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drawings/drawing6.xml" ContentType="application/vnd.openxmlformats-officedocument.drawing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drawings/drawing8.xml" ContentType="application/vnd.openxmlformats-officedocument.drawing+xml"/>
  <Override PartName="/xl/tables/table14.xml" ContentType="application/vnd.openxmlformats-officedocument.spreadsheetml.table+xml"/>
  <Override PartName="/xl/drawings/drawing9.xml" ContentType="application/vnd.openxmlformats-officedocument.drawing+xml"/>
  <Override PartName="/xl/tables/table15.xml" ContentType="application/vnd.openxmlformats-officedocument.spreadsheetml.table+xml"/>
  <Override PartName="/xl/drawings/drawing10.xml" ContentType="application/vnd.openxmlformats-officedocument.drawing+xml"/>
  <Override PartName="/xl/tables/table16.xml" ContentType="application/vnd.openxmlformats-officedocument.spreadsheetml.table+xml"/>
  <Override PartName="/xl/drawings/drawing11.xml" ContentType="application/vnd.openxmlformats-officedocument.drawing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.xleda\examples\"/>
    </mc:Choice>
  </mc:AlternateContent>
  <xr:revisionPtr revIDLastSave="0" documentId="8_{FCDEBC57-9D7C-4710-BFCF-21E86847EE57}" xr6:coauthVersionLast="47" xr6:coauthVersionMax="47" xr10:uidLastSave="{00000000-0000-0000-0000-000000000000}"/>
  <bookViews>
    <workbookView xWindow="-108" yWindow="-108" windowWidth="23256" windowHeight="12456" tabRatio="735" firstSheet="1" activeTab="1" xr2:uid="{040F3586-419E-4585-8ACE-6588AD7C95BD}"/>
  </bookViews>
  <sheets>
    <sheet name="SinglePlot" sheetId="30" state="hidden" r:id="rId1"/>
    <sheet name="Overview" sheetId="27" r:id="rId2"/>
    <sheet name="albums" sheetId="25" r:id="rId3"/>
    <sheet name="artists" sheetId="31" r:id="rId4"/>
    <sheet name="customers" sheetId="32" r:id="rId5"/>
    <sheet name="employees" sheetId="33" r:id="rId6"/>
    <sheet name="genres" sheetId="34" r:id="rId7"/>
    <sheet name="invoices" sheetId="35" r:id="rId8"/>
    <sheet name="invoice_items" sheetId="36" r:id="rId9"/>
    <sheet name="media_types" sheetId="37" r:id="rId10"/>
    <sheet name="playlists" sheetId="38" r:id="rId11"/>
    <sheet name="playlist_track" sheetId="39" r:id="rId12"/>
    <sheet name="tracks" sheetId="40" r:id="rId13"/>
  </sheets>
  <definedNames>
    <definedName name="Back">Overview!$D$57</definedName>
    <definedName name="Compiled_Lists" localSheetId="2">albums!$C$71:$C$80</definedName>
    <definedName name="Compiled_Lists" localSheetId="3">artists!$C$71:$C$80</definedName>
    <definedName name="Compiled_Lists" localSheetId="4">customers!$C$71:$C$80</definedName>
    <definedName name="Compiled_Lists" localSheetId="5">employees!$C$71:$C$80</definedName>
    <definedName name="Compiled_Lists" localSheetId="6">genres!$C$71:$C$80</definedName>
    <definedName name="Compiled_Lists" localSheetId="8">invoice_items!$C$71:$C$80</definedName>
    <definedName name="Compiled_Lists" localSheetId="7">invoices!$C$71:$C$80</definedName>
    <definedName name="Compiled_Lists" localSheetId="9">media_types!$C$71:$C$80</definedName>
    <definedName name="Compiled_Lists" localSheetId="11">playlist_track!$C$71:$C$80</definedName>
    <definedName name="Compiled_Lists" localSheetId="10">playlists!$C$71:$C$80</definedName>
    <definedName name="Compiled_Lists" localSheetId="12">tracks!$C$71:$C$80</definedName>
    <definedName name="Composition" localSheetId="2">albums!$C$25:$C$35</definedName>
    <definedName name="Composition" localSheetId="3">artists!$C$25:$C$35</definedName>
    <definedName name="Composition" localSheetId="4">customers!$C$25:$C$35</definedName>
    <definedName name="Composition" localSheetId="5">employees!$C$25:$C$35</definedName>
    <definedName name="Composition" localSheetId="6">genres!$C$25:$C$35</definedName>
    <definedName name="Composition" localSheetId="8">invoice_items!$C$25:$C$35</definedName>
    <definedName name="Composition" localSheetId="7">invoices!$C$25:$C$35</definedName>
    <definedName name="Composition" localSheetId="9">media_types!$C$25:$C$35</definedName>
    <definedName name="Composition" localSheetId="11">playlist_track!$C$25:$C$35</definedName>
    <definedName name="Composition" localSheetId="10">playlists!$C$25:$C$35</definedName>
    <definedName name="Composition" localSheetId="12">tracks!$C$25:$C$35</definedName>
    <definedName name="CompositionTable" localSheetId="2">albums!$D$34</definedName>
    <definedName name="CompositionTable" localSheetId="3">artists!$D$34</definedName>
    <definedName name="CompositionTable" localSheetId="4">customers!$D$34</definedName>
    <definedName name="CompositionTable" localSheetId="5">employees!$D$34</definedName>
    <definedName name="CompositionTable" localSheetId="6">genres!$D$34</definedName>
    <definedName name="CompositionTable" localSheetId="8">invoice_items!$D$34</definedName>
    <definedName name="CompositionTable" localSheetId="7">invoices!$D$34</definedName>
    <definedName name="CompositionTable" localSheetId="9">media_types!$D$34</definedName>
    <definedName name="CompositionTable" localSheetId="11">playlist_track!$D$34</definedName>
    <definedName name="CompositionTable" localSheetId="10">playlists!$D$34</definedName>
    <definedName name="CompositionTable" localSheetId="12">tracks!$D$34</definedName>
    <definedName name="DarkHeader" localSheetId="2">albums!$D$81</definedName>
    <definedName name="DarkHeader" localSheetId="3">artists!$D$81</definedName>
    <definedName name="DarkHeader" localSheetId="4">customers!$D$81</definedName>
    <definedName name="DarkHeader" localSheetId="5">employees!$D$81</definedName>
    <definedName name="DarkHeader" localSheetId="6">genres!$D$81</definedName>
    <definedName name="DarkHeader" localSheetId="8">invoice_items!$D$81</definedName>
    <definedName name="DarkHeader" localSheetId="7">invoices!$D$81</definedName>
    <definedName name="DarkHeader" localSheetId="9">media_types!$D$81</definedName>
    <definedName name="DarkHeader" localSheetId="11">playlist_track!$D$81</definedName>
    <definedName name="DarkHeader" localSheetId="10">playlists!$D$81</definedName>
    <definedName name="DarkHeader" localSheetId="12">tracks!$D$81</definedName>
    <definedName name="Data_Description" localSheetId="2">albums!$C$9:$C$20</definedName>
    <definedName name="Data_Description" localSheetId="3">artists!$C$9:$C$20</definedName>
    <definedName name="Data_Description" localSheetId="4">customers!$C$9:$C$20</definedName>
    <definedName name="Data_Description" localSheetId="5">employees!$C$9:$C$20</definedName>
    <definedName name="Data_Description" localSheetId="6">genres!$C$9:$C$20</definedName>
    <definedName name="Data_Description" localSheetId="8">invoice_items!$C$9:$C$20</definedName>
    <definedName name="Data_Description" localSheetId="7">invoices!$C$9:$C$20</definedName>
    <definedName name="Data_Description" localSheetId="9">media_types!$C$9:$C$20</definedName>
    <definedName name="Data_Description" localSheetId="11">playlist_track!$C$9:$C$20</definedName>
    <definedName name="Data_Description" localSheetId="10">playlists!$C$9:$C$20</definedName>
    <definedName name="Data_Description" localSheetId="12">tracks!$C$9:$C$20</definedName>
    <definedName name="Dataframes">Overview!$C$57:$C$69</definedName>
    <definedName name="Debug" localSheetId="1">Overview!$D$9:$E$53</definedName>
    <definedName name="DebugToggle" localSheetId="1">Overview!$B$6</definedName>
    <definedName name="Definitions" localSheetId="2">albums!$D$17:$G$17</definedName>
    <definedName name="Definitions" localSheetId="3">artists!$D$17:$F$17</definedName>
    <definedName name="Definitions" localSheetId="4">customers!$D$17:$Q$17</definedName>
    <definedName name="Definitions" localSheetId="5">employees!$D$17:$S$17</definedName>
    <definedName name="Definitions" localSheetId="6">genres!$D$17:$F$17</definedName>
    <definedName name="Definitions" localSheetId="8">invoice_items!$D$17:$I$17</definedName>
    <definedName name="Definitions" localSheetId="7">invoices!$D$17:$M$17</definedName>
    <definedName name="Definitions" localSheetId="9">media_types!$D$17:$F$17</definedName>
    <definedName name="Definitions" localSheetId="11">playlist_track!$D$17:$F$17</definedName>
    <definedName name="Definitions" localSheetId="10">playlists!$D$17:$F$17</definedName>
    <definedName name="Definitions" localSheetId="12">tracks!$D$17:$M$17</definedName>
    <definedName name="Description" localSheetId="2">albums!$D$9</definedName>
    <definedName name="Description" localSheetId="3">artists!$D$9</definedName>
    <definedName name="Description" localSheetId="4">customers!$D$9</definedName>
    <definedName name="Description" localSheetId="5">employees!$D$9</definedName>
    <definedName name="Description" localSheetId="6">genres!$D$9</definedName>
    <definedName name="Description" localSheetId="8">invoice_items!$D$9</definedName>
    <definedName name="Description" localSheetId="7">invoices!$D$9</definedName>
    <definedName name="Description" localSheetId="9">media_types!$D$9</definedName>
    <definedName name="Description" localSheetId="11">playlist_track!$D$9</definedName>
    <definedName name="Description" localSheetId="10">playlists!$D$9</definedName>
    <definedName name="Description" localSheetId="12">tracks!$D$9</definedName>
    <definedName name="Dimensions" localSheetId="2">albums!$D$11</definedName>
    <definedName name="Dimensions" localSheetId="3">artists!$D$11</definedName>
    <definedName name="Dimensions" localSheetId="4">customers!$D$11</definedName>
    <definedName name="Dimensions" localSheetId="5">employees!$D$11</definedName>
    <definedName name="Dimensions" localSheetId="6">genres!$D$11</definedName>
    <definedName name="Dimensions" localSheetId="8">invoice_items!$D$11</definedName>
    <definedName name="Dimensions" localSheetId="7">invoices!$D$11</definedName>
    <definedName name="Dimensions" localSheetId="9">media_types!$D$11</definedName>
    <definedName name="Dimensions" localSheetId="11">playlist_track!$D$11</definedName>
    <definedName name="Dimensions" localSheetId="10">playlists!$D$11</definedName>
    <definedName name="Dimensions" localSheetId="12">tracks!$D$11</definedName>
    <definedName name="Field_Analysis" localSheetId="2">albums!$D$22:$D$80</definedName>
    <definedName name="Field_Analysis" localSheetId="3">artists!$D$22:$D$80</definedName>
    <definedName name="Field_Analysis" localSheetId="4">customers!$D$22:$D$80</definedName>
    <definedName name="Field_Analysis" localSheetId="5">employees!$D$22:$D$80</definedName>
    <definedName name="Field_Analysis" localSheetId="6">genres!$D$22:$D$80</definedName>
    <definedName name="Field_Analysis" localSheetId="8">invoice_items!$D$22:$D$80</definedName>
    <definedName name="Field_Analysis" localSheetId="7">invoices!$D$22:$D$80</definedName>
    <definedName name="Field_Analysis" localSheetId="9">media_types!$D$22:$D$80</definedName>
    <definedName name="Field_Analysis" localSheetId="11">playlist_track!$D$22:$D$80</definedName>
    <definedName name="Field_Analysis" localSheetId="10">playlists!$D$22:$D$80</definedName>
    <definedName name="Field_Analysis" localSheetId="12">tracks!$D$22:$D$80</definedName>
    <definedName name="Field_Lists" localSheetId="2">albums!$C$60:$C$68</definedName>
    <definedName name="Field_Lists" localSheetId="3">artists!$C$60:$C$68</definedName>
    <definedName name="Field_Lists" localSheetId="4">customers!$C$60:$C$68</definedName>
    <definedName name="Field_Lists" localSheetId="5">employees!$C$60:$C$68</definedName>
    <definedName name="Field_Lists" localSheetId="6">genres!$C$60:$C$68</definedName>
    <definedName name="Field_Lists" localSheetId="8">invoice_items!$C$60:$C$68</definedName>
    <definedName name="Field_Lists" localSheetId="7">invoices!$C$60:$C$68</definedName>
    <definedName name="Field_Lists" localSheetId="9">media_types!$C$60:$C$68</definedName>
    <definedName name="Field_Lists" localSheetId="11">playlist_track!$C$60:$C$68</definedName>
    <definedName name="Field_Lists" localSheetId="10">playlists!$C$60:$C$68</definedName>
    <definedName name="Field_Lists" localSheetId="12">tracks!$C$60:$C$68</definedName>
    <definedName name="Field_Overview">Overview!$E$73:$E$148</definedName>
    <definedName name="FieldList1" localSheetId="2">albums!$D$60:$G$60</definedName>
    <definedName name="FieldList1" localSheetId="3">artists!$D$60:$F$60</definedName>
    <definedName name="FieldList1" localSheetId="4">customers!$D$60:$Q$60</definedName>
    <definedName name="FieldList1" localSheetId="5">employees!$D$60:$S$60</definedName>
    <definedName name="FieldList1" localSheetId="6">genres!$D$60:$F$60</definedName>
    <definedName name="FieldList1" localSheetId="8">invoice_items!$D$60:$I$60</definedName>
    <definedName name="FieldList1" localSheetId="7">invoices!$D$60:$M$60</definedName>
    <definedName name="FieldList1" localSheetId="9">media_types!$D$60:$F$60</definedName>
    <definedName name="FieldList1" localSheetId="11">playlist_track!$D$60:$F$60</definedName>
    <definedName name="FieldList1" localSheetId="10">playlists!$D$60:$F$60</definedName>
    <definedName name="FieldList1" localSheetId="12">tracks!$D$60:$M$60</definedName>
    <definedName name="FieldList2" localSheetId="2">albums!$D$61:$G$61</definedName>
    <definedName name="FieldList2" localSheetId="3">artists!$D$61:$F$61</definedName>
    <definedName name="FieldList2" localSheetId="4">customers!$D$61:$Q$61</definedName>
    <definedName name="FieldList2" localSheetId="5">employees!$D$61:$S$61</definedName>
    <definedName name="FieldList2" localSheetId="6">genres!$D$61:$F$61</definedName>
    <definedName name="FieldList2" localSheetId="8">invoice_items!$D$61:$I$61</definedName>
    <definedName name="FieldList2" localSheetId="7">invoices!$D$61:$M$61</definedName>
    <definedName name="FieldList2" localSheetId="9">media_types!$D$61:$F$61</definedName>
    <definedName name="FieldList2" localSheetId="11">playlist_track!$D$61:$F$61</definedName>
    <definedName name="FieldList2" localSheetId="10">playlists!$D$61:$F$61</definedName>
    <definedName name="FieldList2" localSheetId="12">tracks!$D$61:$M$61</definedName>
    <definedName name="FieldList3" localSheetId="2">albums!$D$62:$G$62</definedName>
    <definedName name="FieldList3" localSheetId="3">artists!$D$62:$F$62</definedName>
    <definedName name="FieldList3" localSheetId="4">customers!$D$62:$Q$62</definedName>
    <definedName name="FieldList3" localSheetId="5">employees!$D$62:$S$62</definedName>
    <definedName name="FieldList3" localSheetId="6">genres!$D$62:$F$62</definedName>
    <definedName name="FieldList3" localSheetId="8">invoice_items!$D$62:$I$62</definedName>
    <definedName name="FieldList3" localSheetId="7">invoices!$D$62:$M$62</definedName>
    <definedName name="FieldList3" localSheetId="9">media_types!$D$62:$F$62</definedName>
    <definedName name="FieldList3" localSheetId="11">playlist_track!$D$62:$F$62</definedName>
    <definedName name="FieldList3" localSheetId="10">playlists!$D$62:$F$62</definedName>
    <definedName name="FieldList3" localSheetId="12">tracks!$D$62:$M$62</definedName>
    <definedName name="FieldList4" localSheetId="2">albums!$D$63:$G$63</definedName>
    <definedName name="FieldList4" localSheetId="3">artists!$D$63:$F$63</definedName>
    <definedName name="FieldList4" localSheetId="4">customers!$D$63:$Q$63</definedName>
    <definedName name="FieldList4" localSheetId="5">employees!$D$63:$S$63</definedName>
    <definedName name="FieldList4" localSheetId="6">genres!$D$63:$F$63</definedName>
    <definedName name="FieldList4" localSheetId="8">invoice_items!$D$63:$I$63</definedName>
    <definedName name="FieldList4" localSheetId="7">invoices!$D$63:$M$63</definedName>
    <definedName name="FieldList4" localSheetId="9">media_types!$D$63:$F$63</definedName>
    <definedName name="FieldList4" localSheetId="11">playlist_track!$D$63:$F$63</definedName>
    <definedName name="FieldList4" localSheetId="10">playlists!$D$63:$F$63</definedName>
    <definedName name="FieldList4" localSheetId="12">tracks!$D$63:$M$63</definedName>
    <definedName name="FieldList5" localSheetId="2">albums!$D$64:$G$64</definedName>
    <definedName name="FieldList5" localSheetId="3">artists!$D$64:$F$64</definedName>
    <definedName name="FieldList5" localSheetId="4">customers!$D$64:$Q$64</definedName>
    <definedName name="FieldList5" localSheetId="5">employees!$D$64:$S$64</definedName>
    <definedName name="FieldList5" localSheetId="6">genres!$D$64:$F$64</definedName>
    <definedName name="FieldList5" localSheetId="8">invoice_items!$D$64:$I$64</definedName>
    <definedName name="FieldList5" localSheetId="7">invoices!$D$64:$M$64</definedName>
    <definedName name="FieldList5" localSheetId="9">media_types!$D$64:$F$64</definedName>
    <definedName name="FieldList5" localSheetId="11">playlist_track!$D$64:$F$64</definedName>
    <definedName name="FieldList5" localSheetId="10">playlists!$D$64:$F$64</definedName>
    <definedName name="FieldList5" localSheetId="12">tracks!$D$64:$M$64</definedName>
    <definedName name="FieldList6" localSheetId="2">albums!$D$65:$G$65</definedName>
    <definedName name="FieldList6" localSheetId="3">artists!$D$65:$F$65</definedName>
    <definedName name="FieldList6" localSheetId="4">customers!$D$65:$Q$65</definedName>
    <definedName name="FieldList6" localSheetId="5">employees!$D$65:$S$65</definedName>
    <definedName name="FieldList6" localSheetId="6">genres!$D$65:$F$65</definedName>
    <definedName name="FieldList6" localSheetId="8">invoice_items!$D$65:$I$65</definedName>
    <definedName name="FieldList6" localSheetId="7">invoices!$D$65:$M$65</definedName>
    <definedName name="FieldList6" localSheetId="9">media_types!$D$65:$F$65</definedName>
    <definedName name="FieldList6" localSheetId="11">playlist_track!$D$65:$F$65</definedName>
    <definedName name="FieldList6" localSheetId="10">playlists!$D$65:$F$65</definedName>
    <definedName name="FieldList6" localSheetId="12">tracks!$D$65:$M$65</definedName>
    <definedName name="FieldList7" localSheetId="2">albums!$D$66:$G$66</definedName>
    <definedName name="FieldList7" localSheetId="3">artists!$D$66:$F$66</definedName>
    <definedName name="FieldList7" localSheetId="4">customers!$D$66:$Q$66</definedName>
    <definedName name="FieldList7" localSheetId="5">employees!$D$66:$S$66</definedName>
    <definedName name="FieldList7" localSheetId="6">genres!$D$66:$F$66</definedName>
    <definedName name="FieldList7" localSheetId="8">invoice_items!$D$66:$I$66</definedName>
    <definedName name="FieldList7" localSheetId="7">invoices!$D$66:$M$66</definedName>
    <definedName name="FieldList7" localSheetId="9">media_types!$D$66:$F$66</definedName>
    <definedName name="FieldList7" localSheetId="11">playlist_track!$D$66:$F$66</definedName>
    <definedName name="FieldList7" localSheetId="10">playlists!$D$66:$F$66</definedName>
    <definedName name="FieldList7" localSheetId="12">tracks!$D$66:$M$66</definedName>
    <definedName name="FieldList8" localSheetId="2">albums!$D$67:$G$67</definedName>
    <definedName name="FieldList8" localSheetId="3">artists!$D$67:$F$67</definedName>
    <definedName name="FieldList8" localSheetId="4">customers!$D$67:$Q$67</definedName>
    <definedName name="FieldList8" localSheetId="5">employees!$D$67:$S$67</definedName>
    <definedName name="FieldList8" localSheetId="6">genres!$D$67:$F$67</definedName>
    <definedName name="FieldList8" localSheetId="8">invoice_items!$D$67:$I$67</definedName>
    <definedName name="FieldList8" localSheetId="7">invoices!$D$67:$M$67</definedName>
    <definedName name="FieldList8" localSheetId="9">media_types!$D$67:$F$67</definedName>
    <definedName name="FieldList8" localSheetId="11">playlist_track!$D$67:$F$67</definedName>
    <definedName name="FieldList8" localSheetId="10">playlists!$D$67:$F$67</definedName>
    <definedName name="FieldList8" localSheetId="12">tracks!$D$67:$M$67</definedName>
    <definedName name="FieldLists" localSheetId="2">albums!$C$60:$F$67</definedName>
    <definedName name="FieldLists" localSheetId="3">artists!$C$60:$F$67</definedName>
    <definedName name="FieldLists" localSheetId="4">customers!$C$60:$F$67</definedName>
    <definedName name="FieldLists" localSheetId="5">employees!$C$60:$F$67</definedName>
    <definedName name="FieldLists" localSheetId="6">genres!$C$60:$F$67</definedName>
    <definedName name="FieldLists" localSheetId="8">invoice_items!$C$60:$F$67</definedName>
    <definedName name="FieldLists" localSheetId="7">invoices!$C$60:$F$67</definedName>
    <definedName name="FieldLists" localSheetId="9">media_types!$C$60:$F$67</definedName>
    <definedName name="FieldLists" localSheetId="11">playlist_track!$C$60:$F$67</definedName>
    <definedName name="FieldLists" localSheetId="10">playlists!$C$60:$F$67</definedName>
    <definedName name="FieldLists" localSheetId="12">tracks!$C$60:$F$67</definedName>
    <definedName name="FieldRange" localSheetId="2">albums!$D$81:$G$81</definedName>
    <definedName name="FieldRange" localSheetId="3">artists!$D$81:$F$81</definedName>
    <definedName name="FieldRange" localSheetId="4">customers!$D$81:$Q$81</definedName>
    <definedName name="FieldRange" localSheetId="5">employees!$D$81:$S$81</definedName>
    <definedName name="FieldRange" localSheetId="6">genres!$D$81:$F$81</definedName>
    <definedName name="FieldRange" localSheetId="8">invoice_items!$D$81:$I$81</definedName>
    <definedName name="FieldRange" localSheetId="7">invoices!$D$81:$M$81</definedName>
    <definedName name="FieldRange" localSheetId="9">media_types!$D$81:$F$81</definedName>
    <definedName name="FieldRange" localSheetId="11">playlist_track!$D$81:$F$81</definedName>
    <definedName name="FieldRange" localSheetId="10">playlists!$D$81:$F$81</definedName>
    <definedName name="FieldRange" localSheetId="12">tracks!$D$81:$M$81</definedName>
    <definedName name="Fields">Overview!$C$73:$C$149</definedName>
    <definedName name="FormatRange" localSheetId="2">albums!$F:$F</definedName>
    <definedName name="FormatRange" localSheetId="3">artists!$F:$F</definedName>
    <definedName name="FormatRange" localSheetId="4">customers!$F:$F</definedName>
    <definedName name="FormatRange" localSheetId="5">employees!$F:$F</definedName>
    <definedName name="FormatRange" localSheetId="6">genres!$F:$F</definedName>
    <definedName name="FormatRange" localSheetId="8">invoice_items!$F:$F</definedName>
    <definedName name="FormatRange" localSheetId="7">invoices!$F:$F</definedName>
    <definedName name="FormatRange" localSheetId="9">media_types!$F:$F</definedName>
    <definedName name="FormatRange" localSheetId="11">playlist_track!$F:$F</definedName>
    <definedName name="FormatRange" localSheetId="10">playlists!$F:$F</definedName>
    <definedName name="FormatRange" localSheetId="12">tracks!$F:$F</definedName>
    <definedName name="Headers" localSheetId="2">albums!$D$21:$G$21</definedName>
    <definedName name="Headers" localSheetId="3">artists!$D$21:$F$21</definedName>
    <definedName name="Headers" localSheetId="4">customers!$D$21:$Q$21</definedName>
    <definedName name="Headers" localSheetId="5">employees!$D$21:$S$21</definedName>
    <definedName name="Headers" localSheetId="6">genres!$D$21:$F$21</definedName>
    <definedName name="Headers" localSheetId="8">invoice_items!$D$21:$I$21</definedName>
    <definedName name="Headers" localSheetId="7">invoices!$D$21:$M$21</definedName>
    <definedName name="Headers" localSheetId="9">media_types!$D$21:$F$21</definedName>
    <definedName name="Headers" localSheetId="11">playlist_track!$D$21:$F$21</definedName>
    <definedName name="Headers" localSheetId="10">playlists!$D$21:$F$21</definedName>
    <definedName name="Headers" localSheetId="12">tracks!$D$21:$M$21</definedName>
    <definedName name="Headers_Start" localSheetId="2">albums!$D$21</definedName>
    <definedName name="Headers_Start" localSheetId="3">artists!$D$21</definedName>
    <definedName name="Headers_Start" localSheetId="4">customers!$D$21</definedName>
    <definedName name="Headers_Start" localSheetId="5">employees!$D$21</definedName>
    <definedName name="Headers_Start" localSheetId="6">genres!$D$21</definedName>
    <definedName name="Headers_Start" localSheetId="8">invoice_items!$D$21</definedName>
    <definedName name="Headers_Start" localSheetId="7">invoices!$D$21</definedName>
    <definedName name="Headers_Start" localSheetId="9">media_types!$D$21</definedName>
    <definedName name="Headers_Start" localSheetId="11">playlist_track!$D$21</definedName>
    <definedName name="Headers_Start" localSheetId="10">playlists!$D$21</definedName>
    <definedName name="Headers_Start" localSheetId="12">tracks!$D$21</definedName>
    <definedName name="Histogram" localSheetId="2">albums!$D$44</definedName>
    <definedName name="Histogram" localSheetId="3">artists!$D$44</definedName>
    <definedName name="Histogram" localSheetId="4">customers!$D$44</definedName>
    <definedName name="Histogram" localSheetId="5">employees!$D$44</definedName>
    <definedName name="Histogram" localSheetId="6">genres!$D$44</definedName>
    <definedName name="Histogram" localSheetId="8">invoice_items!$D$44</definedName>
    <definedName name="Histogram" localSheetId="7">invoices!$D$44</definedName>
    <definedName name="Histogram" localSheetId="9">media_types!$D$44</definedName>
    <definedName name="Histogram" localSheetId="11">playlist_track!$D$44</definedName>
    <definedName name="Histogram" localSheetId="10">playlists!$D$44</definedName>
    <definedName name="Histogram" localSheetId="12">tracks!$D$44</definedName>
    <definedName name="LightHeader" localSheetId="2">albums!$C$81</definedName>
    <definedName name="LightHeader" localSheetId="3">artists!$C$81</definedName>
    <definedName name="LightHeader" localSheetId="4">customers!$C$81</definedName>
    <definedName name="LightHeader" localSheetId="5">employees!$C$81</definedName>
    <definedName name="LightHeader" localSheetId="6">genres!$C$81</definedName>
    <definedName name="LightHeader" localSheetId="8">invoice_items!$C$81</definedName>
    <definedName name="LightHeader" localSheetId="7">invoices!$C$81</definedName>
    <definedName name="LightHeader" localSheetId="9">media_types!$C$81</definedName>
    <definedName name="LightHeader" localSheetId="11">playlist_track!$C$81</definedName>
    <definedName name="LightHeader" localSheetId="10">playlists!$C$81</definedName>
    <definedName name="LightHeader" localSheetId="12">tracks!$C$81</definedName>
    <definedName name="Name" localSheetId="2">albums!$C$5</definedName>
    <definedName name="Name" localSheetId="3">artists!$C$5</definedName>
    <definedName name="Name" localSheetId="4">customers!$C$5</definedName>
    <definedName name="Name" localSheetId="5">employees!$C$5</definedName>
    <definedName name="Name" localSheetId="6">genres!$C$5</definedName>
    <definedName name="Name" localSheetId="8">invoice_items!$C$5</definedName>
    <definedName name="Name" localSheetId="7">invoices!$C$5</definedName>
    <definedName name="Name" localSheetId="9">media_types!$C$5</definedName>
    <definedName name="Name" localSheetId="1">Overview!$C$4</definedName>
    <definedName name="Name" localSheetId="11">playlist_track!$C$5</definedName>
    <definedName name="Name" localSheetId="10">playlists!$C$5</definedName>
    <definedName name="Name" localSheetId="0">SinglePlot!$C$4</definedName>
    <definedName name="Name" localSheetId="12">tracks!$C$5</definedName>
    <definedName name="Notes" localSheetId="2">albums!$D$19:$G$19</definedName>
    <definedName name="Notes" localSheetId="3">artists!$D$19:$F$19</definedName>
    <definedName name="Notes" localSheetId="4">customers!$D$19:$Q$19</definedName>
    <definedName name="Notes" localSheetId="5">employees!$D$19:$S$19</definedName>
    <definedName name="Notes" localSheetId="6">genres!$D$19:$F$19</definedName>
    <definedName name="Notes" localSheetId="8">invoice_items!$D$19:$I$19</definedName>
    <definedName name="Notes" localSheetId="7">invoices!$D$19:$M$19</definedName>
    <definedName name="Notes" localSheetId="9">media_types!$D$19:$F$19</definedName>
    <definedName name="Notes" localSheetId="11">playlist_track!$D$19:$F$19</definedName>
    <definedName name="Notes" localSheetId="10">playlists!$D$19:$F$19</definedName>
    <definedName name="Notes" localSheetId="12">tracks!$D$19:$M$19</definedName>
    <definedName name="Percentiles" localSheetId="2">albums!$C$48:$C$57</definedName>
    <definedName name="Percentiles" localSheetId="3">artists!$C$48:$C$57</definedName>
    <definedName name="Percentiles" localSheetId="4">customers!$C$48:$C$57</definedName>
    <definedName name="Percentiles" localSheetId="5">employees!$C$48:$C$57</definedName>
    <definedName name="Percentiles" localSheetId="6">genres!$C$48:$C$57</definedName>
    <definedName name="Percentiles" localSheetId="8">invoice_items!$C$48:$C$57</definedName>
    <definedName name="Percentiles" localSheetId="7">invoices!$C$48:$C$57</definedName>
    <definedName name="Percentiles" localSheetId="9">media_types!$C$48:$C$57</definedName>
    <definedName name="Percentiles" localSheetId="11">playlist_track!$C$48:$C$57</definedName>
    <definedName name="Percentiles" localSheetId="10">playlists!$C$48:$C$57</definedName>
    <definedName name="Percentiles" localSheetId="12">tracks!$C$48:$C$57</definedName>
    <definedName name="SerializedLists" localSheetId="2">albums!$D$71:$D$80</definedName>
    <definedName name="SerializedLists" localSheetId="3">artists!$D$71:$D$80</definedName>
    <definedName name="SerializedLists" localSheetId="4">customers!$D$71:$D$80</definedName>
    <definedName name="SerializedLists" localSheetId="5">employees!$D$71:$D$80</definedName>
    <definedName name="SerializedLists" localSheetId="6">genres!$D$71:$D$80</definedName>
    <definedName name="SerializedLists" localSheetId="8">invoice_items!$D$71:$D$80</definedName>
    <definedName name="SerializedLists" localSheetId="7">invoices!$D$71:$D$80</definedName>
    <definedName name="SerializedLists" localSheetId="9">media_types!$D$71:$D$80</definedName>
    <definedName name="SerializedLists" localSheetId="11">playlist_track!$D$71:$D$80</definedName>
    <definedName name="SerializedLists" localSheetId="10">playlists!$D$71:$D$80</definedName>
    <definedName name="SerializedLists" localSheetId="12">tracks!$D$71:$D$80</definedName>
    <definedName name="SinglePlot" localSheetId="0">SinglePlot!$C$10</definedName>
    <definedName name="Summary_Stats" localSheetId="2">albums!$C$38:$C$45</definedName>
    <definedName name="Summary_Stats" localSheetId="3">artists!$C$38:$C$45</definedName>
    <definedName name="Summary_Stats" localSheetId="4">customers!$C$38:$C$45</definedName>
    <definedName name="Summary_Stats" localSheetId="5">employees!$C$38:$C$45</definedName>
    <definedName name="Summary_Stats" localSheetId="6">genres!$C$38:$C$45</definedName>
    <definedName name="Summary_Stats" localSheetId="8">invoice_items!$C$38:$C$45</definedName>
    <definedName name="Summary_Stats" localSheetId="7">invoices!$C$38:$C$45</definedName>
    <definedName name="Summary_Stats" localSheetId="9">media_types!$C$38:$C$45</definedName>
    <definedName name="Summary_Stats" localSheetId="11">playlist_track!$C$38:$C$45</definedName>
    <definedName name="Summary_Stats" localSheetId="10">playlists!$C$38:$C$45</definedName>
    <definedName name="Summary_Stats" localSheetId="12">tracks!$C$38:$C$45</definedName>
    <definedName name="Theme" localSheetId="2">albums!$B$21:$G$21</definedName>
    <definedName name="Theme" localSheetId="3">artists!$B$21:$F$21</definedName>
    <definedName name="Theme" localSheetId="4">customers!$B$21:$Q$21</definedName>
    <definedName name="Theme" localSheetId="5">employees!$B$21:$S$21</definedName>
    <definedName name="Theme" localSheetId="6">genres!$B$21:$F$21</definedName>
    <definedName name="Theme" localSheetId="8">invoice_items!$B$21:$I$21</definedName>
    <definedName name="Theme" localSheetId="7">invoices!$B$21:$M$21</definedName>
    <definedName name="Theme" localSheetId="9">media_types!$B$21:$F$21</definedName>
    <definedName name="Theme" localSheetId="1">Overview!$E$73:$AD$73</definedName>
    <definedName name="Theme" localSheetId="11">playlist_track!$B$21:$F$21</definedName>
    <definedName name="Theme" localSheetId="10">playlists!$B$21:$F$21</definedName>
    <definedName name="Theme" localSheetId="0">SinglePlot!$B$8:$P$8</definedName>
    <definedName name="Theme" localSheetId="12">tracks!$B$21:$M$21</definedName>
    <definedName name="Toggles" localSheetId="2">albums!$B$7,albums!$B$23,albums!$B$36,albums!$B$46,albums!$B$58,albums!$B$69</definedName>
    <definedName name="Toggles" localSheetId="3">artists!$B$7,artists!$B$23,artists!$B$36,artists!$B$46,artists!$B$58,artists!$B$69</definedName>
    <definedName name="Toggles" localSheetId="4">customers!$B$7,customers!$B$23,customers!$B$36,customers!$B$46,customers!$B$58,customers!$B$69</definedName>
    <definedName name="Toggles" localSheetId="5">employees!$B$7,employees!$B$23,employees!$B$36,employees!$B$46,employees!$B$58,employees!$B$69</definedName>
    <definedName name="Toggles" localSheetId="6">genres!$B$7,genres!$B$23,genres!$B$36,genres!$B$46,genres!$B$58,genres!$B$69</definedName>
    <definedName name="Toggles" localSheetId="8">invoice_items!$B$7,invoice_items!$B$23,invoice_items!$B$36,invoice_items!$B$46,invoice_items!$B$58,invoice_items!$B$69</definedName>
    <definedName name="Toggles" localSheetId="7">invoices!$B$7,invoices!$B$23,invoices!$B$36,invoices!$B$46,invoices!$B$58,invoices!$B$69</definedName>
    <definedName name="Toggles" localSheetId="9">media_types!$B$7,media_types!$B$23,media_types!$B$36,media_types!$B$46,media_types!$B$58,media_types!$B$69</definedName>
    <definedName name="Toggles" localSheetId="11">playlist_track!$B$7,playlist_track!$B$23,playlist_track!$B$36,playlist_track!$B$46,playlist_track!$B$58,playlist_track!$B$69</definedName>
    <definedName name="Toggles" localSheetId="10">playlists!$B$7,playlists!$B$23,playlists!$B$36,playlists!$B$46,playlists!$B$58,playlists!$B$69</definedName>
    <definedName name="Toggles" localSheetId="12">tracks!$B$7,tracks!$B$23,tracks!$B$36,tracks!$B$46,tracks!$B$58,tracks!$B$69</definedName>
    <definedName name="TopToggle" localSheetId="2">albums!$B$5</definedName>
    <definedName name="TopToggle" localSheetId="3">artists!$B$5</definedName>
    <definedName name="TopToggle" localSheetId="4">customers!$B$5</definedName>
    <definedName name="TopToggle" localSheetId="5">employees!$B$5</definedName>
    <definedName name="TopToggle" localSheetId="6">genres!$B$5</definedName>
    <definedName name="TopToggle" localSheetId="8">invoice_items!$B$5</definedName>
    <definedName name="TopToggle" localSheetId="7">invoices!$B$5</definedName>
    <definedName name="TopToggle" localSheetId="9">media_types!$B$5</definedName>
    <definedName name="TopToggle" localSheetId="11">playlist_track!$B$5</definedName>
    <definedName name="TopToggle" localSheetId="10">playlists!$B$5</definedName>
    <definedName name="TopToggle" localSheetId="12">tracks!$B$5</definedName>
    <definedName name="Warning" localSheetId="2">albums!$D$1</definedName>
    <definedName name="Warning" localSheetId="3">artists!$D$1</definedName>
    <definedName name="Warning" localSheetId="4">customers!$D$1</definedName>
    <definedName name="Warning" localSheetId="5">employees!$D$1</definedName>
    <definedName name="Warning" localSheetId="6">genres!$D$1</definedName>
    <definedName name="Warning" localSheetId="8">invoice_items!$D$1</definedName>
    <definedName name="Warning" localSheetId="7">invoices!$D$1</definedName>
    <definedName name="Warning" localSheetId="9">media_types!$D$1</definedName>
    <definedName name="Warning" localSheetId="11">playlist_track!$D$1</definedName>
    <definedName name="Warning" localSheetId="10">playlists!$D$1</definedName>
    <definedName name="Warning" localSheetId="12">tracks!$D$1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8" i="27" l="1"/>
  <c r="C59" i="27"/>
  <c r="C60" i="27"/>
  <c r="C61" i="27"/>
  <c r="C62" i="27"/>
  <c r="C63" i="27"/>
  <c r="C64" i="27"/>
  <c r="C65" i="27"/>
  <c r="C66" i="27"/>
  <c r="C67" i="27"/>
  <c r="C68" i="27"/>
  <c r="D79" i="40" a="1"/>
  <c r="D79" i="40" s="1"/>
  <c r="C79" i="40"/>
  <c r="D78" i="40" a="1"/>
  <c r="D78" i="40" s="1"/>
  <c r="C78" i="40"/>
  <c r="D77" i="40" a="1"/>
  <c r="D77" i="40" s="1"/>
  <c r="C77" i="40"/>
  <c r="D76" i="40" a="1"/>
  <c r="D76" i="40" s="1"/>
  <c r="C76" i="40"/>
  <c r="D75" i="40" a="1"/>
  <c r="D75" i="40" s="1"/>
  <c r="C75" i="40"/>
  <c r="D74" i="40" a="1"/>
  <c r="D74" i="40" s="1"/>
  <c r="C74" i="40"/>
  <c r="D73" i="40" a="1"/>
  <c r="D73" i="40" s="1"/>
  <c r="C73" i="40"/>
  <c r="D72" i="40" a="1"/>
  <c r="D72" i="40" s="1"/>
  <c r="C72" i="40"/>
  <c r="D71" i="40" a="1"/>
  <c r="D71" i="40" s="1"/>
  <c r="C71" i="40"/>
  <c r="D79" i="39" a="1"/>
  <c r="D79" i="39" s="1"/>
  <c r="C79" i="39"/>
  <c r="D78" i="39" a="1"/>
  <c r="D78" i="39" s="1"/>
  <c r="C78" i="39"/>
  <c r="D77" i="39" a="1"/>
  <c r="D77" i="39" s="1"/>
  <c r="C77" i="39"/>
  <c r="D76" i="39" a="1"/>
  <c r="D76" i="39" s="1"/>
  <c r="C76" i="39"/>
  <c r="D75" i="39" a="1"/>
  <c r="D75" i="39" s="1"/>
  <c r="C75" i="39"/>
  <c r="D74" i="39" a="1"/>
  <c r="D74" i="39" s="1"/>
  <c r="C74" i="39"/>
  <c r="D73" i="39" a="1"/>
  <c r="D73" i="39" s="1"/>
  <c r="C73" i="39"/>
  <c r="D72" i="39" a="1"/>
  <c r="D72" i="39" s="1"/>
  <c r="C72" i="39"/>
  <c r="D71" i="39" a="1"/>
  <c r="D71" i="39" s="1"/>
  <c r="C71" i="39"/>
  <c r="D79" i="38" a="1"/>
  <c r="D79" i="38" s="1"/>
  <c r="C79" i="38"/>
  <c r="D78" i="38" a="1"/>
  <c r="D78" i="38" s="1"/>
  <c r="C78" i="38"/>
  <c r="D77" i="38" a="1"/>
  <c r="D77" i="38" s="1"/>
  <c r="C77" i="38"/>
  <c r="D76" i="38" a="1"/>
  <c r="D76" i="38" s="1"/>
  <c r="C76" i="38"/>
  <c r="D75" i="38" a="1"/>
  <c r="D75" i="38" s="1"/>
  <c r="C75" i="38"/>
  <c r="D74" i="38" a="1"/>
  <c r="D74" i="38" s="1"/>
  <c r="C74" i="38"/>
  <c r="D73" i="38" a="1"/>
  <c r="D73" i="38" s="1"/>
  <c r="C73" i="38"/>
  <c r="D72" i="38" a="1"/>
  <c r="D72" i="38" s="1"/>
  <c r="C72" i="38"/>
  <c r="D71" i="38" a="1"/>
  <c r="D71" i="38" s="1"/>
  <c r="C71" i="38"/>
  <c r="D79" i="37" a="1"/>
  <c r="D79" i="37" s="1"/>
  <c r="C79" i="37"/>
  <c r="D78" i="37" a="1"/>
  <c r="D78" i="37" s="1"/>
  <c r="C78" i="37"/>
  <c r="D77" i="37" a="1"/>
  <c r="D77" i="37" s="1"/>
  <c r="C77" i="37"/>
  <c r="D76" i="37" a="1"/>
  <c r="D76" i="37" s="1"/>
  <c r="C76" i="37"/>
  <c r="D75" i="37" a="1"/>
  <c r="D75" i="37" s="1"/>
  <c r="C75" i="37"/>
  <c r="D74" i="37" a="1"/>
  <c r="D74" i="37" s="1"/>
  <c r="C74" i="37"/>
  <c r="D73" i="37" a="1"/>
  <c r="D73" i="37" s="1"/>
  <c r="C73" i="37"/>
  <c r="D72" i="37" a="1"/>
  <c r="D72" i="37" s="1"/>
  <c r="C72" i="37"/>
  <c r="D71" i="37" a="1"/>
  <c r="D71" i="37" s="1"/>
  <c r="C71" i="37"/>
  <c r="D79" i="36" a="1"/>
  <c r="D79" i="36" s="1"/>
  <c r="C79" i="36"/>
  <c r="D78" i="36" a="1"/>
  <c r="D78" i="36" s="1"/>
  <c r="C78" i="36"/>
  <c r="D77" i="36" a="1"/>
  <c r="D77" i="36" s="1"/>
  <c r="C77" i="36"/>
  <c r="D76" i="36" a="1"/>
  <c r="D76" i="36" s="1"/>
  <c r="C76" i="36"/>
  <c r="D75" i="36" a="1"/>
  <c r="D75" i="36" s="1"/>
  <c r="C75" i="36"/>
  <c r="D74" i="36" a="1"/>
  <c r="D74" i="36" s="1"/>
  <c r="C74" i="36"/>
  <c r="D73" i="36" a="1"/>
  <c r="D73" i="36" s="1"/>
  <c r="C73" i="36"/>
  <c r="D72" i="36" a="1"/>
  <c r="D72" i="36" s="1"/>
  <c r="C72" i="36"/>
  <c r="D71" i="36" a="1"/>
  <c r="D71" i="36" s="1"/>
  <c r="C71" i="36"/>
  <c r="D79" i="35" a="1"/>
  <c r="D79" i="35" s="1"/>
  <c r="C79" i="35"/>
  <c r="D78" i="35" a="1"/>
  <c r="D78" i="35" s="1"/>
  <c r="C78" i="35"/>
  <c r="D77" i="35" a="1"/>
  <c r="D77" i="35" s="1"/>
  <c r="C77" i="35"/>
  <c r="D76" i="35" a="1"/>
  <c r="D76" i="35" s="1"/>
  <c r="C76" i="35"/>
  <c r="D75" i="35" a="1"/>
  <c r="D75" i="35" s="1"/>
  <c r="C75" i="35"/>
  <c r="D74" i="35" a="1"/>
  <c r="D74" i="35" s="1"/>
  <c r="C74" i="35"/>
  <c r="D73" i="35" a="1"/>
  <c r="D73" i="35" s="1"/>
  <c r="C73" i="35"/>
  <c r="D72" i="35" a="1"/>
  <c r="D72" i="35" s="1"/>
  <c r="C72" i="35"/>
  <c r="D71" i="35" a="1"/>
  <c r="D71" i="35" s="1"/>
  <c r="C71" i="35"/>
  <c r="D79" i="34" a="1"/>
  <c r="D79" i="34" s="1"/>
  <c r="C79" i="34"/>
  <c r="D78" i="34" a="1"/>
  <c r="D78" i="34" s="1"/>
  <c r="C78" i="34"/>
  <c r="D77" i="34" a="1"/>
  <c r="D77" i="34" s="1"/>
  <c r="C77" i="34"/>
  <c r="D76" i="34" a="1"/>
  <c r="D76" i="34" s="1"/>
  <c r="C76" i="34"/>
  <c r="D75" i="34" a="1"/>
  <c r="D75" i="34" s="1"/>
  <c r="C75" i="34"/>
  <c r="D74" i="34" a="1"/>
  <c r="D74" i="34" s="1"/>
  <c r="C74" i="34"/>
  <c r="D73" i="34" a="1"/>
  <c r="D73" i="34" s="1"/>
  <c r="C73" i="34"/>
  <c r="D72" i="34" a="1"/>
  <c r="D72" i="34" s="1"/>
  <c r="C72" i="34"/>
  <c r="D71" i="34" a="1"/>
  <c r="D71" i="34" s="1"/>
  <c r="C71" i="34"/>
  <c r="D79" i="33" a="1"/>
  <c r="D79" i="33" s="1"/>
  <c r="C79" i="33"/>
  <c r="D78" i="33" a="1"/>
  <c r="D78" i="33" s="1"/>
  <c r="C78" i="33"/>
  <c r="D77" i="33" a="1"/>
  <c r="D77" i="33" s="1"/>
  <c r="C77" i="33"/>
  <c r="D76" i="33" a="1"/>
  <c r="D76" i="33" s="1"/>
  <c r="C76" i="33"/>
  <c r="D75" i="33" a="1"/>
  <c r="D75" i="33" s="1"/>
  <c r="C75" i="33"/>
  <c r="D74" i="33" a="1"/>
  <c r="D74" i="33" s="1"/>
  <c r="C74" i="33"/>
  <c r="D73" i="33" a="1"/>
  <c r="D73" i="33" s="1"/>
  <c r="C73" i="33"/>
  <c r="D72" i="33" a="1"/>
  <c r="D72" i="33" s="1"/>
  <c r="C72" i="33"/>
  <c r="D71" i="33" a="1"/>
  <c r="D71" i="33" s="1"/>
  <c r="C71" i="33"/>
  <c r="D79" i="32" a="1"/>
  <c r="D79" i="32" s="1"/>
  <c r="C79" i="32"/>
  <c r="D78" i="32" a="1"/>
  <c r="D78" i="32" s="1"/>
  <c r="C78" i="32"/>
  <c r="D77" i="32" a="1"/>
  <c r="D77" i="32" s="1"/>
  <c r="C77" i="32"/>
  <c r="D76" i="32" a="1"/>
  <c r="D76" i="32" s="1"/>
  <c r="C76" i="32"/>
  <c r="D75" i="32" a="1"/>
  <c r="D75" i="32" s="1"/>
  <c r="C75" i="32"/>
  <c r="D74" i="32" a="1"/>
  <c r="D74" i="32" s="1"/>
  <c r="C74" i="32"/>
  <c r="D73" i="32" a="1"/>
  <c r="D73" i="32" s="1"/>
  <c r="C73" i="32"/>
  <c r="D72" i="32" a="1"/>
  <c r="D72" i="32" s="1"/>
  <c r="C72" i="32"/>
  <c r="D71" i="32" a="1"/>
  <c r="D71" i="32" s="1"/>
  <c r="C71" i="32"/>
  <c r="D79" i="31" a="1"/>
  <c r="D79" i="31" s="1"/>
  <c r="C79" i="31"/>
  <c r="D78" i="31" a="1"/>
  <c r="D78" i="31" s="1"/>
  <c r="C78" i="31"/>
  <c r="D77" i="31" a="1"/>
  <c r="D77" i="31" s="1"/>
  <c r="C77" i="31"/>
  <c r="D76" i="31" a="1"/>
  <c r="D76" i="31" s="1"/>
  <c r="C76" i="31"/>
  <c r="D75" i="31" a="1"/>
  <c r="D75" i="31" s="1"/>
  <c r="C75" i="31"/>
  <c r="D74" i="31" a="1"/>
  <c r="D74" i="31" s="1"/>
  <c r="C74" i="31"/>
  <c r="D73" i="31" a="1"/>
  <c r="D73" i="31" s="1"/>
  <c r="C73" i="31"/>
  <c r="D72" i="31" a="1"/>
  <c r="D72" i="31" s="1"/>
  <c r="C72" i="31"/>
  <c r="D71" i="31" a="1"/>
  <c r="D71" i="31" s="1"/>
  <c r="C71" i="31"/>
  <c r="D79" i="25" a="1"/>
  <c r="D79" i="25" s="1"/>
  <c r="D78" i="25" a="1"/>
  <c r="D78" i="25" s="1"/>
  <c r="D77" i="25" a="1"/>
  <c r="D77" i="25" s="1"/>
  <c r="D76" i="25" a="1"/>
  <c r="D76" i="25" s="1"/>
  <c r="D75" i="25" a="1"/>
  <c r="D75" i="25" s="1"/>
  <c r="D74" i="25" a="1"/>
  <c r="D74" i="25" s="1"/>
  <c r="D73" i="25" a="1"/>
  <c r="D73" i="25" s="1"/>
  <c r="D72" i="25" a="1"/>
  <c r="D72" i="25" s="1"/>
  <c r="D71" i="25" a="1"/>
  <c r="D71" i="25" s="1"/>
  <c r="G74" i="27"/>
  <c r="G82" i="27"/>
  <c r="G90" i="27"/>
  <c r="G98" i="27"/>
  <c r="G106" i="27"/>
  <c r="G114" i="27"/>
  <c r="G122" i="27"/>
  <c r="G130" i="27"/>
  <c r="G138" i="27"/>
  <c r="G146" i="27"/>
  <c r="G75" i="27"/>
  <c r="G83" i="27"/>
  <c r="G91" i="27"/>
  <c r="G99" i="27"/>
  <c r="G107" i="27"/>
  <c r="G115" i="27"/>
  <c r="G123" i="27"/>
  <c r="G131" i="27"/>
  <c r="G139" i="27"/>
  <c r="G147" i="27"/>
  <c r="G84" i="27"/>
  <c r="G92" i="27"/>
  <c r="G116" i="27"/>
  <c r="G132" i="27"/>
  <c r="G148" i="27"/>
  <c r="G85" i="27"/>
  <c r="G101" i="27"/>
  <c r="G133" i="27"/>
  <c r="G102" i="27"/>
  <c r="G134" i="27"/>
  <c r="G142" i="27"/>
  <c r="G93" i="27"/>
  <c r="G108" i="27"/>
  <c r="G79" i="27"/>
  <c r="G87" i="27"/>
  <c r="G95" i="27"/>
  <c r="G103" i="27"/>
  <c r="G111" i="27"/>
  <c r="G119" i="27"/>
  <c r="G127" i="27"/>
  <c r="G135" i="27"/>
  <c r="G143" i="27"/>
  <c r="G117" i="27"/>
  <c r="G78" i="27"/>
  <c r="G118" i="27"/>
  <c r="G80" i="27"/>
  <c r="G88" i="27"/>
  <c r="G96" i="27"/>
  <c r="G104" i="27"/>
  <c r="G112" i="27"/>
  <c r="G120" i="27"/>
  <c r="G128" i="27"/>
  <c r="G136" i="27"/>
  <c r="G144" i="27"/>
  <c r="G125" i="27"/>
  <c r="G86" i="27"/>
  <c r="G110" i="27"/>
  <c r="G81" i="27"/>
  <c r="G89" i="27"/>
  <c r="G97" i="27"/>
  <c r="G105" i="27"/>
  <c r="G113" i="27"/>
  <c r="G121" i="27"/>
  <c r="G129" i="27"/>
  <c r="G137" i="27"/>
  <c r="G145" i="27"/>
  <c r="G76" i="27"/>
  <c r="G100" i="27"/>
  <c r="G124" i="27"/>
  <c r="G140" i="27"/>
  <c r="G77" i="27"/>
  <c r="G109" i="27"/>
  <c r="G141" i="27"/>
  <c r="G94" i="27"/>
  <c r="G126" i="27"/>
  <c r="F74" i="27"/>
  <c r="F82" i="27"/>
  <c r="F90" i="27"/>
  <c r="F98" i="27"/>
  <c r="F106" i="27"/>
  <c r="F114" i="27"/>
  <c r="F122" i="27"/>
  <c r="F130" i="27"/>
  <c r="F138" i="27"/>
  <c r="F146" i="27"/>
  <c r="F83" i="27"/>
  <c r="F91" i="27"/>
  <c r="F99" i="27"/>
  <c r="F107" i="27"/>
  <c r="F115" i="27"/>
  <c r="F131" i="27"/>
  <c r="F147" i="27"/>
  <c r="F116" i="27"/>
  <c r="F140" i="27"/>
  <c r="F77" i="27"/>
  <c r="F101" i="27"/>
  <c r="F117" i="27"/>
  <c r="F133" i="27"/>
  <c r="F110" i="27"/>
  <c r="F142" i="27"/>
  <c r="F103" i="27"/>
  <c r="F75" i="27"/>
  <c r="F123" i="27"/>
  <c r="F102" i="27"/>
  <c r="F126" i="27"/>
  <c r="F76" i="27"/>
  <c r="F84" i="27"/>
  <c r="F92" i="27"/>
  <c r="F100" i="27"/>
  <c r="F124" i="27"/>
  <c r="F132" i="27"/>
  <c r="F94" i="27"/>
  <c r="F118" i="27"/>
  <c r="F86" i="27"/>
  <c r="F143" i="27"/>
  <c r="F144" i="27"/>
  <c r="F78" i="27"/>
  <c r="F135" i="27"/>
  <c r="F79" i="27"/>
  <c r="F87" i="27"/>
  <c r="F95" i="27"/>
  <c r="F119" i="27"/>
  <c r="F80" i="27"/>
  <c r="F88" i="27"/>
  <c r="F96" i="27"/>
  <c r="F104" i="27"/>
  <c r="F112" i="27"/>
  <c r="F120" i="27"/>
  <c r="F128" i="27"/>
  <c r="F81" i="27"/>
  <c r="F89" i="27"/>
  <c r="F97" i="27"/>
  <c r="F105" i="27"/>
  <c r="F113" i="27"/>
  <c r="F121" i="27"/>
  <c r="F129" i="27"/>
  <c r="F137" i="27"/>
  <c r="F145" i="27"/>
  <c r="F139" i="27"/>
  <c r="F108" i="27"/>
  <c r="F148" i="27"/>
  <c r="F85" i="27"/>
  <c r="F93" i="27"/>
  <c r="F109" i="27"/>
  <c r="F125" i="27"/>
  <c r="F141" i="27"/>
  <c r="F134" i="27"/>
  <c r="F111" i="27"/>
  <c r="F127" i="27"/>
  <c r="F136" i="27"/>
  <c r="C74" i="27"/>
  <c r="C82" i="27"/>
  <c r="C90" i="27"/>
  <c r="C98" i="27"/>
  <c r="C106" i="27"/>
  <c r="C114" i="27"/>
  <c r="C122" i="27"/>
  <c r="C130" i="27"/>
  <c r="C138" i="27"/>
  <c r="C146" i="27"/>
  <c r="C127" i="27"/>
  <c r="C75" i="27"/>
  <c r="C83" i="27"/>
  <c r="C91" i="27"/>
  <c r="C99" i="27"/>
  <c r="C107" i="27"/>
  <c r="C115" i="27"/>
  <c r="C123" i="27"/>
  <c r="C131" i="27"/>
  <c r="C139" i="27"/>
  <c r="C147" i="27"/>
  <c r="C136" i="27"/>
  <c r="C76" i="27"/>
  <c r="C84" i="27"/>
  <c r="C92" i="27"/>
  <c r="C100" i="27"/>
  <c r="C108" i="27"/>
  <c r="C116" i="27"/>
  <c r="C124" i="27"/>
  <c r="C132" i="27"/>
  <c r="C140" i="27"/>
  <c r="C148" i="27"/>
  <c r="C144" i="27"/>
  <c r="C77" i="27"/>
  <c r="C85" i="27"/>
  <c r="C93" i="27"/>
  <c r="C101" i="27"/>
  <c r="C109" i="27"/>
  <c r="C117" i="27"/>
  <c r="C125" i="27"/>
  <c r="C133" i="27"/>
  <c r="C141" i="27"/>
  <c r="C143" i="27"/>
  <c r="C78" i="27"/>
  <c r="C86" i="27"/>
  <c r="C94" i="27"/>
  <c r="C102" i="27"/>
  <c r="C110" i="27"/>
  <c r="C118" i="27"/>
  <c r="C126" i="27"/>
  <c r="C134" i="27"/>
  <c r="C142" i="27"/>
  <c r="C135" i="27"/>
  <c r="C79" i="27"/>
  <c r="C87" i="27"/>
  <c r="C95" i="27"/>
  <c r="C103" i="27"/>
  <c r="C111" i="27"/>
  <c r="C80" i="27"/>
  <c r="C88" i="27"/>
  <c r="C96" i="27"/>
  <c r="C104" i="27"/>
  <c r="C112" i="27"/>
  <c r="C120" i="27"/>
  <c r="C128" i="27"/>
  <c r="C81" i="27"/>
  <c r="C89" i="27"/>
  <c r="C97" i="27"/>
  <c r="C105" i="27"/>
  <c r="C113" i="27"/>
  <c r="C121" i="27"/>
  <c r="C129" i="27"/>
  <c r="C137" i="27"/>
  <c r="C145" i="27"/>
  <c r="C119" i="27"/>
  <c r="E58" i="27"/>
  <c r="E66" i="27"/>
  <c r="E59" i="27"/>
  <c r="E67" i="27"/>
  <c r="E60" i="27"/>
  <c r="E68" i="27"/>
  <c r="E61" i="27"/>
  <c r="E62" i="27"/>
  <c r="E63" i="27"/>
  <c r="E64" i="27"/>
  <c r="E65" i="27"/>
  <c r="B3" i="40"/>
  <c r="B3" i="39"/>
  <c r="B3" i="38"/>
  <c r="B3" i="37"/>
  <c r="B3" i="36"/>
  <c r="B3" i="35"/>
  <c r="B3" i="34"/>
  <c r="B3" i="33"/>
  <c r="B3" i="32"/>
  <c r="B3" i="31"/>
  <c r="I63" i="27" l="1"/>
  <c r="I58" i="27"/>
  <c r="I60" i="27"/>
  <c r="I64" i="27"/>
  <c r="I67" i="27"/>
  <c r="I65" i="27"/>
  <c r="I59" i="27"/>
  <c r="I61" i="27"/>
  <c r="I68" i="27"/>
  <c r="I62" i="27"/>
  <c r="I66" i="27"/>
  <c r="C79" i="25"/>
  <c r="B3" i="25"/>
  <c r="C78" i="25" l="1"/>
  <c r="C77" i="25"/>
  <c r="C76" i="25"/>
  <c r="C75" i="25"/>
  <c r="C74" i="25"/>
  <c r="C73" i="25"/>
  <c r="C72" i="25"/>
  <c r="C71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<sst xmlns="http://schemas.openxmlformats.org/spreadsheetml/2006/main" count="10244" uniqueCount="5327">
  <si>
    <t>Warning</t>
  </si>
  <si>
    <t>Field Notes</t>
  </si>
  <si>
    <t>Definitions</t>
  </si>
  <si>
    <t>Notes</t>
  </si>
  <si>
    <t xml:space="preserve"> </t>
  </si>
  <si>
    <t>Data Description</t>
  </si>
  <si>
    <t>Rows</t>
  </si>
  <si>
    <t>Composition</t>
  </si>
  <si>
    <t>Data type</t>
  </si>
  <si>
    <t>Distinct %</t>
  </si>
  <si>
    <t>Missing %</t>
  </si>
  <si>
    <t>Memory Usage %</t>
  </si>
  <si>
    <t>Memory Usage</t>
  </si>
  <si>
    <t>Distinct</t>
  </si>
  <si>
    <t>Count</t>
  </si>
  <si>
    <t>Missing</t>
  </si>
  <si>
    <t>Summary Stats</t>
  </si>
  <si>
    <t>Mean</t>
  </si>
  <si>
    <t>Median</t>
  </si>
  <si>
    <t>Mode</t>
  </si>
  <si>
    <t>Standard Deviation</t>
  </si>
  <si>
    <t>Variance</t>
  </si>
  <si>
    <t>Percentiles</t>
  </si>
  <si>
    <t>Min</t>
  </si>
  <si>
    <t>Max</t>
  </si>
  <si>
    <t>Range</t>
  </si>
  <si>
    <t>IQR</t>
  </si>
  <si>
    <t>Field Lists</t>
  </si>
  <si>
    <t>FieldList1</t>
  </si>
  <si>
    <t>FieldList2</t>
  </si>
  <si>
    <t>FieldList3</t>
  </si>
  <si>
    <t>FieldList4</t>
  </si>
  <si>
    <t>FieldList5</t>
  </si>
  <si>
    <t>FieldList6</t>
  </si>
  <si>
    <t>FIeldList7</t>
  </si>
  <si>
    <t>FIeldList8</t>
  </si>
  <si>
    <t>Compiled Lists</t>
  </si>
  <si>
    <t>Record List</t>
  </si>
  <si>
    <t>HasBlank</t>
  </si>
  <si>
    <t>Field</t>
  </si>
  <si>
    <t>Definition</t>
  </si>
  <si>
    <t>Count %</t>
  </si>
  <si>
    <t>5%</t>
  </si>
  <si>
    <t>25%</t>
  </si>
  <si>
    <t>50%</t>
  </si>
  <si>
    <t>75%</t>
  </si>
  <si>
    <t>95%</t>
  </si>
  <si>
    <t>Note</t>
  </si>
  <si>
    <t>Columns</t>
  </si>
  <si>
    <t>Distinct Record %</t>
  </si>
  <si>
    <t>Missing Values %</t>
  </si>
  <si>
    <t>Dataset Description</t>
  </si>
  <si>
    <t>Environment Details</t>
  </si>
  <si>
    <t>Configuration Details</t>
  </si>
  <si>
    <t>Environment Variable</t>
  </si>
  <si>
    <t>Value</t>
  </si>
  <si>
    <t>Production Section</t>
  </si>
  <si>
    <t>Production Time in Seconds</t>
  </si>
  <si>
    <t>% of Production Time</t>
  </si>
  <si>
    <t>Adding Plots</t>
  </si>
  <si>
    <t>Input Argument</t>
  </si>
  <si>
    <t>Detail</t>
  </si>
  <si>
    <t>►</t>
  </si>
  <si>
    <t>os</t>
  </si>
  <si>
    <t>env_type</t>
  </si>
  <si>
    <t>excel_version</t>
  </si>
  <si>
    <t>debug</t>
  </si>
  <si>
    <t>compatible</t>
  </si>
  <si>
    <t>junk_drawer</t>
  </si>
  <si>
    <t>date</t>
  </si>
  <si>
    <t>os_release</t>
  </si>
  <si>
    <t>os_version</t>
  </si>
  <si>
    <t>architecture</t>
  </si>
  <si>
    <t>processor</t>
  </si>
  <si>
    <t>python_version</t>
  </si>
  <si>
    <t>python_implementation</t>
  </si>
  <si>
    <t>console_columns</t>
  </si>
  <si>
    <t>console_lines</t>
  </si>
  <si>
    <t>dataframes</t>
  </si>
  <si>
    <t>plots</t>
  </si>
  <si>
    <t>theme_color</t>
  </si>
  <si>
    <t>large_report</t>
  </si>
  <si>
    <t>overwrite</t>
  </si>
  <si>
    <t>open_wb</t>
  </si>
  <si>
    <t>no_vba</t>
  </si>
  <si>
    <t>export</t>
  </si>
  <si>
    <t>Overview</t>
  </si>
  <si>
    <t>Dataframe</t>
  </si>
  <si>
    <t>Dataframes</t>
  </si>
  <si>
    <t>Fields</t>
  </si>
  <si>
    <t>Memory Usage (bytes)</t>
  </si>
  <si>
    <t>Fields Defined %</t>
  </si>
  <si>
    <t>_</t>
  </si>
  <si>
    <t xml:space="preserve"> Overview ↩</t>
  </si>
  <si>
    <t>Debug</t>
  </si>
  <si>
    <t>Name</t>
  </si>
  <si>
    <t>Production Performance</t>
  </si>
  <si>
    <t>Subsampled</t>
  </si>
  <si>
    <t>Dataframe Description</t>
  </si>
  <si>
    <t>Errors</t>
  </si>
  <si>
    <t>Error</t>
  </si>
  <si>
    <t>albums</t>
  </si>
  <si>
    <t>AlbumId</t>
  </si>
  <si>
    <t>Title</t>
  </si>
  <si>
    <t>ArtistId</t>
  </si>
  <si>
    <t>index</t>
  </si>
  <si>
    <t>Record Hash</t>
  </si>
  <si>
    <t>int64</t>
  </si>
  <si>
    <t>str</t>
  </si>
  <si>
    <t>...And Justice For All</t>
  </si>
  <si>
    <t>For Those About To Rock We Salute You</t>
  </si>
  <si>
    <t>Balls to the Wall</t>
  </si>
  <si>
    <t>Restless and Wild</t>
  </si>
  <si>
    <t>Let There Be Rock</t>
  </si>
  <si>
    <t>Big Ones</t>
  </si>
  <si>
    <t>Jagged Little Pill</t>
  </si>
  <si>
    <t>Facelift</t>
  </si>
  <si>
    <t>Warner 25 Anos</t>
  </si>
  <si>
    <t>Plays Metallica By Four Cellos</t>
  </si>
  <si>
    <t>Audioslave</t>
  </si>
  <si>
    <t>Out Of Exile</t>
  </si>
  <si>
    <t>BackBeat Soundtrack</t>
  </si>
  <si>
    <t>The Best Of Billy Cobham</t>
  </si>
  <si>
    <t>Alcohol Fueled Brewtality Live! [Disc 1]</t>
  </si>
  <si>
    <t>Alcohol Fueled Brewtality Live! [Disc 2]</t>
  </si>
  <si>
    <t>Black Sabbath</t>
  </si>
  <si>
    <t>Black Sabbath Vol. 4 (Remaster)</t>
  </si>
  <si>
    <t>Body Count</t>
  </si>
  <si>
    <t>Chemical Wedding</t>
  </si>
  <si>
    <t>The Best Of Buddy Guy - The Millenium Collection</t>
  </si>
  <si>
    <t>Prenda Minha</t>
  </si>
  <si>
    <t>Sozinho Remix Ao Vivo</t>
  </si>
  <si>
    <t>Minha Historia</t>
  </si>
  <si>
    <t>Afrociberdelia</t>
  </si>
  <si>
    <t>Da Lama Ao Caos</t>
  </si>
  <si>
    <t>Acústico MTV [Live]</t>
  </si>
  <si>
    <t>Cidade Negra - Hits</t>
  </si>
  <si>
    <t>Na Pista</t>
  </si>
  <si>
    <t>Axé Bahia 2001</t>
  </si>
  <si>
    <t>BBC Sessions [Disc 1] [Live]</t>
  </si>
  <si>
    <t>Bongo Fury</t>
  </si>
  <si>
    <t>Carnaval 2001</t>
  </si>
  <si>
    <t>Chill: Brazil (Disc 1)</t>
  </si>
  <si>
    <t>Chill: Brazil (Disc 2)</t>
  </si>
  <si>
    <t>Garage Inc. (Disc 1)</t>
  </si>
  <si>
    <t>Greatest Hits II</t>
  </si>
  <si>
    <t>Greatest Kiss</t>
  </si>
  <si>
    <t>Heart of the Night</t>
  </si>
  <si>
    <t>International Superhits</t>
  </si>
  <si>
    <t>Into The Light</t>
  </si>
  <si>
    <t>Meus Momentos</t>
  </si>
  <si>
    <t>Minha História</t>
  </si>
  <si>
    <t>MK III The Final Concerts [Disc 1]</t>
  </si>
  <si>
    <t>Physical Graffiti [Disc 1]</t>
  </si>
  <si>
    <t>Sambas De Enredo 2001</t>
  </si>
  <si>
    <t>Supernatural</t>
  </si>
  <si>
    <t>The Best of Ed Motta</t>
  </si>
  <si>
    <t>The Essential Miles Davis [Disc 1]</t>
  </si>
  <si>
    <t>The Essential Miles Davis [Disc 2]</t>
  </si>
  <si>
    <t>The Final Concerts (Disc 2)</t>
  </si>
  <si>
    <t>Up An' Atom</t>
  </si>
  <si>
    <t>Vinícius De Moraes - Sem Limite</t>
  </si>
  <si>
    <t>Vozes do MPB</t>
  </si>
  <si>
    <t>Chronicle, Vol. 1</t>
  </si>
  <si>
    <t>Chronicle, Vol. 2</t>
  </si>
  <si>
    <t>Cássia Eller - Coleção Sem Limite [Disc 2]</t>
  </si>
  <si>
    <t>Cássia Eller - Sem Limite [Disc 1]</t>
  </si>
  <si>
    <t>Come Taste The Band</t>
  </si>
  <si>
    <t>Deep Purple In Rock</t>
  </si>
  <si>
    <t>Fireball</t>
  </si>
  <si>
    <t>Knocking at Your Back Door: The Best Of Deep Purple in the 80's</t>
  </si>
  <si>
    <t>Machine Head</t>
  </si>
  <si>
    <t>Purpendicular</t>
  </si>
  <si>
    <t>Slaves And Masters</t>
  </si>
  <si>
    <t>Stormbringer</t>
  </si>
  <si>
    <t>The Battle Rages On</t>
  </si>
  <si>
    <t>Vault: Def Leppard's Greatest Hits</t>
  </si>
  <si>
    <t>Outbreak</t>
  </si>
  <si>
    <t>Djavan Ao Vivo - Vol. 02</t>
  </si>
  <si>
    <t>Djavan Ao Vivo - Vol. 1</t>
  </si>
  <si>
    <t>Elis Regina-Minha História</t>
  </si>
  <si>
    <t>The Cream Of Clapton</t>
  </si>
  <si>
    <t>Unplugged</t>
  </si>
  <si>
    <t>Album Of The Year</t>
  </si>
  <si>
    <t>Angel Dust</t>
  </si>
  <si>
    <t>King For A Day Fool For A Lifetime</t>
  </si>
  <si>
    <t>The Real Thing</t>
  </si>
  <si>
    <t>Deixa Entrar</t>
  </si>
  <si>
    <t>In Your Honor [Disc 1]</t>
  </si>
  <si>
    <t>In Your Honor [Disc 2]</t>
  </si>
  <si>
    <t>One By One</t>
  </si>
  <si>
    <t>The Colour And The Shape</t>
  </si>
  <si>
    <t>My Way: The Best Of Frank Sinatra [Disc 1]</t>
  </si>
  <si>
    <t>Roda De Funk</t>
  </si>
  <si>
    <t>As Canções de Eu Tu Eles</t>
  </si>
  <si>
    <t>Quanta Gente Veio Ver (Live)</t>
  </si>
  <si>
    <t>Quanta Gente Veio ver--Bônus De Carnaval</t>
  </si>
  <si>
    <t>Faceless</t>
  </si>
  <si>
    <t>American Idiot</t>
  </si>
  <si>
    <t>Appetite for Destruction</t>
  </si>
  <si>
    <t>Use Your Illusion I</t>
  </si>
  <si>
    <t>Use Your Illusion II</t>
  </si>
  <si>
    <t>Blue Moods</t>
  </si>
  <si>
    <t>A Matter of Life and Death</t>
  </si>
  <si>
    <t>A Real Dead One</t>
  </si>
  <si>
    <t>A Real Live One</t>
  </si>
  <si>
    <t>Brave New World</t>
  </si>
  <si>
    <t>Dance Of Death</t>
  </si>
  <si>
    <t>Fear Of The Dark</t>
  </si>
  <si>
    <t>Iron Maiden</t>
  </si>
  <si>
    <t>Killers</t>
  </si>
  <si>
    <t>Live After Death</t>
  </si>
  <si>
    <t>Live At Donington 1992 (Disc 1)</t>
  </si>
  <si>
    <t>Live At Donington 1992 (Disc 2)</t>
  </si>
  <si>
    <t>No Prayer For The Dying</t>
  </si>
  <si>
    <t>Piece Of Mind</t>
  </si>
  <si>
    <t>Powerslave</t>
  </si>
  <si>
    <t>Rock In Rio [CD1]</t>
  </si>
  <si>
    <t>Rock In Rio [CD2]</t>
  </si>
  <si>
    <t>Seventh Son of a Seventh Son</t>
  </si>
  <si>
    <t>Somewhere in Time</t>
  </si>
  <si>
    <t>The Number of The Beast</t>
  </si>
  <si>
    <t>The X Factor</t>
  </si>
  <si>
    <t>Virtual XI</t>
  </si>
  <si>
    <t>Sex Machine</t>
  </si>
  <si>
    <t>Emergency On Planet Earth</t>
  </si>
  <si>
    <t>Synkronized</t>
  </si>
  <si>
    <t>The Return Of The Space Cowboy</t>
  </si>
  <si>
    <t>Get Born</t>
  </si>
  <si>
    <t>Are You Experienced?</t>
  </si>
  <si>
    <t>Surfing with the Alien (Remastered)</t>
  </si>
  <si>
    <t>Jorge Ben Jor 25 Anos</t>
  </si>
  <si>
    <t>Jota Quest-1995</t>
  </si>
  <si>
    <t>Cafezinho</t>
  </si>
  <si>
    <t>Living After Midnight</t>
  </si>
  <si>
    <t>Unplugged [Live]</t>
  </si>
  <si>
    <t>BBC Sessions [Disc 2] [Live]</t>
  </si>
  <si>
    <t>Coda</t>
  </si>
  <si>
    <t>Houses Of The Holy</t>
  </si>
  <si>
    <t>In Through The Out Door</t>
  </si>
  <si>
    <t>IV</t>
  </si>
  <si>
    <t>Led Zeppelin I</t>
  </si>
  <si>
    <t>Led Zeppelin II</t>
  </si>
  <si>
    <t>Led Zeppelin III</t>
  </si>
  <si>
    <t>Physical Graffiti [Disc 2]</t>
  </si>
  <si>
    <t>Presence</t>
  </si>
  <si>
    <t>The Song Remains The Same (Disc 1)</t>
  </si>
  <si>
    <t>The Song Remains The Same (Disc 2)</t>
  </si>
  <si>
    <t>A TempestadeTempestade Ou O Livro Dos Dias</t>
  </si>
  <si>
    <t>Mais Do Mesmo</t>
  </si>
  <si>
    <t>Greatest Hits</t>
  </si>
  <si>
    <t>Lulu Santos - RCA 100 Anos De Música - Álbum 01</t>
  </si>
  <si>
    <t>Lulu Santos - RCA 100 Anos De Música - Álbum 02</t>
  </si>
  <si>
    <t>Misplaced Childhood</t>
  </si>
  <si>
    <t>Barulhinho Bom</t>
  </si>
  <si>
    <t>Seek And Shall Find: More Of The Best (1963-1981)</t>
  </si>
  <si>
    <t>The Best Of Men At Work</t>
  </si>
  <si>
    <t>Black Album</t>
  </si>
  <si>
    <t>Garage Inc. (Disc 2)</t>
  </si>
  <si>
    <t>Kill 'Em All</t>
  </si>
  <si>
    <t>Load</t>
  </si>
  <si>
    <t>Master Of Puppets</t>
  </si>
  <si>
    <t>ReLoad</t>
  </si>
  <si>
    <t>Ride The Lightning</t>
  </si>
  <si>
    <t>St. Anger</t>
  </si>
  <si>
    <t>Miles Ahead</t>
  </si>
  <si>
    <t>Milton Nascimento Ao Vivo</t>
  </si>
  <si>
    <t>Minas</t>
  </si>
  <si>
    <t>Ace Of Spades</t>
  </si>
  <si>
    <t>Demorou...</t>
  </si>
  <si>
    <t>Motley Crue Greatest Hits</t>
  </si>
  <si>
    <t>From The Muddy Banks Of The Wishkah [Live]</t>
  </si>
  <si>
    <t>Nevermind</t>
  </si>
  <si>
    <t>Compositores</t>
  </si>
  <si>
    <t>Olodum</t>
  </si>
  <si>
    <t>Acústico MTV</t>
  </si>
  <si>
    <t>Arquivo II</t>
  </si>
  <si>
    <t>Arquivo Os Paralamas Do Sucesso</t>
  </si>
  <si>
    <t>Bark at the Moon (Remastered)</t>
  </si>
  <si>
    <t>Blizzard of Ozz</t>
  </si>
  <si>
    <t>Diary of a Madman (Remastered)</t>
  </si>
  <si>
    <t>No More Tears (Remastered)</t>
  </si>
  <si>
    <t>Tribute</t>
  </si>
  <si>
    <t>Walking Into Clarksdale</t>
  </si>
  <si>
    <t>Original Soundtracks 1</t>
  </si>
  <si>
    <t>The Beast Live</t>
  </si>
  <si>
    <t>Live On Two Legs [Live]</t>
  </si>
  <si>
    <t>Pearl Jam</t>
  </si>
  <si>
    <t>Riot Act</t>
  </si>
  <si>
    <t>Ten</t>
  </si>
  <si>
    <t>Vs.</t>
  </si>
  <si>
    <t>Dark Side Of The Moon</t>
  </si>
  <si>
    <t>Os Cães Ladram Mas A Caravana Não Pára</t>
  </si>
  <si>
    <t>Greatest Hits I</t>
  </si>
  <si>
    <t>News Of The World</t>
  </si>
  <si>
    <t>Out Of Time</t>
  </si>
  <si>
    <t>Green</t>
  </si>
  <si>
    <t>New Adventures In Hi-Fi</t>
  </si>
  <si>
    <t>The Best Of R.E.M.: The IRS Years</t>
  </si>
  <si>
    <t>Cesta Básica</t>
  </si>
  <si>
    <t>Raul Seixas</t>
  </si>
  <si>
    <t>Blood Sugar Sex Magik</t>
  </si>
  <si>
    <t>By The Way</t>
  </si>
  <si>
    <t>Californication</t>
  </si>
  <si>
    <t>Retrospective I (1974-1980)</t>
  </si>
  <si>
    <t>Santana - As Years Go By</t>
  </si>
  <si>
    <t>Santana Live</t>
  </si>
  <si>
    <t>Maquinarama</t>
  </si>
  <si>
    <t>O Samba Poconé</t>
  </si>
  <si>
    <t>Judas 0: B-Sides and Rarities</t>
  </si>
  <si>
    <t>Rotten Apples: Greatest Hits</t>
  </si>
  <si>
    <t>A-Sides</t>
  </si>
  <si>
    <t>Morning Dance</t>
  </si>
  <si>
    <t>In Step</t>
  </si>
  <si>
    <t>Core</t>
  </si>
  <si>
    <t>Mezmerize</t>
  </si>
  <si>
    <t>[1997] Black Light Syndrome</t>
  </si>
  <si>
    <t>Live [Disc 1]</t>
  </si>
  <si>
    <t>Live [Disc 2]</t>
  </si>
  <si>
    <t>The Singles</t>
  </si>
  <si>
    <t>Beyond Good And Evil</t>
  </si>
  <si>
    <t>Pure Cult: The Best Of The Cult (For Rockers, Ravers, Lovers &amp; Sinners) [UK]</t>
  </si>
  <si>
    <t>The Doors</t>
  </si>
  <si>
    <t>The Police Greatest Hits</t>
  </si>
  <si>
    <t>Hot Rocks, 1964-1971 (Disc 1)</t>
  </si>
  <si>
    <t>No Security</t>
  </si>
  <si>
    <t>Voodoo Lounge</t>
  </si>
  <si>
    <t>Tangents</t>
  </si>
  <si>
    <t>Transmission</t>
  </si>
  <si>
    <t>My Generation - The Very Best Of The Who</t>
  </si>
  <si>
    <t>Serie Sem Limite (Disc 1)</t>
  </si>
  <si>
    <t>Serie Sem Limite (Disc 2)</t>
  </si>
  <si>
    <t>Acústico</t>
  </si>
  <si>
    <t>Volume Dois</t>
  </si>
  <si>
    <t>Battlestar Galactica: The Story So Far</t>
  </si>
  <si>
    <t>Battlestar Galactica, Season 3</t>
  </si>
  <si>
    <t>Heroes, Season 1</t>
  </si>
  <si>
    <t>Lost, Season 3</t>
  </si>
  <si>
    <t>Lost, Season 1</t>
  </si>
  <si>
    <t>Lost, Season 2</t>
  </si>
  <si>
    <t>Achtung Baby</t>
  </si>
  <si>
    <t>All That You Can't Leave Behind</t>
  </si>
  <si>
    <t>B-Sides 1980-1990</t>
  </si>
  <si>
    <t>How To Dismantle An Atomic Bomb</t>
  </si>
  <si>
    <t>Pop</t>
  </si>
  <si>
    <t>Rattle And Hum</t>
  </si>
  <si>
    <t>The Best Of 1980-1990</t>
  </si>
  <si>
    <t>War</t>
  </si>
  <si>
    <t>Zooropa</t>
  </si>
  <si>
    <t>UB40 The Best Of - Volume Two [UK]</t>
  </si>
  <si>
    <t>Diver Down</t>
  </si>
  <si>
    <t>The Best Of Van Halen, Vol. I</t>
  </si>
  <si>
    <t>Van Halen</t>
  </si>
  <si>
    <t>Van Halen III</t>
  </si>
  <si>
    <t>Contraband</t>
  </si>
  <si>
    <t>Vinicius De Moraes</t>
  </si>
  <si>
    <t>Ao Vivo [IMPORT]</t>
  </si>
  <si>
    <t>The Office, Season 1</t>
  </si>
  <si>
    <t>The Office, Season 2</t>
  </si>
  <si>
    <t>The Office, Season 3</t>
  </si>
  <si>
    <t>Un-Led-Ed</t>
  </si>
  <si>
    <t>Battlestar Galactica (Classic), Season 1</t>
  </si>
  <si>
    <t>Aquaman</t>
  </si>
  <si>
    <t>Instant Karma: The Amnesty International Campaign to Save Darfur</t>
  </si>
  <si>
    <t>Speak of the Devil</t>
  </si>
  <si>
    <t>20th Century Masters - The Millennium Collection: The Best of Scorpions</t>
  </si>
  <si>
    <t>House of Pain</t>
  </si>
  <si>
    <t>Radio Brasil (O Som da Jovem Vanguarda) - Seleccao de Henrique Amaro</t>
  </si>
  <si>
    <t>Cake: B-Sides and Rarities</t>
  </si>
  <si>
    <t>LOST, Season 4</t>
  </si>
  <si>
    <t>Quiet Songs</t>
  </si>
  <si>
    <t>Muso Ko</t>
  </si>
  <si>
    <t>Realize</t>
  </si>
  <si>
    <t>Every Kind of Light</t>
  </si>
  <si>
    <t>Duos II</t>
  </si>
  <si>
    <t>Worlds</t>
  </si>
  <si>
    <t>The Best of Beethoven</t>
  </si>
  <si>
    <t>Temple of the Dog</t>
  </si>
  <si>
    <t>Carry On</t>
  </si>
  <si>
    <t>Revelations</t>
  </si>
  <si>
    <t>Adorate Deum: Gregorian Chant from the Proper of the Mass</t>
  </si>
  <si>
    <t>Allegri: Miserere</t>
  </si>
  <si>
    <t>Pachelbel: Canon &amp; Gigue</t>
  </si>
  <si>
    <t>Vivaldi: The Four Seasons</t>
  </si>
  <si>
    <t>Bach: Violin Concertos</t>
  </si>
  <si>
    <t>Bach: Goldberg Variations</t>
  </si>
  <si>
    <t>Bach: The Cello Suites</t>
  </si>
  <si>
    <t>Handel: The Messiah (Highlights)</t>
  </si>
  <si>
    <t>The World of Classical Favourites</t>
  </si>
  <si>
    <t>Sir Neville Marriner: A Celebration</t>
  </si>
  <si>
    <t>Mozart: Wind Concertos</t>
  </si>
  <si>
    <t>Haydn: Symphonies 99 - 104</t>
  </si>
  <si>
    <t>Beethoven: Symhonies Nos. 5 &amp; 6</t>
  </si>
  <si>
    <t>A Soprano Inspired</t>
  </si>
  <si>
    <t>Great Opera Choruses</t>
  </si>
  <si>
    <t>Wagner: Favourite Overtures</t>
  </si>
  <si>
    <t>Fauré: Requiem, Ravel: Pavane &amp; Others</t>
  </si>
  <si>
    <t>Tchaikovsky: The Nutcracker</t>
  </si>
  <si>
    <t>The Last Night of the Proms</t>
  </si>
  <si>
    <t>Puccini: Madama Butterfly - Highlights</t>
  </si>
  <si>
    <t>Holst: The Planets, Op. 32 &amp; Vaughan Williams: Fantasies</t>
  </si>
  <si>
    <t>Pavarotti's Opera Made Easy</t>
  </si>
  <si>
    <t>Great Performances - Barber's Adagio and Other Romantic Favorites for Strings</t>
  </si>
  <si>
    <t>Carmina Burana</t>
  </si>
  <si>
    <t>A Copland Celebration, Vol. I</t>
  </si>
  <si>
    <t>Bach: Toccata &amp; Fugue in D Minor</t>
  </si>
  <si>
    <t>Prokofiev: Symphony No.1</t>
  </si>
  <si>
    <t>Scheherazade</t>
  </si>
  <si>
    <t>Bach: The Brandenburg Concertos</t>
  </si>
  <si>
    <t>Chopin: Piano Concertos Nos. 1 &amp; 2</t>
  </si>
  <si>
    <t>Mascagni: Cavalleria Rusticana</t>
  </si>
  <si>
    <t>Sibelius: Finlandia</t>
  </si>
  <si>
    <t>Beethoven Piano Sonatas: Moonlight &amp; Pastorale</t>
  </si>
  <si>
    <t>Great Recordings of the Century - Mahler: Das Lied von der Erde</t>
  </si>
  <si>
    <t>Elgar: Cello Concerto &amp; Vaughan Williams: Fantasias</t>
  </si>
  <si>
    <t>Adams, John: The Chairman Dances</t>
  </si>
  <si>
    <t>Tchaikovsky: 1812 Festival Overture, Op.49, Capriccio Italien &amp; Beethoven: Wellington's Victory</t>
  </si>
  <si>
    <t>Palestrina: Missa Papae Marcelli &amp; Allegri: Miserere</t>
  </si>
  <si>
    <t>Prokofiev: Romeo &amp; Juliet</t>
  </si>
  <si>
    <t>Strauss: Waltzes</t>
  </si>
  <si>
    <t>Berlioz: Symphonie Fantastique</t>
  </si>
  <si>
    <t>Bizet: Carmen Highlights</t>
  </si>
  <si>
    <t>English Renaissance</t>
  </si>
  <si>
    <t>Handel: Music for the Royal Fireworks (Original Version 1749)</t>
  </si>
  <si>
    <t>Grieg: Peer Gynt Suites &amp; Sibelius: Pelléas et Mélisande</t>
  </si>
  <si>
    <t>Mozart Gala: Famous Arias</t>
  </si>
  <si>
    <t>SCRIABIN: Vers la flamme</t>
  </si>
  <si>
    <t>Armada: Music from the Courts of England and Spain</t>
  </si>
  <si>
    <t>Mozart: Symphonies Nos. 40 &amp; 41</t>
  </si>
  <si>
    <t>Back to Black</t>
  </si>
  <si>
    <t>Frank</t>
  </si>
  <si>
    <t>Carried to Dust (Bonus Track Version)</t>
  </si>
  <si>
    <t>Beethoven: Symphony No. 6 'Pastoral' Etc.</t>
  </si>
  <si>
    <t>Bartok: Violin &amp; Viola Concertos</t>
  </si>
  <si>
    <t>Mendelssohn: A Midsummer Night's Dream</t>
  </si>
  <si>
    <t>Bach: Orchestral Suites Nos. 1 - 4</t>
  </si>
  <si>
    <t>Charpentier: Divertissements, Airs &amp; Concerts</t>
  </si>
  <si>
    <t>South American Getaway</t>
  </si>
  <si>
    <t>Górecki: Symphony No. 3</t>
  </si>
  <si>
    <t>Purcell: The Fairy Queen</t>
  </si>
  <si>
    <t>The Ultimate Relexation Album</t>
  </si>
  <si>
    <t>Purcell: Music for the Queen Mary</t>
  </si>
  <si>
    <t>Weill: The Seven Deadly Sins</t>
  </si>
  <si>
    <t>J.S. Bach: Chaconne, Suite in E Minor, Partita in E Major &amp; Prelude, Fugue and Allegro</t>
  </si>
  <si>
    <t>Prokofiev: Symphony No.5 &amp; Stravinksy: Le Sacre Du Printemps</t>
  </si>
  <si>
    <t>Szymanowski: Piano Works, Vol. 1</t>
  </si>
  <si>
    <t>Nielsen: The Six Symphonies</t>
  </si>
  <si>
    <t>Great Recordings of the Century: Paganini's 24 Caprices</t>
  </si>
  <si>
    <t>Liszt - 12 Études D'Execution Transcendante</t>
  </si>
  <si>
    <t>Great Recordings of the Century - Shubert: Schwanengesang, 4 Lieder</t>
  </si>
  <si>
    <t>Locatelli: Concertos for Violin, Strings and Continuo, Vol. 3</t>
  </si>
  <si>
    <t>Respighi:Pines of Rome</t>
  </si>
  <si>
    <t>Schubert: The Late String Quartets &amp; String Quintet (3 CD's)</t>
  </si>
  <si>
    <t>Monteverdi: L'Orfeo</t>
  </si>
  <si>
    <t>Mozart: Chamber Music</t>
  </si>
  <si>
    <t>Koyaanisqatsi (Soundtrack from the Motion Picture)</t>
  </si>
  <si>
    <t>artists</t>
  </si>
  <si>
    <t>A Cor Do Som</t>
  </si>
  <si>
    <t>AC/DC</t>
  </si>
  <si>
    <t>Accept</t>
  </si>
  <si>
    <t>Aerosmith</t>
  </si>
  <si>
    <t>Alanis Morissette</t>
  </si>
  <si>
    <t>Alice In Chains</t>
  </si>
  <si>
    <t>Antônio Carlos Jobim</t>
  </si>
  <si>
    <t>Apocalyptica</t>
  </si>
  <si>
    <t>BackBeat</t>
  </si>
  <si>
    <t>Billy Cobham</t>
  </si>
  <si>
    <t>Black Label Society</t>
  </si>
  <si>
    <t>Bruce Dickinson</t>
  </si>
  <si>
    <t>Buddy Guy</t>
  </si>
  <si>
    <t>Caetano Veloso</t>
  </si>
  <si>
    <t>Chico Buarque</t>
  </si>
  <si>
    <t>Chico Science &amp; Nação Zumbi</t>
  </si>
  <si>
    <t>Cidade Negra</t>
  </si>
  <si>
    <t>Cláudio Zoli</t>
  </si>
  <si>
    <t>Various Artists</t>
  </si>
  <si>
    <t>Led Zeppelin</t>
  </si>
  <si>
    <t>Frank Zappa &amp; Captain Beefheart</t>
  </si>
  <si>
    <t>Marcos Valle</t>
  </si>
  <si>
    <t>Milton Nascimento &amp; Bebeto</t>
  </si>
  <si>
    <t>Azymuth</t>
  </si>
  <si>
    <t>Gilberto Gil</t>
  </si>
  <si>
    <t>João Gilberto</t>
  </si>
  <si>
    <t>Bebel Gilberto</t>
  </si>
  <si>
    <t>Jorge Vercilo</t>
  </si>
  <si>
    <t>Baby Consuelo</t>
  </si>
  <si>
    <t>Ney Matogrosso</t>
  </si>
  <si>
    <t>Luiz Melodia</t>
  </si>
  <si>
    <t>Nando Reis</t>
  </si>
  <si>
    <t>Pedro Luís &amp; A Parede</t>
  </si>
  <si>
    <t>O Rappa</t>
  </si>
  <si>
    <t>Ed Motta</t>
  </si>
  <si>
    <t>Banda Black Rio</t>
  </si>
  <si>
    <t>Fernanda Porto</t>
  </si>
  <si>
    <t>Os Cariocas</t>
  </si>
  <si>
    <t>Elis Regina</t>
  </si>
  <si>
    <t>Milton Nascimento</t>
  </si>
  <si>
    <t>Kid Abelha</t>
  </si>
  <si>
    <t>Sandra De Sá</t>
  </si>
  <si>
    <t>Jorge Ben</t>
  </si>
  <si>
    <t>Hermeto Pascoal</t>
  </si>
  <si>
    <t>Barão Vermelho</t>
  </si>
  <si>
    <t>Edson, DJ Marky &amp; DJ Patife Featuring Fernanda Porto</t>
  </si>
  <si>
    <t>Metallica</t>
  </si>
  <si>
    <t>Queen</t>
  </si>
  <si>
    <t>Kiss</t>
  </si>
  <si>
    <t>Spyro Gyra</t>
  </si>
  <si>
    <t>Green Day</t>
  </si>
  <si>
    <t>David Coverdale</t>
  </si>
  <si>
    <t>Gonzaguinha</t>
  </si>
  <si>
    <t>Os Mutantes</t>
  </si>
  <si>
    <t>Deep Purple</t>
  </si>
  <si>
    <t>Santana</t>
  </si>
  <si>
    <t>Santana Feat. Dave Matthews</t>
  </si>
  <si>
    <t>Santana Feat. Everlast</t>
  </si>
  <si>
    <t>Santana Feat. Rob Thomas</t>
  </si>
  <si>
    <t>Santana Feat. Lauryn Hill &amp; Cee-Lo</t>
  </si>
  <si>
    <t>Santana Feat. The Project G&amp;B</t>
  </si>
  <si>
    <t>Santana Feat. Maná</t>
  </si>
  <si>
    <t>Santana Feat. Eagle-Eye Cherry</t>
  </si>
  <si>
    <t>Santana Feat. Eric Clapton</t>
  </si>
  <si>
    <t>Miles Davis</t>
  </si>
  <si>
    <t>Gene Krupa</t>
  </si>
  <si>
    <t>Toquinho &amp; Vinícius</t>
  </si>
  <si>
    <t>Vinícius De Moraes &amp; Baden Powell</t>
  </si>
  <si>
    <t>Vinícius De Moraes</t>
  </si>
  <si>
    <t>Vinícius E Qurteto Em Cy</t>
  </si>
  <si>
    <t>Vinícius E Odette Lara</t>
  </si>
  <si>
    <t>Vinicius, Toquinho &amp; Quarteto Em Cy</t>
  </si>
  <si>
    <t>Creedence Clearwater Revival</t>
  </si>
  <si>
    <t>Cássia Eller</t>
  </si>
  <si>
    <t>Def Leppard</t>
  </si>
  <si>
    <t>Dennis Chambers</t>
  </si>
  <si>
    <t>Djavan</t>
  </si>
  <si>
    <t>Eric Clapton</t>
  </si>
  <si>
    <t>Faith No More</t>
  </si>
  <si>
    <t>Falamansa</t>
  </si>
  <si>
    <t>Foo Fighters</t>
  </si>
  <si>
    <t>Frank Sinatra</t>
  </si>
  <si>
    <t>Funk Como Le Gusta</t>
  </si>
  <si>
    <t>Godsmack</t>
  </si>
  <si>
    <t>Guns N' Roses</t>
  </si>
  <si>
    <t>Incognito</t>
  </si>
  <si>
    <t>James Brown</t>
  </si>
  <si>
    <t>Jamiroquai</t>
  </si>
  <si>
    <t>JET</t>
  </si>
  <si>
    <t>Jimi Hendrix</t>
  </si>
  <si>
    <t>Joe Satriani</t>
  </si>
  <si>
    <t>Jota Quest</t>
  </si>
  <si>
    <t>João Suplicy</t>
  </si>
  <si>
    <t>Judas Priest</t>
  </si>
  <si>
    <t>Legião Urbana</t>
  </si>
  <si>
    <t>Lenny Kravitz</t>
  </si>
  <si>
    <t>Lulu Santos</t>
  </si>
  <si>
    <t>Marillion</t>
  </si>
  <si>
    <t>Marisa Monte</t>
  </si>
  <si>
    <t>Marvin Gaye</t>
  </si>
  <si>
    <t>Men At Work</t>
  </si>
  <si>
    <t>Motörhead</t>
  </si>
  <si>
    <t>Motörhead &amp; Girlschool</t>
  </si>
  <si>
    <t>Mônica Marianno</t>
  </si>
  <si>
    <t>Mötley Crüe</t>
  </si>
  <si>
    <t>Nirvana</t>
  </si>
  <si>
    <t>O Terço</t>
  </si>
  <si>
    <t>Os Paralamas Do Sucesso</t>
  </si>
  <si>
    <t>Ozzy Osbourne</t>
  </si>
  <si>
    <t>Page &amp; Plant</t>
  </si>
  <si>
    <t>Passengers</t>
  </si>
  <si>
    <t>Paul D'Ianno</t>
  </si>
  <si>
    <t>Peter Tosh</t>
  </si>
  <si>
    <t>Pink Floyd</t>
  </si>
  <si>
    <t>Planet Hemp</t>
  </si>
  <si>
    <t>R.E.M. Feat. Kate Pearson</t>
  </si>
  <si>
    <t>R.E.M. Feat. KRS-One</t>
  </si>
  <si>
    <t>R.E.M.</t>
  </si>
  <si>
    <t>Raimundos</t>
  </si>
  <si>
    <t>Red Hot Chili Peppers</t>
  </si>
  <si>
    <t>Rush</t>
  </si>
  <si>
    <t>Simply Red</t>
  </si>
  <si>
    <t>Skank</t>
  </si>
  <si>
    <t>Smashing Pumpkins</t>
  </si>
  <si>
    <t>Soundgarden</t>
  </si>
  <si>
    <t>Stevie Ray Vaughan &amp; Double Trouble</t>
  </si>
  <si>
    <t>Stone Temple Pilots</t>
  </si>
  <si>
    <t>System Of A Down</t>
  </si>
  <si>
    <t>Terry Bozzio, Tony Levin &amp; Steve Stevens</t>
  </si>
  <si>
    <t>The Black Crowes</t>
  </si>
  <si>
    <t>The Clash</t>
  </si>
  <si>
    <t>The Cult</t>
  </si>
  <si>
    <t>The Police</t>
  </si>
  <si>
    <t>The Rolling Stones</t>
  </si>
  <si>
    <t>The Tea Party</t>
  </si>
  <si>
    <t>The Who</t>
  </si>
  <si>
    <t>Tim Maia</t>
  </si>
  <si>
    <t>Titãs</t>
  </si>
  <si>
    <t>Battlestar Galactica</t>
  </si>
  <si>
    <t>Heroes</t>
  </si>
  <si>
    <t>Lost</t>
  </si>
  <si>
    <t>U2</t>
  </si>
  <si>
    <t>UB40</t>
  </si>
  <si>
    <t>Velvet Revolver</t>
  </si>
  <si>
    <t>Whitesnake</t>
  </si>
  <si>
    <t>Zeca Pagodinho</t>
  </si>
  <si>
    <t>The Office</t>
  </si>
  <si>
    <t>Dread Zeppelin</t>
  </si>
  <si>
    <t>Battlestar Galactica (Classic)</t>
  </si>
  <si>
    <t>Christina Aguilera featuring BigElf</t>
  </si>
  <si>
    <t>Aerosmith &amp; Sierra Leone's Refugee Allstars</t>
  </si>
  <si>
    <t>Los Lonely Boys</t>
  </si>
  <si>
    <t>Corinne Bailey Rae</t>
  </si>
  <si>
    <t>Dhani Harrison &amp; Jakob Dylan</t>
  </si>
  <si>
    <t>Jackson Browne</t>
  </si>
  <si>
    <t>Avril Lavigne</t>
  </si>
  <si>
    <t>Big &amp; Rich</t>
  </si>
  <si>
    <t>Youssou N'Dour</t>
  </si>
  <si>
    <t>Black Eyed Peas</t>
  </si>
  <si>
    <t>Jack Johnson</t>
  </si>
  <si>
    <t>Ben Harper</t>
  </si>
  <si>
    <t>Snow Patrol</t>
  </si>
  <si>
    <t>Matisyahu</t>
  </si>
  <si>
    <t>The Postal Service</t>
  </si>
  <si>
    <t>Jaguares</t>
  </si>
  <si>
    <t>The Flaming Lips</t>
  </si>
  <si>
    <t>Jack's Mannequin &amp; Mick Fleetwood</t>
  </si>
  <si>
    <t>Regina Spektor</t>
  </si>
  <si>
    <t>Scorpions</t>
  </si>
  <si>
    <t>House Of Pain</t>
  </si>
  <si>
    <t>Xis</t>
  </si>
  <si>
    <t>Nega Gizza</t>
  </si>
  <si>
    <t>Gustavo &amp; Andres Veiga &amp; Salazar</t>
  </si>
  <si>
    <t>Rodox</t>
  </si>
  <si>
    <t>Charlie Brown Jr.</t>
  </si>
  <si>
    <t>Pedro Luís E A Parede</t>
  </si>
  <si>
    <t>Los Hermanos</t>
  </si>
  <si>
    <t>Mundo Livre S/A</t>
  </si>
  <si>
    <t>Otto</t>
  </si>
  <si>
    <t>Instituto</t>
  </si>
  <si>
    <t>Nação Zumbi</t>
  </si>
  <si>
    <t>DJ Dolores &amp; Orchestra Santa Massa</t>
  </si>
  <si>
    <t>Seu Jorge</t>
  </si>
  <si>
    <t>Sabotage E Instituto</t>
  </si>
  <si>
    <t>Stereo Maracana</t>
  </si>
  <si>
    <t>Cake</t>
  </si>
  <si>
    <t>Aisha Duo</t>
  </si>
  <si>
    <t>Habib Koité and Bamada</t>
  </si>
  <si>
    <t>Karsh Kale</t>
  </si>
  <si>
    <t>The Posies</t>
  </si>
  <si>
    <t>Luciana Souza/Romero Lubambo</t>
  </si>
  <si>
    <t>Aaron Goldberg</t>
  </si>
  <si>
    <t>Nicolaus Esterhazy Sinfonia</t>
  </si>
  <si>
    <t>Chris Cornell</t>
  </si>
  <si>
    <t>Alberto Turco &amp; Nova Schola Gregoriana</t>
  </si>
  <si>
    <t>Richard Marlow &amp; The Choir of Trinity College, Cambridge</t>
  </si>
  <si>
    <t>English Concert &amp; Trevor Pinnock</t>
  </si>
  <si>
    <t>Anne-Sophie Mutter, Herbert Von Karajan &amp; Wiener Philharmoniker</t>
  </si>
  <si>
    <t>Hilary Hahn, Jeffrey Kahane, Los Angeles Chamber Orchestra &amp; Margaret Batjer</t>
  </si>
  <si>
    <t>Wilhelm Kempff</t>
  </si>
  <si>
    <t>Yo-Yo Ma</t>
  </si>
  <si>
    <t>Scholars Baroque Ensemble</t>
  </si>
  <si>
    <t>Academy of St. Martin in the Fields &amp; Sir Neville Marriner</t>
  </si>
  <si>
    <t>Academy of St. Martin in the Fields Chamber Ensemble &amp; Sir Neville Marriner</t>
  </si>
  <si>
    <t>Berliner Philharmoniker, Claudio Abbado &amp; Sabine Meyer</t>
  </si>
  <si>
    <t>Royal Philharmonic Orchestra &amp; Sir Thomas Beecham</t>
  </si>
  <si>
    <t>Orchestre Révolutionnaire et Romantique &amp; John Eliot Gardiner</t>
  </si>
  <si>
    <t>Britten Sinfonia, Ivor Bolton &amp; Lesley Garrett</t>
  </si>
  <si>
    <t>Chicago Symphony Chorus, Chicago Symphony Orchestra &amp; Sir Georg Solti</t>
  </si>
  <si>
    <t>Sir Georg Solti &amp; Wiener Philharmoniker</t>
  </si>
  <si>
    <t>Academy of St. Martin in the Fields, John Birch, Sir Neville Marriner &amp; Sylvia McNair</t>
  </si>
  <si>
    <t>London Symphony Orchestra &amp; Sir Charles Mackerras</t>
  </si>
  <si>
    <t>Barry Wordsworth &amp; BBC Concert Orchestra</t>
  </si>
  <si>
    <t>Herbert Von Karajan, Mirella Freni &amp; Wiener Philharmoniker</t>
  </si>
  <si>
    <t>Eugene Ormandy</t>
  </si>
  <si>
    <t>Luciano Pavarotti</t>
  </si>
  <si>
    <t>Leonard Bernstein &amp; New York Philharmonic</t>
  </si>
  <si>
    <t>Boston Symphony Orchestra &amp; Seiji Ozawa</t>
  </si>
  <si>
    <t>Aaron Copland &amp; London Symphony Orchestra</t>
  </si>
  <si>
    <t>Ton Koopman</t>
  </si>
  <si>
    <t>Sergei Prokofiev &amp; Yuri Temirkanov</t>
  </si>
  <si>
    <t>Chicago Symphony Orchestra &amp; Fritz Reiner</t>
  </si>
  <si>
    <t>Orchestra of The Age of Enlightenment</t>
  </si>
  <si>
    <t>Emanuel Ax, Eugene Ormandy &amp; Philadelphia Orchestra</t>
  </si>
  <si>
    <t>James Levine</t>
  </si>
  <si>
    <t>Berliner Philharmoniker &amp; Hans Rosbaud</t>
  </si>
  <si>
    <t>Maurizio Pollini</t>
  </si>
  <si>
    <t>Academy of St. Martin in the Fields, Sir Neville Marriner &amp; William Bennett</t>
  </si>
  <si>
    <t>Gustav Mahler</t>
  </si>
  <si>
    <t>Felix Schmidt, London Symphony Orchestra &amp; Rafael Frühbeck de Burgos</t>
  </si>
  <si>
    <t>Edo de Waart &amp; San Francisco Symphony</t>
  </si>
  <si>
    <t>Antal Doráti &amp; London Symphony Orchestra</t>
  </si>
  <si>
    <t>Choir Of Westminster Abbey &amp; Simon Preston</t>
  </si>
  <si>
    <t>Michael Tilson Thomas &amp; San Francisco Symphony</t>
  </si>
  <si>
    <t>Chor der Wiener Staatsoper, Herbert Von Karajan &amp; Wiener Philharmoniker</t>
  </si>
  <si>
    <t>The King's Singers</t>
  </si>
  <si>
    <t>Berliner Philharmoniker &amp; Herbert Von Karajan</t>
  </si>
  <si>
    <t>Sir Georg Solti, Sumi Jo &amp; Wiener Philharmoniker</t>
  </si>
  <si>
    <t>Christopher O'Riley</t>
  </si>
  <si>
    <t>Fretwork</t>
  </si>
  <si>
    <t>Amy Winehouse</t>
  </si>
  <si>
    <t>Calexico</t>
  </si>
  <si>
    <t>Otto Klemperer &amp; Philharmonia Orchestra</t>
  </si>
  <si>
    <t>Yehudi Menuhin</t>
  </si>
  <si>
    <t>Philharmonia Orchestra &amp; Sir Neville Marriner</t>
  </si>
  <si>
    <t>Academy of St. Martin in the Fields, Sir Neville Marriner &amp; Thurston Dart</t>
  </si>
  <si>
    <t>Les Arts Florissants &amp; William Christie</t>
  </si>
  <si>
    <t>The 12 Cellists of The Berlin Philharmonic</t>
  </si>
  <si>
    <t>Adrian Leaper &amp; Doreen de Feis</t>
  </si>
  <si>
    <t>Roger Norrington, London Classical Players</t>
  </si>
  <si>
    <t>Charles Dutoit &amp; L'Orchestre Symphonique de Montréal</t>
  </si>
  <si>
    <t>Equale Brass Ensemble, John Eliot Gardiner &amp; Munich Monteverdi Orchestra and Choir</t>
  </si>
  <si>
    <t>Kent Nagano and Orchestre de l'Opéra de Lyon</t>
  </si>
  <si>
    <t>Julian Bream</t>
  </si>
  <si>
    <t>Martin Roscoe</t>
  </si>
  <si>
    <t>Göteborgs Symfoniker &amp; Neeme Järvi</t>
  </si>
  <si>
    <t>Itzhak Perlman</t>
  </si>
  <si>
    <t>Michele Campanella</t>
  </si>
  <si>
    <t>Gerald Moore</t>
  </si>
  <si>
    <t>Mela Tenenbaum, Pro Musica Prague &amp; Richard Kapp</t>
  </si>
  <si>
    <t>Emerson String Quartet</t>
  </si>
  <si>
    <t>C. Monteverdi, Nigel Rogers - Chiaroscuro; London Baroque; London Cornett &amp; Sackbu</t>
  </si>
  <si>
    <t>Nash Ensemble</t>
  </si>
  <si>
    <t>Philip Glass Ensemble</t>
  </si>
  <si>
    <t>customers</t>
  </si>
  <si>
    <t>CustomerId</t>
  </si>
  <si>
    <t>FirstName</t>
  </si>
  <si>
    <t>LastName</t>
  </si>
  <si>
    <t>Company</t>
  </si>
  <si>
    <t>Address</t>
  </si>
  <si>
    <t>City</t>
  </si>
  <si>
    <t>State</t>
  </si>
  <si>
    <t>Country</t>
  </si>
  <si>
    <t>PostalCode</t>
  </si>
  <si>
    <t>Phone</t>
  </si>
  <si>
    <t>Fax</t>
  </si>
  <si>
    <t>Email</t>
  </si>
  <si>
    <t>SupportRepId</t>
  </si>
  <si>
    <t>Almeida</t>
  </si>
  <si>
    <t>Apple Inc.</t>
  </si>
  <si>
    <t>1 Infinite Loop</t>
  </si>
  <si>
    <t>Berlin</t>
  </si>
  <si>
    <t>CA</t>
  </si>
  <si>
    <t>USA</t>
  </si>
  <si>
    <t>00-358</t>
  </si>
  <si>
    <t>+1 (204) 452-6452</t>
  </si>
  <si>
    <t>+1 (212) 221-4679</t>
  </si>
  <si>
    <t>aaronmitchell@yahoo.ca</t>
  </si>
  <si>
    <t>Luís</t>
  </si>
  <si>
    <t>Gonçalves</t>
  </si>
  <si>
    <t>Embraer - Empresa Brasileira de Aeronáutica S.A.</t>
  </si>
  <si>
    <t>Av. Brigadeiro Faria Lima, 2170</t>
  </si>
  <si>
    <t>São José dos Campos</t>
  </si>
  <si>
    <t>SP</t>
  </si>
  <si>
    <t>Brazil</t>
  </si>
  <si>
    <t>12227-000</t>
  </si>
  <si>
    <t>+55 (12) 3923-5555</t>
  </si>
  <si>
    <t>+55 (12) 3923-5566</t>
  </si>
  <si>
    <t>luisg@embraer.com.br</t>
  </si>
  <si>
    <t>Leonie</t>
  </si>
  <si>
    <t>Köhler</t>
  </si>
  <si>
    <t>Theodor-Heuss-Straße 34</t>
  </si>
  <si>
    <t>Stuttgart</t>
  </si>
  <si>
    <t>Germany</t>
  </si>
  <si>
    <t>+49 0711 2842222</t>
  </si>
  <si>
    <t>leonekohler@surfeu.de</t>
  </si>
  <si>
    <t>François</t>
  </si>
  <si>
    <t>Tremblay</t>
  </si>
  <si>
    <t>1498 rue Bélanger</t>
  </si>
  <si>
    <t>Montréal</t>
  </si>
  <si>
    <t>QC</t>
  </si>
  <si>
    <t>Canada</t>
  </si>
  <si>
    <t>H2G 1A7</t>
  </si>
  <si>
    <t>+1 (514) 721-4711</t>
  </si>
  <si>
    <t>ftremblay@gmail.com</t>
  </si>
  <si>
    <t>Bjørn</t>
  </si>
  <si>
    <t>Hansen</t>
  </si>
  <si>
    <t>Ullevålsveien 14</t>
  </si>
  <si>
    <t>Oslo</t>
  </si>
  <si>
    <t>Norway</t>
  </si>
  <si>
    <t>+47 22 44 22 22</t>
  </si>
  <si>
    <t>bjorn.hansen@yahoo.no</t>
  </si>
  <si>
    <t>František</t>
  </si>
  <si>
    <t>Wichterlová</t>
  </si>
  <si>
    <t>JetBrains s.r.o.</t>
  </si>
  <si>
    <t>Klanova 9/506</t>
  </si>
  <si>
    <t>Prague</t>
  </si>
  <si>
    <t>Czech Republic</t>
  </si>
  <si>
    <t>+420 2 4172 5555</t>
  </si>
  <si>
    <t>frantisekw@jetbrains.com</t>
  </si>
  <si>
    <t>Helena</t>
  </si>
  <si>
    <t>Holý</t>
  </si>
  <si>
    <t>Rilská 3174/6</t>
  </si>
  <si>
    <t>+420 2 4177 0449</t>
  </si>
  <si>
    <t>hholy@gmail.com</t>
  </si>
  <si>
    <t>Astrid</t>
  </si>
  <si>
    <t>Gruber</t>
  </si>
  <si>
    <t>Rotenturmstraße 4, 1010 Innere Stadt</t>
  </si>
  <si>
    <t>Vienne</t>
  </si>
  <si>
    <t>Austria</t>
  </si>
  <si>
    <t>+43 01 5134505</t>
  </si>
  <si>
    <t>astrid.gruber@apple.at</t>
  </si>
  <si>
    <t>Daan</t>
  </si>
  <si>
    <t>Peeters</t>
  </si>
  <si>
    <t>Grétrystraat 63</t>
  </si>
  <si>
    <t>Brussels</t>
  </si>
  <si>
    <t>Belgium</t>
  </si>
  <si>
    <t>+32 02 219 03 03</t>
  </si>
  <si>
    <t>daan_peeters@apple.be</t>
  </si>
  <si>
    <t>Kara</t>
  </si>
  <si>
    <t>Nielsen</t>
  </si>
  <si>
    <t>Sønder Boulevard 51</t>
  </si>
  <si>
    <t>Copenhagen</t>
  </si>
  <si>
    <t>Denmark</t>
  </si>
  <si>
    <t>+453 3331 9991</t>
  </si>
  <si>
    <t>kara.nielsen@jubii.dk</t>
  </si>
  <si>
    <t>Eduardo</t>
  </si>
  <si>
    <t>Martins</t>
  </si>
  <si>
    <t>Woodstock Discos</t>
  </si>
  <si>
    <t>Rua Dr. Falcão Filho, 155</t>
  </si>
  <si>
    <t>São Paulo</t>
  </si>
  <si>
    <t>01007-010</t>
  </si>
  <si>
    <t>+55 (11) 3033-5446</t>
  </si>
  <si>
    <t>+55 (11) 3033-4564</t>
  </si>
  <si>
    <t>eduardo@woodstock.com.br</t>
  </si>
  <si>
    <t>Alexandre</t>
  </si>
  <si>
    <t>Rocha</t>
  </si>
  <si>
    <t>Banco do Brasil S.A.</t>
  </si>
  <si>
    <t>Av. Paulista, 2022</t>
  </si>
  <si>
    <t>01310-200</t>
  </si>
  <si>
    <t>+55 (11) 3055-3278</t>
  </si>
  <si>
    <t>+55 (11) 3055-8131</t>
  </si>
  <si>
    <t>alero@uol.com.br</t>
  </si>
  <si>
    <t>Roberto</t>
  </si>
  <si>
    <t>Riotur</t>
  </si>
  <si>
    <t>Praça Pio X, 119</t>
  </si>
  <si>
    <t>Rio de Janeiro</t>
  </si>
  <si>
    <t>RJ</t>
  </si>
  <si>
    <t>20040-020</t>
  </si>
  <si>
    <t>+55 (21) 2271-7000</t>
  </si>
  <si>
    <t>+55 (21) 2271-7070</t>
  </si>
  <si>
    <t>roberto.almeida@riotur.gov.br</t>
  </si>
  <si>
    <t>Fernanda</t>
  </si>
  <si>
    <t>Ramos</t>
  </si>
  <si>
    <t>Qe 7 Bloco G</t>
  </si>
  <si>
    <t>Brasília</t>
  </si>
  <si>
    <t>DF</t>
  </si>
  <si>
    <t>71020-677</t>
  </si>
  <si>
    <t>+55 (61) 3363-5547</t>
  </si>
  <si>
    <t>+55 (61) 3363-7855</t>
  </si>
  <si>
    <t>fernadaramos4@uol.com.br</t>
  </si>
  <si>
    <t>Mark</t>
  </si>
  <si>
    <t>Philips</t>
  </si>
  <si>
    <t>Telus</t>
  </si>
  <si>
    <t>8210 111 ST NW</t>
  </si>
  <si>
    <t>Edmonton</t>
  </si>
  <si>
    <t>AB</t>
  </si>
  <si>
    <t>T6G 2C7</t>
  </si>
  <si>
    <t>+1 (780) 434-4554</t>
  </si>
  <si>
    <t>+1 (780) 434-5565</t>
  </si>
  <si>
    <t>mphilips12@shaw.ca</t>
  </si>
  <si>
    <t>Jennifer</t>
  </si>
  <si>
    <t>Peterson</t>
  </si>
  <si>
    <t>Rogers Canada</t>
  </si>
  <si>
    <t>700 W Pender Street</t>
  </si>
  <si>
    <t>Vancouver</t>
  </si>
  <si>
    <t>BC</t>
  </si>
  <si>
    <t>V6C 1G8</t>
  </si>
  <si>
    <t>+1 (604) 688-2255</t>
  </si>
  <si>
    <t>+1 (604) 688-8756</t>
  </si>
  <si>
    <t>jenniferp@rogers.ca</t>
  </si>
  <si>
    <t>Harris</t>
  </si>
  <si>
    <t>Google Inc.</t>
  </si>
  <si>
    <t>1600 Amphitheatre Parkway</t>
  </si>
  <si>
    <t>Mountain View</t>
  </si>
  <si>
    <t>94043-1351</t>
  </si>
  <si>
    <t>+1 (650) 253-0000</t>
  </si>
  <si>
    <t>fharris@google.com</t>
  </si>
  <si>
    <t>Jack</t>
  </si>
  <si>
    <t>Smith</t>
  </si>
  <si>
    <t>Microsoft Corporation</t>
  </si>
  <si>
    <t>1 Microsoft Way</t>
  </si>
  <si>
    <t>Redmond</t>
  </si>
  <si>
    <t>WA</t>
  </si>
  <si>
    <t>98052-8300</t>
  </si>
  <si>
    <t>+1 (425) 882-8080</t>
  </si>
  <si>
    <t>+1 (425) 882-8081</t>
  </si>
  <si>
    <t>jacksmith@microsoft.com</t>
  </si>
  <si>
    <t>Michelle</t>
  </si>
  <si>
    <t>Brooks</t>
  </si>
  <si>
    <t>627 Broadway</t>
  </si>
  <si>
    <t>New York</t>
  </si>
  <si>
    <t>NY</t>
  </si>
  <si>
    <t>10012-2612</t>
  </si>
  <si>
    <t>+1 (212) 221-3546</t>
  </si>
  <si>
    <t>michelleb@aol.com</t>
  </si>
  <si>
    <t>Tim</t>
  </si>
  <si>
    <t>Goyer</t>
  </si>
  <si>
    <t>Cupertino</t>
  </si>
  <si>
    <t>+1 (408) 996-1010</t>
  </si>
  <si>
    <t>+1 (408) 996-1011</t>
  </si>
  <si>
    <t>tgoyer@apple.com</t>
  </si>
  <si>
    <t>Dan</t>
  </si>
  <si>
    <t>Miller</t>
  </si>
  <si>
    <t>541 Del Medio Avenue</t>
  </si>
  <si>
    <t>94040-111</t>
  </si>
  <si>
    <t>+1 (650) 644-3358</t>
  </si>
  <si>
    <t>dmiller@comcast.com</t>
  </si>
  <si>
    <t>Kathy</t>
  </si>
  <si>
    <t>Chase</t>
  </si>
  <si>
    <t>801 W 4th Street</t>
  </si>
  <si>
    <t>Reno</t>
  </si>
  <si>
    <t>NV</t>
  </si>
  <si>
    <t>+1 (775) 223-7665</t>
  </si>
  <si>
    <t>kachase@hotmail.com</t>
  </si>
  <si>
    <t>Heather</t>
  </si>
  <si>
    <t>Leacock</t>
  </si>
  <si>
    <t>120 S Orange Ave</t>
  </si>
  <si>
    <t>Orlando</t>
  </si>
  <si>
    <t>FL</t>
  </si>
  <si>
    <t>+1 (407) 999-7788</t>
  </si>
  <si>
    <t>hleacock@gmail.com</t>
  </si>
  <si>
    <t>John</t>
  </si>
  <si>
    <t>Gordon</t>
  </si>
  <si>
    <t>69 Salem Street</t>
  </si>
  <si>
    <t>Boston</t>
  </si>
  <si>
    <t>MA</t>
  </si>
  <si>
    <t>+1 (617) 522-1333</t>
  </si>
  <si>
    <t>johngordon22@yahoo.com</t>
  </si>
  <si>
    <t>Ralston</t>
  </si>
  <si>
    <t>162 E Superior Street</t>
  </si>
  <si>
    <t>Chicago</t>
  </si>
  <si>
    <t>IL</t>
  </si>
  <si>
    <t>+1 (312) 332-3232</t>
  </si>
  <si>
    <t>fralston@gmail.com</t>
  </si>
  <si>
    <t>Victor</t>
  </si>
  <si>
    <t>Stevens</t>
  </si>
  <si>
    <t>319 N. Frances Street</t>
  </si>
  <si>
    <t>Madison</t>
  </si>
  <si>
    <t>WI</t>
  </si>
  <si>
    <t>+1 (608) 257-0597</t>
  </si>
  <si>
    <t>vstevens@yahoo.com</t>
  </si>
  <si>
    <t>Richard</t>
  </si>
  <si>
    <t>Cunningham</t>
  </si>
  <si>
    <t>2211 W Berry Street</t>
  </si>
  <si>
    <t>Fort Worth</t>
  </si>
  <si>
    <t>TX</t>
  </si>
  <si>
    <t>+1 (817) 924-7272</t>
  </si>
  <si>
    <t>ricunningham@hotmail.com</t>
  </si>
  <si>
    <t>Patrick</t>
  </si>
  <si>
    <t>Gray</t>
  </si>
  <si>
    <t>1033 N Park Ave</t>
  </si>
  <si>
    <t>Tucson</t>
  </si>
  <si>
    <t>AZ</t>
  </si>
  <si>
    <t>+1 (520) 622-4200</t>
  </si>
  <si>
    <t>patrick.gray@aol.com</t>
  </si>
  <si>
    <t>Julia</t>
  </si>
  <si>
    <t>Barnett</t>
  </si>
  <si>
    <t>302 S 700 E</t>
  </si>
  <si>
    <t>Salt Lake City</t>
  </si>
  <si>
    <t>UT</t>
  </si>
  <si>
    <t>+1 (801) 531-7272</t>
  </si>
  <si>
    <t>jubarnett@gmail.com</t>
  </si>
  <si>
    <t>Robert</t>
  </si>
  <si>
    <t>Brown</t>
  </si>
  <si>
    <t>796 Dundas Street West</t>
  </si>
  <si>
    <t>Toronto</t>
  </si>
  <si>
    <t>ON</t>
  </si>
  <si>
    <t>M6J 1V1</t>
  </si>
  <si>
    <t>+1 (416) 363-8888</t>
  </si>
  <si>
    <t>robbrown@shaw.ca</t>
  </si>
  <si>
    <t>Edward</t>
  </si>
  <si>
    <t>Francis</t>
  </si>
  <si>
    <t>230 Elgin Street</t>
  </si>
  <si>
    <t>Ottawa</t>
  </si>
  <si>
    <t>K2P 1L7</t>
  </si>
  <si>
    <t>+1 (613) 234-3322</t>
  </si>
  <si>
    <t>edfrancis@yachoo.ca</t>
  </si>
  <si>
    <t>Martha</t>
  </si>
  <si>
    <t>Silk</t>
  </si>
  <si>
    <t>194A Chain Lake Drive</t>
  </si>
  <si>
    <t>Halifax</t>
  </si>
  <si>
    <t>NS</t>
  </si>
  <si>
    <t>B3S 1C5</t>
  </si>
  <si>
    <t>+1 (902) 450-0450</t>
  </si>
  <si>
    <t>marthasilk@gmail.com</t>
  </si>
  <si>
    <t>Aaron</t>
  </si>
  <si>
    <t>Mitchell</t>
  </si>
  <si>
    <t>696 Osborne Street</t>
  </si>
  <si>
    <t>Winnipeg</t>
  </si>
  <si>
    <t>MB</t>
  </si>
  <si>
    <t>R3L 2B9</t>
  </si>
  <si>
    <t>Ellie</t>
  </si>
  <si>
    <t>Sullivan</t>
  </si>
  <si>
    <t>5112 48 Street</t>
  </si>
  <si>
    <t>Yellowknife</t>
  </si>
  <si>
    <t>NT</t>
  </si>
  <si>
    <t>X1A 1N6</t>
  </si>
  <si>
    <t>+1 (867) 920-2233</t>
  </si>
  <si>
    <t>ellie.sullivan@shaw.ca</t>
  </si>
  <si>
    <t>João</t>
  </si>
  <si>
    <t>Fernandes</t>
  </si>
  <si>
    <t>Rua da Assunção 53</t>
  </si>
  <si>
    <t>Lisbon</t>
  </si>
  <si>
    <t>Portugal</t>
  </si>
  <si>
    <t>+351 (213) 466-111</t>
  </si>
  <si>
    <t>jfernandes@yahoo.pt</t>
  </si>
  <si>
    <t>Madalena</t>
  </si>
  <si>
    <t>Sampaio</t>
  </si>
  <si>
    <t>Rua dos Campeões Europeus de Viena, 4350</t>
  </si>
  <si>
    <t>Porto</t>
  </si>
  <si>
    <t>+351 (225) 022-448</t>
  </si>
  <si>
    <t>masampaio@sapo.pt</t>
  </si>
  <si>
    <t>Hannah</t>
  </si>
  <si>
    <t>Schneider</t>
  </si>
  <si>
    <t>Tauentzienstraße 8</t>
  </si>
  <si>
    <t>+49 030 26550280</t>
  </si>
  <si>
    <t>hannah.schneider@yahoo.de</t>
  </si>
  <si>
    <t>Fynn</t>
  </si>
  <si>
    <t>Zimmermann</t>
  </si>
  <si>
    <t>Berger Straße 10</t>
  </si>
  <si>
    <t>Frankfurt</t>
  </si>
  <si>
    <t>+49 069 40598889</t>
  </si>
  <si>
    <t>fzimmermann@yahoo.de</t>
  </si>
  <si>
    <t>Niklas</t>
  </si>
  <si>
    <t>Schröder</t>
  </si>
  <si>
    <t>Barbarossastraße 19</t>
  </si>
  <si>
    <t>+49 030 2141444</t>
  </si>
  <si>
    <t>nschroder@surfeu.de</t>
  </si>
  <si>
    <t>Camille</t>
  </si>
  <si>
    <t>Bernard</t>
  </si>
  <si>
    <t>4, Rue Milton</t>
  </si>
  <si>
    <t>Paris</t>
  </si>
  <si>
    <t>France</t>
  </si>
  <si>
    <t>+33 01 49 70 65 65</t>
  </si>
  <si>
    <t>camille.bernard@yahoo.fr</t>
  </si>
  <si>
    <t>Dominique</t>
  </si>
  <si>
    <t>Lefebvre</t>
  </si>
  <si>
    <t>8, Rue Hanovre</t>
  </si>
  <si>
    <t>+33 01 47 42 71 71</t>
  </si>
  <si>
    <t>dominiquelefebvre@gmail.com</t>
  </si>
  <si>
    <t>Marc</t>
  </si>
  <si>
    <t>Dubois</t>
  </si>
  <si>
    <t>11, Place Bellecour</t>
  </si>
  <si>
    <t>Lyon</t>
  </si>
  <si>
    <t>+33 04 78 30 30 30</t>
  </si>
  <si>
    <t>marc.dubois@hotmail.com</t>
  </si>
  <si>
    <t>Wyatt</t>
  </si>
  <si>
    <t>Girard</t>
  </si>
  <si>
    <t>9, Place Louis Barthou</t>
  </si>
  <si>
    <t>Bordeaux</t>
  </si>
  <si>
    <t>+33 05 56 96 96 96</t>
  </si>
  <si>
    <t>wyatt.girard@yahoo.fr</t>
  </si>
  <si>
    <t>Isabelle</t>
  </si>
  <si>
    <t>Mercier</t>
  </si>
  <si>
    <t>68, Rue Jouvence</t>
  </si>
  <si>
    <t>Dijon</t>
  </si>
  <si>
    <t>+33 03 80 73 66 99</t>
  </si>
  <si>
    <t>isabelle_mercier@apple.fr</t>
  </si>
  <si>
    <t>Terhi</t>
  </si>
  <si>
    <t>Hämäläinen</t>
  </si>
  <si>
    <t>Porthaninkatu 9</t>
  </si>
  <si>
    <t>Helsinki</t>
  </si>
  <si>
    <t>Finland</t>
  </si>
  <si>
    <t>+358 09 870 2000</t>
  </si>
  <si>
    <t>terhi.hamalainen@apple.fi</t>
  </si>
  <si>
    <t>Ladislav</t>
  </si>
  <si>
    <t>Kovács</t>
  </si>
  <si>
    <t>Erzsébet krt. 58.</t>
  </si>
  <si>
    <t>Budapest</t>
  </si>
  <si>
    <t>Hungary</t>
  </si>
  <si>
    <t>H-1073</t>
  </si>
  <si>
    <t>ladislav_kovacs@apple.hu</t>
  </si>
  <si>
    <t>Hugh</t>
  </si>
  <si>
    <t>O'Reilly</t>
  </si>
  <si>
    <t>3 Chatham Street</t>
  </si>
  <si>
    <t>Dublin</t>
  </si>
  <si>
    <t>Ireland</t>
  </si>
  <si>
    <t>+353 01 6792424</t>
  </si>
  <si>
    <t>hughoreilly@apple.ie</t>
  </si>
  <si>
    <t>Lucas</t>
  </si>
  <si>
    <t>Mancini</t>
  </si>
  <si>
    <t>Via Degli Scipioni, 43</t>
  </si>
  <si>
    <t>Rome</t>
  </si>
  <si>
    <t>RM</t>
  </si>
  <si>
    <t>Italy</t>
  </si>
  <si>
    <t>+39 06 39733434</t>
  </si>
  <si>
    <t>lucas.mancini@yahoo.it</t>
  </si>
  <si>
    <t>Johannes</t>
  </si>
  <si>
    <t>Van der Berg</t>
  </si>
  <si>
    <t>Lijnbaansgracht 120bg</t>
  </si>
  <si>
    <t>Amsterdam</t>
  </si>
  <si>
    <t>VV</t>
  </si>
  <si>
    <t>Netherlands</t>
  </si>
  <si>
    <t>+31 020 6223130</t>
  </si>
  <si>
    <t>johavanderberg@yahoo.nl</t>
  </si>
  <si>
    <t>Stanisław</t>
  </si>
  <si>
    <t>Wójcik</t>
  </si>
  <si>
    <t>Ordynacka 10</t>
  </si>
  <si>
    <t>Warsaw</t>
  </si>
  <si>
    <t>Poland</t>
  </si>
  <si>
    <t>+48 22 828 37 39</t>
  </si>
  <si>
    <t>stanisław.wójcik@wp.pl</t>
  </si>
  <si>
    <t>Enrique</t>
  </si>
  <si>
    <t>Muñoz</t>
  </si>
  <si>
    <t>C/ San Bernardo 85</t>
  </si>
  <si>
    <t>Madrid</t>
  </si>
  <si>
    <t>Spain</t>
  </si>
  <si>
    <t>+34 914 454 454</t>
  </si>
  <si>
    <t>enrique_munoz@yahoo.es</t>
  </si>
  <si>
    <t>Joakim</t>
  </si>
  <si>
    <t>Johansson</t>
  </si>
  <si>
    <t>Celsiusg. 9</t>
  </si>
  <si>
    <t>Stockholm</t>
  </si>
  <si>
    <t>Sweden</t>
  </si>
  <si>
    <t>+46 08-651 52 52</t>
  </si>
  <si>
    <t>joakim.johansson@yahoo.se</t>
  </si>
  <si>
    <t>Emma</t>
  </si>
  <si>
    <t>Jones</t>
  </si>
  <si>
    <t>202 Hoxton Street</t>
  </si>
  <si>
    <t>London</t>
  </si>
  <si>
    <t>United Kingdom</t>
  </si>
  <si>
    <t>N1 5LH</t>
  </si>
  <si>
    <t>+44 020 7707 0707</t>
  </si>
  <si>
    <t>emma_jones@hotmail.com</t>
  </si>
  <si>
    <t>Phil</t>
  </si>
  <si>
    <t>Hughes</t>
  </si>
  <si>
    <t>113 Lupus St</t>
  </si>
  <si>
    <t>SW1V 3EN</t>
  </si>
  <si>
    <t>+44 020 7976 5722</t>
  </si>
  <si>
    <t>phil.hughes@gmail.com</t>
  </si>
  <si>
    <t>Steve</t>
  </si>
  <si>
    <t>Murray</t>
  </si>
  <si>
    <t>110 Raeburn Pl</t>
  </si>
  <si>
    <t xml:space="preserve">Edinburgh </t>
  </si>
  <si>
    <t>EH4 1HH</t>
  </si>
  <si>
    <t>+44 0131 315 3300</t>
  </si>
  <si>
    <t>steve.murray@yahoo.uk</t>
  </si>
  <si>
    <t>Taylor</t>
  </si>
  <si>
    <t>421 Bourke Street</t>
  </si>
  <si>
    <t>Sidney</t>
  </si>
  <si>
    <t>NSW</t>
  </si>
  <si>
    <t>Australia</t>
  </si>
  <si>
    <t>+61 (02) 9332 3633</t>
  </si>
  <si>
    <t>mark.taylor@yahoo.au</t>
  </si>
  <si>
    <t>Diego</t>
  </si>
  <si>
    <t>Gutiérrez</t>
  </si>
  <si>
    <t>307 Macacha Güemes</t>
  </si>
  <si>
    <t>Buenos Aires</t>
  </si>
  <si>
    <t>Argentina</t>
  </si>
  <si>
    <t>+54 (0)11 4311 4333</t>
  </si>
  <si>
    <t>diego.gutierrez@yahoo.ar</t>
  </si>
  <si>
    <t>Luis</t>
  </si>
  <si>
    <t>Rojas</t>
  </si>
  <si>
    <t>Calle Lira, 198</t>
  </si>
  <si>
    <t>Santiago</t>
  </si>
  <si>
    <t>Chile</t>
  </si>
  <si>
    <t>+56 (0)2 635 4444</t>
  </si>
  <si>
    <t>luisrojas@yahoo.cl</t>
  </si>
  <si>
    <t>Manoj</t>
  </si>
  <si>
    <t>Pareek</t>
  </si>
  <si>
    <t>12,Community Centre</t>
  </si>
  <si>
    <t>Delhi</t>
  </si>
  <si>
    <t>India</t>
  </si>
  <si>
    <t>+91 0124 39883988</t>
  </si>
  <si>
    <t>manoj.pareek@rediff.com</t>
  </si>
  <si>
    <t>Puja</t>
  </si>
  <si>
    <t>Srivastava</t>
  </si>
  <si>
    <t>3,Raj Bhavan Road</t>
  </si>
  <si>
    <t>Bangalore</t>
  </si>
  <si>
    <t>+91 080 22289999</t>
  </si>
  <si>
    <t>puja_srivastava@yahoo.in</t>
  </si>
  <si>
    <t>employees</t>
  </si>
  <si>
    <t>EmployeeId</t>
  </si>
  <si>
    <t>ReportsTo</t>
  </si>
  <si>
    <t>BirthDate</t>
  </si>
  <si>
    <t>HireDate</t>
  </si>
  <si>
    <t>Int64</t>
  </si>
  <si>
    <t>datetime64[us]</t>
  </si>
  <si>
    <t>Adams</t>
  </si>
  <si>
    <t>Andrew</t>
  </si>
  <si>
    <t>Sales Support Agent</t>
  </si>
  <si>
    <t>1111 6 Ave SW</t>
  </si>
  <si>
    <t>Calgary</t>
  </si>
  <si>
    <t>T1H 1Y8</t>
  </si>
  <si>
    <t>+1 (403) 262-3443</t>
  </si>
  <si>
    <t>+1 (403) 246-9899</t>
  </si>
  <si>
    <t>andrew@chinookcorp.com</t>
  </si>
  <si>
    <t>9476 days 00:00:00</t>
  </si>
  <si>
    <t>703 days 00:00:00</t>
  </si>
  <si>
    <t>3596 days 06:00:00</t>
  </si>
  <si>
    <t>474 days 12:00:00</t>
  </si>
  <si>
    <t>General Manager</t>
  </si>
  <si>
    <t>11120 Jasper Ave NW</t>
  </si>
  <si>
    <t>T5K 2N1</t>
  </si>
  <si>
    <t>+1 (780) 428-9482</t>
  </si>
  <si>
    <t>+1 (780) 428-3457</t>
  </si>
  <si>
    <t>Edwards</t>
  </si>
  <si>
    <t>Nancy</t>
  </si>
  <si>
    <t>Sales Manager</t>
  </si>
  <si>
    <t>825 8 Ave SW</t>
  </si>
  <si>
    <t>T2P 2T3</t>
  </si>
  <si>
    <t>+1 (403) 262-3322</t>
  </si>
  <si>
    <t>nancy@chinookcorp.com</t>
  </si>
  <si>
    <t>Peacock</t>
  </si>
  <si>
    <t>Jane</t>
  </si>
  <si>
    <t>T2P 5M5</t>
  </si>
  <si>
    <t>+1 (403) 262-6712</t>
  </si>
  <si>
    <t>jane@chinookcorp.com</t>
  </si>
  <si>
    <t>Park</t>
  </si>
  <si>
    <t>Margaret</t>
  </si>
  <si>
    <t>683 10 Street SW</t>
  </si>
  <si>
    <t>T2P 5G3</t>
  </si>
  <si>
    <t>+1 (403) 263-4423</t>
  </si>
  <si>
    <t>+1 (403) 263-4289</t>
  </si>
  <si>
    <t>margaret@chinookcorp.com</t>
  </si>
  <si>
    <t>Johnson</t>
  </si>
  <si>
    <t>7727B 41 Ave</t>
  </si>
  <si>
    <t>T3B 1Y7</t>
  </si>
  <si>
    <t>1 (780) 836-9987</t>
  </si>
  <si>
    <t>1 (780) 836-9543</t>
  </si>
  <si>
    <t>steve@chinookcorp.com</t>
  </si>
  <si>
    <t>Michael</t>
  </si>
  <si>
    <t>IT Manager</t>
  </si>
  <si>
    <t>5827 Bowness Road NW</t>
  </si>
  <si>
    <t>T3B 0C5</t>
  </si>
  <si>
    <t>+1 (403) 246-9887</t>
  </si>
  <si>
    <t>michael@chinookcorp.com</t>
  </si>
  <si>
    <t>King</t>
  </si>
  <si>
    <t>IT Staff</t>
  </si>
  <si>
    <t>590 Columbia Boulevard West</t>
  </si>
  <si>
    <t>Lethbridge</t>
  </si>
  <si>
    <t>T1K 5N8</t>
  </si>
  <si>
    <t>+1 (403) 456-9986</t>
  </si>
  <si>
    <t>+1 (403) 456-8485</t>
  </si>
  <si>
    <t>robert@chinookcorp.com</t>
  </si>
  <si>
    <t>Callahan</t>
  </si>
  <si>
    <t>Laura</t>
  </si>
  <si>
    <t>923 7 ST NW</t>
  </si>
  <si>
    <t>+1 (403) 467-3351</t>
  </si>
  <si>
    <t>+1 (403) 467-8772</t>
  </si>
  <si>
    <t>laura@chinookcorp.com</t>
  </si>
  <si>
    <t>genres</t>
  </si>
  <si>
    <t>GenreId</t>
  </si>
  <si>
    <t>Alternative</t>
  </si>
  <si>
    <t>Rock</t>
  </si>
  <si>
    <t>Jazz</t>
  </si>
  <si>
    <t>Metal</t>
  </si>
  <si>
    <t>Alternative &amp; Punk</t>
  </si>
  <si>
    <t>Rock And Roll</t>
  </si>
  <si>
    <t>Blues</t>
  </si>
  <si>
    <t>Latin</t>
  </si>
  <si>
    <t>Reggae</t>
  </si>
  <si>
    <t>Soundtrack</t>
  </si>
  <si>
    <t>Bossa Nova</t>
  </si>
  <si>
    <t>Easy Listening</t>
  </si>
  <si>
    <t>Heavy Metal</t>
  </si>
  <si>
    <t>R&amp;B/Soul</t>
  </si>
  <si>
    <t>Electronica/Dance</t>
  </si>
  <si>
    <t>World</t>
  </si>
  <si>
    <t>Hip Hop/Rap</t>
  </si>
  <si>
    <t>Science Fiction</t>
  </si>
  <si>
    <t>TV Shows</t>
  </si>
  <si>
    <t>Sci Fi &amp; Fantasy</t>
  </si>
  <si>
    <t>Drama</t>
  </si>
  <si>
    <t>Comedy</t>
  </si>
  <si>
    <t>Classical</t>
  </si>
  <si>
    <t>Opera</t>
  </si>
  <si>
    <t>invoices</t>
  </si>
  <si>
    <t>InvoiceId</t>
  </si>
  <si>
    <t>InvoiceDate</t>
  </si>
  <si>
    <t>BillingAddress</t>
  </si>
  <si>
    <t>BillingCity</t>
  </si>
  <si>
    <t>BillingState</t>
  </si>
  <si>
    <t>BillingCountry</t>
  </si>
  <si>
    <t>BillingPostalCode</t>
  </si>
  <si>
    <t>Total</t>
  </si>
  <si>
    <t>float64</t>
  </si>
  <si>
    <t>1816 days 00:00:00</t>
  </si>
  <si>
    <t>914 days 06:00:00</t>
  </si>
  <si>
    <t>invoice_items</t>
  </si>
  <si>
    <t>InvoiceLineId</t>
  </si>
  <si>
    <t>TrackId</t>
  </si>
  <si>
    <t>UnitPrice</t>
  </si>
  <si>
    <t>Quantity</t>
  </si>
  <si>
    <t>media_types</t>
  </si>
  <si>
    <t>MediaTypeId</t>
  </si>
  <si>
    <t>AAC audio file</t>
  </si>
  <si>
    <t>MPEG audio file</t>
  </si>
  <si>
    <t>Protected AAC audio file</t>
  </si>
  <si>
    <t>Protected MPEG-4 video file</t>
  </si>
  <si>
    <t>Purchased AAC audio file</t>
  </si>
  <si>
    <t>playlists</t>
  </si>
  <si>
    <t>PlaylistId</t>
  </si>
  <si>
    <t>Audiobooks</t>
  </si>
  <si>
    <t>Music</t>
  </si>
  <si>
    <t>Movies</t>
  </si>
  <si>
    <t>90’s Music</t>
  </si>
  <si>
    <t>Music Videos</t>
  </si>
  <si>
    <t>Brazilian Music</t>
  </si>
  <si>
    <t>Classical 101 - Deep Cuts</t>
  </si>
  <si>
    <t>Classical 101 - Next Steps</t>
  </si>
  <si>
    <t>Classical 101 - The Basics</t>
  </si>
  <si>
    <t>Grunge</t>
  </si>
  <si>
    <t>Heavy Metal Classic</t>
  </si>
  <si>
    <t>On-The-Go 1</t>
  </si>
  <si>
    <t>playlist_track</t>
  </si>
  <si>
    <t>tracks</t>
  </si>
  <si>
    <t>Composer</t>
  </si>
  <si>
    <t>Milliseconds</t>
  </si>
  <si>
    <t>Bytes</t>
  </si>
  <si>
    <t>2 Minutes To Midnight</t>
  </si>
  <si>
    <t>Steve Harris</t>
  </si>
  <si>
    <t>For Those About To Rock (We Salute You)</t>
  </si>
  <si>
    <t>Angus Young, Malcolm Young, Brian Johnson</t>
  </si>
  <si>
    <t>Fast As a Shark</t>
  </si>
  <si>
    <t>F. Baltes, S. Kaufman, U. Dirkscneider &amp; W. Hoffman</t>
  </si>
  <si>
    <t>F. Baltes, R.A. Smith-Diesel, S. Kaufman, U. Dirkscneider &amp; W. Hoffman</t>
  </si>
  <si>
    <t>Princess of the Dawn</t>
  </si>
  <si>
    <t>Deaffy &amp; R.A. Smith-Diesel</t>
  </si>
  <si>
    <t>Put The Finger On You</t>
  </si>
  <si>
    <t>Let's Get It Up</t>
  </si>
  <si>
    <t>Inject The Venom</t>
  </si>
  <si>
    <t>Snowballed</t>
  </si>
  <si>
    <t>Evil Walks</t>
  </si>
  <si>
    <t>C.O.D.</t>
  </si>
  <si>
    <t>Breaking The Rules</t>
  </si>
  <si>
    <t>Night Of The Long Knives</t>
  </si>
  <si>
    <t>Spellbound</t>
  </si>
  <si>
    <t>Go Down</t>
  </si>
  <si>
    <t>Dog Eat Dog</t>
  </si>
  <si>
    <t>Bad Boy Boogie</t>
  </si>
  <si>
    <t>Problem Child</t>
  </si>
  <si>
    <t>Overdose</t>
  </si>
  <si>
    <t>Hell Ain't A Bad Place To Be</t>
  </si>
  <si>
    <t>Whole Lotta Rosie</t>
  </si>
  <si>
    <t>Walk On Water</t>
  </si>
  <si>
    <t>Steven Tyler, Joe Perry, Jack Blades, Tommy Shaw</t>
  </si>
  <si>
    <t>Love In An Elevator</t>
  </si>
  <si>
    <t>Steven Tyler, Joe Perry</t>
  </si>
  <si>
    <t>Rag Doll</t>
  </si>
  <si>
    <t>Steven Tyler, Joe Perry, Jim Vallance, Holly Knight</t>
  </si>
  <si>
    <t>What It Takes</t>
  </si>
  <si>
    <t>Steven Tyler, Joe Perry, Desmond Child</t>
  </si>
  <si>
    <t>Dude (Looks Like A Lady)</t>
  </si>
  <si>
    <t>Janie's Got A Gun</t>
  </si>
  <si>
    <t>Steven Tyler, Tom Hamilton</t>
  </si>
  <si>
    <t>Cryin'</t>
  </si>
  <si>
    <t>Steven Tyler, Joe Perry, Taylor Rhodes</t>
  </si>
  <si>
    <t>Amazing</t>
  </si>
  <si>
    <t>Steven Tyler, Richie Supa</t>
  </si>
  <si>
    <t>Blind Man</t>
  </si>
  <si>
    <t>Deuces Are Wild</t>
  </si>
  <si>
    <t>Steven Tyler, Jim Vallance</t>
  </si>
  <si>
    <t>The Other Side</t>
  </si>
  <si>
    <t>Crazy</t>
  </si>
  <si>
    <t>Eat The Rich</t>
  </si>
  <si>
    <t>Steven Tyler, Joe Perry, Jim Vallance</t>
  </si>
  <si>
    <t>Angel</t>
  </si>
  <si>
    <t>Steven Tyler, Desmond Child</t>
  </si>
  <si>
    <t>Livin' On The Edge</t>
  </si>
  <si>
    <t>Steven Tyler, Joe Perry, Mark Hudson</t>
  </si>
  <si>
    <t>All I Really Want</t>
  </si>
  <si>
    <t>Alanis Morissette &amp; Glenn Ballard</t>
  </si>
  <si>
    <t>You Oughta Know</t>
  </si>
  <si>
    <t>Perfect</t>
  </si>
  <si>
    <t>Hand In My Pocket</t>
  </si>
  <si>
    <t>Right Through You</t>
  </si>
  <si>
    <t>Forgiven</t>
  </si>
  <si>
    <t>You Learn</t>
  </si>
  <si>
    <t>Head Over Feet</t>
  </si>
  <si>
    <t>Mary Jane</t>
  </si>
  <si>
    <t>Ironic</t>
  </si>
  <si>
    <t>Not The Doctor</t>
  </si>
  <si>
    <t>Wake Up</t>
  </si>
  <si>
    <t>You Oughta Know (Alternate)</t>
  </si>
  <si>
    <t>We Die Young</t>
  </si>
  <si>
    <t>Jerry Cantrell</t>
  </si>
  <si>
    <t>Man In The Box</t>
  </si>
  <si>
    <t>Jerry Cantrell, Layne Staley</t>
  </si>
  <si>
    <t>Sea Of Sorrow</t>
  </si>
  <si>
    <t>Bleed The Freak</t>
  </si>
  <si>
    <t>I Can't Remember</t>
  </si>
  <si>
    <t>Love, Hate, Love</t>
  </si>
  <si>
    <t>It Ain't Like That</t>
  </si>
  <si>
    <t>Jerry Cantrell, Michael Starr, Sean Kinney</t>
  </si>
  <si>
    <t>Sunshine</t>
  </si>
  <si>
    <t>Put You Down</t>
  </si>
  <si>
    <t>Confusion</t>
  </si>
  <si>
    <t>Jerry Cantrell, Michael Starr, Layne Staley</t>
  </si>
  <si>
    <t>I Know Somethin (Bout You)</t>
  </si>
  <si>
    <t>Real Thing</t>
  </si>
  <si>
    <t>Desafinado</t>
  </si>
  <si>
    <t>Garota De Ipanema</t>
  </si>
  <si>
    <t>Samba De Uma Nota Só (One Note Samba)</t>
  </si>
  <si>
    <t>Por Causa De Você</t>
  </si>
  <si>
    <t>Ligia</t>
  </si>
  <si>
    <t>Fotografia</t>
  </si>
  <si>
    <t>Dindi (Dindi)</t>
  </si>
  <si>
    <t>Se Todos Fossem Iguais A Você (Instrumental)</t>
  </si>
  <si>
    <t>Falando De Amor</t>
  </si>
  <si>
    <t>Angela</t>
  </si>
  <si>
    <t>Corcovado (Quiet Nights Of Quiet Stars)</t>
  </si>
  <si>
    <t>Outra Vez</t>
  </si>
  <si>
    <t>O Boto (Bôto)</t>
  </si>
  <si>
    <t>Canta, Canta Mais</t>
  </si>
  <si>
    <t>Enter Sandman</t>
  </si>
  <si>
    <t>Harvester Of Sorrow</t>
  </si>
  <si>
    <t>The Unforgiven</t>
  </si>
  <si>
    <t>Sad But True</t>
  </si>
  <si>
    <t>Creeping Death</t>
  </si>
  <si>
    <t>Wherever I May Roam</t>
  </si>
  <si>
    <t>Welcome Home (Sanitarium)</t>
  </si>
  <si>
    <t>Cochise</t>
  </si>
  <si>
    <t>Audioslave/Chris Cornell</t>
  </si>
  <si>
    <t>Show Me How to Live</t>
  </si>
  <si>
    <t>Gasoline</t>
  </si>
  <si>
    <t>What You Are</t>
  </si>
  <si>
    <t>Like a Stone</t>
  </si>
  <si>
    <t>Set It Off</t>
  </si>
  <si>
    <t>Shadow on the Sun</t>
  </si>
  <si>
    <t>I am the Highway</t>
  </si>
  <si>
    <t>Exploder</t>
  </si>
  <si>
    <t>Hypnotize</t>
  </si>
  <si>
    <t>Bring'em Back Alive</t>
  </si>
  <si>
    <t>Light My Way</t>
  </si>
  <si>
    <t>Getaway Car</t>
  </si>
  <si>
    <t>The Last Remaining Light</t>
  </si>
  <si>
    <t>Your Time Has Come</t>
  </si>
  <si>
    <t>Cornell, Commerford, Morello, Wilk</t>
  </si>
  <si>
    <t>Be Yourself</t>
  </si>
  <si>
    <t>Doesn't Remind Me</t>
  </si>
  <si>
    <t>Drown Me Slowly</t>
  </si>
  <si>
    <t>Heaven's Dead</t>
  </si>
  <si>
    <t>The Worm</t>
  </si>
  <si>
    <t>Man Or Animal</t>
  </si>
  <si>
    <t>Yesterday To Tomorrow</t>
  </si>
  <si>
    <t>Dandelion</t>
  </si>
  <si>
    <t>#1 Zero</t>
  </si>
  <si>
    <t>The Curse</t>
  </si>
  <si>
    <t>Money</t>
  </si>
  <si>
    <t>Berry Gordy, Jr./Janie Bradford</t>
  </si>
  <si>
    <t>Long Tall Sally</t>
  </si>
  <si>
    <t>Enotris Johnson/Little Richard/Robert "Bumps" Blackwell</t>
  </si>
  <si>
    <t>Bad Boy</t>
  </si>
  <si>
    <t>Larry Williams</t>
  </si>
  <si>
    <t>Twist And Shout</t>
  </si>
  <si>
    <t>Bert Russell/Phil Medley</t>
  </si>
  <si>
    <t>Please Mr. Postman</t>
  </si>
  <si>
    <t>Brian Holland/Freddie Gorman/Georgia Dobbins/Robert Bateman/William Garrett</t>
  </si>
  <si>
    <t>C'Mon Everybody</t>
  </si>
  <si>
    <t>Eddie Cochran/Jerry Capehart</t>
  </si>
  <si>
    <t>Rock 'N' Roll Music</t>
  </si>
  <si>
    <t>Chuck Berry</t>
  </si>
  <si>
    <t>Slow Down</t>
  </si>
  <si>
    <t>Roadrunner</t>
  </si>
  <si>
    <t>Bo Diddley</t>
  </si>
  <si>
    <t>Carol</t>
  </si>
  <si>
    <t>Good Golly Miss Molly</t>
  </si>
  <si>
    <t>Little Richard</t>
  </si>
  <si>
    <t>20 Flight Rock</t>
  </si>
  <si>
    <t>Ned Fairchild</t>
  </si>
  <si>
    <t>Quadrant</t>
  </si>
  <si>
    <t>Snoopy's search-Red baron</t>
  </si>
  <si>
    <t>Spanish moss-"A sound portrait"-Spanish moss</t>
  </si>
  <si>
    <t>Moon germs</t>
  </si>
  <si>
    <t>Stratus</t>
  </si>
  <si>
    <t>The pleasant pheasant</t>
  </si>
  <si>
    <t>Solo-Panhandler</t>
  </si>
  <si>
    <t>Do what cha wanna</t>
  </si>
  <si>
    <t>George Duke</t>
  </si>
  <si>
    <t>Intro/ Low Down</t>
  </si>
  <si>
    <t>13 Years Of Grief</t>
  </si>
  <si>
    <t>Stronger Than Death</t>
  </si>
  <si>
    <t>All For You</t>
  </si>
  <si>
    <t>Super Terrorizer</t>
  </si>
  <si>
    <t>Phoney Smile Fake Hellos</t>
  </si>
  <si>
    <t>Lost My Better Half</t>
  </si>
  <si>
    <t>Bored To Tears</t>
  </si>
  <si>
    <t>A.N.D.R.O.T.A.Z.</t>
  </si>
  <si>
    <t>Born To Booze</t>
  </si>
  <si>
    <t>World Of Trouble</t>
  </si>
  <si>
    <t>No More Tears</t>
  </si>
  <si>
    <t>The Begining... At Last</t>
  </si>
  <si>
    <t>Heart Of Gold</t>
  </si>
  <si>
    <t>Snowblind</t>
  </si>
  <si>
    <t>Like A Bird</t>
  </si>
  <si>
    <t>Blood In The Wall</t>
  </si>
  <si>
    <t>The Beginning...At Last</t>
  </si>
  <si>
    <t>The Wizard</t>
  </si>
  <si>
    <t>Behind The Wall Of Sleep</t>
  </si>
  <si>
    <t>N.I.B.</t>
  </si>
  <si>
    <t>Evil Woman</t>
  </si>
  <si>
    <t>Sleeping Village</t>
  </si>
  <si>
    <t>Wheels Of Confusion / The Straightener</t>
  </si>
  <si>
    <t>Tony Iommi, Bill Ward, Geezer Butler, Ozzy Osbourne</t>
  </si>
  <si>
    <t>Tomorrow's Dream</t>
  </si>
  <si>
    <t>Changes</t>
  </si>
  <si>
    <t>FX</t>
  </si>
  <si>
    <t>Supernaut</t>
  </si>
  <si>
    <t>Cornucopia</t>
  </si>
  <si>
    <t>Laguna Sunrise</t>
  </si>
  <si>
    <t>St. Vitus Dance</t>
  </si>
  <si>
    <t>Under The Sun/Every Day Comes and Goes</t>
  </si>
  <si>
    <t>Smoked Pork</t>
  </si>
  <si>
    <t>Body Count's In The House</t>
  </si>
  <si>
    <t>Now Sports</t>
  </si>
  <si>
    <t>A Statistic</t>
  </si>
  <si>
    <t>Bowels Of The Devil</t>
  </si>
  <si>
    <t>The Real Problem</t>
  </si>
  <si>
    <t>KKK Bitch</t>
  </si>
  <si>
    <t>D Note</t>
  </si>
  <si>
    <t>Voodoo</t>
  </si>
  <si>
    <t>The Winner Loses</t>
  </si>
  <si>
    <t>There Goes The Neighborhood</t>
  </si>
  <si>
    <t>Oprah</t>
  </si>
  <si>
    <t>Evil Dick</t>
  </si>
  <si>
    <t>Body Count Anthem</t>
  </si>
  <si>
    <t>Momma's Gotta Die Tonight</t>
  </si>
  <si>
    <t>Freedom Of Speech</t>
  </si>
  <si>
    <t>King In Crimson</t>
  </si>
  <si>
    <t>Roy Z</t>
  </si>
  <si>
    <t>The Tower</t>
  </si>
  <si>
    <t>Killing Floor</t>
  </si>
  <si>
    <t>Adrian Smith</t>
  </si>
  <si>
    <t>Book Of Thel</t>
  </si>
  <si>
    <t>Eddie Casillas/Roy Z</t>
  </si>
  <si>
    <t>Gates Of Urizen</t>
  </si>
  <si>
    <t>Jerusalem</t>
  </si>
  <si>
    <t>Trupets Of Jericho</t>
  </si>
  <si>
    <t>Machine Men</t>
  </si>
  <si>
    <t>The Alchemist</t>
  </si>
  <si>
    <t>Realword</t>
  </si>
  <si>
    <t>First Time I Met The Blues</t>
  </si>
  <si>
    <t>Eurreal Montgomery</t>
  </si>
  <si>
    <t>Let Me Love You Baby</t>
  </si>
  <si>
    <t>Willie Dixon</t>
  </si>
  <si>
    <t>Stone Crazy</t>
  </si>
  <si>
    <t>Pretty Baby</t>
  </si>
  <si>
    <t>When My Left Eye Jumps</t>
  </si>
  <si>
    <t>Al Perkins/Willie Dixon</t>
  </si>
  <si>
    <t>Leave My Girl Alone</t>
  </si>
  <si>
    <t>She Suits Me To A Tee</t>
  </si>
  <si>
    <t>Keep It To Myself (Aka Keep It To Yourself)</t>
  </si>
  <si>
    <t>Sonny Boy Williamson [I]</t>
  </si>
  <si>
    <t>My Time After Awhile</t>
  </si>
  <si>
    <t>Robert Geddins/Ron Badger/Sheldon Feinberg</t>
  </si>
  <si>
    <t>Too Many Ways (Alternate)</t>
  </si>
  <si>
    <t>Talkin' 'Bout Women Obviously</t>
  </si>
  <si>
    <t>Amos Blakemore/Buddy Guy</t>
  </si>
  <si>
    <t>Jorge Da Capadócia</t>
  </si>
  <si>
    <t>Tradicional</t>
  </si>
  <si>
    <t>Meditação</t>
  </si>
  <si>
    <t>Tom Jobim - Newton Mendoça</t>
  </si>
  <si>
    <t>Terra</t>
  </si>
  <si>
    <t>Eclipse Oculto</t>
  </si>
  <si>
    <t>Texto "Verdade Tropical"</t>
  </si>
  <si>
    <t>Bem Devagar</t>
  </si>
  <si>
    <t>Drão</t>
  </si>
  <si>
    <t>Saudosismo</t>
  </si>
  <si>
    <t>Carolina</t>
  </si>
  <si>
    <t>Sozinho</t>
  </si>
  <si>
    <t>Peninha</t>
  </si>
  <si>
    <t>Esse Cara</t>
  </si>
  <si>
    <t>Mel</t>
  </si>
  <si>
    <t>Caetano Veloso - Waly Salomão</t>
  </si>
  <si>
    <t>Linha Do Equador</t>
  </si>
  <si>
    <t>Caetano Veloso - Djavan</t>
  </si>
  <si>
    <t>Odara</t>
  </si>
  <si>
    <t>A Luz De Tieta</t>
  </si>
  <si>
    <t>Atrás Da Verd-E-Rosa Só Não Vai Quem Já Morreu</t>
  </si>
  <si>
    <t>David Corrêa - Paulinho Carvalho - Carlos Sena - Bira do Ponto</t>
  </si>
  <si>
    <t>Vida Boa</t>
  </si>
  <si>
    <t>Fausto Nilo - Armandinho</t>
  </si>
  <si>
    <t>Sozinho (Hitmakers Classic Mix)</t>
  </si>
  <si>
    <t>Sozinho (Hitmakers Classic Radio Edit)</t>
  </si>
  <si>
    <t>Sozinho (Caêdrum 'n' Bass)</t>
  </si>
  <si>
    <t>Essa Moça Ta Diferente</t>
  </si>
  <si>
    <t>Vai Passar</t>
  </si>
  <si>
    <t>Samba De Orly</t>
  </si>
  <si>
    <t>Bye, Bye Brasil</t>
  </si>
  <si>
    <t>Atras Da Porta</t>
  </si>
  <si>
    <t>Tatuagem</t>
  </si>
  <si>
    <t>O Que Será (À Flor Da Terra)</t>
  </si>
  <si>
    <t>Morena De Angola</t>
  </si>
  <si>
    <t>Apesar De Você</t>
  </si>
  <si>
    <t>A Banda</t>
  </si>
  <si>
    <t>Com Açúcar E Com Afeto</t>
  </si>
  <si>
    <t>Brejo Da Cruz</t>
  </si>
  <si>
    <t>Meu Caro Amigo</t>
  </si>
  <si>
    <t>Geni E O Zepelim</t>
  </si>
  <si>
    <t>Trocando Em Miúdos</t>
  </si>
  <si>
    <t>Vai Trabalhar Vagabundo</t>
  </si>
  <si>
    <t>Gota D'água</t>
  </si>
  <si>
    <t>Construção / Deus Lhe Pague</t>
  </si>
  <si>
    <t>Mateus Enter</t>
  </si>
  <si>
    <t>Chico Science</t>
  </si>
  <si>
    <t>O Cidadão Do Mundo</t>
  </si>
  <si>
    <t>Etnia</t>
  </si>
  <si>
    <t>Quilombo Groove [Instrumental]</t>
  </si>
  <si>
    <t>Macô</t>
  </si>
  <si>
    <t>Um Passeio No Mundo Livre</t>
  </si>
  <si>
    <t>Samba Do Lado</t>
  </si>
  <si>
    <t>Maracatu Atômico</t>
  </si>
  <si>
    <t>O Encontro De Isaac Asimov Com Santos Dumont No Céu</t>
  </si>
  <si>
    <t>Corpo De Lama</t>
  </si>
  <si>
    <t>Sobremesa</t>
  </si>
  <si>
    <t>Manguetown</t>
  </si>
  <si>
    <t>Um Satélite Na Cabeça</t>
  </si>
  <si>
    <t>Baião Ambiental [Instrumental]</t>
  </si>
  <si>
    <t>Sangue De Bairro</t>
  </si>
  <si>
    <t>Enquanto O Mundo Explode</t>
  </si>
  <si>
    <t>Interlude Zumbi</t>
  </si>
  <si>
    <t>Criança De Domingo</t>
  </si>
  <si>
    <t>Amor De Muito</t>
  </si>
  <si>
    <t>Samidarish [Instrumental]</t>
  </si>
  <si>
    <t>Maracatu Atômico [Atomic Version]</t>
  </si>
  <si>
    <t>Maracatu Atômico [Ragga Mix]</t>
  </si>
  <si>
    <t>Maracatu Atômico [Trip Hop]</t>
  </si>
  <si>
    <t>Banditismo Por Uma Questa</t>
  </si>
  <si>
    <t>Rios Pontes &amp; Overdrives</t>
  </si>
  <si>
    <t>Cidade</t>
  </si>
  <si>
    <t>Praiera</t>
  </si>
  <si>
    <t>Samba Makossa</t>
  </si>
  <si>
    <t>Maracatu De Tiro Certeiro</t>
  </si>
  <si>
    <t>Salustiano Song</t>
  </si>
  <si>
    <t>Antene Se</t>
  </si>
  <si>
    <t>Risoflora</t>
  </si>
  <si>
    <t>Lixo Do Mangue</t>
  </si>
  <si>
    <t>Computadores Fazem Arte</t>
  </si>
  <si>
    <t>Girassol</t>
  </si>
  <si>
    <t>Bino Farias/Da Gama/Lazão/Pedro Luis/Toni Garrido</t>
  </si>
  <si>
    <t>A Sombra Da Maldade</t>
  </si>
  <si>
    <t>Da Gama/Toni Garrido</t>
  </si>
  <si>
    <t>Johnny B. Goode</t>
  </si>
  <si>
    <t>Soldado Da Paz</t>
  </si>
  <si>
    <t>Herbert Vianna</t>
  </si>
  <si>
    <t>Firmamento</t>
  </si>
  <si>
    <t>Bino Farias/Da Gama/Henry Lawes/Lazão/Toni Garrido/Winston Foser-Vers</t>
  </si>
  <si>
    <t>Extra</t>
  </si>
  <si>
    <t>O Erê</t>
  </si>
  <si>
    <t>Bernardo Vilhena/Bino Farias/Da Gama/Lazão/Toni Garrido</t>
  </si>
  <si>
    <t>Podes Crer</t>
  </si>
  <si>
    <t>Bino Farias/Da Gama/Lazão/Toni Garrido</t>
  </si>
  <si>
    <t>A Estrada</t>
  </si>
  <si>
    <t>Berlim</t>
  </si>
  <si>
    <t>Já Foi</t>
  </si>
  <si>
    <t>Onde Você Mora?</t>
  </si>
  <si>
    <t>Marisa Monte/Nando Reis</t>
  </si>
  <si>
    <t>Pensamento</t>
  </si>
  <si>
    <t>Bino Farias/Da Gamma/Lazão/Rás Bernard</t>
  </si>
  <si>
    <t>Conciliação</t>
  </si>
  <si>
    <t>Da Gama/Lazão/Rás Bernardo</t>
  </si>
  <si>
    <t>Realidade Virtual</t>
  </si>
  <si>
    <t>Mensagem</t>
  </si>
  <si>
    <t>Bino Farias/Da Gama/Lazão/Rás Bernardo</t>
  </si>
  <si>
    <t>A Cor Do Sol</t>
  </si>
  <si>
    <t>Bernardo Vilhena/Da Gama/Lazão</t>
  </si>
  <si>
    <t>Bernardo Vilhena/Bino/Da Gama/Lazao/Toni Garrido</t>
  </si>
  <si>
    <t>Da Gama/Lazao/Toni Garrido</t>
  </si>
  <si>
    <t>Falar A Verdade</t>
  </si>
  <si>
    <t>Bino/Da Gama/Ras Bernardo</t>
  </si>
  <si>
    <t>Harry Lawes/Winston Foster-Vers</t>
  </si>
  <si>
    <t>Bino/Da Gamma/Lazao/Toni Garrido</t>
  </si>
  <si>
    <t>Doutor</t>
  </si>
  <si>
    <t>Bino/Da Gama/Toni Garrido</t>
  </si>
  <si>
    <t>Na Frente Da TV</t>
  </si>
  <si>
    <t>Bino/Da Gama/Lazao/Ras Bernardo</t>
  </si>
  <si>
    <t>Downtown</t>
  </si>
  <si>
    <t>Sábado A Noite</t>
  </si>
  <si>
    <t>Bernardo Vilhena/Da Gama/Lazao</t>
  </si>
  <si>
    <t>Eu Também Quero Beijar</t>
  </si>
  <si>
    <t>Fausto Nilo/Moraes Moreira/Pepeu Gomes</t>
  </si>
  <si>
    <t>Noite Do Prazer</t>
  </si>
  <si>
    <t>À Francesa</t>
  </si>
  <si>
    <t>Cada Um Cada Um (A Namoradeira)</t>
  </si>
  <si>
    <t>Amor Demais</t>
  </si>
  <si>
    <t>Férias</t>
  </si>
  <si>
    <t>Gostava Tanto De Você</t>
  </si>
  <si>
    <t>Flor Do Futuro</t>
  </si>
  <si>
    <t>Felicidade Urgente</t>
  </si>
  <si>
    <t>Livre Pra Viver</t>
  </si>
  <si>
    <t>Dig-Dig, Lambe-Lambe (Ao Vivo)</t>
  </si>
  <si>
    <t>Cassiano Costa/Cintia Maviane/J.F./Lucas Costa</t>
  </si>
  <si>
    <t>Pererê</t>
  </si>
  <si>
    <t>Augusto Conceição/Chiclete Com Banana</t>
  </si>
  <si>
    <t>TriboTchan</t>
  </si>
  <si>
    <t>Cal Adan/Paulo Levi</t>
  </si>
  <si>
    <t>Tapa Aqui, Descobre Ali</t>
  </si>
  <si>
    <t>Paulo Levi/W. Rangel</t>
  </si>
  <si>
    <t>Daniela</t>
  </si>
  <si>
    <t>Jorge Cardoso/Pierre Onasis</t>
  </si>
  <si>
    <t>Bate Lata</t>
  </si>
  <si>
    <t>Fábio Nolasco/Gal Sales/Ivan Brasil</t>
  </si>
  <si>
    <t>Garotas do Brasil</t>
  </si>
  <si>
    <t>Garay, Ricardo Engels/Luca Predabom/Ludwig, Carlos Henrique/Maurício Vieira</t>
  </si>
  <si>
    <t>Levada do Amor (Ailoviu)</t>
  </si>
  <si>
    <t>Luiz Wanderley/Paulo Levi</t>
  </si>
  <si>
    <t>Lavadeira</t>
  </si>
  <si>
    <t>Do Vale, Valverde/Gal Oliveira/Luciano Pinto</t>
  </si>
  <si>
    <t>Reboladeira</t>
  </si>
  <si>
    <t>Cal Adan/Ferrugem/Julinho Carioca/Tríona Ní Dhomhnaill</t>
  </si>
  <si>
    <t>É que Nessa Encarnação Eu Nasci Manga</t>
  </si>
  <si>
    <t>Lucina/Luli</t>
  </si>
  <si>
    <t>Reggae Tchan</t>
  </si>
  <si>
    <t>Cal Adan/Del Rey, Tension/Edu Casanova</t>
  </si>
  <si>
    <t>My Love</t>
  </si>
  <si>
    <t>Jauperi/Zeu Góes</t>
  </si>
  <si>
    <t>Latinha de Cerveja</t>
  </si>
  <si>
    <t>Adriano Bernandes/Edmar Neves</t>
  </si>
  <si>
    <t>You Shook Me</t>
  </si>
  <si>
    <t>J B Lenoir/Willie Dixon</t>
  </si>
  <si>
    <t>I Can't Quit You Baby</t>
  </si>
  <si>
    <t>Communication Breakdown</t>
  </si>
  <si>
    <t>Jimmy Page/John Bonham/John Paul Jones</t>
  </si>
  <si>
    <t>Dazed and Confused</t>
  </si>
  <si>
    <t>Jimmy Page</t>
  </si>
  <si>
    <t>The Girl I Love She Got Long Black Wavy Hair</t>
  </si>
  <si>
    <t>Jimmy Page/John Bonham/John Estes/John Paul Jones/Robert Plant</t>
  </si>
  <si>
    <t>What is and Should Never Be</t>
  </si>
  <si>
    <t>Jimmy Page/Robert Plant</t>
  </si>
  <si>
    <t>Communication Breakdown(2)</t>
  </si>
  <si>
    <t>Travelling Riverside Blues</t>
  </si>
  <si>
    <t>Jimmy Page/Robert Johnson/Robert Plant</t>
  </si>
  <si>
    <t>Whole Lotta Love</t>
  </si>
  <si>
    <t>Jimmy Page/John Bonham/John Paul Jones/Robert Plant/Willie Dixon</t>
  </si>
  <si>
    <t>Somethin' Else</t>
  </si>
  <si>
    <t>Bob Cochran/Sharon Sheeley</t>
  </si>
  <si>
    <t>Communication Breakdown(3)</t>
  </si>
  <si>
    <t>I Can't Quit You Baby(2)</t>
  </si>
  <si>
    <t>You Shook Me(2)</t>
  </si>
  <si>
    <t>How Many More Times</t>
  </si>
  <si>
    <t>Chester Burnett/Jimmy Page/John Bonham/John Paul Jones/Robert Plant</t>
  </si>
  <si>
    <t>Debra Kadabra</t>
  </si>
  <si>
    <t>Frank Zappa</t>
  </si>
  <si>
    <t>Carolina Hard-Core Ecstasy</t>
  </si>
  <si>
    <t>Sam With The Showing Scalp Flat Top</t>
  </si>
  <si>
    <t>Don Van Vliet</t>
  </si>
  <si>
    <t>Poofter's Froth Wyoming Plans Ahead</t>
  </si>
  <si>
    <t>200 Years Old</t>
  </si>
  <si>
    <t>Cucamonga</t>
  </si>
  <si>
    <t>Advance Romance</t>
  </si>
  <si>
    <t>Man With The Woman Head</t>
  </si>
  <si>
    <t>Muffin Man</t>
  </si>
  <si>
    <t>Vai-Vai 2001</t>
  </si>
  <si>
    <t>X-9 2001</t>
  </si>
  <si>
    <t>Gavioes 2001</t>
  </si>
  <si>
    <t>Nene 2001</t>
  </si>
  <si>
    <t>Rosas De Ouro 2001</t>
  </si>
  <si>
    <t>Mocidade Alegre 2001</t>
  </si>
  <si>
    <t>Camisa Verde 2001</t>
  </si>
  <si>
    <t>Leandro De Itaquera 2001</t>
  </si>
  <si>
    <t>Tucuruvi 2001</t>
  </si>
  <si>
    <t>Aguia De Ouro 2001</t>
  </si>
  <si>
    <t>Ipiranga 2001</t>
  </si>
  <si>
    <t>Morro Da Casa Verde 2001</t>
  </si>
  <si>
    <t>Perola Negra 2001</t>
  </si>
  <si>
    <t>Sao Lucas 2001</t>
  </si>
  <si>
    <t>Guanabara</t>
  </si>
  <si>
    <t>Mas Que Nada</t>
  </si>
  <si>
    <t>Vôo Sobre o Horizonte</t>
  </si>
  <si>
    <t>J.r.Bertami/Parana</t>
  </si>
  <si>
    <t>A Paz</t>
  </si>
  <si>
    <t>Donato/Gilberto Gil</t>
  </si>
  <si>
    <t>Wave (Vou te Contar)</t>
  </si>
  <si>
    <t>Antonio Carlos Jobim</t>
  </si>
  <si>
    <t>Água de Beber</t>
  </si>
  <si>
    <t>Antonio Carlos Jobim/Vinicius de Moraes</t>
  </si>
  <si>
    <t>Samba da Bençaco</t>
  </si>
  <si>
    <t>Baden Powell/Vinicius de Moraes</t>
  </si>
  <si>
    <t>Pode Parar</t>
  </si>
  <si>
    <t>Jorge Vercilo/Jota Maranhao</t>
  </si>
  <si>
    <t>Menino do Rio</t>
  </si>
  <si>
    <t>Ando Meio Desligado</t>
  </si>
  <si>
    <t>Mistério da Raça</t>
  </si>
  <si>
    <t>Luiz Melodia/Ricardo Augusto</t>
  </si>
  <si>
    <t>All Star</t>
  </si>
  <si>
    <t>Menina Bonita</t>
  </si>
  <si>
    <t>Alexandre Brazil/Pedro Luis/Rodrigo Cabelo</t>
  </si>
  <si>
    <t>Pescador de Ilusões</t>
  </si>
  <si>
    <t>Macelo Yuka/O Rappa</t>
  </si>
  <si>
    <t>À Vontade (Live Mix)</t>
  </si>
  <si>
    <t>Bombom/Ed Motta</t>
  </si>
  <si>
    <t>Maria Fumaça</t>
  </si>
  <si>
    <t>Luiz Carlos/Oberdan</t>
  </si>
  <si>
    <t>Sambassim (dj patife remix)</t>
  </si>
  <si>
    <t>Alba Carvalho/Fernando Porto</t>
  </si>
  <si>
    <t>Vários</t>
  </si>
  <si>
    <t>Tim Tim Por Tim Tim</t>
  </si>
  <si>
    <t>Tarde Em Itapoã</t>
  </si>
  <si>
    <t>Tanto Tempo</t>
  </si>
  <si>
    <t>Eu Vim Da Bahia - Live</t>
  </si>
  <si>
    <t>Alô Alô Marciano</t>
  </si>
  <si>
    <t>Linha Do Horizonte</t>
  </si>
  <si>
    <t>Only A Dream In Rio</t>
  </si>
  <si>
    <t>Abrir A Porta</t>
  </si>
  <si>
    <t>Alice</t>
  </si>
  <si>
    <t>Momentos Que Marcam</t>
  </si>
  <si>
    <t>Um Jantar Pra Dois</t>
  </si>
  <si>
    <t>Bumbo Da Mangueira</t>
  </si>
  <si>
    <t>Mr Funk Samba</t>
  </si>
  <si>
    <t>Santo Antonio</t>
  </si>
  <si>
    <t>Por Você</t>
  </si>
  <si>
    <t>Só Tinha De Ser Com Você</t>
  </si>
  <si>
    <t>Free Speech For The Dumb</t>
  </si>
  <si>
    <t>Molaney/Morris/Roberts/Wainwright</t>
  </si>
  <si>
    <t>It's Electric</t>
  </si>
  <si>
    <t>Harris/Tatler</t>
  </si>
  <si>
    <t>Sabbra Cadabra</t>
  </si>
  <si>
    <t>Turn The Page</t>
  </si>
  <si>
    <t>Seger</t>
  </si>
  <si>
    <t>Die Die My Darling</t>
  </si>
  <si>
    <t>Danzig</t>
  </si>
  <si>
    <t>Loverman</t>
  </si>
  <si>
    <t>Cave</t>
  </si>
  <si>
    <t>Mercyful Fate</t>
  </si>
  <si>
    <t>Diamond/Shermann</t>
  </si>
  <si>
    <t>Astronomy</t>
  </si>
  <si>
    <t>A.Bouchard/J.Bouchard/S.Pearlman</t>
  </si>
  <si>
    <t>Whiskey In The Jar</t>
  </si>
  <si>
    <t>Traditional</t>
  </si>
  <si>
    <t>Tuesday's Gone</t>
  </si>
  <si>
    <t>Collins/Van Zandt</t>
  </si>
  <si>
    <t>The More I See</t>
  </si>
  <si>
    <t>A Kind Of Magic</t>
  </si>
  <si>
    <t>Roger Taylor</t>
  </si>
  <si>
    <t>Under Pressure</t>
  </si>
  <si>
    <t>Queen &amp; David Bowie</t>
  </si>
  <si>
    <t>Radio GA GA</t>
  </si>
  <si>
    <t>I Want It All</t>
  </si>
  <si>
    <t>I Want To Break Free</t>
  </si>
  <si>
    <t>John Deacon</t>
  </si>
  <si>
    <t>Innuendo</t>
  </si>
  <si>
    <t>It's A Hard Life</t>
  </si>
  <si>
    <t>Freddie Mercury</t>
  </si>
  <si>
    <t>Breakthru</t>
  </si>
  <si>
    <t>Who Wants To Live Forever</t>
  </si>
  <si>
    <t>Brian May</t>
  </si>
  <si>
    <t>Headlong</t>
  </si>
  <si>
    <t>The Miracle</t>
  </si>
  <si>
    <t>I'm Going Slightly Mad</t>
  </si>
  <si>
    <t>The Invisible Man</t>
  </si>
  <si>
    <t>Hammer To Fall</t>
  </si>
  <si>
    <t>Friends Will Be Friends</t>
  </si>
  <si>
    <t>Freddie Mercury &amp; John Deacon</t>
  </si>
  <si>
    <t>The Show Must Go On</t>
  </si>
  <si>
    <t>One Vision</t>
  </si>
  <si>
    <t>Detroit Rock City</t>
  </si>
  <si>
    <t>Paul Stanley, B. Ezrin</t>
  </si>
  <si>
    <t>Black Diamond</t>
  </si>
  <si>
    <t>Paul Stanley</t>
  </si>
  <si>
    <t>Hard Luck Woman</t>
  </si>
  <si>
    <t>Sure Know Something</t>
  </si>
  <si>
    <t>Paul Stanley, Vincent Poncia</t>
  </si>
  <si>
    <t>Love Gun</t>
  </si>
  <si>
    <t>Deuce</t>
  </si>
  <si>
    <t>Gene Simmons</t>
  </si>
  <si>
    <t>Goin' Blind</t>
  </si>
  <si>
    <t>Gene Simmons, S. Coronel</t>
  </si>
  <si>
    <t>Shock Me</t>
  </si>
  <si>
    <t>Ace Frehley</t>
  </si>
  <si>
    <t>Do You Love Me</t>
  </si>
  <si>
    <t>Paul Stanley, B. Ezrin, K. Fowley</t>
  </si>
  <si>
    <t>She</t>
  </si>
  <si>
    <t>I Was Made For Loving You</t>
  </si>
  <si>
    <t>Paul Stanley, Vincent Poncia, Desmond Child</t>
  </si>
  <si>
    <t>Shout It Out Loud</t>
  </si>
  <si>
    <t>Paul Stanley, Gene Simmons, B. Ezrin</t>
  </si>
  <si>
    <t>God Of Thunder</t>
  </si>
  <si>
    <t>Calling Dr. Love</t>
  </si>
  <si>
    <t>Beth</t>
  </si>
  <si>
    <t>S. Penridge, Bob Ezrin, Peter Criss</t>
  </si>
  <si>
    <t>Strutter</t>
  </si>
  <si>
    <t>Paul Stanley, Gene Simmons</t>
  </si>
  <si>
    <t>Rock And Roll All Nite</t>
  </si>
  <si>
    <t>Cold Gin</t>
  </si>
  <si>
    <t>Plaster Caster</t>
  </si>
  <si>
    <t>God Gave Rock 'n' Roll To You</t>
  </si>
  <si>
    <t>Paul Stanley, Gene Simmons, Rus Ballard, Bob Ezrin</t>
  </si>
  <si>
    <t>De La Luz</t>
  </si>
  <si>
    <t>Westwood Moon</t>
  </si>
  <si>
    <t>Midnight</t>
  </si>
  <si>
    <t>Playtime</t>
  </si>
  <si>
    <t>Surrender</t>
  </si>
  <si>
    <t>Valentino's</t>
  </si>
  <si>
    <t>Believe</t>
  </si>
  <si>
    <t>As We Sleep</t>
  </si>
  <si>
    <t>When Evening Falls</t>
  </si>
  <si>
    <t>J Squared</t>
  </si>
  <si>
    <t>Best Thing</t>
  </si>
  <si>
    <t>Maria</t>
  </si>
  <si>
    <t>Billie Joe Armstrong -Words Green Day -Music</t>
  </si>
  <si>
    <t>Poprocks And Coke</t>
  </si>
  <si>
    <t>Longview</t>
  </si>
  <si>
    <t>Welcome To Paradise</t>
  </si>
  <si>
    <t>Basket Case</t>
  </si>
  <si>
    <t>When I Come Around</t>
  </si>
  <si>
    <t>J.A.R. (Jason Andrew Relva)</t>
  </si>
  <si>
    <t>Mike Dirnt -Words Green Day -Music</t>
  </si>
  <si>
    <t>Geek Stink Breath</t>
  </si>
  <si>
    <t>Brain Stew</t>
  </si>
  <si>
    <t>Jaded</t>
  </si>
  <si>
    <t>Walking Contradiction</t>
  </si>
  <si>
    <t>Stuck With Me</t>
  </si>
  <si>
    <t>Hitchin' A Ride</t>
  </si>
  <si>
    <t>Good Riddance (Time Of Your Life)</t>
  </si>
  <si>
    <t>Redundant</t>
  </si>
  <si>
    <t>Nice Guys Finish Last</t>
  </si>
  <si>
    <t>Minority</t>
  </si>
  <si>
    <t>Waiting</t>
  </si>
  <si>
    <t>Macy's Day Parade</t>
  </si>
  <si>
    <t>River Song</t>
  </si>
  <si>
    <t>She Give Me ...</t>
  </si>
  <si>
    <t>Don't You Cry</t>
  </si>
  <si>
    <t>Love Is Blind</t>
  </si>
  <si>
    <t>David Coverdale/Earl Slick</t>
  </si>
  <si>
    <t>Slave</t>
  </si>
  <si>
    <t>Cry For Love</t>
  </si>
  <si>
    <t>Bossi/David Coverdale/Earl Slick</t>
  </si>
  <si>
    <t>Living On Love</t>
  </si>
  <si>
    <t>Midnight Blue</t>
  </si>
  <si>
    <t>Too Many Tears</t>
  </si>
  <si>
    <t>Adrian Vanderberg/David Coverdale</t>
  </si>
  <si>
    <t>Don't Lie To Me</t>
  </si>
  <si>
    <t>Wherever You May Go</t>
  </si>
  <si>
    <t>Grito De Alerta</t>
  </si>
  <si>
    <t>Gonzaga Jr.</t>
  </si>
  <si>
    <t>Não Dá Mais Pra Segurar (Explode Coração)</t>
  </si>
  <si>
    <t>Começaria Tudo Outra Vez</t>
  </si>
  <si>
    <t>O Que É O Que É ?</t>
  </si>
  <si>
    <t>Sangrando</t>
  </si>
  <si>
    <t>Gonzaga Jr/Gonzaguinha</t>
  </si>
  <si>
    <t>Diga Lá, Coração</t>
  </si>
  <si>
    <t>Lindo Lago Do Amor</t>
  </si>
  <si>
    <t>Eu Apenas Queria Que Voçê Soubesse</t>
  </si>
  <si>
    <t>Com A Perna No Mundo</t>
  </si>
  <si>
    <t>E Vamos À Luta</t>
  </si>
  <si>
    <t>Um Homem Também Chora (Guerreiro Menino)</t>
  </si>
  <si>
    <t>Comportamento Geral</t>
  </si>
  <si>
    <t>Gonzaga Jr</t>
  </si>
  <si>
    <t>Ponto De Interrogação</t>
  </si>
  <si>
    <t>Espere Por Mim, Morena</t>
  </si>
  <si>
    <t>Meia-Lua Inteira</t>
  </si>
  <si>
    <t>Voce e Linda</t>
  </si>
  <si>
    <t>Um Indio</t>
  </si>
  <si>
    <t>Podres Poderes</t>
  </si>
  <si>
    <t>Voce Nao Entende Nada - Cotidiano</t>
  </si>
  <si>
    <t>O Estrangeiro</t>
  </si>
  <si>
    <t>Menino Do Rio</t>
  </si>
  <si>
    <t>Qualquer Coisa</t>
  </si>
  <si>
    <t>Sampa</t>
  </si>
  <si>
    <t>Queixa</t>
  </si>
  <si>
    <t>O Leaozinho</t>
  </si>
  <si>
    <t>Fora Da Ordem</t>
  </si>
  <si>
    <t>Alegria, Alegria</t>
  </si>
  <si>
    <t>Balada Do Louco</t>
  </si>
  <si>
    <t>Arnaldo Baptista - Rita Lee</t>
  </si>
  <si>
    <t>Arnaldo Baptista - Rita Lee -  Sérgio Dias</t>
  </si>
  <si>
    <t>Top Top</t>
  </si>
  <si>
    <t>Os Mutantes - Arnolpho Lima Filho</t>
  </si>
  <si>
    <t>Baby</t>
  </si>
  <si>
    <t>A E O Z</t>
  </si>
  <si>
    <t>Mutantes</t>
  </si>
  <si>
    <t>Panis Et Circenses</t>
  </si>
  <si>
    <t>Caetano Veloso - Gilberto Gil</t>
  </si>
  <si>
    <t>Chão De Estrelas</t>
  </si>
  <si>
    <t>Orestes Barbosa-Sílvio Caldas</t>
  </si>
  <si>
    <t>Vida De Cachorro</t>
  </si>
  <si>
    <t>Rita Lee - Arnaldo Baptista - Sérgio Baptista</t>
  </si>
  <si>
    <t>Bat Macumba</t>
  </si>
  <si>
    <t>Gilberto Gil - Caetano Veloso</t>
  </si>
  <si>
    <t>Desculpe Babe</t>
  </si>
  <si>
    <t>Rita Lee</t>
  </si>
  <si>
    <t>Arnaldo Baptista/Rita Lee/Sérgio Dias</t>
  </si>
  <si>
    <t>Posso Perder Minha Mulher, Minha Mãe, Desde Que Eu Tenha O Rock And Roll</t>
  </si>
  <si>
    <t>Arnaldo Baptista - Rita Lee - Arnolpho Lima Filho</t>
  </si>
  <si>
    <t>Banho De Lua</t>
  </si>
  <si>
    <t>B. de Filippi - F. Migliaci - Versão: Fred Jorge</t>
  </si>
  <si>
    <t>Meu Refrigerador Não Funciona</t>
  </si>
  <si>
    <t>Arnaldo Baptista - Rita Lee - Sérgio Dias</t>
  </si>
  <si>
    <t>Burn</t>
  </si>
  <si>
    <t>Coverdale/Lord/Paice</t>
  </si>
  <si>
    <t>Coverdale</t>
  </si>
  <si>
    <t>Gypsy</t>
  </si>
  <si>
    <t>Coverdale/Hughes/Lord/Paice</t>
  </si>
  <si>
    <t>Lady Double Dealer</t>
  </si>
  <si>
    <t>Mistreated</t>
  </si>
  <si>
    <t>Smoke On The Water</t>
  </si>
  <si>
    <t>Gillan/Glover/Lord/Paice</t>
  </si>
  <si>
    <t>You Fool No One</t>
  </si>
  <si>
    <t>Custard Pie</t>
  </si>
  <si>
    <t>The Rover</t>
  </si>
  <si>
    <t>In My Time Of Dying</t>
  </si>
  <si>
    <t>John Bonham/John Paul Jones</t>
  </si>
  <si>
    <t>Trampled Under Foot</t>
  </si>
  <si>
    <t>John Paul Jones</t>
  </si>
  <si>
    <t>Kashmir</t>
  </si>
  <si>
    <t>John Bonham</t>
  </si>
  <si>
    <t>Imperatriz</t>
  </si>
  <si>
    <t>Guga/Marquinho Lessa/Tuninho Professor</t>
  </si>
  <si>
    <t>Beija-Flor</t>
  </si>
  <si>
    <t>Caruso/Cleber/Deo/Osmar</t>
  </si>
  <si>
    <t>Viradouro</t>
  </si>
  <si>
    <t>Dadinho/Gilbreto Gomes/Gustavo/P.C. Portugal/R. Mocoto</t>
  </si>
  <si>
    <t>Mocidade</t>
  </si>
  <si>
    <t>Domenil/J. Brito/Joaozinho/Rap, Marcelo Do</t>
  </si>
  <si>
    <t>Unidos Da Tijuca</t>
  </si>
  <si>
    <t>Douglas/Neves, Vicente Das/Silva, Gilmar L./Toninho Gentil/Wantuir</t>
  </si>
  <si>
    <t>Salgueiro</t>
  </si>
  <si>
    <t>Augusto/Craig Negoescu/Rocco Filho/Saara, Ze Carlos Da</t>
  </si>
  <si>
    <t>Mangueira</t>
  </si>
  <si>
    <t>Bizuca/Clóvis Pê/Gilson Bernini/Marelo D'Aguia</t>
  </si>
  <si>
    <t>União Da Ilha</t>
  </si>
  <si>
    <t>Dito/Djalma Falcao/Ilha, Almir Da/Márcio André</t>
  </si>
  <si>
    <t>Grande Rio</t>
  </si>
  <si>
    <t>Carlos Santos/Ciro/Claudio Russo/Zé Luiz</t>
  </si>
  <si>
    <t>Portela</t>
  </si>
  <si>
    <t>Flavio Bororo/Paulo Apparicio/Wagner Alves/Zeca Sereno</t>
  </si>
  <si>
    <t>Caprichosos</t>
  </si>
  <si>
    <t>Gule/Jorge 101/Lequinho/Luiz Piao</t>
  </si>
  <si>
    <t>Tradição</t>
  </si>
  <si>
    <t>Adalto Magalha/Lourenco</t>
  </si>
  <si>
    <t>Império Serrano</t>
  </si>
  <si>
    <t>Arlindo Cruz/Carlos Sena/Elmo Caetano/Mauricao</t>
  </si>
  <si>
    <t>Tuiuti</t>
  </si>
  <si>
    <t>Claudio Martins/David Lima/Kleber Rodrigues/Livre, Cesare Som</t>
  </si>
  <si>
    <t>(Da Le) Yaleo</t>
  </si>
  <si>
    <t>Love Of My Life</t>
  </si>
  <si>
    <t>Carlos Santana &amp; Dave Matthews</t>
  </si>
  <si>
    <t>Put Your Lights On</t>
  </si>
  <si>
    <t>E. Shrody</t>
  </si>
  <si>
    <t>Africa Bamba</t>
  </si>
  <si>
    <t>I. Toure, S. Tidiane Toure, Carlos Santana &amp; K. Perazzo</t>
  </si>
  <si>
    <t>Smooth</t>
  </si>
  <si>
    <t>M. Itaal Shur &amp; Rob Thomas</t>
  </si>
  <si>
    <t>Do You Like The Way</t>
  </si>
  <si>
    <t>L. Hill</t>
  </si>
  <si>
    <t>Maria Maria</t>
  </si>
  <si>
    <t>W. Jean, J. Duplessis, Carlos Santana, K. Perazzo &amp; R. Rekow</t>
  </si>
  <si>
    <t>Migra</t>
  </si>
  <si>
    <t>R. Taha, Carlos Santana &amp; T. Lindsay</t>
  </si>
  <si>
    <t>Corazon Espinado</t>
  </si>
  <si>
    <t>F. Olivera</t>
  </si>
  <si>
    <t>Wishing It Was</t>
  </si>
  <si>
    <t>Eale-Eye Cherry, M. Simpson, J. King &amp; M. Nishita</t>
  </si>
  <si>
    <t>El Farol</t>
  </si>
  <si>
    <t>Carlos Santana &amp; KC Porter</t>
  </si>
  <si>
    <t>Primavera</t>
  </si>
  <si>
    <t>KC Porter &amp; JB Eckl</t>
  </si>
  <si>
    <t>The Calling</t>
  </si>
  <si>
    <t>Carlos Santana &amp; C. Thompson</t>
  </si>
  <si>
    <t>Solução</t>
  </si>
  <si>
    <t>Manuel</t>
  </si>
  <si>
    <t>Entre E Ouça</t>
  </si>
  <si>
    <t>Um Contrato Com Deus</t>
  </si>
  <si>
    <t>Vamos Dançar</t>
  </si>
  <si>
    <t>Um Love</t>
  </si>
  <si>
    <t>Seis Da Tarde</t>
  </si>
  <si>
    <t>Baixo Rio</t>
  </si>
  <si>
    <t>Sombras Do Meu Destino</t>
  </si>
  <si>
    <t>Do You Have Other Loves?</t>
  </si>
  <si>
    <t>Agora Que O Dia Acordou</t>
  </si>
  <si>
    <t>Já!!!</t>
  </si>
  <si>
    <t>A Rua</t>
  </si>
  <si>
    <t>Now's The Time</t>
  </si>
  <si>
    <t>Jeru</t>
  </si>
  <si>
    <t>Compulsion</t>
  </si>
  <si>
    <t>Tempus Fugit</t>
  </si>
  <si>
    <t>Walkin'</t>
  </si>
  <si>
    <t>Round Midnight</t>
  </si>
  <si>
    <t>Bye Bye Blackbird</t>
  </si>
  <si>
    <t>New Rhumba</t>
  </si>
  <si>
    <t>Generique</t>
  </si>
  <si>
    <t>Summertime</t>
  </si>
  <si>
    <t>So What</t>
  </si>
  <si>
    <t>The Pan Piper</t>
  </si>
  <si>
    <t>Someday My Prince Will Come</t>
  </si>
  <si>
    <t>My Funny Valentine (Live)</t>
  </si>
  <si>
    <t>E.S.P.</t>
  </si>
  <si>
    <t>Nefertiti</t>
  </si>
  <si>
    <t>Petits Machins (Little Stuff)</t>
  </si>
  <si>
    <t>Miles Runs The Voodoo Down</t>
  </si>
  <si>
    <t>Little Church (Live)</t>
  </si>
  <si>
    <t>Black Satin</t>
  </si>
  <si>
    <t>Jean Pierre (Live)</t>
  </si>
  <si>
    <t>Time After Time</t>
  </si>
  <si>
    <t>Portia</t>
  </si>
  <si>
    <t>Space Truckin'</t>
  </si>
  <si>
    <t>Blackmore/Gillan/Glover/Lord/Paice</t>
  </si>
  <si>
    <t>Going Down / Highway Star</t>
  </si>
  <si>
    <t>Gillan/Glover/Lord/Nix - Blackmore/Paice</t>
  </si>
  <si>
    <t>Mistreated (Alternate Version)</t>
  </si>
  <si>
    <t>Blackmore/Coverdale</t>
  </si>
  <si>
    <t>You Fool No One (Alternate Version)</t>
  </si>
  <si>
    <t>Blackmore/Coverdale/Lord/Paice</t>
  </si>
  <si>
    <t>Jeepers Creepers</t>
  </si>
  <si>
    <t>Blue Rythm Fantasy</t>
  </si>
  <si>
    <t>Drum Boogie</t>
  </si>
  <si>
    <t>Let Me Off Uptown</t>
  </si>
  <si>
    <t>Leave Us Leap</t>
  </si>
  <si>
    <t>Opus No.1</t>
  </si>
  <si>
    <t>Boogie Blues</t>
  </si>
  <si>
    <t>How High The Moon</t>
  </si>
  <si>
    <t>Disc Jockey Jump</t>
  </si>
  <si>
    <t>Bop Boogie</t>
  </si>
  <si>
    <t>Lemon Drop</t>
  </si>
  <si>
    <t>Coronation Drop</t>
  </si>
  <si>
    <t>Overtime</t>
  </si>
  <si>
    <t>Imagination</t>
  </si>
  <si>
    <t>Don't Take Your Love From Me</t>
  </si>
  <si>
    <t>Midget</t>
  </si>
  <si>
    <t>I'm Coming Virginia</t>
  </si>
  <si>
    <t>Payin' Them Dues Blues</t>
  </si>
  <si>
    <t>Jungle Drums</t>
  </si>
  <si>
    <t>Showcase</t>
  </si>
  <si>
    <t>Swedish Schnapps</t>
  </si>
  <si>
    <t>Samba Da Bênção</t>
  </si>
  <si>
    <t>Pot-Pourri N.º 4</t>
  </si>
  <si>
    <t>Onde Anda Você</t>
  </si>
  <si>
    <t>Samba Da Volta</t>
  </si>
  <si>
    <t>Canto De Ossanha</t>
  </si>
  <si>
    <t>Pot-Pourri N.º 5</t>
  </si>
  <si>
    <t>Formosa</t>
  </si>
  <si>
    <t>Como É Duro Trabalhar</t>
  </si>
  <si>
    <t>Minha Namorada</t>
  </si>
  <si>
    <t>Por Que Será</t>
  </si>
  <si>
    <t>Berimbau</t>
  </si>
  <si>
    <t>Deixa</t>
  </si>
  <si>
    <t>Pot-Pourri N.º 2</t>
  </si>
  <si>
    <t>Samba Em Prelúdio</t>
  </si>
  <si>
    <t>Carta Ao Tom 74</t>
  </si>
  <si>
    <t>Linha de Passe (João Bosco)</t>
  </si>
  <si>
    <t>Pela Luz dos Olhos Teus (Miúcha e Tom Jobim)</t>
  </si>
  <si>
    <t>Chão de Giz (Elba Ramalho)</t>
  </si>
  <si>
    <t>Marina (Dorival Caymmi)</t>
  </si>
  <si>
    <t>Aquarela (Toquinho)</t>
  </si>
  <si>
    <t>Coração do Agreste (Fafá de Belém)</t>
  </si>
  <si>
    <t>Dona (Roupa Nova)</t>
  </si>
  <si>
    <t>Começaria Tudo Outra Vez (Maria Creuza)</t>
  </si>
  <si>
    <t>Caçador de Mim (Sá &amp; Guarabyra)</t>
  </si>
  <si>
    <t>Romaria (Renato Teixeira)</t>
  </si>
  <si>
    <t>As Rosas Não Falam (Beth Carvalho)</t>
  </si>
  <si>
    <t>Wave (Os Cariocas)</t>
  </si>
  <si>
    <t>Garota de Ipanema (Dick Farney)</t>
  </si>
  <si>
    <t>Preciso Apender a Viver Só (Maysa)</t>
  </si>
  <si>
    <t>Susie Q</t>
  </si>
  <si>
    <t>Hawkins-Lewis-Broadwater</t>
  </si>
  <si>
    <t>I Put A Spell On You</t>
  </si>
  <si>
    <t>Jay Hawkins</t>
  </si>
  <si>
    <t>Proud Mary</t>
  </si>
  <si>
    <t>J. C. Fogerty</t>
  </si>
  <si>
    <t>Bad Moon Rising</t>
  </si>
  <si>
    <t>Lodi</t>
  </si>
  <si>
    <t>Green River</t>
  </si>
  <si>
    <t>Commotion</t>
  </si>
  <si>
    <t>Down On The Corner</t>
  </si>
  <si>
    <t>Fortunate Son</t>
  </si>
  <si>
    <t>Travelin' Band</t>
  </si>
  <si>
    <t>Who'll Stop The Rain</t>
  </si>
  <si>
    <t>Up Around The Bend</t>
  </si>
  <si>
    <t>Run Through The Jungle</t>
  </si>
  <si>
    <t>Lookin' Out My Back Door</t>
  </si>
  <si>
    <t>Long As I Can See The Light</t>
  </si>
  <si>
    <t>I Heard It Through The Grapevine</t>
  </si>
  <si>
    <t>Whitfield-Strong</t>
  </si>
  <si>
    <t>Have You Ever Seen The Rain?</t>
  </si>
  <si>
    <t>Hey Tonight</t>
  </si>
  <si>
    <t>Sweet Hitch-Hiker</t>
  </si>
  <si>
    <t>Someday Never Comes</t>
  </si>
  <si>
    <t>Walking On The Water</t>
  </si>
  <si>
    <t>J.C. Fogerty</t>
  </si>
  <si>
    <t>Suzie-Q, Pt. 2</t>
  </si>
  <si>
    <t>Born On The Bayou</t>
  </si>
  <si>
    <t>Tombstone Shadow</t>
  </si>
  <si>
    <t>Wrote A Song For Everyone</t>
  </si>
  <si>
    <t>Night Time Is The Right Time</t>
  </si>
  <si>
    <t>Cotton Fields</t>
  </si>
  <si>
    <t>It Came Out Of The Sky</t>
  </si>
  <si>
    <t>Don't Look Now</t>
  </si>
  <si>
    <t>The Midnight Special</t>
  </si>
  <si>
    <t>Before You Accuse Me</t>
  </si>
  <si>
    <t>My Baby Left Me</t>
  </si>
  <si>
    <t>Pagan Baby</t>
  </si>
  <si>
    <t>(Wish I Could) Hideaway</t>
  </si>
  <si>
    <t>It's Just A Thought</t>
  </si>
  <si>
    <t>Molina</t>
  </si>
  <si>
    <t>Born To Move</t>
  </si>
  <si>
    <t>Lookin' For A Reason</t>
  </si>
  <si>
    <t>Hello Mary Lou</t>
  </si>
  <si>
    <t>Gatas Extraordinárias</t>
  </si>
  <si>
    <t>Brasil</t>
  </si>
  <si>
    <t>Eu Sou Neguinha (Ao Vivo)</t>
  </si>
  <si>
    <t>Geração Coca-Cola (Ao Vivo)</t>
  </si>
  <si>
    <t>Lanterna Dos Afogados</t>
  </si>
  <si>
    <t>Coroné Antonio Bento</t>
  </si>
  <si>
    <t>Você Passa, Eu Acho Graça (Ao Vivo)</t>
  </si>
  <si>
    <t>Meu Mundo Fica Completo (Com Você)</t>
  </si>
  <si>
    <t>1° De Julho</t>
  </si>
  <si>
    <t>Música Urbana 2</t>
  </si>
  <si>
    <t>Vida Bandida (Ao Vivo)</t>
  </si>
  <si>
    <t>Palavras Ao Vento</t>
  </si>
  <si>
    <t>Não Sei O Que Eu Quero Da Vida</t>
  </si>
  <si>
    <t>Woman Is The Nigger Of The World (Ao Vivo)</t>
  </si>
  <si>
    <t>Juventude Transviada (Ao Vivo)</t>
  </si>
  <si>
    <t>Malandragem</t>
  </si>
  <si>
    <t>O Segundo Sol</t>
  </si>
  <si>
    <t>Smells Like Teen Spirit (Ao Vivo)</t>
  </si>
  <si>
    <t>E.C.T.</t>
  </si>
  <si>
    <t>Todo Amor Que Houver Nesta Vida</t>
  </si>
  <si>
    <t>Metrô. Linha 743</t>
  </si>
  <si>
    <t>Nós (Ao Vivo)</t>
  </si>
  <si>
    <t>Na Cadência Do Samba</t>
  </si>
  <si>
    <t>Admirável Gado Novo</t>
  </si>
  <si>
    <t>Eleanor Rigby</t>
  </si>
  <si>
    <t>Socorro</t>
  </si>
  <si>
    <t>Blues Da Piedade</t>
  </si>
  <si>
    <t>Rubens</t>
  </si>
  <si>
    <t>Não Deixe O Samba Morrer - Cassia Eller e Alcione</t>
  </si>
  <si>
    <t>Mis Penas Lloraba Yo (Ao Vivo) Soy Gitano (Tangos)</t>
  </si>
  <si>
    <t>Comin' Home</t>
  </si>
  <si>
    <t>Bolin/Coverdale/Paice</t>
  </si>
  <si>
    <t>Lady Luck</t>
  </si>
  <si>
    <t>Cook/Coverdale</t>
  </si>
  <si>
    <t>Gettin' Tighter</t>
  </si>
  <si>
    <t>Bolin/Hughes</t>
  </si>
  <si>
    <t>Dealer</t>
  </si>
  <si>
    <t>Bolin/Coverdale</t>
  </si>
  <si>
    <t>I Need Love</t>
  </si>
  <si>
    <t>Drifter</t>
  </si>
  <si>
    <t>Love Child</t>
  </si>
  <si>
    <t>This Time Around / Owed to 'G' [Instrumental]</t>
  </si>
  <si>
    <t>Bolin/Hughes/Lord</t>
  </si>
  <si>
    <t>You Keep On Moving</t>
  </si>
  <si>
    <t>Coverdale/Hughes</t>
  </si>
  <si>
    <t>Speed King</t>
  </si>
  <si>
    <t>Blackmore, Gillan, Glover, Lord, Paice</t>
  </si>
  <si>
    <t>Bloodsucker</t>
  </si>
  <si>
    <t>Child In Time</t>
  </si>
  <si>
    <t>Flight Of The Rat</t>
  </si>
  <si>
    <t>Into The Fire</t>
  </si>
  <si>
    <t>Living Wreck</t>
  </si>
  <si>
    <t>Hard Lovin' Man</t>
  </si>
  <si>
    <t>Ritchie Blackmore, Ian Gillan, Roger Glover, Jon Lord, Ian Paice</t>
  </si>
  <si>
    <t>No No No</t>
  </si>
  <si>
    <t>Strange Kind Of Woman</t>
  </si>
  <si>
    <t>Anyone's Daughter</t>
  </si>
  <si>
    <t>The Mule</t>
  </si>
  <si>
    <t>Fools</t>
  </si>
  <si>
    <t>No One Came</t>
  </si>
  <si>
    <t>Knocking At Your Back Door</t>
  </si>
  <si>
    <t>Richie Blackmore, Ian Gillian, Roger Glover</t>
  </si>
  <si>
    <t>Bad Attitude</t>
  </si>
  <si>
    <t>Richie Blackmore, Ian Gillian, Roger Glover, Jon Lord</t>
  </si>
  <si>
    <t>Child In Time (Son Of Aleric - Instrumental)</t>
  </si>
  <si>
    <t>Richie Blackmore, Ian Gillian, Roger Glover, Jon Lord, Ian Paice</t>
  </si>
  <si>
    <t>Nobody's Home</t>
  </si>
  <si>
    <t>Black Night</t>
  </si>
  <si>
    <t>Perfect Strangers</t>
  </si>
  <si>
    <t>The Unwritten Law</t>
  </si>
  <si>
    <t>Richie Blackmore, Ian Gillian, Roger Glover, Ian Paice</t>
  </si>
  <si>
    <t>Call Of The Wild</t>
  </si>
  <si>
    <t>Hush</t>
  </si>
  <si>
    <t>South</t>
  </si>
  <si>
    <t>Space Trucking</t>
  </si>
  <si>
    <t>Highway Star</t>
  </si>
  <si>
    <t>Ian Gillan/Ian Paice/Jon Lord/Ritchie Blckmore/Roger Glover</t>
  </si>
  <si>
    <t>Maybe I'm A Leo</t>
  </si>
  <si>
    <t>Pictures Of Home</t>
  </si>
  <si>
    <t>Never Before</t>
  </si>
  <si>
    <t>Lazy</t>
  </si>
  <si>
    <t>Vavoom : Ted The Mechanic</t>
  </si>
  <si>
    <t>Ian Gillan, Roger Glover, Jon Lord, Steve Morse, Ian Paice</t>
  </si>
  <si>
    <t>Loosen My Strings</t>
  </si>
  <si>
    <t>Soon Forgotten</t>
  </si>
  <si>
    <t>Sometimes I Feel Like Screaming</t>
  </si>
  <si>
    <t>Cascades : I'm Not Your Lover</t>
  </si>
  <si>
    <t>The Aviator</t>
  </si>
  <si>
    <t>Rosa's Cantina</t>
  </si>
  <si>
    <t>A Castle Full Of Rascals</t>
  </si>
  <si>
    <t>A Touch Away</t>
  </si>
  <si>
    <t>Hey Cisco</t>
  </si>
  <si>
    <t>Somebody Stole My Guitar</t>
  </si>
  <si>
    <t>The Purpendicular Waltz</t>
  </si>
  <si>
    <t>King Of Dreams</t>
  </si>
  <si>
    <t>Blackmore, Glover, Turner</t>
  </si>
  <si>
    <t>The Cut Runs Deep</t>
  </si>
  <si>
    <t>Blackmore, Glover, Turner, Lord, Paice</t>
  </si>
  <si>
    <t>Fire In The Basement</t>
  </si>
  <si>
    <t>Truth Hurts</t>
  </si>
  <si>
    <t>Breakfast In Bed</t>
  </si>
  <si>
    <t>Love Conquers All</t>
  </si>
  <si>
    <t>Fortuneteller</t>
  </si>
  <si>
    <t>Too Much Is Not Enough</t>
  </si>
  <si>
    <t>Turner, Held, Greenwood</t>
  </si>
  <si>
    <t>Wicked Ways</t>
  </si>
  <si>
    <t>D.Coverdale/R.Blackmore/Ritchie Blackmore</t>
  </si>
  <si>
    <t>Love Don't Mean a Thing</t>
  </si>
  <si>
    <t>D.Coverdale/G.Hughes/Glenn Hughes/I.Paice/Ian Paice/J.Lord/John Lord/R.Blackmore/Ritchie Blackmore</t>
  </si>
  <si>
    <t>Holy Man</t>
  </si>
  <si>
    <t>D.Coverdale/G.Hughes/Glenn Hughes/J.Lord/John Lord</t>
  </si>
  <si>
    <t>Hold On</t>
  </si>
  <si>
    <t>D.Coverdal/G.Hughes/Glenn Hughes/I.Paice/Ian Paice/J.Lord/John Lord</t>
  </si>
  <si>
    <t>You Can't Do it Right (With the One You Love)</t>
  </si>
  <si>
    <t>D.Coverdale/G.Hughes/Glenn Hughes/R.Blackmore/Ritchie Blackmore</t>
  </si>
  <si>
    <t>High Ball Shooter</t>
  </si>
  <si>
    <t>The Gypsy</t>
  </si>
  <si>
    <t>Soldier Of Fortune</t>
  </si>
  <si>
    <t>ian paice/jon lord</t>
  </si>
  <si>
    <t>Lick It Up</t>
  </si>
  <si>
    <t>roger glover</t>
  </si>
  <si>
    <t>Anya</t>
  </si>
  <si>
    <t>jon lord/roger glover</t>
  </si>
  <si>
    <t>Talk About Love</t>
  </si>
  <si>
    <t>Time To Kill</t>
  </si>
  <si>
    <t>Ramshackle Man</t>
  </si>
  <si>
    <t>A Twist In The Tail</t>
  </si>
  <si>
    <t>Nasty Piece Of Work</t>
  </si>
  <si>
    <t>Solitaire</t>
  </si>
  <si>
    <t>One Man's Meat</t>
  </si>
  <si>
    <t>Pour Some Sugar On Me</t>
  </si>
  <si>
    <t>Photograph</t>
  </si>
  <si>
    <t>Love Bites</t>
  </si>
  <si>
    <t>Let's Get Rocked</t>
  </si>
  <si>
    <t>Two Steps Behind [Acoustic Version]</t>
  </si>
  <si>
    <t>Animal</t>
  </si>
  <si>
    <t>Heaven Is</t>
  </si>
  <si>
    <t>Rocket</t>
  </si>
  <si>
    <t>When Love &amp; Hate Collide</t>
  </si>
  <si>
    <t>Action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</si>
  <si>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</si>
  <si>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</si>
  <si>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</si>
  <si>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</si>
  <si>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</si>
  <si>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</si>
  <si>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Roll Call</t>
  </si>
  <si>
    <t>Jim Beard</t>
  </si>
  <si>
    <t>Otay</t>
  </si>
  <si>
    <t>John Scofield, Robert Aries, Milton Chambers and Gary Grainger</t>
  </si>
  <si>
    <t>Groovus Interruptus</t>
  </si>
  <si>
    <t>Paris On Mine</t>
  </si>
  <si>
    <t>Jon Herington</t>
  </si>
  <si>
    <t>In Time</t>
  </si>
  <si>
    <t>Sylvester Stewart</t>
  </si>
  <si>
    <t>Plan B</t>
  </si>
  <si>
    <t>Dean Brown, Dennis Chambers &amp; Jim Beard</t>
  </si>
  <si>
    <t>Jim Beard &amp; Jon Herington</t>
  </si>
  <si>
    <t>Baltimore, DC</t>
  </si>
  <si>
    <t>John Scofield</t>
  </si>
  <si>
    <t>Talkin Loud and Saying Nothin</t>
  </si>
  <si>
    <t>James Brown &amp; Bobby Byrd</t>
  </si>
  <si>
    <t>Pétala</t>
  </si>
  <si>
    <t>Meu Bem-Querer</t>
  </si>
  <si>
    <t>Cigano</t>
  </si>
  <si>
    <t>Boa Noite</t>
  </si>
  <si>
    <t>Fato Consumado</t>
  </si>
  <si>
    <t>Faltando Um Pedaço</t>
  </si>
  <si>
    <t>Álibi</t>
  </si>
  <si>
    <t>Esquinas</t>
  </si>
  <si>
    <t>Se...</t>
  </si>
  <si>
    <t>Eu Te Devoro</t>
  </si>
  <si>
    <t>Lilás</t>
  </si>
  <si>
    <t>Acelerou</t>
  </si>
  <si>
    <t>Um Amor Puro</t>
  </si>
  <si>
    <t>Samurai</t>
  </si>
  <si>
    <t>Nem Um Dia</t>
  </si>
  <si>
    <t>Oceano</t>
  </si>
  <si>
    <t>Açai</t>
  </si>
  <si>
    <t>Serrado</t>
  </si>
  <si>
    <t>Flor De Lis</t>
  </si>
  <si>
    <t>Amar É Tudo</t>
  </si>
  <si>
    <t>Azul</t>
  </si>
  <si>
    <t>Seduzir</t>
  </si>
  <si>
    <t>A Carta</t>
  </si>
  <si>
    <t>Djavan - Gabriel, O Pensador</t>
  </si>
  <si>
    <t>Sina</t>
  </si>
  <si>
    <t>O Bêbado e a Equilibrista</t>
  </si>
  <si>
    <t>O Mestre-Sala dos Mares</t>
  </si>
  <si>
    <t>Atrás da Porta</t>
  </si>
  <si>
    <t>Dois Pra Lá, Dois Pra Cá</t>
  </si>
  <si>
    <t>Casa no Campo</t>
  </si>
  <si>
    <t>Romaria</t>
  </si>
  <si>
    <t>Alô, Alô, Marciano</t>
  </si>
  <si>
    <t>Me Deixas Louca</t>
  </si>
  <si>
    <t>Fascinação</t>
  </si>
  <si>
    <t>Saudosa Maloca</t>
  </si>
  <si>
    <t>As Aparências Enganam</t>
  </si>
  <si>
    <t>Maria Rosa</t>
  </si>
  <si>
    <t>Aprendendo A Jogar</t>
  </si>
  <si>
    <t>Layla</t>
  </si>
  <si>
    <t>Clapton/Gordon</t>
  </si>
  <si>
    <t>Badge</t>
  </si>
  <si>
    <t>Clapton/Harrison</t>
  </si>
  <si>
    <t>I Feel Free</t>
  </si>
  <si>
    <t>Bruce/Clapton</t>
  </si>
  <si>
    <t>Sunshine Of Your Love</t>
  </si>
  <si>
    <t>Crossroads</t>
  </si>
  <si>
    <t>Clapton/Robert Johnson Arr: Eric Clapton</t>
  </si>
  <si>
    <t>Strange Brew</t>
  </si>
  <si>
    <t>Clapton/Collins/Pappalardi</t>
  </si>
  <si>
    <t>White Room</t>
  </si>
  <si>
    <t>Bell Bottom Blues</t>
  </si>
  <si>
    <t>Clapton</t>
  </si>
  <si>
    <t>Cocaine</t>
  </si>
  <si>
    <t>Cale/Clapton</t>
  </si>
  <si>
    <t>I Shot The Sheriff</t>
  </si>
  <si>
    <t>Marley</t>
  </si>
  <si>
    <t>After Midnight</t>
  </si>
  <si>
    <t>Clapton/J. J. Cale</t>
  </si>
  <si>
    <t>Swing Low Sweet Chariot</t>
  </si>
  <si>
    <t>Clapton/Trad. Arr. Clapton</t>
  </si>
  <si>
    <t>Lay Down Sally</t>
  </si>
  <si>
    <t>Clapton/Levy</t>
  </si>
  <si>
    <t>Knockin On Heavens Door</t>
  </si>
  <si>
    <t>Clapton/Dylan</t>
  </si>
  <si>
    <t>Wonderful Tonight</t>
  </si>
  <si>
    <t>Let It Grow</t>
  </si>
  <si>
    <t>Promises</t>
  </si>
  <si>
    <t>Clapton/F.eldman/Linn</t>
  </si>
  <si>
    <t>I Can't Stand It</t>
  </si>
  <si>
    <t>Signe</t>
  </si>
  <si>
    <t>Eugene McDaniel</t>
  </si>
  <si>
    <t>Hey Hey</t>
  </si>
  <si>
    <t>Big Bill Broonzy</t>
  </si>
  <si>
    <t>Tears In Heaven</t>
  </si>
  <si>
    <t>Eric Clapton, Will Jennings</t>
  </si>
  <si>
    <t>Lonely Stranger</t>
  </si>
  <si>
    <t>Nobody Knows You When You're Down &amp; Out</t>
  </si>
  <si>
    <t>Jimmy Cox</t>
  </si>
  <si>
    <t>Eric Clapton, Jim Gordon</t>
  </si>
  <si>
    <t>Running On Faith</t>
  </si>
  <si>
    <t>Jerry Lynn Williams</t>
  </si>
  <si>
    <t>Walkin' Blues</t>
  </si>
  <si>
    <t>Robert Johnson</t>
  </si>
  <si>
    <t>Alberta</t>
  </si>
  <si>
    <t>San Francisco Bay Blues</t>
  </si>
  <si>
    <t>Jesse Fuller</t>
  </si>
  <si>
    <t>Malted Milk</t>
  </si>
  <si>
    <t>Old Love</t>
  </si>
  <si>
    <t>Eric Clapton, Robert Cray</t>
  </si>
  <si>
    <t>Rollin' And Tumblin'</t>
  </si>
  <si>
    <t>McKinley Morgenfield (Muddy Waters)</t>
  </si>
  <si>
    <t>Collision</t>
  </si>
  <si>
    <t>Jon Hudson/Mike Patton</t>
  </si>
  <si>
    <t>Stripsearch</t>
  </si>
  <si>
    <t>Jon Hudson/Mike Bordin/Mike Patton</t>
  </si>
  <si>
    <t>Last Cup Of Sorrow</t>
  </si>
  <si>
    <t>Bill Gould/Mike Patton</t>
  </si>
  <si>
    <t>Naked In Front Of The Computer</t>
  </si>
  <si>
    <t>Mike Patton</t>
  </si>
  <si>
    <t>Helpless</t>
  </si>
  <si>
    <t>Bill Gould/Mike Bordin/Mike Patton</t>
  </si>
  <si>
    <t>Mouth To Mouth</t>
  </si>
  <si>
    <t>Bill Gould/Jon Hudson/Mike Bordin/Mike Patton</t>
  </si>
  <si>
    <t>Ashes To Ashes</t>
  </si>
  <si>
    <t>Bill Gould/Jon Hudson/Mike Bordin/Mike Patton/Roddy Bottum</t>
  </si>
  <si>
    <t>She Loves Me Not</t>
  </si>
  <si>
    <t>Got That Feeling</t>
  </si>
  <si>
    <t>Paths Of Glory</t>
  </si>
  <si>
    <t>Home Sick Home</t>
  </si>
  <si>
    <t>Pristina</t>
  </si>
  <si>
    <t>Land Of Sunshine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</si>
  <si>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</si>
  <si>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</si>
  <si>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</si>
  <si>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</si>
  <si>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</si>
  <si>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</si>
  <si>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</si>
  <si>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Aggressive</t>
  </si>
  <si>
    <t>A Small Victory</t>
  </si>
  <si>
    <t>Crack Hitler</t>
  </si>
  <si>
    <t>Jizzlobber</t>
  </si>
  <si>
    <t>Midnight Cowboy</t>
  </si>
  <si>
    <t>Easy</t>
  </si>
  <si>
    <t>Get Out</t>
  </si>
  <si>
    <t>Mike Bordin, Billy Gould, Mike Patton</t>
  </si>
  <si>
    <t>Ricochet</t>
  </si>
  <si>
    <t>Evidence</t>
  </si>
  <si>
    <t>Mike Bordin, Billy Gould, Mike Patton, Trey Spruance</t>
  </si>
  <si>
    <t>The Gentle Art Of Making Enemies</t>
  </si>
  <si>
    <t>Star A.D.</t>
  </si>
  <si>
    <t>Cuckoo For Caca</t>
  </si>
  <si>
    <t>Caralho Voador</t>
  </si>
  <si>
    <t>Ugly In The Morning</t>
  </si>
  <si>
    <t>Digging The Grave</t>
  </si>
  <si>
    <t>Take This Bottle</t>
  </si>
  <si>
    <t>King For A Day</t>
  </si>
  <si>
    <t>What A Day</t>
  </si>
  <si>
    <t>The Last To Know</t>
  </si>
  <si>
    <t>Just A Man</t>
  </si>
  <si>
    <t>Absolute Zero</t>
  </si>
  <si>
    <t>From Out Of Nowhere</t>
  </si>
  <si>
    <t>Epic</t>
  </si>
  <si>
    <t>Falling To Pieces</t>
  </si>
  <si>
    <t>Surprise! You're Dead!</t>
  </si>
  <si>
    <t>Zombie Eaters</t>
  </si>
  <si>
    <t>Underwater Love</t>
  </si>
  <si>
    <t>The Morning After</t>
  </si>
  <si>
    <t>Woodpecker From Mars</t>
  </si>
  <si>
    <t>War Pigs</t>
  </si>
  <si>
    <t>Edge Of The World</t>
  </si>
  <si>
    <t>Falamansa Song</t>
  </si>
  <si>
    <t>Xote Dos Milagres</t>
  </si>
  <si>
    <t>Rindo À Toa</t>
  </si>
  <si>
    <t>Confidência</t>
  </si>
  <si>
    <t>Forró De Tóquio</t>
  </si>
  <si>
    <t>Zeca Violeiro</t>
  </si>
  <si>
    <t>Avisa</t>
  </si>
  <si>
    <t>Principiando/Decolagem</t>
  </si>
  <si>
    <t>Asas</t>
  </si>
  <si>
    <t>Medo De Escuro</t>
  </si>
  <si>
    <t>Oração</t>
  </si>
  <si>
    <t>Minha Gata</t>
  </si>
  <si>
    <t>Desaforo</t>
  </si>
  <si>
    <t>In Your Honor</t>
  </si>
  <si>
    <t>Dave Grohl, Taylor Hawkins, Nate Mendel, Chris Shiflett</t>
  </si>
  <si>
    <t>No Way Back</t>
  </si>
  <si>
    <t>Best Of You</t>
  </si>
  <si>
    <t>DOA</t>
  </si>
  <si>
    <t>Hell</t>
  </si>
  <si>
    <t>The Last Song</t>
  </si>
  <si>
    <t>Free Me</t>
  </si>
  <si>
    <t>Resolve</t>
  </si>
  <si>
    <t>The Deepest Blues Are Black</t>
  </si>
  <si>
    <t>End Over End</t>
  </si>
  <si>
    <t>Still</t>
  </si>
  <si>
    <t>Dave Grohl, Taylor Hawkins, Nate Mendel, Chris Shiflett/FOO FIGHTERS</t>
  </si>
  <si>
    <t>What If I Do?</t>
  </si>
  <si>
    <t>Miracle</t>
  </si>
  <si>
    <t>Another Round</t>
  </si>
  <si>
    <t>Friend Of A Friend</t>
  </si>
  <si>
    <t>Over And Out</t>
  </si>
  <si>
    <t>On The Mend</t>
  </si>
  <si>
    <t>Virginia Moon</t>
  </si>
  <si>
    <t>Cold Day In The Sun</t>
  </si>
  <si>
    <t>Razor</t>
  </si>
  <si>
    <t>All My Life</t>
  </si>
  <si>
    <t>Low</t>
  </si>
  <si>
    <t>Have It All</t>
  </si>
  <si>
    <t>Times Like These</t>
  </si>
  <si>
    <t>Disenchanted Lullaby</t>
  </si>
  <si>
    <t>Tired Of You</t>
  </si>
  <si>
    <t>Halo</t>
  </si>
  <si>
    <t>Lonely As You</t>
  </si>
  <si>
    <t>Overdrive</t>
  </si>
  <si>
    <t>Burn Away</t>
  </si>
  <si>
    <t>Come Back</t>
  </si>
  <si>
    <t>Doll</t>
  </si>
  <si>
    <t>Dave, Taylor, Nate, Chris</t>
  </si>
  <si>
    <t>Monkey Wrench</t>
  </si>
  <si>
    <t>Hey, Johnny Park!</t>
  </si>
  <si>
    <t>My Poor Brain</t>
  </si>
  <si>
    <t>Wind Up</t>
  </si>
  <si>
    <t>Up In Arms</t>
  </si>
  <si>
    <t>My Hero</t>
  </si>
  <si>
    <t>See You</t>
  </si>
  <si>
    <t>Enough Space</t>
  </si>
  <si>
    <t>Dave Grohl</t>
  </si>
  <si>
    <t>February Stars</t>
  </si>
  <si>
    <t>Everlong</t>
  </si>
  <si>
    <t>Walking After You</t>
  </si>
  <si>
    <t>New Way Home</t>
  </si>
  <si>
    <t>My Way</t>
  </si>
  <si>
    <t>claude françois/gilles thibault/jacques revaux/paul anka</t>
  </si>
  <si>
    <t>Strangers In The Night</t>
  </si>
  <si>
    <t>berthold kaempfert/charles singleton/eddie snyder</t>
  </si>
  <si>
    <t>New York, New York</t>
  </si>
  <si>
    <t>fred ebb/john kander</t>
  </si>
  <si>
    <t>I Get A Kick Out Of You</t>
  </si>
  <si>
    <t>cole porter</t>
  </si>
  <si>
    <t>Something Stupid</t>
  </si>
  <si>
    <t>carson c. parks</t>
  </si>
  <si>
    <t>Moon River</t>
  </si>
  <si>
    <t>henry mancini/johnny mercer</t>
  </si>
  <si>
    <t>What Now My Love</t>
  </si>
  <si>
    <t>carl sigman/gilbert becaud/pierre leroyer</t>
  </si>
  <si>
    <t>Summer Love</t>
  </si>
  <si>
    <t>hans bradtke/heinz meier/johnny mercer</t>
  </si>
  <si>
    <t>For Once In My Life</t>
  </si>
  <si>
    <t>orlando murden/ronald miller</t>
  </si>
  <si>
    <t>Love And Marriage</t>
  </si>
  <si>
    <t>jimmy van heusen/sammy cahn</t>
  </si>
  <si>
    <t>They Can't Take That Away From Me</t>
  </si>
  <si>
    <t>george gershwin/ira gershwin</t>
  </si>
  <si>
    <t>My Kind Of Town</t>
  </si>
  <si>
    <t>Fly Me To The Moon</t>
  </si>
  <si>
    <t>bart howard</t>
  </si>
  <si>
    <t>I've Got You Under My Skin</t>
  </si>
  <si>
    <t>The Best Is Yet To Come</t>
  </si>
  <si>
    <t>carolyn leigh/cy coleman</t>
  </si>
  <si>
    <t>It Was A Very Good Year</t>
  </si>
  <si>
    <t>ervin drake</t>
  </si>
  <si>
    <t>Come Fly With Me</t>
  </si>
  <si>
    <t>That's Life</t>
  </si>
  <si>
    <t>dean kay thompson/kelly gordon</t>
  </si>
  <si>
    <t>The Girl From Ipanema</t>
  </si>
  <si>
    <t>antonio carlos jobim/norman gimbel/vinicius de moraes</t>
  </si>
  <si>
    <t>The Lady Is A Tramp</t>
  </si>
  <si>
    <t>lorenz hart/richard rodgers</t>
  </si>
  <si>
    <t>Bad, Bad Leroy Brown</t>
  </si>
  <si>
    <t>jim croce</t>
  </si>
  <si>
    <t>Mack The Knife</t>
  </si>
  <si>
    <t>bert brecht/kurt weill/marc blitzstein</t>
  </si>
  <si>
    <t>Loves Been Good To Me</t>
  </si>
  <si>
    <t>rod mckuen</t>
  </si>
  <si>
    <t>L.A. Is My Lady</t>
  </si>
  <si>
    <t>alan bergman/marilyn bergman/peggy lipton jones/quincy jones</t>
  </si>
  <si>
    <t>Entrando Na Sua (Intro)</t>
  </si>
  <si>
    <t>Nervosa</t>
  </si>
  <si>
    <t>Funk De Bamba (Com Fernanda Abreu)</t>
  </si>
  <si>
    <t>Call Me At Cleo´s</t>
  </si>
  <si>
    <t>Olhos Coloridos (Com Sandra De Sá)</t>
  </si>
  <si>
    <t>Zambação</t>
  </si>
  <si>
    <t>Funk Hum</t>
  </si>
  <si>
    <t>Forty Days (Com DJ Hum)</t>
  </si>
  <si>
    <t>Balada Da Paula</t>
  </si>
  <si>
    <t>Emerson Villani</t>
  </si>
  <si>
    <t>Dujji</t>
  </si>
  <si>
    <t>Meu Guarda-Chuva</t>
  </si>
  <si>
    <t>Motéis</t>
  </si>
  <si>
    <t>Whistle Stop</t>
  </si>
  <si>
    <t>16 Toneladas</t>
  </si>
  <si>
    <t>Divirta-Se (Saindo Da Sua)</t>
  </si>
  <si>
    <t>Forty Days Instrumental</t>
  </si>
  <si>
    <t>Óia Eu Aqui De Novo</t>
  </si>
  <si>
    <t>Baião Da Penha</t>
  </si>
  <si>
    <t>Esperando Na Janela</t>
  </si>
  <si>
    <t>Manuca/Raimundinho DoAcordion/Targino Godim</t>
  </si>
  <si>
    <t>Juazeiro</t>
  </si>
  <si>
    <t>Humberto Teixeira/Luiz Gonzaga</t>
  </si>
  <si>
    <t>Último Pau-De-Arara</t>
  </si>
  <si>
    <t>Corumbá/José Gumarães/Venancio</t>
  </si>
  <si>
    <t>Asa Branca</t>
  </si>
  <si>
    <t>Qui Nem Jiló</t>
  </si>
  <si>
    <t>Assum Preto</t>
  </si>
  <si>
    <t>Pau-De-Arara</t>
  </si>
  <si>
    <t>Guio De Morais E Seus "Parentes"/Luiz Gonzaga</t>
  </si>
  <si>
    <t>A Volta Da Asa Branca</t>
  </si>
  <si>
    <t>Luiz Gonzaga/Zé Dantas</t>
  </si>
  <si>
    <t>O Amor Daqui De Casa</t>
  </si>
  <si>
    <t>As Pegadas Do Amor</t>
  </si>
  <si>
    <t>Lamento Sertanejo</t>
  </si>
  <si>
    <t>Dominguinhos/Gilberto Gil</t>
  </si>
  <si>
    <t>Casinha Feliz</t>
  </si>
  <si>
    <t>Introdução (Live)</t>
  </si>
  <si>
    <t>Palco (Live)</t>
  </si>
  <si>
    <t>Is This Love (Live)</t>
  </si>
  <si>
    <t>Stir It Up (Live)</t>
  </si>
  <si>
    <t>Refavela (Live)</t>
  </si>
  <si>
    <t>Vendedor De Caranguejo (Live)</t>
  </si>
  <si>
    <t>Quanta (Live)</t>
  </si>
  <si>
    <t>Estrela (Live)</t>
  </si>
  <si>
    <t>Pela Internet (Live)</t>
  </si>
  <si>
    <t>Cérebro Eletrônico (Live)</t>
  </si>
  <si>
    <t>Opachorô (Live)</t>
  </si>
  <si>
    <t>Copacabana (Live)</t>
  </si>
  <si>
    <t>A Novidade (Live)</t>
  </si>
  <si>
    <t>Ghandi (Live)</t>
  </si>
  <si>
    <t>De Ouro E Marfim (Live)</t>
  </si>
  <si>
    <t>Doce De Carnaval (Candy All)</t>
  </si>
  <si>
    <t>Lamento De Carnaval</t>
  </si>
  <si>
    <t>Pretinha</t>
  </si>
  <si>
    <t>A Novidade</t>
  </si>
  <si>
    <t>Tenho Sede</t>
  </si>
  <si>
    <t>Refazenda</t>
  </si>
  <si>
    <t>Realce</t>
  </si>
  <si>
    <t>Esotérico</t>
  </si>
  <si>
    <t>Beira Mar</t>
  </si>
  <si>
    <t>Parabolicamará</t>
  </si>
  <si>
    <t>Tempo Rei</t>
  </si>
  <si>
    <t>Expresso 2222</t>
  </si>
  <si>
    <t>Aquele Abraço</t>
  </si>
  <si>
    <t>Palco</t>
  </si>
  <si>
    <t>Toda Menina Baiana</t>
  </si>
  <si>
    <t>Sítio Do Pica-Pau Amarelo</t>
  </si>
  <si>
    <t>Straight Out Of Line</t>
  </si>
  <si>
    <t>Sully Erna</t>
  </si>
  <si>
    <t>Sully Erna; Tony Rombola</t>
  </si>
  <si>
    <t>Make Me Believe</t>
  </si>
  <si>
    <t>I Stand Alone</t>
  </si>
  <si>
    <t>Re-Align</t>
  </si>
  <si>
    <t>I Fucking Hate You</t>
  </si>
  <si>
    <t>Releasing The Demons</t>
  </si>
  <si>
    <t>Dead And Broken</t>
  </si>
  <si>
    <t>I Am</t>
  </si>
  <si>
    <t>The Awakening</t>
  </si>
  <si>
    <t>Serenity</t>
  </si>
  <si>
    <t>Billie Joe Armstrong, Mike Dirnt, Tré Cool</t>
  </si>
  <si>
    <t>Jesus Of Suburbia / City Of The Damned / I Don't Care / Dearly Beloved / Tales Of Another Broken Home</t>
  </si>
  <si>
    <t>Billie Joe Armstrong/Green Day</t>
  </si>
  <si>
    <t>Holiday</t>
  </si>
  <si>
    <t>Boulevard Of Broken Dreams</t>
  </si>
  <si>
    <t>Mike Dint, Billie Joe, Tré Cool</t>
  </si>
  <si>
    <t>Are We The Waiting</t>
  </si>
  <si>
    <t>St. Jimmy</t>
  </si>
  <si>
    <t>Give Me Novacaine</t>
  </si>
  <si>
    <t>She's A Rebel</t>
  </si>
  <si>
    <t>Extraordinary Girl</t>
  </si>
  <si>
    <t>Letterbomb</t>
  </si>
  <si>
    <t>Wake Me Up When September Ends</t>
  </si>
  <si>
    <t>Homecoming / The Death Of St. Jimmy / East 12th St. / Nobody Likes You / Rock And Roll Girlfriend / We're Coming Home Again</t>
  </si>
  <si>
    <t>Mike Dirnt/Tré Cool</t>
  </si>
  <si>
    <t>Whatsername</t>
  </si>
  <si>
    <t>Welcome to the Jungle</t>
  </si>
  <si>
    <t>It's So Easy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</si>
  <si>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</si>
  <si>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</si>
  <si>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</si>
  <si>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</si>
  <si>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</si>
  <si>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</si>
  <si>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</si>
  <si>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</si>
  <si>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</si>
  <si>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</si>
  <si>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Right Next Door to Hell</t>
  </si>
  <si>
    <t>Dust N' Bones</t>
  </si>
  <si>
    <t>Live and Let Die</t>
  </si>
  <si>
    <t>Don't Cry (Original)</t>
  </si>
  <si>
    <t>Perfect Crime</t>
  </si>
  <si>
    <t>You Ain't the First</t>
  </si>
  <si>
    <t>Bad Obsession</t>
  </si>
  <si>
    <t>Back off Bitch</t>
  </si>
  <si>
    <t>Double Talkin' Jive</t>
  </si>
  <si>
    <t>November Rain</t>
  </si>
  <si>
    <t>The Garden</t>
  </si>
  <si>
    <t>Garden of Eden</t>
  </si>
  <si>
    <t>Don't Damn Me</t>
  </si>
  <si>
    <t>Bad Apples</t>
  </si>
  <si>
    <t>Dead Horse</t>
  </si>
  <si>
    <t>Coma</t>
  </si>
  <si>
    <t>Civil War</t>
  </si>
  <si>
    <t>Duff McKagan/Slash/W. Axl Rose</t>
  </si>
  <si>
    <t>14 Years</t>
  </si>
  <si>
    <t>Izzy Stradlin'/W. Axl Rose</t>
  </si>
  <si>
    <t>Yesterdays</t>
  </si>
  <si>
    <t>Billy/Del James/W. Axl Rose/West Arkeen</t>
  </si>
  <si>
    <t>Knockin' On Heaven's Door</t>
  </si>
  <si>
    <t>Bob Dylan</t>
  </si>
  <si>
    <t>Get In The Ring</t>
  </si>
  <si>
    <t>Shotgun Blues</t>
  </si>
  <si>
    <t>W. Axl Rose</t>
  </si>
  <si>
    <t>Breakdown</t>
  </si>
  <si>
    <t>Pretty Tied Up</t>
  </si>
  <si>
    <t>Izzy Stradlin'</t>
  </si>
  <si>
    <t>Locomotive</t>
  </si>
  <si>
    <t>Slash/W. Axl Rose</t>
  </si>
  <si>
    <t>So Fine</t>
  </si>
  <si>
    <t>Duff McKagan</t>
  </si>
  <si>
    <t>Estranged</t>
  </si>
  <si>
    <t>You Could Be Mine</t>
  </si>
  <si>
    <t>Don't Cry</t>
  </si>
  <si>
    <t>My World</t>
  </si>
  <si>
    <t>Colibri</t>
  </si>
  <si>
    <t>Richard Bull</t>
  </si>
  <si>
    <t>Love Is The Colour</t>
  </si>
  <si>
    <t>R. Carless</t>
  </si>
  <si>
    <t>Magnetic Ocean</t>
  </si>
  <si>
    <t>Patrick Claher/Richard Bull</t>
  </si>
  <si>
    <t>Deep Waters</t>
  </si>
  <si>
    <t>L'Arc En Ciel De Miles</t>
  </si>
  <si>
    <t>Kevin Robinson/Richard Bull</t>
  </si>
  <si>
    <t>Kevin Robinson</t>
  </si>
  <si>
    <t>Journey Into Sunlight</t>
  </si>
  <si>
    <t>Jean Paul Maunick</t>
  </si>
  <si>
    <t>Sunchild</t>
  </si>
  <si>
    <t>Graham Harvey</t>
  </si>
  <si>
    <t>Millenium</t>
  </si>
  <si>
    <t>Maxton Gig Beesley Jnr.</t>
  </si>
  <si>
    <t>Thinking 'Bout Tomorrow</t>
  </si>
  <si>
    <t>Fayyaz Virgi/Richard Bull</t>
  </si>
  <si>
    <t>Jacob's Ladder</t>
  </si>
  <si>
    <t>Julian Crampton</t>
  </si>
  <si>
    <t>She Wears Black</t>
  </si>
  <si>
    <t>G Harvey/R Hope-Taylor</t>
  </si>
  <si>
    <t>Dark Side Of The Cog</t>
  </si>
  <si>
    <t>Different World</t>
  </si>
  <si>
    <t>These Colours Don't Run</t>
  </si>
  <si>
    <t>Brighter Than a Thousand Suns</t>
  </si>
  <si>
    <t>The Pilgrim</t>
  </si>
  <si>
    <t>The Longest Day</t>
  </si>
  <si>
    <t>Out of the Shadows</t>
  </si>
  <si>
    <t>The Reincarnation of Benjamin Breeg</t>
  </si>
  <si>
    <t>For the Greater Good of God</t>
  </si>
  <si>
    <t>Lord of Light</t>
  </si>
  <si>
    <t>The Legacy</t>
  </si>
  <si>
    <t>Hallowed Be Thy Name (Live) [Non Album Bonus Track]</t>
  </si>
  <si>
    <t>The Number Of The Beast</t>
  </si>
  <si>
    <t>The Trooper</t>
  </si>
  <si>
    <t>Prowler</t>
  </si>
  <si>
    <t>Transylvania</t>
  </si>
  <si>
    <t>Remember Tomorrow</t>
  </si>
  <si>
    <t>Paul Di'Anno/Steve Harris</t>
  </si>
  <si>
    <t>Where Eagles Dare</t>
  </si>
  <si>
    <t>Sanctuary</t>
  </si>
  <si>
    <t>David Murray/Paul Di'Anno/Steve Harris</t>
  </si>
  <si>
    <t>Running Free</t>
  </si>
  <si>
    <t>Run To The Hilss</t>
  </si>
  <si>
    <t>Adrian Smith/Bruce Dickinson</t>
  </si>
  <si>
    <t>Hallowed Be Thy Name</t>
  </si>
  <si>
    <t>Be Quick Or Be Dead</t>
  </si>
  <si>
    <t>Bruce Dickinson/Janick Gers</t>
  </si>
  <si>
    <t>From Here To Eternity</t>
  </si>
  <si>
    <t>Can I Play With Madness</t>
  </si>
  <si>
    <t>Adrian Smith/Bruce Dickinson/Steve Harris</t>
  </si>
  <si>
    <t>Wasting Love</t>
  </si>
  <si>
    <t>Tailgunner</t>
  </si>
  <si>
    <t>Bruce Dickinson/Steve Harris</t>
  </si>
  <si>
    <t>The Evil That Men Do</t>
  </si>
  <si>
    <t>Afraid To Shoot Strangers</t>
  </si>
  <si>
    <t>Bring Your Daughter... To The Slaughter</t>
  </si>
  <si>
    <t>Heaven Can Wait</t>
  </si>
  <si>
    <t>The Clairvoyant</t>
  </si>
  <si>
    <t>The Wicker Man</t>
  </si>
  <si>
    <t>Ghost Of The Navigator</t>
  </si>
  <si>
    <t>Bruce Dickinson/Janick Gers/Steve Harris</t>
  </si>
  <si>
    <t>Bruce Dickinson/David Murray/Steve Harris</t>
  </si>
  <si>
    <t>Blood Brothers</t>
  </si>
  <si>
    <t>The Mercenary</t>
  </si>
  <si>
    <t>Janick Gers/Steve Harris</t>
  </si>
  <si>
    <t>Dream Of Mirrors</t>
  </si>
  <si>
    <t>The Fallen Angel</t>
  </si>
  <si>
    <t>Adrian Smith/Steve Harris</t>
  </si>
  <si>
    <t>The Nomad</t>
  </si>
  <si>
    <t>David Murray/Steve Harris</t>
  </si>
  <si>
    <t>Out Of The Silent Planet</t>
  </si>
  <si>
    <t>The Thin Line Between Love &amp; Hate</t>
  </si>
  <si>
    <t>Wildest Dreams</t>
  </si>
  <si>
    <t>Rainmaker</t>
  </si>
  <si>
    <t>No More Lies</t>
  </si>
  <si>
    <t>Montsegur</t>
  </si>
  <si>
    <t>Gates Of Tomorrow</t>
  </si>
  <si>
    <t>New Frontier</t>
  </si>
  <si>
    <t>Adrian Smith/Bruce Dickinson/Nicko McBrain</t>
  </si>
  <si>
    <t>Paschendale</t>
  </si>
  <si>
    <t>Face In The Sand</t>
  </si>
  <si>
    <t>Age Of Innocence</t>
  </si>
  <si>
    <t>Journeyman</t>
  </si>
  <si>
    <t>Fear Is The Key</t>
  </si>
  <si>
    <t>Childhood's End</t>
  </si>
  <si>
    <t>The Fugitive</t>
  </si>
  <si>
    <t>Chains Of Misery</t>
  </si>
  <si>
    <t>Bruce Dickinson/David Murray</t>
  </si>
  <si>
    <t>The Apparition</t>
  </si>
  <si>
    <t>Judas Be My Guide</t>
  </si>
  <si>
    <t>Weekend Warrior</t>
  </si>
  <si>
    <t>01 - Prowler</t>
  </si>
  <si>
    <t>02 - Sanctuary</t>
  </si>
  <si>
    <t>03 - Remember Tomorrow</t>
  </si>
  <si>
    <t>Harris/Paul Di´Anno</t>
  </si>
  <si>
    <t>04 - Running Free</t>
  </si>
  <si>
    <t>05 - Phantom of the Opera</t>
  </si>
  <si>
    <t>06 - Transylvania</t>
  </si>
  <si>
    <t>07 - Strange World</t>
  </si>
  <si>
    <t>08 - Charlotte the Harlot</t>
  </si>
  <si>
    <t>Murray  Dave</t>
  </si>
  <si>
    <t>09 - Iron Maiden</t>
  </si>
  <si>
    <t>The Ides Of March</t>
  </si>
  <si>
    <t>Wrathchild</t>
  </si>
  <si>
    <t>Murders In The Rue Morgue</t>
  </si>
  <si>
    <t>Another Life</t>
  </si>
  <si>
    <t>Genghis Khan</t>
  </si>
  <si>
    <t>Innocent Exile</t>
  </si>
  <si>
    <t>Di´Anno/Harris</t>
  </si>
  <si>
    <t>Prodigal Son</t>
  </si>
  <si>
    <t>Purgatory</t>
  </si>
  <si>
    <t>Intro- Churchill S Speech</t>
  </si>
  <si>
    <t>Aces High</t>
  </si>
  <si>
    <t>Smith/Dickinson</t>
  </si>
  <si>
    <t>Dickinson</t>
  </si>
  <si>
    <t>Flight Of Icarus</t>
  </si>
  <si>
    <t>Rime Of The Ancient Mariner</t>
  </si>
  <si>
    <t>Run To The Hills</t>
  </si>
  <si>
    <t>Harris/Di Anno</t>
  </si>
  <si>
    <t>Acacia Avenue</t>
  </si>
  <si>
    <t>Children Of The Damned</t>
  </si>
  <si>
    <t>Die With Your Boots On</t>
  </si>
  <si>
    <t>Phantom Of The Opera</t>
  </si>
  <si>
    <t>Bring Your Daughter... To The Slaughter...</t>
  </si>
  <si>
    <t>Holy Smoke</t>
  </si>
  <si>
    <t>Public Enema Number One</t>
  </si>
  <si>
    <t>Fates Warning</t>
  </si>
  <si>
    <t>The Assassin</t>
  </si>
  <si>
    <t>Run Silent Run Deep</t>
  </si>
  <si>
    <t>Hooks In You</t>
  </si>
  <si>
    <t>Bring Your Daughter... ...To The Slaughter</t>
  </si>
  <si>
    <t>Mother Russia</t>
  </si>
  <si>
    <t>Flight Of The Icarus</t>
  </si>
  <si>
    <t>Still Life</t>
  </si>
  <si>
    <t>Quest For Fire</t>
  </si>
  <si>
    <t>Sun And Steel</t>
  </si>
  <si>
    <t>To Tame A Land</t>
  </si>
  <si>
    <t>Losfer Words</t>
  </si>
  <si>
    <t>Flash of The Blade</t>
  </si>
  <si>
    <t>Duelists</t>
  </si>
  <si>
    <t>Back in the Village</t>
  </si>
  <si>
    <t>Dickinson/Smith</t>
  </si>
  <si>
    <t>Rime of the Ancient Mariner</t>
  </si>
  <si>
    <t>Intro</t>
  </si>
  <si>
    <t>Sign Of The Cross</t>
  </si>
  <si>
    <t>The Clansman</t>
  </si>
  <si>
    <t>Moonchild</t>
  </si>
  <si>
    <t>Adrian Smith; Bruce Dickinson</t>
  </si>
  <si>
    <t>Infinite Dreams</t>
  </si>
  <si>
    <t>Adrian Smith; Bruce Dickinson; Steve Harris</t>
  </si>
  <si>
    <t>The Prophecy</t>
  </si>
  <si>
    <t>Dave Murray; Steve Harris</t>
  </si>
  <si>
    <t>Only the Good Die Young</t>
  </si>
  <si>
    <t>Bruce Dickinson; Harris</t>
  </si>
  <si>
    <t>Caught Somewhere in Time</t>
  </si>
  <si>
    <t>Wasted Years</t>
  </si>
  <si>
    <t>Sea of Madness</t>
  </si>
  <si>
    <t>Stranger in a Strange Land</t>
  </si>
  <si>
    <t>Alexander the Great</t>
  </si>
  <si>
    <t>De Ja Vu</t>
  </si>
  <si>
    <t>The Loneliness of the Long Dis</t>
  </si>
  <si>
    <t>22 Acacia Avenue</t>
  </si>
  <si>
    <t>Children of the Damned</t>
  </si>
  <si>
    <t>Gangland</t>
  </si>
  <si>
    <t>Adrian Smith/Clive Burr/Steve Harris</t>
  </si>
  <si>
    <t>Invaders</t>
  </si>
  <si>
    <t>Run to the Hills</t>
  </si>
  <si>
    <t>The Prisoner</t>
  </si>
  <si>
    <t>Lord Of The Flies</t>
  </si>
  <si>
    <t>Man On The Edge</t>
  </si>
  <si>
    <t>Blaze Bayley/Janick Gers</t>
  </si>
  <si>
    <t>Fortunes Of War</t>
  </si>
  <si>
    <t>Look For The Truth</t>
  </si>
  <si>
    <t>Blaze Bayley/Janick Gers/Steve Harris</t>
  </si>
  <si>
    <t>The Aftermath</t>
  </si>
  <si>
    <t>Judgement Of Heaven</t>
  </si>
  <si>
    <t>Blood On The World's Hands</t>
  </si>
  <si>
    <t>The Edge Of Darkness</t>
  </si>
  <si>
    <t>2 A.M.</t>
  </si>
  <si>
    <t>The Unbeliever</t>
  </si>
  <si>
    <t>Futureal</t>
  </si>
  <si>
    <t>Blaze Bayley/Steve Harris</t>
  </si>
  <si>
    <t>The Angel And The Gambler</t>
  </si>
  <si>
    <t>Lightning Strikes Twice</t>
  </si>
  <si>
    <t>When Two Worlds Collide</t>
  </si>
  <si>
    <t>Blaze Bayley/David Murray/Steve Harris</t>
  </si>
  <si>
    <t>The Educated Fool</t>
  </si>
  <si>
    <t>Don't Look To The Eyes Of A Stranger</t>
  </si>
  <si>
    <t>Como Estais Amigos</t>
  </si>
  <si>
    <t>Please Please Please</t>
  </si>
  <si>
    <t>James Brown/Johnny Terry</t>
  </si>
  <si>
    <t>Think</t>
  </si>
  <si>
    <t>Lowman Pauling</t>
  </si>
  <si>
    <t>Night Train</t>
  </si>
  <si>
    <t>Jimmy Forrest/Lewis C. Simpkins/Oscar Washington</t>
  </si>
  <si>
    <t>Out Of Sight</t>
  </si>
  <si>
    <t>Ted Wright</t>
  </si>
  <si>
    <t>Papa's Got A Brand New Bag Pt.1</t>
  </si>
  <si>
    <t>I Got You (I Feel Good)</t>
  </si>
  <si>
    <t>It's A Man's Man's Man's World</t>
  </si>
  <si>
    <t>Betty Newsome/James Brown</t>
  </si>
  <si>
    <t>Cold Sweat</t>
  </si>
  <si>
    <t>Alfred Ellis/James Brown</t>
  </si>
  <si>
    <t>Say It Loud, I'm Black And I'm Proud Pt.1</t>
  </si>
  <si>
    <t>Get Up (I Feel Like Being A) Sex Machine</t>
  </si>
  <si>
    <t>Bobby Byrd/James Brown/Ron Lenhoff</t>
  </si>
  <si>
    <t>Hey America</t>
  </si>
  <si>
    <t>Addie William Jones/Nat Jones</t>
  </si>
  <si>
    <t>Make It Funky Pt.1</t>
  </si>
  <si>
    <t>Charles Bobbitt/James Brown</t>
  </si>
  <si>
    <t>I'm A Greedy Man Pt.1</t>
  </si>
  <si>
    <t>Get On The Good Foot</t>
  </si>
  <si>
    <t>Fred Wesley/James Brown/Joseph Mims</t>
  </si>
  <si>
    <t>Get Up Offa That Thing</t>
  </si>
  <si>
    <t>Deanna Brown/Deidra Jenkins/Yamma Brown</t>
  </si>
  <si>
    <t>It's Too Funky In Here</t>
  </si>
  <si>
    <t>Brad Shapiro/George Jackson/Robert Miller/Walter Shaw</t>
  </si>
  <si>
    <t>Living In America</t>
  </si>
  <si>
    <t>Charlie Midnight/Dan Hartman</t>
  </si>
  <si>
    <t>I'm Real</t>
  </si>
  <si>
    <t>Full Force/James Brown</t>
  </si>
  <si>
    <t>Hot Pants Pt.1</t>
  </si>
  <si>
    <t>Fred Wesley/James Brown</t>
  </si>
  <si>
    <t>Soul Power (Live)</t>
  </si>
  <si>
    <t>When You Gonna Learn (Digeridoo)</t>
  </si>
  <si>
    <t>Jay Kay/Kay, Jay</t>
  </si>
  <si>
    <t>Too Young To Die</t>
  </si>
  <si>
    <t>Smith, Toby</t>
  </si>
  <si>
    <t>Hooked Up</t>
  </si>
  <si>
    <t>If I Like It, I Do It</t>
  </si>
  <si>
    <t>Gelder, Nick van</t>
  </si>
  <si>
    <t>Music Of The Wind</t>
  </si>
  <si>
    <t>Whatever It Is, I Just Can't Stop</t>
  </si>
  <si>
    <t>Blow Your Mind</t>
  </si>
  <si>
    <t>Revolution 1993</t>
  </si>
  <si>
    <t>Didgin' Out</t>
  </si>
  <si>
    <t>Buchanan, Wallis</t>
  </si>
  <si>
    <t>Canned Heat</t>
  </si>
  <si>
    <t>Jay Kay</t>
  </si>
  <si>
    <t>Planet Home</t>
  </si>
  <si>
    <t>Jay Kay/Toby Smith</t>
  </si>
  <si>
    <t>Black Capricorn Day</t>
  </si>
  <si>
    <t>Soul Education</t>
  </si>
  <si>
    <t>Failling</t>
  </si>
  <si>
    <t>Destitute Illusions</t>
  </si>
  <si>
    <t>Derrick McKenzie/Jay Kay/Toby Smith</t>
  </si>
  <si>
    <t>Supersonic</t>
  </si>
  <si>
    <t>Butterfly</t>
  </si>
  <si>
    <t>Were Do We Go From Here</t>
  </si>
  <si>
    <t>Deeper Underground</t>
  </si>
  <si>
    <t>Toby Smith</t>
  </si>
  <si>
    <t>Just Another Story</t>
  </si>
  <si>
    <t>Stillness In Time</t>
  </si>
  <si>
    <t>Half The Man</t>
  </si>
  <si>
    <t>Light Years</t>
  </si>
  <si>
    <t>Manifest Destiny</t>
  </si>
  <si>
    <t>The Kids</t>
  </si>
  <si>
    <t>Mr. Moon</t>
  </si>
  <si>
    <t>Stuard Zender/Toby Smith</t>
  </si>
  <si>
    <t>Scam</t>
  </si>
  <si>
    <t>Stuart Zender</t>
  </si>
  <si>
    <t>Journey To Arnhemland</t>
  </si>
  <si>
    <t>Toby Smith/Wallis Buchanan</t>
  </si>
  <si>
    <t>Morning Glory</t>
  </si>
  <si>
    <t>J. Kay/Jay Kay</t>
  </si>
  <si>
    <t>Space Cowboy</t>
  </si>
  <si>
    <t>Last Chance</t>
  </si>
  <si>
    <t>C. Cester/C. Muncey</t>
  </si>
  <si>
    <t>Are You Gonna Be My Girl</t>
  </si>
  <si>
    <t>C. Muncey/N. Cester</t>
  </si>
  <si>
    <t>Rollover D.J.</t>
  </si>
  <si>
    <t>C. Cester/N. Cester</t>
  </si>
  <si>
    <t>Look What You've Done</t>
  </si>
  <si>
    <t>N. Cester</t>
  </si>
  <si>
    <t>Get What You Need</t>
  </si>
  <si>
    <t>C. Cester/C. Muncey/N. Cester</t>
  </si>
  <si>
    <t>Move On</t>
  </si>
  <si>
    <t>Radio Song</t>
  </si>
  <si>
    <t>Get Me Outta Here</t>
  </si>
  <si>
    <t>Cold Hard Bitch</t>
  </si>
  <si>
    <t>Come Around Again</t>
  </si>
  <si>
    <t>Take It Or Leave It</t>
  </si>
  <si>
    <t>Lazy Gun</t>
  </si>
  <si>
    <t>Timothy</t>
  </si>
  <si>
    <t>C. Cester</t>
  </si>
  <si>
    <t>Foxy Lady</t>
  </si>
  <si>
    <t>Manic Depression</t>
  </si>
  <si>
    <t>Red House</t>
  </si>
  <si>
    <t>Can You See Me</t>
  </si>
  <si>
    <t>Love Or Confusion</t>
  </si>
  <si>
    <t>I Don't Live Today</t>
  </si>
  <si>
    <t>May This Be Love</t>
  </si>
  <si>
    <t>Fire</t>
  </si>
  <si>
    <t>Third Stone From The Sun</t>
  </si>
  <si>
    <t>Remember</t>
  </si>
  <si>
    <t>Hey Joe</t>
  </si>
  <si>
    <t>Billy Roberts</t>
  </si>
  <si>
    <t>Stone Free</t>
  </si>
  <si>
    <t>Purple Haze</t>
  </si>
  <si>
    <t>51st Anniversary</t>
  </si>
  <si>
    <t>The Wind Cries Mary</t>
  </si>
  <si>
    <t>Highway Chile</t>
  </si>
  <si>
    <t>Surfing with the Alien</t>
  </si>
  <si>
    <t>Ice 9</t>
  </si>
  <si>
    <t>Crushing Day</t>
  </si>
  <si>
    <t>Always With Me, Always With You</t>
  </si>
  <si>
    <t>Satch Boogie</t>
  </si>
  <si>
    <t>Hill of the Skull</t>
  </si>
  <si>
    <t>J. Satriani</t>
  </si>
  <si>
    <t>Circles</t>
  </si>
  <si>
    <t>Lords of Karma</t>
  </si>
  <si>
    <t>Echo</t>
  </si>
  <si>
    <t>Engenho De Dentro</t>
  </si>
  <si>
    <t>Alcohol</t>
  </si>
  <si>
    <t>Mama Africa</t>
  </si>
  <si>
    <t>Salve Simpatia</t>
  </si>
  <si>
    <t>W/Brasil (Chama O Síndico)</t>
  </si>
  <si>
    <t>País Tropical</t>
  </si>
  <si>
    <t>Os Alquimistas Estão Chegando</t>
  </si>
  <si>
    <t>Charles Anjo 45</t>
  </si>
  <si>
    <t>Selassiê</t>
  </si>
  <si>
    <t>Menina Sarará</t>
  </si>
  <si>
    <t>Que Maravilha</t>
  </si>
  <si>
    <t>Santa Clara Clareou</t>
  </si>
  <si>
    <t>Filho Maravilha</t>
  </si>
  <si>
    <t>Taj Mahal</t>
  </si>
  <si>
    <t>Rapidamente</t>
  </si>
  <si>
    <t>As Dores do Mundo</t>
  </si>
  <si>
    <t>Hyldon</t>
  </si>
  <si>
    <t>Vou Pra Ai</t>
  </si>
  <si>
    <t>My Brother</t>
  </si>
  <si>
    <t>Há Quanto Tempo</t>
  </si>
  <si>
    <t>Vício</t>
  </si>
  <si>
    <t>Encontrar Alguém</t>
  </si>
  <si>
    <t>Marco Tulio Lara/Rogerio Flausino</t>
  </si>
  <si>
    <t>Dance Enquanto é Tempo</t>
  </si>
  <si>
    <t>A Tarde</t>
  </si>
  <si>
    <t>Always Be All Right</t>
  </si>
  <si>
    <t>Sem Sentido</t>
  </si>
  <si>
    <t>Onibusfobia</t>
  </si>
  <si>
    <t>Pura Elegancia</t>
  </si>
  <si>
    <t>Choramingando</t>
  </si>
  <si>
    <t>Por Merecer</t>
  </si>
  <si>
    <t>No Futuro</t>
  </si>
  <si>
    <t>Voce Inteira</t>
  </si>
  <si>
    <t>Cuando A Noite Vai Chegando</t>
  </si>
  <si>
    <t>Naquele Dia</t>
  </si>
  <si>
    <t>Equinocio</t>
  </si>
  <si>
    <t>Papelão</t>
  </si>
  <si>
    <t>Cuando Eu For Pro Ceu</t>
  </si>
  <si>
    <t>Do Nosso Amor</t>
  </si>
  <si>
    <t>Borogodo</t>
  </si>
  <si>
    <t>Enquanto O Dia Não Vem</t>
  </si>
  <si>
    <t>The Green Manalishi</t>
  </si>
  <si>
    <t>Breaking The Law (Live)</t>
  </si>
  <si>
    <t>Hot Rockin'</t>
  </si>
  <si>
    <t>Heading Out To The Highway (Live)</t>
  </si>
  <si>
    <t>The Hellion</t>
  </si>
  <si>
    <t>Electric Eye</t>
  </si>
  <si>
    <t>You've Got Another Thing Comin'</t>
  </si>
  <si>
    <t>Turbo Lover</t>
  </si>
  <si>
    <t>Freewheel Burning</t>
  </si>
  <si>
    <t>Some Heads Are Gonna Roll</t>
  </si>
  <si>
    <t>Metal Meltdown</t>
  </si>
  <si>
    <t>Ram It Down</t>
  </si>
  <si>
    <t>Diamonds And Rust (Live)</t>
  </si>
  <si>
    <t>Victim Of Change (Live)</t>
  </si>
  <si>
    <t>Tyrant (Live)</t>
  </si>
  <si>
    <t>Paul Stanley, Ace Frehley</t>
  </si>
  <si>
    <t>Gene Simmons, Stephen Coronel</t>
  </si>
  <si>
    <t>Paul Stanley, Bob Ezrin, Kim Fowley</t>
  </si>
  <si>
    <t>Domino</t>
  </si>
  <si>
    <t>A World Without Heroes</t>
  </si>
  <si>
    <t>Paul Stanley, Gene Simmons, Bob Ezrin, Lewis Reed</t>
  </si>
  <si>
    <t>Rock Bottom</t>
  </si>
  <si>
    <t>See You Tonight</t>
  </si>
  <si>
    <t>I Still Love You</t>
  </si>
  <si>
    <t>Every Time I Look At You</t>
  </si>
  <si>
    <t>Paul Stanley, Vincent Cusano</t>
  </si>
  <si>
    <t>2,000 Man</t>
  </si>
  <si>
    <t>Mick Jagger, Keith Richard</t>
  </si>
  <si>
    <t>Peter Criss, Stan Penridge, Bob Ezrin</t>
  </si>
  <si>
    <t>Nothin' To Lose</t>
  </si>
  <si>
    <t>Immigrant Song</t>
  </si>
  <si>
    <t>Robert Plant</t>
  </si>
  <si>
    <t>Heartbreaker</t>
  </si>
  <si>
    <t>John Bonham/John Paul Jones/Robert Plant</t>
  </si>
  <si>
    <t>Since I've Been Loving You</t>
  </si>
  <si>
    <t>John Paul Jones/Robert Plant</t>
  </si>
  <si>
    <t>Black Dog</t>
  </si>
  <si>
    <t>Dazed And Confused</t>
  </si>
  <si>
    <t>Jimmy Page/Led Zeppelin</t>
  </si>
  <si>
    <t>Stairway To Heaven</t>
  </si>
  <si>
    <t>Going To California</t>
  </si>
  <si>
    <t>That's The Way</t>
  </si>
  <si>
    <t>Whole Lotta Love (Medley)</t>
  </si>
  <si>
    <t>Arthur Crudup/Bernard Besman/Bukka White/Doc Pomus/John Bonham/John Lee Hooker/John Paul Jones/Mort Shuman/Robert Plant/Willie Dixon</t>
  </si>
  <si>
    <t>Thank You</t>
  </si>
  <si>
    <t>We're Gonna Groove</t>
  </si>
  <si>
    <t>Ben E.King/James Bethea</t>
  </si>
  <si>
    <t>Poor Tom</t>
  </si>
  <si>
    <t>Walter's Walk</t>
  </si>
  <si>
    <t>Jimmy Page, Robert Plant</t>
  </si>
  <si>
    <t>Ozone Baby</t>
  </si>
  <si>
    <t>Darlene</t>
  </si>
  <si>
    <t>Jimmy Page, Robert Plant, John Bonham, John Paul Jones</t>
  </si>
  <si>
    <t>Bonzo's Montreux</t>
  </si>
  <si>
    <t>Wearing And Tearing</t>
  </si>
  <si>
    <t>The Song Remains The Same</t>
  </si>
  <si>
    <t>Jimmy Page/Jimmy Page &amp; Robert Plant/Robert Plant</t>
  </si>
  <si>
    <t>The Rain Song</t>
  </si>
  <si>
    <t>Over The Hills And Far Away</t>
  </si>
  <si>
    <t>The Crunge</t>
  </si>
  <si>
    <t>Dancing Days</t>
  </si>
  <si>
    <t>D'Yer Mak'er</t>
  </si>
  <si>
    <t>No Quarter</t>
  </si>
  <si>
    <t>The Ocean</t>
  </si>
  <si>
    <t>In The Evening</t>
  </si>
  <si>
    <t>Jimmy Page, Robert Plant &amp; John Paul Jones</t>
  </si>
  <si>
    <t>South Bound Saurez</t>
  </si>
  <si>
    <t>John Paul Jones &amp; Robert Plant</t>
  </si>
  <si>
    <t>Fool In The Rain</t>
  </si>
  <si>
    <t>Hot Dog</t>
  </si>
  <si>
    <t>Jimmy Page &amp; Robert Plant</t>
  </si>
  <si>
    <t>Carouselambra</t>
  </si>
  <si>
    <t>John Paul Jones, Jimmy Page &amp; Robert Plant</t>
  </si>
  <si>
    <t>All My Love</t>
  </si>
  <si>
    <t>Robert Plant &amp; John Paul Jones</t>
  </si>
  <si>
    <t>I'm Gonna Crawl</t>
  </si>
  <si>
    <t>Jimmy Page, Robert Plant, John Paul Jones</t>
  </si>
  <si>
    <t>Rock &amp; Roll</t>
  </si>
  <si>
    <t>Jimmy Page, Robert Plant, John Paul Jones, John Bonham</t>
  </si>
  <si>
    <t>The Battle Of Evermore</t>
  </si>
  <si>
    <t>Misty Mountain Hop</t>
  </si>
  <si>
    <t>Four Sticks</t>
  </si>
  <si>
    <t>When The Levee Breaks</t>
  </si>
  <si>
    <t>Jimmy Page, Robert Plant, John Paul Jones, John Bonham, Memphis Minnie</t>
  </si>
  <si>
    <t>Good Times Bad Times</t>
  </si>
  <si>
    <t>Babe I'm Gonna Leave You</t>
  </si>
  <si>
    <t>J. B. Lenoir/Willie Dixon</t>
  </si>
  <si>
    <t>Your Time Is Gonna Come</t>
  </si>
  <si>
    <t>Jimmy Page/John Paul Jones</t>
  </si>
  <si>
    <t>Black Mountain Side</t>
  </si>
  <si>
    <t>What Is And What Should Never Be</t>
  </si>
  <si>
    <t>The Lemon Song</t>
  </si>
  <si>
    <t>Living Loving Maid (She's Just A Woman)</t>
  </si>
  <si>
    <t>Ramble On</t>
  </si>
  <si>
    <t>Moby Dick</t>
  </si>
  <si>
    <t>John Bonham, John Paul Jones, Jimmy Page</t>
  </si>
  <si>
    <t>Bring It On Home</t>
  </si>
  <si>
    <t>Friends</t>
  </si>
  <si>
    <t>Celebration Day</t>
  </si>
  <si>
    <t>Out On The Tiles</t>
  </si>
  <si>
    <t>Jimmy Page, Robert Plant, John Bonham</t>
  </si>
  <si>
    <t>Gallows Pole</t>
  </si>
  <si>
    <t>Tangerine</t>
  </si>
  <si>
    <t>Bron-Y-Aur Stomp</t>
  </si>
  <si>
    <t>Hats Off To (Roy) Harper</t>
  </si>
  <si>
    <t>In The Light</t>
  </si>
  <si>
    <t>Bron-Yr-Aur</t>
  </si>
  <si>
    <t>Down By The Seaside</t>
  </si>
  <si>
    <t>Ten Years Gone</t>
  </si>
  <si>
    <t>Night Flight</t>
  </si>
  <si>
    <t>The Wanton Song</t>
  </si>
  <si>
    <t>Boogie With Stu</t>
  </si>
  <si>
    <t>Ian Stewart/John Bonham/John Paul Jones/Mrs. Valens/Robert Plant</t>
  </si>
  <si>
    <t>Black Country Woman</t>
  </si>
  <si>
    <t>Sick Again</t>
  </si>
  <si>
    <t>Achilles Last Stand</t>
  </si>
  <si>
    <t>For Your Life</t>
  </si>
  <si>
    <t>Royal Orleans</t>
  </si>
  <si>
    <t>Nobody's Fault But Mine</t>
  </si>
  <si>
    <t>Candy Store Rock</t>
  </si>
  <si>
    <t>Hots On For Nowhere</t>
  </si>
  <si>
    <t>Tea For One</t>
  </si>
  <si>
    <t>Rain Song</t>
  </si>
  <si>
    <t>John Bonham/John Paul Jones/Robert Plant/Willie Dixon</t>
  </si>
  <si>
    <t>Natália</t>
  </si>
  <si>
    <t>Renato Russo</t>
  </si>
  <si>
    <t>L'Avventura</t>
  </si>
  <si>
    <t>Música De Trabalho</t>
  </si>
  <si>
    <t>Longe Do Meu Lado</t>
  </si>
  <si>
    <t>Renato Russo - Marcelo Bonfá</t>
  </si>
  <si>
    <t>A Via Láctea</t>
  </si>
  <si>
    <t>Música Ambiente</t>
  </si>
  <si>
    <t>Aloha</t>
  </si>
  <si>
    <t>Soul Parsifal</t>
  </si>
  <si>
    <t>Renato Russo - Marisa Monte</t>
  </si>
  <si>
    <t>Dezesseis</t>
  </si>
  <si>
    <t>Mil Pedaços</t>
  </si>
  <si>
    <t>Leila</t>
  </si>
  <si>
    <t>1º De Julho</t>
  </si>
  <si>
    <t>Esperando Por Mim</t>
  </si>
  <si>
    <t>Quando Você Voltar</t>
  </si>
  <si>
    <t>O Livro Dos Dias</t>
  </si>
  <si>
    <t>Será</t>
  </si>
  <si>
    <t>Dado Villa-Lobos/Marcelo Bonfá</t>
  </si>
  <si>
    <t>Ainda É Cedo</t>
  </si>
  <si>
    <t>Dado Villa-Lobos/Ico Ouro-Preto/Marcelo Bonfá</t>
  </si>
  <si>
    <t>Geração Coca-Cola</t>
  </si>
  <si>
    <t>Eduardo E Mônica</t>
  </si>
  <si>
    <t>Tempo Perdido</t>
  </si>
  <si>
    <t>Indios</t>
  </si>
  <si>
    <t>Que País É Este</t>
  </si>
  <si>
    <t>Faroeste Caboclo</t>
  </si>
  <si>
    <t>Há Tempos</t>
  </si>
  <si>
    <t>Pais E Filhos</t>
  </si>
  <si>
    <t>Meninos E Meninas</t>
  </si>
  <si>
    <t>Vento No Litoral</t>
  </si>
  <si>
    <t>Perfeição</t>
  </si>
  <si>
    <t>Giz</t>
  </si>
  <si>
    <t>Antes Das Seis</t>
  </si>
  <si>
    <t>Dado Villa-Lobos</t>
  </si>
  <si>
    <t>Are You Gonna Go My Way</t>
  </si>
  <si>
    <t>Craig Ross/Lenny Kravitz</t>
  </si>
  <si>
    <t>Fly Away</t>
  </si>
  <si>
    <t>Rock And Roll Is Dead</t>
  </si>
  <si>
    <t>Again</t>
  </si>
  <si>
    <t>It Ain't Over 'Til It's Over</t>
  </si>
  <si>
    <t>Can't Get You Off My Mind</t>
  </si>
  <si>
    <t>Mr. Cab Driver</t>
  </si>
  <si>
    <t>American Woman</t>
  </si>
  <si>
    <t>B. Cummings/G. Peterson/M.J. Kale/R. Bachman</t>
  </si>
  <si>
    <t>Stand By My Woman</t>
  </si>
  <si>
    <t>Henry Kirssch/Lenny Kravitz/S. Pasch A. Krizan</t>
  </si>
  <si>
    <t>Always On The Run</t>
  </si>
  <si>
    <t>Lenny Kravitz/Slash</t>
  </si>
  <si>
    <t>Heaven Help</t>
  </si>
  <si>
    <t>Gerry DeVeaux/Terry Britten</t>
  </si>
  <si>
    <t>I Belong To You</t>
  </si>
  <si>
    <t>Henry Hirsch/Lenny Kravitz</t>
  </si>
  <si>
    <t>Let Love Rule</t>
  </si>
  <si>
    <t>Black Velveteen</t>
  </si>
  <si>
    <t>Assim Caminha A Humanidade</t>
  </si>
  <si>
    <t>Honolulu</t>
  </si>
  <si>
    <t>Dancin´Days</t>
  </si>
  <si>
    <t>Um Pro Outro</t>
  </si>
  <si>
    <t>Aviso Aos Navegantes</t>
  </si>
  <si>
    <t>Casa</t>
  </si>
  <si>
    <t>Condição</t>
  </si>
  <si>
    <t>Hyperconectividade</t>
  </si>
  <si>
    <t>O Descobridor Dos Sete Mares</t>
  </si>
  <si>
    <t>Satisfação</t>
  </si>
  <si>
    <t>Brumário</t>
  </si>
  <si>
    <t>Um Certo Alguém</t>
  </si>
  <si>
    <t>Fullgás</t>
  </si>
  <si>
    <t>Sábado À Noite</t>
  </si>
  <si>
    <t>A Cura</t>
  </si>
  <si>
    <t>Aquilo</t>
  </si>
  <si>
    <t>Atrás Do Trio Elétrico</t>
  </si>
  <si>
    <t>Senta A Pua</t>
  </si>
  <si>
    <t>Ro-Que-Se-Da-Ne</t>
  </si>
  <si>
    <t>Tudo Bem</t>
  </si>
  <si>
    <t>Toda Forma De Amor</t>
  </si>
  <si>
    <t>Tudo Igual</t>
  </si>
  <si>
    <t>Fogo De Palha</t>
  </si>
  <si>
    <t>Sereia</t>
  </si>
  <si>
    <t>Assaltaram A Gramática</t>
  </si>
  <si>
    <t>Se Você Pensa</t>
  </si>
  <si>
    <t>Lá Vem O Sol (Here Comes The Sun)</t>
  </si>
  <si>
    <t>O Último Romântico (Ao Vivo)</t>
  </si>
  <si>
    <t>Pseudo Silk Kimono</t>
  </si>
  <si>
    <t>Kelly, Mosley, Rothery, Trewaves</t>
  </si>
  <si>
    <t>Kayleigh</t>
  </si>
  <si>
    <t>Lavender</t>
  </si>
  <si>
    <t>Bitter Suite: Brief Encounter / Lost Weekend / Blue Angel</t>
  </si>
  <si>
    <t>Heart Of Lothian: Wide Boy / Curtain Call</t>
  </si>
  <si>
    <t>Waterhole (Expresso Bongo)</t>
  </si>
  <si>
    <t>Lords Of The Backstage</t>
  </si>
  <si>
    <t>Blind Curve: Vocal Under A Bloodlight / Passing Strangers / Mylo / Perimeter Walk / Threshold</t>
  </si>
  <si>
    <t>Childhoods End?</t>
  </si>
  <si>
    <t>White Feather</t>
  </si>
  <si>
    <t>Arrepio</t>
  </si>
  <si>
    <t>Carlinhos Brown</t>
  </si>
  <si>
    <t>Magamalabares</t>
  </si>
  <si>
    <t>Chuva No Brejo</t>
  </si>
  <si>
    <t>Morais</t>
  </si>
  <si>
    <t>Cérebro Eletrônico</t>
  </si>
  <si>
    <t>Tempos Modernos</t>
  </si>
  <si>
    <t>Maraçá</t>
  </si>
  <si>
    <t>Blanco</t>
  </si>
  <si>
    <t>Marisa Monte/poema de Octavio Paz/versão: Haroldo de Campos</t>
  </si>
  <si>
    <t>Caetano Veloso e Gilberto Gil</t>
  </si>
  <si>
    <t>De Noite Na Cama</t>
  </si>
  <si>
    <t>Beija Eu</t>
  </si>
  <si>
    <t>Give Me Love</t>
  </si>
  <si>
    <t>Ainda Lembro</t>
  </si>
  <si>
    <t>A Menina Dança</t>
  </si>
  <si>
    <t>Dança Da Solidão</t>
  </si>
  <si>
    <t>Ao Meu Redor</t>
  </si>
  <si>
    <t>Bem Leve</t>
  </si>
  <si>
    <t>Segue O Seco</t>
  </si>
  <si>
    <t>O Xote Das Meninas</t>
  </si>
  <si>
    <t>Wherever I Lay My Hat</t>
  </si>
  <si>
    <t>Get My Hands On Some Lovin'</t>
  </si>
  <si>
    <t>No Good Without You</t>
  </si>
  <si>
    <t>William "Mickey" Stevenson</t>
  </si>
  <si>
    <t>You've Been A Long Time Coming</t>
  </si>
  <si>
    <t>Brian Holland/Eddie Holland/Lamont Dozier</t>
  </si>
  <si>
    <t>When I Had Your Love</t>
  </si>
  <si>
    <t>Robert Rogers/Warren "Pete" Moore/William "Mickey" Stevenson</t>
  </si>
  <si>
    <t>You're What's Happening (In The World Today)</t>
  </si>
  <si>
    <t>Allen Story/George Gordy/Robert Gordy</t>
  </si>
  <si>
    <t>Loving You Is Sweeter Than Ever</t>
  </si>
  <si>
    <t>Ivy Hunter/Stevie Wonder</t>
  </si>
  <si>
    <t>It's A Bitter Pill To Swallow</t>
  </si>
  <si>
    <t>Smokey Robinson/Warren "Pete" Moore</t>
  </si>
  <si>
    <t>Seek And You Shall Find</t>
  </si>
  <si>
    <t>Ivy Hunter/William "Mickey" Stevenson</t>
  </si>
  <si>
    <t>Gonna Keep On Tryin' Till I Win Your Love</t>
  </si>
  <si>
    <t>Barrett Strong/Norman Whitfield</t>
  </si>
  <si>
    <t>Gonna Give Her All The Love I've Got</t>
  </si>
  <si>
    <t>I Wish It Would Rain</t>
  </si>
  <si>
    <t>Barrett Strong/Norman Whitfield/Roger Penzabene</t>
  </si>
  <si>
    <t>Abraham, Martin And John</t>
  </si>
  <si>
    <t>Dick Holler</t>
  </si>
  <si>
    <t>Save The Children</t>
  </si>
  <si>
    <t>Al Cleveland/Marvin Gaye/Renaldo Benson</t>
  </si>
  <si>
    <t>You Sure Love To Ball</t>
  </si>
  <si>
    <t>Ego Tripping Out</t>
  </si>
  <si>
    <t>Praise</t>
  </si>
  <si>
    <t>Heavy Love Affair</t>
  </si>
  <si>
    <t>Down Under</t>
  </si>
  <si>
    <t>Overkill</t>
  </si>
  <si>
    <t>Be Good Johnny</t>
  </si>
  <si>
    <t>Everything I Need</t>
  </si>
  <si>
    <t>Down by the Sea</t>
  </si>
  <si>
    <t>Who Can It Be Now?</t>
  </si>
  <si>
    <t>It's a Mistake</t>
  </si>
  <si>
    <t>Dr. Heckyll &amp; Mr. Jive</t>
  </si>
  <si>
    <t>Shakes and Ladders</t>
  </si>
  <si>
    <t>No Sign of Yesterday</t>
  </si>
  <si>
    <t>James Hetfield, Lars Ulrich and Kirk Hammett</t>
  </si>
  <si>
    <t>Ulrich</t>
  </si>
  <si>
    <t>Holier Than Thou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</si>
  <si>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</si>
  <si>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</si>
  <si>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</si>
  <si>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</si>
  <si>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</si>
  <si>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</si>
  <si>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James Hetfield, Lars Ulrich and Jason Newsted</t>
  </si>
  <si>
    <t>The Struggle Within</t>
  </si>
  <si>
    <t>The Small Hours</t>
  </si>
  <si>
    <t>Holocaust</t>
  </si>
  <si>
    <t>The Wait</t>
  </si>
  <si>
    <t>Killing Joke</t>
  </si>
  <si>
    <t>Crash Course In Brain Surgery</t>
  </si>
  <si>
    <t>Bourge/Phillips/Shelley</t>
  </si>
  <si>
    <t>Last Caress/Green Hell</t>
  </si>
  <si>
    <t>Am I Evil?</t>
  </si>
  <si>
    <t>Blitzkrieg</t>
  </si>
  <si>
    <t>Jones/Sirotto/Smith</t>
  </si>
  <si>
    <t>Breadfan</t>
  </si>
  <si>
    <t>The Prince</t>
  </si>
  <si>
    <t>Stone Cold Crazy</t>
  </si>
  <si>
    <t>Deacon/May/Mercury/Taylor</t>
  </si>
  <si>
    <t>Culmer/Exalt</t>
  </si>
  <si>
    <t>Killing Time</t>
  </si>
  <si>
    <t>Sweet Savage</t>
  </si>
  <si>
    <t>Clarke/Kilmister/Tayler</t>
  </si>
  <si>
    <t>Damage Case</t>
  </si>
  <si>
    <t>Clarke/Farren/Kilmister/Tayler</t>
  </si>
  <si>
    <t>Stone Dead Forever</t>
  </si>
  <si>
    <t>Too Late Too Late</t>
  </si>
  <si>
    <t>Hit The Lights</t>
  </si>
  <si>
    <t>James Hetfield, Lars Ulrich</t>
  </si>
  <si>
    <t>The Four Horsemen</t>
  </si>
  <si>
    <t>James Hetfield, Lars Ulrich, Dave Mustaine</t>
  </si>
  <si>
    <t>Motorbreath</t>
  </si>
  <si>
    <t>James Hetfield</t>
  </si>
  <si>
    <t>Jump In The Fire</t>
  </si>
  <si>
    <t>(Anesthesia) Pulling Teeth</t>
  </si>
  <si>
    <t>Cliff Burton</t>
  </si>
  <si>
    <t>Whiplash</t>
  </si>
  <si>
    <t>Phantom Lord</t>
  </si>
  <si>
    <t>No Remorse</t>
  </si>
  <si>
    <t>Seek &amp; Destroy</t>
  </si>
  <si>
    <t>Metal Militia</t>
  </si>
  <si>
    <t>Ain't My Bitch</t>
  </si>
  <si>
    <t>2 X 4</t>
  </si>
  <si>
    <t>James Hetfield, Lars Ulrich, Kirk Hammett</t>
  </si>
  <si>
    <t>The House Jack Built</t>
  </si>
  <si>
    <t>Until It Sleeps</t>
  </si>
  <si>
    <t>King Nothing</t>
  </si>
  <si>
    <t>Hero Of The Day</t>
  </si>
  <si>
    <t>Bleeding Me</t>
  </si>
  <si>
    <t>Cure</t>
  </si>
  <si>
    <t>Poor Twisted Me</t>
  </si>
  <si>
    <t>Wasted My Hate</t>
  </si>
  <si>
    <t>Mama Said</t>
  </si>
  <si>
    <t>Thorn Within</t>
  </si>
  <si>
    <t>Ronnie</t>
  </si>
  <si>
    <t>The Outlaw Torn</t>
  </si>
  <si>
    <t>Battery</t>
  </si>
  <si>
    <t>J.Hetfield/L.Ulrich</t>
  </si>
  <si>
    <t>K.Hammett</t>
  </si>
  <si>
    <t>The Thing That Should Not Be</t>
  </si>
  <si>
    <t>Disposable Heroes</t>
  </si>
  <si>
    <t>Leper Messiah</t>
  </si>
  <si>
    <t>C.Burton</t>
  </si>
  <si>
    <t>Orion</t>
  </si>
  <si>
    <t>Damage Inc.</t>
  </si>
  <si>
    <t>Fuel</t>
  </si>
  <si>
    <t>Hetfield, Ulrich, Hammett</t>
  </si>
  <si>
    <t>The Memory Remains</t>
  </si>
  <si>
    <t>Hetfield, Ulrich</t>
  </si>
  <si>
    <t>Devil's Dance</t>
  </si>
  <si>
    <t>The Unforgiven II</t>
  </si>
  <si>
    <t>Better Than You</t>
  </si>
  <si>
    <t>Slither</t>
  </si>
  <si>
    <t>Carpe Diem Baby</t>
  </si>
  <si>
    <t>Bad Seed</t>
  </si>
  <si>
    <t>Where The Wild Things Are</t>
  </si>
  <si>
    <t>Hetfield, Ulrich, Newsted</t>
  </si>
  <si>
    <t>Prince Charming</t>
  </si>
  <si>
    <t>Low Man's Lyric</t>
  </si>
  <si>
    <t>Attitude</t>
  </si>
  <si>
    <t>Fixxxer</t>
  </si>
  <si>
    <t>Fight Fire With Fire</t>
  </si>
  <si>
    <t>For Whom The Bell Tolls</t>
  </si>
  <si>
    <t>Fade To Black</t>
  </si>
  <si>
    <t>Trapped Under Ice</t>
  </si>
  <si>
    <t>Escape</t>
  </si>
  <si>
    <t>The Call Of Ktulu</t>
  </si>
  <si>
    <t>Frantic</t>
  </si>
  <si>
    <t>Bob Rock/James Hetfield/Kirk Hammett/Lars Ulrich</t>
  </si>
  <si>
    <t>Some Kind Of Monster</t>
  </si>
  <si>
    <t>Dirty Window</t>
  </si>
  <si>
    <t>Invisible Kid</t>
  </si>
  <si>
    <t>Shoot Me Again</t>
  </si>
  <si>
    <t>Sweet Amber</t>
  </si>
  <si>
    <t>The Unnamed Feeling</t>
  </si>
  <si>
    <t>Purify</t>
  </si>
  <si>
    <t>All Within My Hands</t>
  </si>
  <si>
    <t>Blackened</t>
  </si>
  <si>
    <t>James Hetfield, Lars Ulrich &amp; Jason Newsted</t>
  </si>
  <si>
    <t>James Hetfield, Lars Ulrich &amp; Kirk Hammett</t>
  </si>
  <si>
    <t>Eye Of The Beholder</t>
  </si>
  <si>
    <t>One</t>
  </si>
  <si>
    <t>James Hetfield &amp; Lars Ulrich</t>
  </si>
  <si>
    <t>The Shortest Straw</t>
  </si>
  <si>
    <t>James Hetfield and Lars Ulrich</t>
  </si>
  <si>
    <t>The Frayed Ends Of Sanity</t>
  </si>
  <si>
    <t>To Live Is To Die</t>
  </si>
  <si>
    <t>James Hetfield, Lars Ulrich and Cliff Burton</t>
  </si>
  <si>
    <t>Dyers Eve</t>
  </si>
  <si>
    <t>Springsville</t>
  </si>
  <si>
    <t>J. Carisi</t>
  </si>
  <si>
    <t>The Maids Of Cadiz</t>
  </si>
  <si>
    <t>L. Delibes</t>
  </si>
  <si>
    <t>The Duke</t>
  </si>
  <si>
    <t>Dave Brubeck</t>
  </si>
  <si>
    <t>My Ship</t>
  </si>
  <si>
    <t>Ira Gershwin, Kurt Weill</t>
  </si>
  <si>
    <t>Miles Davis, Gil Evans</t>
  </si>
  <si>
    <t>Blues For Pablo</t>
  </si>
  <si>
    <t>Gil Evans</t>
  </si>
  <si>
    <t>A. Jamal</t>
  </si>
  <si>
    <t>The Meaning Of The Blues</t>
  </si>
  <si>
    <t>R. Troup, L. Worth</t>
  </si>
  <si>
    <t>Lament</t>
  </si>
  <si>
    <t>J.J. Johnson</t>
  </si>
  <si>
    <t>I Don't Wanna Be Kissed (By Anyone But You)</t>
  </si>
  <si>
    <t>H. Spina, J. Elliott</t>
  </si>
  <si>
    <t>Springsville (Alternate Take)</t>
  </si>
  <si>
    <t>Blues For Pablo (Alternate Take)</t>
  </si>
  <si>
    <t>The Meaning Of The Blues/Lament (Alternate Take)</t>
  </si>
  <si>
    <t>J.J. Johnson/R. Troup, L. Worth</t>
  </si>
  <si>
    <t>I Don't Wanna Be Kissed (By Anyone But You) (Alternate Take)</t>
  </si>
  <si>
    <t>Coração De Estudante</t>
  </si>
  <si>
    <t>Wagner Tiso, Milton Nascimento</t>
  </si>
  <si>
    <t>A Noite Do Meu Bem</t>
  </si>
  <si>
    <t>Dolores Duran</t>
  </si>
  <si>
    <t>Paisagem Na Janela</t>
  </si>
  <si>
    <t>Lô Borges, Fernando Brant</t>
  </si>
  <si>
    <t>Cuitelinho</t>
  </si>
  <si>
    <t>Folclore</t>
  </si>
  <si>
    <t>Caxangá</t>
  </si>
  <si>
    <t>Milton Nascimento, Fernando Brant</t>
  </si>
  <si>
    <t>Nos Bailes Da Vida</t>
  </si>
  <si>
    <t>Menestrel Das Alagoas</t>
  </si>
  <si>
    <t>Canção Do Novo Mundo</t>
  </si>
  <si>
    <t>Beto Guedes, Ronaldo Bastos</t>
  </si>
  <si>
    <t>Um Gosto De Sol</t>
  </si>
  <si>
    <t>Milton Nascimento, Ronaldo Bastos</t>
  </si>
  <si>
    <t>Solar</t>
  </si>
  <si>
    <t>Para Lennon E McCartney</t>
  </si>
  <si>
    <t>Lô Borges, Márcio Borges, Fernando Brant</t>
  </si>
  <si>
    <t>Maria, Maria</t>
  </si>
  <si>
    <t>Milton Nascimento, Caetano Veloso</t>
  </si>
  <si>
    <t>Fé Cega, Faca Amolada</t>
  </si>
  <si>
    <t>Beijo Partido</t>
  </si>
  <si>
    <t>Toninho Horta</t>
  </si>
  <si>
    <t>Saudade Dos Aviões Da Panair (Conversando No Bar)</t>
  </si>
  <si>
    <t>Gran Circo</t>
  </si>
  <si>
    <t>Milton Nascimento, Márcio Borges</t>
  </si>
  <si>
    <t>Ponta de Areia</t>
  </si>
  <si>
    <t>Trastevere</t>
  </si>
  <si>
    <t>Idolatrada</t>
  </si>
  <si>
    <t>Leila (Venha Ser Feliz)</t>
  </si>
  <si>
    <t>Paula E Bebeto</t>
  </si>
  <si>
    <t>Simples</t>
  </si>
  <si>
    <t>Nelson Angelo</t>
  </si>
  <si>
    <t>Norwegian Wood</t>
  </si>
  <si>
    <t>John Lennon, Paul McCartney</t>
  </si>
  <si>
    <t>Caso Você Queira Saber</t>
  </si>
  <si>
    <t>Beto Guedes, Márcio Borges</t>
  </si>
  <si>
    <t>Clarke/Kilmister/Taylor</t>
  </si>
  <si>
    <t>Love Me Like A Reptile</t>
  </si>
  <si>
    <t>Shoot You In The Back</t>
  </si>
  <si>
    <t>Live To Win</t>
  </si>
  <si>
    <t>Fast And Loose</t>
  </si>
  <si>
    <t>(We Are) The Road Crew</t>
  </si>
  <si>
    <t>Fire Fire</t>
  </si>
  <si>
    <t>Jailbait</t>
  </si>
  <si>
    <t>Dance</t>
  </si>
  <si>
    <t>Bite The Bullet</t>
  </si>
  <si>
    <t>The Chase Is Better Than The Catch</t>
  </si>
  <si>
    <t>The Hammer</t>
  </si>
  <si>
    <t>Dirty Love</t>
  </si>
  <si>
    <t>Please Don't Touch</t>
  </si>
  <si>
    <t>Heath/Robinson</t>
  </si>
  <si>
    <t>Emergency</t>
  </si>
  <si>
    <t>Dufort/Johnson/McAuliffe/Williams</t>
  </si>
  <si>
    <t>Kir Royal</t>
  </si>
  <si>
    <t>O Que Vai Em Meu Coração</t>
  </si>
  <si>
    <t>Aos Leões</t>
  </si>
  <si>
    <t>Dois Índios</t>
  </si>
  <si>
    <t>Noite Negra</t>
  </si>
  <si>
    <t>Beijo do Olhar</t>
  </si>
  <si>
    <t>É Fogo</t>
  </si>
  <si>
    <t>Só Se For Pelo Cabelo</t>
  </si>
  <si>
    <t>No Clima</t>
  </si>
  <si>
    <t>A Moça e a Chuva</t>
  </si>
  <si>
    <t>Demorou!</t>
  </si>
  <si>
    <t>Bitter Pill</t>
  </si>
  <si>
    <t>Mick Mars/Nikki Sixx/Tommy Lee/Vince Neil</t>
  </si>
  <si>
    <t>Enslaved</t>
  </si>
  <si>
    <t>Mick Mars/Nikki Sixx/Tommy Lee</t>
  </si>
  <si>
    <t>Girls, Girls, Girls</t>
  </si>
  <si>
    <t>Kickstart My Heart</t>
  </si>
  <si>
    <t>Nikki Sixx</t>
  </si>
  <si>
    <t>Wild Side</t>
  </si>
  <si>
    <t>Nikki Sixx/Tommy Lee/Vince Neil</t>
  </si>
  <si>
    <t>Glitter</t>
  </si>
  <si>
    <t>Bryan Adams/Nikki Sixx/Scott Humphrey</t>
  </si>
  <si>
    <t>Dr. Feelgood</t>
  </si>
  <si>
    <t>Mick Mars/Nikki Sixx</t>
  </si>
  <si>
    <t>Same Ol' Situation</t>
  </si>
  <si>
    <t>Home Sweet Home</t>
  </si>
  <si>
    <t>Afraid</t>
  </si>
  <si>
    <t>Don't Go Away Mad (Just Go Away)</t>
  </si>
  <si>
    <t>Without You</t>
  </si>
  <si>
    <t>Smokin' in The Boys Room</t>
  </si>
  <si>
    <t>Cub Coda/Michael Lutz</t>
  </si>
  <si>
    <t>Primal Scream</t>
  </si>
  <si>
    <t>Too Fast For Love</t>
  </si>
  <si>
    <t>Looks That Kill</t>
  </si>
  <si>
    <t>Shout At The Devil</t>
  </si>
  <si>
    <t>Kurt Cobain</t>
  </si>
  <si>
    <t>School</t>
  </si>
  <si>
    <t>Drain You</t>
  </si>
  <si>
    <t>Aneurysm</t>
  </si>
  <si>
    <t>Smells Like Teen Spirit</t>
  </si>
  <si>
    <t>Been A Son</t>
  </si>
  <si>
    <t>Lithium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</si>
  <si>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</si>
  <si>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</si>
  <si>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</si>
  <si>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</si>
  <si>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</si>
  <si>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</si>
  <si>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</si>
  <si>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Breed</t>
  </si>
  <si>
    <t>Tourette's</t>
  </si>
  <si>
    <t>Blew</t>
  </si>
  <si>
    <t>In Bloom</t>
  </si>
  <si>
    <t>Come As You Are</t>
  </si>
  <si>
    <t>Territorial Pissings</t>
  </si>
  <si>
    <t>Lounge Act</t>
  </si>
  <si>
    <t>Stay Away</t>
  </si>
  <si>
    <t>On A Plain</t>
  </si>
  <si>
    <t>Something In The Way</t>
  </si>
  <si>
    <t>Time</t>
  </si>
  <si>
    <t>P.S.Apareça</t>
  </si>
  <si>
    <t>Sangue Latino</t>
  </si>
  <si>
    <t>Folhas Secas</t>
  </si>
  <si>
    <t>Poeira</t>
  </si>
  <si>
    <t>Mágica</t>
  </si>
  <si>
    <t>Quem Mata A Mulher Mata O Melhor</t>
  </si>
  <si>
    <t>Mundaréu</t>
  </si>
  <si>
    <t>O Braço Da Minha Guitarra</t>
  </si>
  <si>
    <t>Deus</t>
  </si>
  <si>
    <t>Mãe Terra</t>
  </si>
  <si>
    <t>Às Vezes</t>
  </si>
  <si>
    <t>Menino De Rua</t>
  </si>
  <si>
    <t>Prazer E Fé</t>
  </si>
  <si>
    <t>Elza</t>
  </si>
  <si>
    <t>Requebra</t>
  </si>
  <si>
    <t>Nossa Gente (Avisa Là)</t>
  </si>
  <si>
    <t>Olodum - Alegria Geral</t>
  </si>
  <si>
    <t>Madagáscar Olodum</t>
  </si>
  <si>
    <t>Faraó Divindade Do Egito</t>
  </si>
  <si>
    <t>Todo Amor (Asas Da Liberdade)</t>
  </si>
  <si>
    <t>Denúncia</t>
  </si>
  <si>
    <t>Olodum, A Banda Do Pelô</t>
  </si>
  <si>
    <t>Cartao Postal</t>
  </si>
  <si>
    <t>Jeito Faceiro</t>
  </si>
  <si>
    <t>Revolta Olodum</t>
  </si>
  <si>
    <t>Reggae Odoyá</t>
  </si>
  <si>
    <t>Protesto Do Olodum (Ao Vivo)</t>
  </si>
  <si>
    <t>Olodum - Smile (Instrumental)</t>
  </si>
  <si>
    <t>Vulcão Dub - Fui Eu</t>
  </si>
  <si>
    <t>Bi Ribeira/Herbert Vianna/João Barone</t>
  </si>
  <si>
    <t>O Trem Da Juventude</t>
  </si>
  <si>
    <t>Chico Science/Dengue/Lúcio Maia</t>
  </si>
  <si>
    <t>Um Amor, Um Lugar</t>
  </si>
  <si>
    <t>Bora-Bora</t>
  </si>
  <si>
    <t>Vai Valer</t>
  </si>
  <si>
    <t>I Feel Good (I Got You) - Sossego</t>
  </si>
  <si>
    <t>James Brown/Tim Maia</t>
  </si>
  <si>
    <t>Uns Dias</t>
  </si>
  <si>
    <t>Sincero Breu</t>
  </si>
  <si>
    <t>C. A./C.A./Celso Alvim/Herbert Vianna/Mário Moura/Pedro Luís/Sidon Silva</t>
  </si>
  <si>
    <t>Meu Erro</t>
  </si>
  <si>
    <t>Selvagem</t>
  </si>
  <si>
    <t>Bi Ribeiro/Herbert Vianna/João Barone</t>
  </si>
  <si>
    <t>Brasília 5:31</t>
  </si>
  <si>
    <t>Tendo A Lua</t>
  </si>
  <si>
    <t>Herbert Vianna/Tet Tillett</t>
  </si>
  <si>
    <t>Navegar Impreciso</t>
  </si>
  <si>
    <t>Feira Moderna</t>
  </si>
  <si>
    <t>Beto Guedes/Fernando Brant/L Borges</t>
  </si>
  <si>
    <t>Tequila - Lourinha Bombril (Parate Y Mira)</t>
  </si>
  <si>
    <t>Bahiano/Chuck Rio/Diego Blanco/Herbert Vianna</t>
  </si>
  <si>
    <t>Vamo Batê Lata</t>
  </si>
  <si>
    <t>Life During Wartime</t>
  </si>
  <si>
    <t>Chris Frantz/David Byrne/Jerry Harrison/Tina Weymouth</t>
  </si>
  <si>
    <t>Nebulosa Do Amor</t>
  </si>
  <si>
    <t>Caleidoscópio</t>
  </si>
  <si>
    <t>Trac Trac</t>
  </si>
  <si>
    <t>Fito Paez/Herbert Vianna</t>
  </si>
  <si>
    <t>Herbert Vianna/Tetê Tillet</t>
  </si>
  <si>
    <t>Mensagen De Amor (2000)</t>
  </si>
  <si>
    <t>Lourinha Bombril</t>
  </si>
  <si>
    <t>Bahiano/Diego Blanco/Herbert Vianna</t>
  </si>
  <si>
    <t>La Bella Luna</t>
  </si>
  <si>
    <t>Busca Vida</t>
  </si>
  <si>
    <t>Uma Brasileira</t>
  </si>
  <si>
    <t>Carlinhos Brown/Herbert Vianna</t>
  </si>
  <si>
    <t>Luis Inacio (300 Picaretas)</t>
  </si>
  <si>
    <t>Saber Amar</t>
  </si>
  <si>
    <t>Ela Disse Adeus</t>
  </si>
  <si>
    <t>O Amor Nao Sabe Esperar</t>
  </si>
  <si>
    <t>Aonde Quer Que Eu Va</t>
  </si>
  <si>
    <t>Herbert Vianna/Paulo Sérgio Valle</t>
  </si>
  <si>
    <t>Óculos</t>
  </si>
  <si>
    <t>Cinema Mudo</t>
  </si>
  <si>
    <t>Alagados</t>
  </si>
  <si>
    <t>Melô Do Marinheiro</t>
  </si>
  <si>
    <t>Vital E Sua Moto</t>
  </si>
  <si>
    <t>O Beco</t>
  </si>
  <si>
    <t>Perplexo</t>
  </si>
  <si>
    <t>Me Liga</t>
  </si>
  <si>
    <t>Quase Um Segundo</t>
  </si>
  <si>
    <t>Romance Ideal</t>
  </si>
  <si>
    <t>Será Que Vai Chover?</t>
  </si>
  <si>
    <t>SKA</t>
  </si>
  <si>
    <t>Bark at the Moon</t>
  </si>
  <si>
    <t>O. Osbourne</t>
  </si>
  <si>
    <t>I Don't Know</t>
  </si>
  <si>
    <t>B. Daisley, O. Osbourne &amp; R. Rhoads</t>
  </si>
  <si>
    <t>Crazy Train</t>
  </si>
  <si>
    <t>Flying High Again</t>
  </si>
  <si>
    <t>L. Kerslake, O. Osbourne, R. Daisley &amp; R. Rhoads</t>
  </si>
  <si>
    <t>Mama, I'm Coming Home</t>
  </si>
  <si>
    <t>L. Kilmister, O. Osbourne &amp; Z. Wylde</t>
  </si>
  <si>
    <t>J. Purdell, M. Inez, O. Osbourne, R. Castillo &amp; Z. Wylde</t>
  </si>
  <si>
    <t>O. Osbourne, R. Daisley, R. Rhoads</t>
  </si>
  <si>
    <t>Believer</t>
  </si>
  <si>
    <t>Mr. Crowley</t>
  </si>
  <si>
    <t>O. Osbourne, R. Daisley, R. Rhoads, L. Kerslake</t>
  </si>
  <si>
    <t>Relvelation (Mother Earth)</t>
  </si>
  <si>
    <t>Steal Away (The Night)</t>
  </si>
  <si>
    <t>Suicide Solution (With Guitar Solo)</t>
  </si>
  <si>
    <t>Iron Man</t>
  </si>
  <si>
    <t>A. F. Iommi, W. Ward, T. Butler, J. Osbourne</t>
  </si>
  <si>
    <t>Children Of The Grave</t>
  </si>
  <si>
    <t>Paranoid</t>
  </si>
  <si>
    <t>Goodbye To Romance</t>
  </si>
  <si>
    <t>No Bone Movies</t>
  </si>
  <si>
    <t>Dee</t>
  </si>
  <si>
    <t>R. Rhoads</t>
  </si>
  <si>
    <t>Shining In The Light</t>
  </si>
  <si>
    <t>Jimmy Page, Robert Plant, Charlie Jones, Michael Lee</t>
  </si>
  <si>
    <t>When The World Was Young</t>
  </si>
  <si>
    <t>Upon A Golden Horse</t>
  </si>
  <si>
    <t>Blue Train</t>
  </si>
  <si>
    <t>Please Read The Letter</t>
  </si>
  <si>
    <t>Most High</t>
  </si>
  <si>
    <t>Heart In Your Hand</t>
  </si>
  <si>
    <t>Burning Up</t>
  </si>
  <si>
    <t>When I Was A Child</t>
  </si>
  <si>
    <t>House Of Love</t>
  </si>
  <si>
    <t>Sons Of Freedom</t>
  </si>
  <si>
    <t>United Colours</t>
  </si>
  <si>
    <t>Brian Eno, Bono, Adam Clayton, The Edge &amp; Larry Mullen Jnr.</t>
  </si>
  <si>
    <t>Slug</t>
  </si>
  <si>
    <t>Your Blue Room</t>
  </si>
  <si>
    <t>Always Forever Now</t>
  </si>
  <si>
    <t>A Different Kind Of Blue</t>
  </si>
  <si>
    <t>Beach Sequence</t>
  </si>
  <si>
    <t>Miss Sarajevo</t>
  </si>
  <si>
    <t>Ito Okashi</t>
  </si>
  <si>
    <t>One Minute Warning</t>
  </si>
  <si>
    <t>Corpse (These Chains Are Way Too Long)</t>
  </si>
  <si>
    <t>Elvis Ate America</t>
  </si>
  <si>
    <t>Plot 180</t>
  </si>
  <si>
    <t>Theme From The Swan</t>
  </si>
  <si>
    <t>Theme From Let's Go Native</t>
  </si>
  <si>
    <t>Women In Uniform</t>
  </si>
  <si>
    <t>Greg Macainsh</t>
  </si>
  <si>
    <t>Corduroy</t>
  </si>
  <si>
    <t>Pearl Jam &amp; Eddie Vedder</t>
  </si>
  <si>
    <t>Given To Fly</t>
  </si>
  <si>
    <t>Eddie Vedder &amp; Mike McCready</t>
  </si>
  <si>
    <t>Hail, Hail</t>
  </si>
  <si>
    <t>Stone Gossard &amp; Eddie Vedder &amp; Jeff Ament &amp; Mike McCready</t>
  </si>
  <si>
    <t>Daughter</t>
  </si>
  <si>
    <t>Dave Abbruzzese &amp; Jeff Ament &amp; Stone Gossard &amp; Mike McCready &amp; Eddie Vedder</t>
  </si>
  <si>
    <t>Elderly Woman Behind The Counter In A Small Town</t>
  </si>
  <si>
    <t>Untitled</t>
  </si>
  <si>
    <t>MFC</t>
  </si>
  <si>
    <t>Eddie Vedder</t>
  </si>
  <si>
    <t>Go</t>
  </si>
  <si>
    <t>Red Mosquito</t>
  </si>
  <si>
    <t>Jeff Ament &amp; Stone Gossard &amp; Jack Irons &amp; Mike McCready &amp; Eddie Vedder</t>
  </si>
  <si>
    <t>Even Flow</t>
  </si>
  <si>
    <t>Stone Gossard &amp; Eddie Vedder</t>
  </si>
  <si>
    <t>Off He Goes</t>
  </si>
  <si>
    <t>Nothingman</t>
  </si>
  <si>
    <t>Jeff Ament &amp; Eddie Vedder</t>
  </si>
  <si>
    <t>Do The Evolution</t>
  </si>
  <si>
    <t>Eddie Vedder &amp; Stone Gossard</t>
  </si>
  <si>
    <t>Better Man</t>
  </si>
  <si>
    <t>Black</t>
  </si>
  <si>
    <t>F*Ckin' Up</t>
  </si>
  <si>
    <t>Neil Young</t>
  </si>
  <si>
    <t>Life Wasted</t>
  </si>
  <si>
    <t>Stone Gossard</t>
  </si>
  <si>
    <t>World Wide Suicide</t>
  </si>
  <si>
    <t>Comatose</t>
  </si>
  <si>
    <t>Mike McCready &amp; Stone Gossard</t>
  </si>
  <si>
    <t>Severed Hand</t>
  </si>
  <si>
    <t>Marker In The Sand</t>
  </si>
  <si>
    <t>Mike McCready</t>
  </si>
  <si>
    <t>Parachutes</t>
  </si>
  <si>
    <t>Unemployable</t>
  </si>
  <si>
    <t>Matt Cameron &amp; Mike McCready</t>
  </si>
  <si>
    <t>Big Wave</t>
  </si>
  <si>
    <t>Jeff Ament</t>
  </si>
  <si>
    <t>Gone</t>
  </si>
  <si>
    <t>Wasted Reprise</t>
  </si>
  <si>
    <t>Army Reserve</t>
  </si>
  <si>
    <t>Inside Job</t>
  </si>
  <si>
    <t>Can't Keep</t>
  </si>
  <si>
    <t>Save You</t>
  </si>
  <si>
    <t>Eddie Vedder/Jeff Ament/Matt Cameron/Mike McCready/Stone Gossard</t>
  </si>
  <si>
    <t>Love Boat Captain</t>
  </si>
  <si>
    <t>Cropduster</t>
  </si>
  <si>
    <t>Matt Cameron</t>
  </si>
  <si>
    <t>Ghost</t>
  </si>
  <si>
    <t>I Am Mine</t>
  </si>
  <si>
    <t>Thumbing My Way</t>
  </si>
  <si>
    <t>You Are</t>
  </si>
  <si>
    <t>Get Right</t>
  </si>
  <si>
    <t>Green Disease</t>
  </si>
  <si>
    <t>Help Help</t>
  </si>
  <si>
    <t>Bushleager</t>
  </si>
  <si>
    <t>1/2 Full</t>
  </si>
  <si>
    <t>Arc</t>
  </si>
  <si>
    <t>All or None</t>
  </si>
  <si>
    <t>Once</t>
  </si>
  <si>
    <t>Evenflow</t>
  </si>
  <si>
    <t>Alive</t>
  </si>
  <si>
    <t>Why Go</t>
  </si>
  <si>
    <t>Dave Krusen/Stone Gossard</t>
  </si>
  <si>
    <t>Jeremy</t>
  </si>
  <si>
    <t>Oceans</t>
  </si>
  <si>
    <t>Jeff Ament/Stone Gossard</t>
  </si>
  <si>
    <t>Porch</t>
  </si>
  <si>
    <t>Garden</t>
  </si>
  <si>
    <t>Deep</t>
  </si>
  <si>
    <t>Release</t>
  </si>
  <si>
    <t>Jeff Ament/Mike McCready/Stone Gossard</t>
  </si>
  <si>
    <t>Dave Abbruzzese/Eddie Vedder/Jeff Ament/Mike McCready/Stone Gossard</t>
  </si>
  <si>
    <t>Glorified G</t>
  </si>
  <si>
    <t>Dissident</t>
  </si>
  <si>
    <t>W.M.A.</t>
  </si>
  <si>
    <t>Blood</t>
  </si>
  <si>
    <t>Rearviewmirror</t>
  </si>
  <si>
    <t>Rats</t>
  </si>
  <si>
    <t>Leash</t>
  </si>
  <si>
    <t>Indifference</t>
  </si>
  <si>
    <t>Don't Look Back</t>
  </si>
  <si>
    <t>Jah Seh No</t>
  </si>
  <si>
    <t>I'm The Toughest</t>
  </si>
  <si>
    <t>Nothing But Love</t>
  </si>
  <si>
    <t>Buk-In-Hamm Palace</t>
  </si>
  <si>
    <t>Bush Doctor</t>
  </si>
  <si>
    <t>Wanted Dread And Alive</t>
  </si>
  <si>
    <t>Mystic Man</t>
  </si>
  <si>
    <t>Coming In Hot</t>
  </si>
  <si>
    <t>Pick Myself Up</t>
  </si>
  <si>
    <t>Crystal Ball</t>
  </si>
  <si>
    <t>Equal Rights Downpresser Man</t>
  </si>
  <si>
    <t>Speak To Me/Breathe</t>
  </si>
  <si>
    <t>Mason/Waters, Gilmour, Wright</t>
  </si>
  <si>
    <t>On The Run</t>
  </si>
  <si>
    <t>Gilmour, Waters</t>
  </si>
  <si>
    <t>Mason, Waters, Wright, Gilmour</t>
  </si>
  <si>
    <t>The Great Gig In The Sky</t>
  </si>
  <si>
    <t>Wright, Waters</t>
  </si>
  <si>
    <t>Waters</t>
  </si>
  <si>
    <t>Us And Them</t>
  </si>
  <si>
    <t>Waters, Wright</t>
  </si>
  <si>
    <t>Any Colour You Like</t>
  </si>
  <si>
    <t>Gilmour, Mason, Wright, Waters</t>
  </si>
  <si>
    <t>Brain Damage</t>
  </si>
  <si>
    <t>Eclipse</t>
  </si>
  <si>
    <t>ZeroVinteUm</t>
  </si>
  <si>
    <t>Queimando Tudo</t>
  </si>
  <si>
    <t>Hip Hop Rio</t>
  </si>
  <si>
    <t>Bossa</t>
  </si>
  <si>
    <t>100% HardCore</t>
  </si>
  <si>
    <t>Biruta</t>
  </si>
  <si>
    <t>Mão Na Cabeça</t>
  </si>
  <si>
    <t>O Bicho Tá Pregando</t>
  </si>
  <si>
    <t>Adoled (Ocean)</t>
  </si>
  <si>
    <t>Seus Amigos</t>
  </si>
  <si>
    <t>Paga Pau</t>
  </si>
  <si>
    <t>Rappers Reais</t>
  </si>
  <si>
    <t>Nega Do Cabelo Duro</t>
  </si>
  <si>
    <t>Hemp Family</t>
  </si>
  <si>
    <t>Quem Me Cobrou?</t>
  </si>
  <si>
    <t>Se Liga</t>
  </si>
  <si>
    <t>Bohemian Rhapsody</t>
  </si>
  <si>
    <t>Mercury, Freddie</t>
  </si>
  <si>
    <t>Another One Bites The Dust</t>
  </si>
  <si>
    <t>Deacon, John</t>
  </si>
  <si>
    <t>Killer Queen</t>
  </si>
  <si>
    <t>Fat Bottomed Girls</t>
  </si>
  <si>
    <t>May, Brian</t>
  </si>
  <si>
    <t>Bicycle Race</t>
  </si>
  <si>
    <t>You're My Best Friend</t>
  </si>
  <si>
    <t>Don't Stop Me Now</t>
  </si>
  <si>
    <t>Save Me</t>
  </si>
  <si>
    <t>Crazy Little Thing Called Love</t>
  </si>
  <si>
    <t>Somebody To Love</t>
  </si>
  <si>
    <t>Now I'm Here</t>
  </si>
  <si>
    <t>Good Old-Fashioned Lover Boy</t>
  </si>
  <si>
    <t>Play The Game</t>
  </si>
  <si>
    <t>Flash</t>
  </si>
  <si>
    <t>Seven Seas Of Rhye</t>
  </si>
  <si>
    <t>We Will Rock You</t>
  </si>
  <si>
    <t>Deacon, John/May, Brian</t>
  </si>
  <si>
    <t>We Are The Champions</t>
  </si>
  <si>
    <t>May</t>
  </si>
  <si>
    <t>Mercury</t>
  </si>
  <si>
    <t>Sheer Heart Attack</t>
  </si>
  <si>
    <t>All Dead, All Dead</t>
  </si>
  <si>
    <t>Spread Your Wings</t>
  </si>
  <si>
    <t>Deacon</t>
  </si>
  <si>
    <t>Fight From The Inside</t>
  </si>
  <si>
    <t>Get Down, Make Love</t>
  </si>
  <si>
    <t>Sleep On The Sidewalk</t>
  </si>
  <si>
    <t>Who Needs You</t>
  </si>
  <si>
    <t>It's Late</t>
  </si>
  <si>
    <t>My Melancholy Blues</t>
  </si>
  <si>
    <t>Shiny Happy People</t>
  </si>
  <si>
    <t>Bill Berry/Michael Stipe/Mike Mills/Peter Buck</t>
  </si>
  <si>
    <t>Me In Honey</t>
  </si>
  <si>
    <t>Pop Song 89</t>
  </si>
  <si>
    <t>Bill Berry-Peter Buck-Mike Mills-Michael Stipe</t>
  </si>
  <si>
    <t>Get Up</t>
  </si>
  <si>
    <t>You Are The Everything</t>
  </si>
  <si>
    <t>Stand</t>
  </si>
  <si>
    <t>World Leader Pretend</t>
  </si>
  <si>
    <t>The Wrong Child</t>
  </si>
  <si>
    <t>Orange Crush</t>
  </si>
  <si>
    <t>Turn You Inside-Out</t>
  </si>
  <si>
    <t>Hairshirt</t>
  </si>
  <si>
    <t>I Remember California</t>
  </si>
  <si>
    <t>How The West Was Won And Where It Got Us</t>
  </si>
  <si>
    <t>The Wake-Up Bomb</t>
  </si>
  <si>
    <t>New Test Leper</t>
  </si>
  <si>
    <t>Undertow</t>
  </si>
  <si>
    <t>E-Bow The Letter</t>
  </si>
  <si>
    <t>Leave</t>
  </si>
  <si>
    <t>Departure</t>
  </si>
  <si>
    <t>Bittersweet Me</t>
  </si>
  <si>
    <t>Be Mine</t>
  </si>
  <si>
    <t>Binky The Doormat</t>
  </si>
  <si>
    <t>Zither</t>
  </si>
  <si>
    <t>So Fast, So Numb</t>
  </si>
  <si>
    <t>Low Desert</t>
  </si>
  <si>
    <t>Electrolite</t>
  </si>
  <si>
    <t>Losing My Religion</t>
  </si>
  <si>
    <t>Near Wild Heaven</t>
  </si>
  <si>
    <t>Endgame</t>
  </si>
  <si>
    <t>Belong</t>
  </si>
  <si>
    <t>Half A World Away</t>
  </si>
  <si>
    <t>Texarkana</t>
  </si>
  <si>
    <t>Country Feedback</t>
  </si>
  <si>
    <t>Carnival Of Sorts</t>
  </si>
  <si>
    <t>Radio Free Aurope</t>
  </si>
  <si>
    <t>Perfect Circle</t>
  </si>
  <si>
    <t>Talk About The Passion</t>
  </si>
  <si>
    <t>So Central Rain</t>
  </si>
  <si>
    <t>Don't Go Back To Rockville</t>
  </si>
  <si>
    <t>Pretty Persuasion</t>
  </si>
  <si>
    <t>Green Grow The Rushes</t>
  </si>
  <si>
    <t>Can't Get There From Here</t>
  </si>
  <si>
    <t>Driver 8</t>
  </si>
  <si>
    <t>Fall On Me</t>
  </si>
  <si>
    <t>I Believe</t>
  </si>
  <si>
    <t>Cuyahoga</t>
  </si>
  <si>
    <t>The One I Love</t>
  </si>
  <si>
    <t>The Finest Worksong</t>
  </si>
  <si>
    <t>It's The End Of The World As We Know It (And I Feel Fine)</t>
  </si>
  <si>
    <t>Infeliz Natal</t>
  </si>
  <si>
    <t>Rodolfo</t>
  </si>
  <si>
    <t>A Sua</t>
  </si>
  <si>
    <t>Papeau Nuky Doe</t>
  </si>
  <si>
    <t>Merry Christmas</t>
  </si>
  <si>
    <t>Bodies</t>
  </si>
  <si>
    <t>Puteiro Em João Pessoa</t>
  </si>
  <si>
    <t>Esporrei Na Manivela</t>
  </si>
  <si>
    <t>Bê-a-Bá</t>
  </si>
  <si>
    <t>Cajueiro</t>
  </si>
  <si>
    <t>Palhas Do Coqueiro</t>
  </si>
  <si>
    <t>Maluco Beleza</t>
  </si>
  <si>
    <t>O Dia Em Que A Terra Parou</t>
  </si>
  <si>
    <t>No Fundo Do Quintal Da Escola</t>
  </si>
  <si>
    <t>O Segredo Do Universo</t>
  </si>
  <si>
    <t>As Profecias</t>
  </si>
  <si>
    <t>Mata Virgem</t>
  </si>
  <si>
    <t>Sapato 36</t>
  </si>
  <si>
    <t>Todo Mundo Explica</t>
  </si>
  <si>
    <t>Que Luz É Essa</t>
  </si>
  <si>
    <t>Diamante De Mendigo</t>
  </si>
  <si>
    <t>Negócio É</t>
  </si>
  <si>
    <t>Muita Estrela, Pouca Constelação</t>
  </si>
  <si>
    <t>Século XXI</t>
  </si>
  <si>
    <t>Rock Das Aranhas (Ao Vivo) (Live)</t>
  </si>
  <si>
    <t>The Power Of Equality</t>
  </si>
  <si>
    <t>Anthony Kiedis/Chad Smith/Flea/John Frusciante</t>
  </si>
  <si>
    <t>If You Have To Ask</t>
  </si>
  <si>
    <t>Breaking The Girl</t>
  </si>
  <si>
    <t>Funky Monks</t>
  </si>
  <si>
    <t>Suck My Kiss</t>
  </si>
  <si>
    <t>I Could Have Lied</t>
  </si>
  <si>
    <t>Mellowship Slinky In B Major</t>
  </si>
  <si>
    <t>The Righteous &amp; The Wicked</t>
  </si>
  <si>
    <t>Give It Away</t>
  </si>
  <si>
    <t>Under The Bridge</t>
  </si>
  <si>
    <t>Naked In The Rain</t>
  </si>
  <si>
    <t>Apache Rose Peacock</t>
  </si>
  <si>
    <t>The Greeting Song</t>
  </si>
  <si>
    <t>My Lovely Man</t>
  </si>
  <si>
    <t>Sir Psycho Sexy</t>
  </si>
  <si>
    <t>They're Red Hot</t>
  </si>
  <si>
    <t>Anthony Kiedis, Flea, John Frusciante, and Chad Smith</t>
  </si>
  <si>
    <t>Universally Speaking</t>
  </si>
  <si>
    <t>This Is The Place</t>
  </si>
  <si>
    <t>Dosed</t>
  </si>
  <si>
    <t>Don't Forget Me</t>
  </si>
  <si>
    <t>The Zephyr Song</t>
  </si>
  <si>
    <t>Can't Stop</t>
  </si>
  <si>
    <t>I Could Die For You</t>
  </si>
  <si>
    <t>Throw Away Your Television</t>
  </si>
  <si>
    <t>Cabron</t>
  </si>
  <si>
    <t>Tear</t>
  </si>
  <si>
    <t>On Mercury</t>
  </si>
  <si>
    <t>Minor Thing</t>
  </si>
  <si>
    <t>Warm Tape</t>
  </si>
  <si>
    <t>Venice Queen</t>
  </si>
  <si>
    <t>Around The World</t>
  </si>
  <si>
    <t>Parallel Universe</t>
  </si>
  <si>
    <t>Scar Tissue</t>
  </si>
  <si>
    <t>Otherside</t>
  </si>
  <si>
    <t>Get On Top</t>
  </si>
  <si>
    <t>Easily</t>
  </si>
  <si>
    <t>Porcelain</t>
  </si>
  <si>
    <t>Emit Remmus</t>
  </si>
  <si>
    <t>I Like Dirt</t>
  </si>
  <si>
    <t>This Velvet Glove</t>
  </si>
  <si>
    <t>Savior</t>
  </si>
  <si>
    <t>Purple Stain</t>
  </si>
  <si>
    <t>Right On Time</t>
  </si>
  <si>
    <t>Road Trippin'</t>
  </si>
  <si>
    <t>The Spirit Of Radio</t>
  </si>
  <si>
    <t>Geddy Lee And Alex Lifeson/Geddy Lee And Neil Peart/Rush</t>
  </si>
  <si>
    <t>The Trees</t>
  </si>
  <si>
    <t>Something For Nothing</t>
  </si>
  <si>
    <t>Freewill</t>
  </si>
  <si>
    <t>Xanadu</t>
  </si>
  <si>
    <t>Bastille Day</t>
  </si>
  <si>
    <t>By-Tor And The Snow Dog</t>
  </si>
  <si>
    <t>Anthem</t>
  </si>
  <si>
    <t>Closer To The Heart</t>
  </si>
  <si>
    <t>2112 Overture</t>
  </si>
  <si>
    <t>The Temples Of Syrinx</t>
  </si>
  <si>
    <t>La Villa Strangiato</t>
  </si>
  <si>
    <t>Fly By Night</t>
  </si>
  <si>
    <t>Finding My Way</t>
  </si>
  <si>
    <t>Jingo</t>
  </si>
  <si>
    <t>M.Babatunde Olantunji</t>
  </si>
  <si>
    <t>El Corazon Manda</t>
  </si>
  <si>
    <t>E.Weiss</t>
  </si>
  <si>
    <t>La Puesta Del Sol</t>
  </si>
  <si>
    <t>Persuasion</t>
  </si>
  <si>
    <t>Carlos Santana</t>
  </si>
  <si>
    <t>As The Years Go by</t>
  </si>
  <si>
    <t>Albert King</t>
  </si>
  <si>
    <t>Soul Sacrifice</t>
  </si>
  <si>
    <t>Fried Neckbones And Home Fries</t>
  </si>
  <si>
    <t>W.Correa</t>
  </si>
  <si>
    <t>Santana Jam</t>
  </si>
  <si>
    <t>Evil Ways</t>
  </si>
  <si>
    <t>We've Got To Get Together/Jingo</t>
  </si>
  <si>
    <t>Rock Me</t>
  </si>
  <si>
    <t>Just Ain't Good Enough</t>
  </si>
  <si>
    <t>Funky Piano</t>
  </si>
  <si>
    <t>The Way You Do To Mer</t>
  </si>
  <si>
    <t>Holding Back The Years</t>
  </si>
  <si>
    <t>Mick Hucknall and Neil Moss</t>
  </si>
  <si>
    <t>Money's Too Tight To Mention</t>
  </si>
  <si>
    <t>John and William Valentine</t>
  </si>
  <si>
    <t>The Right Thing</t>
  </si>
  <si>
    <t>Mick Hucknall</t>
  </si>
  <si>
    <t>It's Only Love</t>
  </si>
  <si>
    <t>Jimmy and Vella Cameron</t>
  </si>
  <si>
    <t>A New Flame</t>
  </si>
  <si>
    <t>You've Got It</t>
  </si>
  <si>
    <t>Mick Hucknall and Lamont Dozier</t>
  </si>
  <si>
    <t>If You Don't Know Me By Now</t>
  </si>
  <si>
    <t>Kenny Gamble and Leon Huff</t>
  </si>
  <si>
    <t>Stars</t>
  </si>
  <si>
    <t>Something Got Me Started</t>
  </si>
  <si>
    <t>Mick Hucknall and Fritz McIntyre</t>
  </si>
  <si>
    <t>Thrill Me</t>
  </si>
  <si>
    <t>Your Mirror</t>
  </si>
  <si>
    <t>For Your Babies</t>
  </si>
  <si>
    <t>So Beautiful</t>
  </si>
  <si>
    <t>Carolyn Franklin and Sonny Saunders</t>
  </si>
  <si>
    <t>Fairground</t>
  </si>
  <si>
    <t>Água E Fogo</t>
  </si>
  <si>
    <t>Chico Amaral/Edgard Scandurra/Samuel Rosa</t>
  </si>
  <si>
    <t>Três Lados</t>
  </si>
  <si>
    <t>Chico Amaral/Samuel Rosa</t>
  </si>
  <si>
    <t>Ela Desapareceu</t>
  </si>
  <si>
    <t>Balada Do Amor Inabalável</t>
  </si>
  <si>
    <t>Fausto Fawcett/Samuel Rosa</t>
  </si>
  <si>
    <t>Canção Noturna</t>
  </si>
  <si>
    <t>Chico Amaral/Lelo Zanettik</t>
  </si>
  <si>
    <t>Muçulmano</t>
  </si>
  <si>
    <t>Leão, Rodrigo F./Samuel Rosa</t>
  </si>
  <si>
    <t>Rebelião</t>
  </si>
  <si>
    <t>A Última Guerra</t>
  </si>
  <si>
    <t>Leão, Rodrigo F./Lô Borges/Samuel Rosa</t>
  </si>
  <si>
    <t>Fica</t>
  </si>
  <si>
    <t>Ali</t>
  </si>
  <si>
    <t>Nando Reis/Samuel Rosa</t>
  </si>
  <si>
    <t>Preto Damião</t>
  </si>
  <si>
    <t>É Uma Partida De Futebol</t>
  </si>
  <si>
    <t>Samuel Rosa</t>
  </si>
  <si>
    <t>Eu Disse A Ela</t>
  </si>
  <si>
    <t>Zé Trindade</t>
  </si>
  <si>
    <t>Garota Nacional</t>
  </si>
  <si>
    <t>Tão Seu</t>
  </si>
  <si>
    <t>Sem Terra</t>
  </si>
  <si>
    <t>Os Exilados</t>
  </si>
  <si>
    <t>Um Dia Qualquer</t>
  </si>
  <si>
    <t>Los Pretos</t>
  </si>
  <si>
    <t>Sul Da América</t>
  </si>
  <si>
    <t>Poconé</t>
  </si>
  <si>
    <t>Lucky 13</t>
  </si>
  <si>
    <t>Billy Corgan</t>
  </si>
  <si>
    <t>Aeroplane Flies High</t>
  </si>
  <si>
    <t>Because You Are</t>
  </si>
  <si>
    <t>Slow Dawn</t>
  </si>
  <si>
    <t>James Iha</t>
  </si>
  <si>
    <t>My Mistake</t>
  </si>
  <si>
    <t>Marquis In Spades</t>
  </si>
  <si>
    <t>Here's To The Atom Bomb</t>
  </si>
  <si>
    <t>Sparrow</t>
  </si>
  <si>
    <t>Saturnine</t>
  </si>
  <si>
    <t>Rock On</t>
  </si>
  <si>
    <t>David Cook</t>
  </si>
  <si>
    <t>Set The Ray To Jerry</t>
  </si>
  <si>
    <t>Winterlong</t>
  </si>
  <si>
    <t>Soot &amp; Stars</t>
  </si>
  <si>
    <t>Blissed &amp; Gone</t>
  </si>
  <si>
    <t>Siva</t>
  </si>
  <si>
    <t>Rhinocerous</t>
  </si>
  <si>
    <t>Drown</t>
  </si>
  <si>
    <t>Cherub Rock</t>
  </si>
  <si>
    <t>Today</t>
  </si>
  <si>
    <t>Disarm</t>
  </si>
  <si>
    <t>Landslide</t>
  </si>
  <si>
    <t>Stevie Nicks</t>
  </si>
  <si>
    <t>Bullet With Butterfly Wings</t>
  </si>
  <si>
    <t>Zero</t>
  </si>
  <si>
    <t>Tonight, Tonight</t>
  </si>
  <si>
    <t>Eye</t>
  </si>
  <si>
    <t>Ava Adore</t>
  </si>
  <si>
    <t>The Everlasting Gaze</t>
  </si>
  <si>
    <t>Stand Inside Your Love</t>
  </si>
  <si>
    <t>Real Love</t>
  </si>
  <si>
    <t>[Untitled]</t>
  </si>
  <si>
    <t>Nothing To Say</t>
  </si>
  <si>
    <t>Chris Cornell/Kim Thayil</t>
  </si>
  <si>
    <t>Flower</t>
  </si>
  <si>
    <t>Loud Love</t>
  </si>
  <si>
    <t>Hands All Over</t>
  </si>
  <si>
    <t>Get On The Snake</t>
  </si>
  <si>
    <t>Jesus Christ Pose</t>
  </si>
  <si>
    <t>Ben Shepherd/Chris Cornell/Kim Thayil/Matt Cameron</t>
  </si>
  <si>
    <t>Outshined</t>
  </si>
  <si>
    <t>Rusty Cage</t>
  </si>
  <si>
    <t>Spoonman</t>
  </si>
  <si>
    <t>The Day I Tried To Live</t>
  </si>
  <si>
    <t>Black Hole Sun</t>
  </si>
  <si>
    <t>Fell On Black Days</t>
  </si>
  <si>
    <t>Pretty Noose</t>
  </si>
  <si>
    <t>Burden In My Hand</t>
  </si>
  <si>
    <t>Blow Up The Outside World</t>
  </si>
  <si>
    <t>Ty Cobb</t>
  </si>
  <si>
    <t>Ben Shepherd/Chris Cornell</t>
  </si>
  <si>
    <t>Bleed Together</t>
  </si>
  <si>
    <t>Jay Beckenstein</t>
  </si>
  <si>
    <t>Jubilee</t>
  </si>
  <si>
    <t>Jeremy Wall</t>
  </si>
  <si>
    <t>Rasul</t>
  </si>
  <si>
    <t>Song For Lorraine</t>
  </si>
  <si>
    <t>Starburst</t>
  </si>
  <si>
    <t>Heliopolis</t>
  </si>
  <si>
    <t>It Doesn't Matter</t>
  </si>
  <si>
    <t>Chet Catallo</t>
  </si>
  <si>
    <t>Little Linda</t>
  </si>
  <si>
    <t>End Of Romanticism</t>
  </si>
  <si>
    <t>Rick Strauss</t>
  </si>
  <si>
    <t>The House Is Rockin'</t>
  </si>
  <si>
    <t>Doyle Bramhall/Stevie Ray Vaughan</t>
  </si>
  <si>
    <t>Crossfire</t>
  </si>
  <si>
    <t>B. Carter/C. Layton/R. Ellsworth/R. Wynans/T. Shannon</t>
  </si>
  <si>
    <t>Tightrope</t>
  </si>
  <si>
    <t>B. Guy</t>
  </si>
  <si>
    <t>Travis Walk</t>
  </si>
  <si>
    <t>Stevie Ray Vaughan</t>
  </si>
  <si>
    <t>Wall Of Denial</t>
  </si>
  <si>
    <t>Scratch-N-Sniff</t>
  </si>
  <si>
    <t>Love Me Darlin'</t>
  </si>
  <si>
    <t>C. Burnett</t>
  </si>
  <si>
    <t>Riviera Paradise</t>
  </si>
  <si>
    <t>Dead And Bloated</t>
  </si>
  <si>
    <t>R. DeLeo/Weiland</t>
  </si>
  <si>
    <t>Sex Type Thing</t>
  </si>
  <si>
    <t>D. DeLeo/Kretz/Weiland</t>
  </si>
  <si>
    <t>Wicked Garden</t>
  </si>
  <si>
    <t>D. DeLeo/R. DeLeo/Weiland</t>
  </si>
  <si>
    <t>No Memory</t>
  </si>
  <si>
    <t>Dean Deleo</t>
  </si>
  <si>
    <t>Sin</t>
  </si>
  <si>
    <t>Naked Sunday</t>
  </si>
  <si>
    <t>D. DeLeo/Kretz/R. DeLeo/Weiland</t>
  </si>
  <si>
    <t>Creep</t>
  </si>
  <si>
    <t>Piece Of Pie</t>
  </si>
  <si>
    <t>Plush</t>
  </si>
  <si>
    <t>Wet My Bed</t>
  </si>
  <si>
    <t>Crackerman</t>
  </si>
  <si>
    <t>Kretz/R. DeLeo/Weiland</t>
  </si>
  <si>
    <t>Where The River Goes</t>
  </si>
  <si>
    <t>Soldier Side - Intro</t>
  </si>
  <si>
    <t>Dolmayan, John/Malakian, Daron/Odadjian, Shavo</t>
  </si>
  <si>
    <t>B.Y.O.B.</t>
  </si>
  <si>
    <t>Tankian, Serj</t>
  </si>
  <si>
    <t>Revenga</t>
  </si>
  <si>
    <t>Cigaro</t>
  </si>
  <si>
    <t>Radio/Video</t>
  </si>
  <si>
    <t>This Cocaine Makes Me Feel Like I'm On This Song</t>
  </si>
  <si>
    <t>Violent Pornography</t>
  </si>
  <si>
    <t>Question!</t>
  </si>
  <si>
    <t>Sad Statue</t>
  </si>
  <si>
    <t>Old School Hollywood</t>
  </si>
  <si>
    <t>Lost in Hollywood</t>
  </si>
  <si>
    <t>The Sun Road</t>
  </si>
  <si>
    <t>Terry Bozzio, Steve Stevens, Tony Levin</t>
  </si>
  <si>
    <t>Dark Corners</t>
  </si>
  <si>
    <t>Duende</t>
  </si>
  <si>
    <t>Black Light Syndrome</t>
  </si>
  <si>
    <t>Falling in Circles</t>
  </si>
  <si>
    <t>Book of Hours</t>
  </si>
  <si>
    <t>Chaos-Control</t>
  </si>
  <si>
    <t>Midnight From The Inside Out</t>
  </si>
  <si>
    <t>Chris Robinson/Rich Robinson</t>
  </si>
  <si>
    <t>Sting Me</t>
  </si>
  <si>
    <t>Thick &amp; Thin</t>
  </si>
  <si>
    <t>Greasy Grass River</t>
  </si>
  <si>
    <t>Sometimes Salvation</t>
  </si>
  <si>
    <t>Cursed Diamonds</t>
  </si>
  <si>
    <t>Miracle To Me</t>
  </si>
  <si>
    <t>Wiser Time</t>
  </si>
  <si>
    <t>Girl From A Pawnshop</t>
  </si>
  <si>
    <t>Cosmic Fiend</t>
  </si>
  <si>
    <t>Black Moon Creeping</t>
  </si>
  <si>
    <t>High Head Blues</t>
  </si>
  <si>
    <t>Title Song</t>
  </si>
  <si>
    <t>She Talks To Angels</t>
  </si>
  <si>
    <t>Twice As Hard</t>
  </si>
  <si>
    <t>Lickin'</t>
  </si>
  <si>
    <t>Soul Singing</t>
  </si>
  <si>
    <t>Hard To Handle</t>
  </si>
  <si>
    <t>A.Isbell/A.Jones/O.Redding</t>
  </si>
  <si>
    <t>Remedy</t>
  </si>
  <si>
    <t>White Riot</t>
  </si>
  <si>
    <t>Joe Strummer/Mick Jones</t>
  </si>
  <si>
    <t>Remote Control</t>
  </si>
  <si>
    <t>Complete Control</t>
  </si>
  <si>
    <t>Clash City Rockers</t>
  </si>
  <si>
    <t>(White Man) In Hammersmith Palais</t>
  </si>
  <si>
    <t>Tommy Gun</t>
  </si>
  <si>
    <t>English Civil War</t>
  </si>
  <si>
    <t>Mick Jones/Traditional arr. Joe Strummer</t>
  </si>
  <si>
    <t>I Fought The Law</t>
  </si>
  <si>
    <t>Sonny Curtis</t>
  </si>
  <si>
    <t>London Calling</t>
  </si>
  <si>
    <t>Train In Vain</t>
  </si>
  <si>
    <t>Bankrobber</t>
  </si>
  <si>
    <t>The Call Up</t>
  </si>
  <si>
    <t>Hitsville UK</t>
  </si>
  <si>
    <t>The Magnificent Seven</t>
  </si>
  <si>
    <t>This Is Radio Clash</t>
  </si>
  <si>
    <t>Know Your Rights</t>
  </si>
  <si>
    <t>Rock The Casbah</t>
  </si>
  <si>
    <t>Should I Stay Or Should I Go</t>
  </si>
  <si>
    <t>War (The Process)</t>
  </si>
  <si>
    <t>Billy Duffy/Ian Astbury</t>
  </si>
  <si>
    <t>The Saint</t>
  </si>
  <si>
    <t>Rise</t>
  </si>
  <si>
    <t>Take The Power</t>
  </si>
  <si>
    <t>Breathe</t>
  </si>
  <si>
    <t>Billy Duffy/Ian Astbury/Marti Frederiksen/Mick Jones</t>
  </si>
  <si>
    <t>Nico</t>
  </si>
  <si>
    <t>American Gothic</t>
  </si>
  <si>
    <t>Ashes And Ghosts</t>
  </si>
  <si>
    <t>Billy Duffy/Bob Rock/Ian Astbury</t>
  </si>
  <si>
    <t>Shape The Sky</t>
  </si>
  <si>
    <t>Speed Of Light</t>
  </si>
  <si>
    <t>True Believers</t>
  </si>
  <si>
    <t>My Bridges Burn</t>
  </si>
  <si>
    <t>She Sells Sanctuary</t>
  </si>
  <si>
    <t>Fire Woman</t>
  </si>
  <si>
    <t>Lil' Evil</t>
  </si>
  <si>
    <t>Spirit Walker</t>
  </si>
  <si>
    <t>The Witch</t>
  </si>
  <si>
    <t>Revolution</t>
  </si>
  <si>
    <t>Wild Hearted Son</t>
  </si>
  <si>
    <t>Love Removal Machine</t>
  </si>
  <si>
    <t>Rain</t>
  </si>
  <si>
    <t>Edie (Ciao Baby)</t>
  </si>
  <si>
    <t>Heart Of Soul</t>
  </si>
  <si>
    <t>Love</t>
  </si>
  <si>
    <t>Wild Flower</t>
  </si>
  <si>
    <t>Go West</t>
  </si>
  <si>
    <t>Resurrection Joe</t>
  </si>
  <si>
    <t>Sun King</t>
  </si>
  <si>
    <t>Sweet Soul Sister</t>
  </si>
  <si>
    <t>Earth Mofo</t>
  </si>
  <si>
    <t>Break on Through</t>
  </si>
  <si>
    <t>Robby Krieger, Ray Manzarek, John Densmore, Jim Morrison</t>
  </si>
  <si>
    <t>Soul Kitchen</t>
  </si>
  <si>
    <t>The Crystal Ship</t>
  </si>
  <si>
    <t>Twentienth Century Fox</t>
  </si>
  <si>
    <t>Alabama Song</t>
  </si>
  <si>
    <t>Weill-Brecht</t>
  </si>
  <si>
    <t>Light My Fire</t>
  </si>
  <si>
    <t>Back Door Man</t>
  </si>
  <si>
    <t>Willie Dixon, C. Burnett</t>
  </si>
  <si>
    <t>I Looked At You</t>
  </si>
  <si>
    <t>End Of The Night</t>
  </si>
  <si>
    <t>Take It As It Comes</t>
  </si>
  <si>
    <t>The End</t>
  </si>
  <si>
    <t>Roxanne</t>
  </si>
  <si>
    <t>G M Sumner</t>
  </si>
  <si>
    <t>Can't Stand Losing You</t>
  </si>
  <si>
    <t>Message in a Bottle</t>
  </si>
  <si>
    <t>Walking on the Moon</t>
  </si>
  <si>
    <t>Don't Stand so Close to Me</t>
  </si>
  <si>
    <t>De Do Do Do, De Da Da Da</t>
  </si>
  <si>
    <t>Every Little Thing She Does is Magic</t>
  </si>
  <si>
    <t>Invisible Sun</t>
  </si>
  <si>
    <t>Spirit's in the Material World</t>
  </si>
  <si>
    <t>Every Breath You Take</t>
  </si>
  <si>
    <t>King Of Pain</t>
  </si>
  <si>
    <t>Wrapped Around Your Finger</t>
  </si>
  <si>
    <t>Don't Stand So Close to Me '86</t>
  </si>
  <si>
    <t>Message in a Bottle (new classic rock mix)</t>
  </si>
  <si>
    <t>Time Is On My Side</t>
  </si>
  <si>
    <t>Jerry Ragavoy</t>
  </si>
  <si>
    <t>Heart Of Stone</t>
  </si>
  <si>
    <t>Jagger/Richards</t>
  </si>
  <si>
    <t>Play With Fire</t>
  </si>
  <si>
    <t>Nanker Phelge</t>
  </si>
  <si>
    <t>Satisfaction</t>
  </si>
  <si>
    <t>As Tears Go By</t>
  </si>
  <si>
    <t>Jagger/Richards/Oldham</t>
  </si>
  <si>
    <t>Get Off Of My Cloud</t>
  </si>
  <si>
    <t>Mother's Little Helper</t>
  </si>
  <si>
    <t>19th Nervous Breakdown</t>
  </si>
  <si>
    <t>Paint It Black</t>
  </si>
  <si>
    <t>Under My Thumb</t>
  </si>
  <si>
    <t>Ruby Tuesday</t>
  </si>
  <si>
    <t>Let's Spend The Night Together</t>
  </si>
  <si>
    <t>You Got Me Rocking</t>
  </si>
  <si>
    <t>Gimmie Shelters</t>
  </si>
  <si>
    <t>Flip The Switch</t>
  </si>
  <si>
    <t>Memory Motel</t>
  </si>
  <si>
    <t>Corinna</t>
  </si>
  <si>
    <t>Jesse Ed Davis III/Taj Mahal</t>
  </si>
  <si>
    <t>Saint Of Me</t>
  </si>
  <si>
    <t>Wainting On A Friend</t>
  </si>
  <si>
    <t>Sister Morphine</t>
  </si>
  <si>
    <t>Faithfull/Jagger/Richards</t>
  </si>
  <si>
    <t>Live With Me</t>
  </si>
  <si>
    <t>Respectable</t>
  </si>
  <si>
    <t>Thief In The Night</t>
  </si>
  <si>
    <t>De Beauport/Jagger/Richards</t>
  </si>
  <si>
    <t>The Last Time</t>
  </si>
  <si>
    <t>Out Of Control</t>
  </si>
  <si>
    <t>Love Is Strong</t>
  </si>
  <si>
    <t>Sparks Will Fly</t>
  </si>
  <si>
    <t>The Worst</t>
  </si>
  <si>
    <t>New Faces</t>
  </si>
  <si>
    <t>Moon Is Up</t>
  </si>
  <si>
    <t>Out Of Tears</t>
  </si>
  <si>
    <t>I Go Wild</t>
  </si>
  <si>
    <t>Brand New Car</t>
  </si>
  <si>
    <t>Sweethearts Together</t>
  </si>
  <si>
    <t>Suck On The Jugular</t>
  </si>
  <si>
    <t>Blinded By Rainbows</t>
  </si>
  <si>
    <t>Baby Break It Down</t>
  </si>
  <si>
    <t>Thru And Thru</t>
  </si>
  <si>
    <t>Mean Disposition</t>
  </si>
  <si>
    <t>Walking Wounded</t>
  </si>
  <si>
    <t>Temptation</t>
  </si>
  <si>
    <t>The Messenger</t>
  </si>
  <si>
    <t>Daniel Lanois</t>
  </si>
  <si>
    <t>Psychopomp</t>
  </si>
  <si>
    <t>Sister Awake</t>
  </si>
  <si>
    <t>The Bazaar</t>
  </si>
  <si>
    <t>Save Me (Remix)</t>
  </si>
  <si>
    <t>Fire In The Head</t>
  </si>
  <si>
    <t>Heaven Coming Down</t>
  </si>
  <si>
    <t>The River (Remix)</t>
  </si>
  <si>
    <t>Babylon</t>
  </si>
  <si>
    <t>Waiting On A Sign</t>
  </si>
  <si>
    <t>Life Line</t>
  </si>
  <si>
    <t>Keith Richards/Mick Jagger</t>
  </si>
  <si>
    <t>Army Ants</t>
  </si>
  <si>
    <t>Gyroscope</t>
  </si>
  <si>
    <t>Alarum</t>
  </si>
  <si>
    <t>Pulse</t>
  </si>
  <si>
    <t>Emerald</t>
  </si>
  <si>
    <t>Aftermath</t>
  </si>
  <si>
    <t>I Can't Explain</t>
  </si>
  <si>
    <t>Pete Townshend</t>
  </si>
  <si>
    <t>Anyway, Anyhow, Anywhere</t>
  </si>
  <si>
    <t>Pete Townshend, Roger Daltrey</t>
  </si>
  <si>
    <t>My Generation</t>
  </si>
  <si>
    <t>John Entwistle/Pete Townshend</t>
  </si>
  <si>
    <t>Substitute</t>
  </si>
  <si>
    <t>I'm A Boy</t>
  </si>
  <si>
    <t>Boris The Spider</t>
  </si>
  <si>
    <t>John Entwistle</t>
  </si>
  <si>
    <t>Happy Jack</t>
  </si>
  <si>
    <t>Pictures Of Lily</t>
  </si>
  <si>
    <t>I Can See For Miles</t>
  </si>
  <si>
    <t>Magic Bus</t>
  </si>
  <si>
    <t>Pinball Wizard</t>
  </si>
  <si>
    <t>The Seeker</t>
  </si>
  <si>
    <t>Baba O'Riley</t>
  </si>
  <si>
    <t>Won't Get Fooled Again (Full Length Version)</t>
  </si>
  <si>
    <t>Let's See Action</t>
  </si>
  <si>
    <t>Join Together</t>
  </si>
  <si>
    <t>Squeeze Box</t>
  </si>
  <si>
    <t>Who Are You (Single Edit Version)</t>
  </si>
  <si>
    <t>You Better You Bet</t>
  </si>
  <si>
    <t>Genival Cassiano/Silvio Rochael</t>
  </si>
  <si>
    <t>Chocolate</t>
  </si>
  <si>
    <t>Azul Da Cor Do Mar</t>
  </si>
  <si>
    <t>Gilson Mendonça/Michel</t>
  </si>
  <si>
    <t>Até Que Enfim Encontrei Você</t>
  </si>
  <si>
    <t>Do Vale, João/Luiz Wanderley</t>
  </si>
  <si>
    <t>New Love</t>
  </si>
  <si>
    <t>Não Vou Ficar</t>
  </si>
  <si>
    <t>Música No Ar</t>
  </si>
  <si>
    <t>Salve Nossa Senhora</t>
  </si>
  <si>
    <t>Carlos Imperial/Edardo Araújo</t>
  </si>
  <si>
    <t>Você Fugiu</t>
  </si>
  <si>
    <t>Genival Cassiano</t>
  </si>
  <si>
    <t>Cristina Nº 2</t>
  </si>
  <si>
    <t>Carlos Imperial/Tim Maia</t>
  </si>
  <si>
    <t>Compadre</t>
  </si>
  <si>
    <t>Over Again</t>
  </si>
  <si>
    <t>Réu Confesso</t>
  </si>
  <si>
    <t>O Que Me Importa</t>
  </si>
  <si>
    <t>Você</t>
  </si>
  <si>
    <t>Não Quero Dinheiro</t>
  </si>
  <si>
    <t>Eu Amo Você</t>
  </si>
  <si>
    <t>A Festa Do Santo Reis</t>
  </si>
  <si>
    <t>I Don't Know What To Do With Myself</t>
  </si>
  <si>
    <t>Padre Cícero</t>
  </si>
  <si>
    <t>Nosso Adeus</t>
  </si>
  <si>
    <t>Canário Do Reino</t>
  </si>
  <si>
    <t>Preciso Ser Amado</t>
  </si>
  <si>
    <t>Balanço</t>
  </si>
  <si>
    <t>Preciso Aprender A Ser Só</t>
  </si>
  <si>
    <t>Esta É A Canção</t>
  </si>
  <si>
    <t>Formigueiro</t>
  </si>
  <si>
    <t>Comida</t>
  </si>
  <si>
    <t>Go Back</t>
  </si>
  <si>
    <t>Prá Dizer Adeus</t>
  </si>
  <si>
    <t>Família</t>
  </si>
  <si>
    <t>Os Cegos Do Castelo</t>
  </si>
  <si>
    <t>O Pulso</t>
  </si>
  <si>
    <t>Marvin</t>
  </si>
  <si>
    <t>Nem 5 Minutos Guardados</t>
  </si>
  <si>
    <t>Flores</t>
  </si>
  <si>
    <t>Palavras</t>
  </si>
  <si>
    <t>Hereditário</t>
  </si>
  <si>
    <t>A Melhor Forma</t>
  </si>
  <si>
    <t>Cabeça Dinossauro</t>
  </si>
  <si>
    <t>32 Dentes</t>
  </si>
  <si>
    <t>Bichos Escrotos (Vinheta)</t>
  </si>
  <si>
    <t>Não Vou Lutar</t>
  </si>
  <si>
    <t>Homem Primata (Vinheta)</t>
  </si>
  <si>
    <t>Homem Primata</t>
  </si>
  <si>
    <t>Polícia (Vinheta)</t>
  </si>
  <si>
    <t>Querem Meu Sangue</t>
  </si>
  <si>
    <t>Diversão</t>
  </si>
  <si>
    <t>Televisão</t>
  </si>
  <si>
    <t>Sonifera Ilha</t>
  </si>
  <si>
    <t>Branco Mello/Carlos Barmack/Ciro Pessoa/Marcelo Fromer/Toni Belloto</t>
  </si>
  <si>
    <t>Lugar Nenhum</t>
  </si>
  <si>
    <t>Arnaldo Antunes/Charles Gavin/Marcelo Fromer/Sérgio Britto/Toni Bellotto</t>
  </si>
  <si>
    <t>Sua Impossivel Chance</t>
  </si>
  <si>
    <t>Desordem</t>
  </si>
  <si>
    <t>Charles Gavin/Marcelo Fromer/Sérgio Britto</t>
  </si>
  <si>
    <t>Não Vou Me Adaptar</t>
  </si>
  <si>
    <t>Arnaldo Antunes</t>
  </si>
  <si>
    <t>Domingo</t>
  </si>
  <si>
    <t>Sérgio Britto/Toni Bellotto</t>
  </si>
  <si>
    <t>Amanhã Não Se Sabe</t>
  </si>
  <si>
    <t>Sérgio Britto</t>
  </si>
  <si>
    <t>Caras Como Eu</t>
  </si>
  <si>
    <t>Toni Bellotto</t>
  </si>
  <si>
    <t>Senhora E Senhor</t>
  </si>
  <si>
    <t>Arnaldo Anutnes/Marcelo Fromer/Paulo Miklos</t>
  </si>
  <si>
    <t>Era Uma Vez</t>
  </si>
  <si>
    <t>Arnaldo Anutnes/Branco Mello/Marcelo Fromer/Sergio Brotto/Toni Bellotto</t>
  </si>
  <si>
    <t>Miséria</t>
  </si>
  <si>
    <t>Arnaldo Antunes/Britto, SergioMiklos, Paulo</t>
  </si>
  <si>
    <t>Insensível</t>
  </si>
  <si>
    <t>Eu E Ela</t>
  </si>
  <si>
    <t>Toda Cor</t>
  </si>
  <si>
    <t>Ciro Pressoa/Marcelo Fromer</t>
  </si>
  <si>
    <t>É Preciso Saber Viver</t>
  </si>
  <si>
    <t>Erasmo Carlos/Roberto Carlos</t>
  </si>
  <si>
    <t>Senhor Delegado/Eu Não Aguento</t>
  </si>
  <si>
    <t>Antonio Lopes</t>
  </si>
  <si>
    <t>Occupation / Precipice</t>
  </si>
  <si>
    <t>Exodus, Pt. 1</t>
  </si>
  <si>
    <t>Exodus, Pt. 2</t>
  </si>
  <si>
    <t>Collaborators</t>
  </si>
  <si>
    <t>Torn</t>
  </si>
  <si>
    <t>A Measure of Salvation</t>
  </si>
  <si>
    <t>Hero</t>
  </si>
  <si>
    <t>Unfinished Business</t>
  </si>
  <si>
    <t>The Passage</t>
  </si>
  <si>
    <t>The Eye of Jupiter</t>
  </si>
  <si>
    <t>Rapture</t>
  </si>
  <si>
    <t>Taking a Break from All Your Worries</t>
  </si>
  <si>
    <t>The Woman King</t>
  </si>
  <si>
    <t>A Day In the Life</t>
  </si>
  <si>
    <t>Dirty Hands</t>
  </si>
  <si>
    <t>Maelstrom</t>
  </si>
  <si>
    <t>The Son Also Rises</t>
  </si>
  <si>
    <t>Crossroads, Pt. 1</t>
  </si>
  <si>
    <t>Crossroads, Pt. 2</t>
  </si>
  <si>
    <t>Genesis</t>
  </si>
  <si>
    <t>One Giant Leap</t>
  </si>
  <si>
    <t>Hiros</t>
  </si>
  <si>
    <t>Better Halves</t>
  </si>
  <si>
    <t>Nothing to Hide</t>
  </si>
  <si>
    <t>Seven Minutes to Midnight</t>
  </si>
  <si>
    <t>Homecoming</t>
  </si>
  <si>
    <t>Six Months Ago</t>
  </si>
  <si>
    <t>Fallout</t>
  </si>
  <si>
    <t>The Fix</t>
  </si>
  <si>
    <t>Distractions</t>
  </si>
  <si>
    <t>Run!</t>
  </si>
  <si>
    <t>Unexpected</t>
  </si>
  <si>
    <t>Company Man</t>
  </si>
  <si>
    <t>Parasite</t>
  </si>
  <si>
    <t>A Tale of Two Cities</t>
  </si>
  <si>
    <t>Lost (Pilot, Part 1) [Premiere]</t>
  </si>
  <si>
    <t>Man of Science, Man of Faith (Premiere)</t>
  </si>
  <si>
    <t>Adrift</t>
  </si>
  <si>
    <t>Lost (Pilot, Part 2)</t>
  </si>
  <si>
    <t>The Glass Ballerina</t>
  </si>
  <si>
    <t>Further Instructions</t>
  </si>
  <si>
    <t>Orientation</t>
  </si>
  <si>
    <t>Tabula Rasa</t>
  </si>
  <si>
    <t>Every Man for Himself</t>
  </si>
  <si>
    <t>Everybody Hates Hugo</t>
  </si>
  <si>
    <t>Walkabout</t>
  </si>
  <si>
    <t>...And Found</t>
  </si>
  <si>
    <t>The Cost of Living</t>
  </si>
  <si>
    <t>White Rabbit</t>
  </si>
  <si>
    <t>Abandoned</t>
  </si>
  <si>
    <t>House of the Rising Sun</t>
  </si>
  <si>
    <t>I Do</t>
  </si>
  <si>
    <t>Not In Portland</t>
  </si>
  <si>
    <t>The Moth</t>
  </si>
  <si>
    <t>The Other 48 Days</t>
  </si>
  <si>
    <t>Confidence Man</t>
  </si>
  <si>
    <t>Flashes Before Your Eyes</t>
  </si>
  <si>
    <t>Lost Survival Guide</t>
  </si>
  <si>
    <t>Solitary</t>
  </si>
  <si>
    <t>What Kate Did</t>
  </si>
  <si>
    <t>Raised By Another</t>
  </si>
  <si>
    <t>Stranger In a Strange Land</t>
  </si>
  <si>
    <t>The 23rd Psalm</t>
  </si>
  <si>
    <t>All the Best Cowboys Have Daddy Issues</t>
  </si>
  <si>
    <t>The Hunting Party</t>
  </si>
  <si>
    <t>Tricia Tanaka Is Dead</t>
  </si>
  <si>
    <t>Enter 77</t>
  </si>
  <si>
    <t>Fire + Water</t>
  </si>
  <si>
    <t>Whatever the Case May Be</t>
  </si>
  <si>
    <t>Hearts and Minds</t>
  </si>
  <si>
    <t>Par Avion</t>
  </si>
  <si>
    <t>The Long Con</t>
  </si>
  <si>
    <t>One of Them</t>
  </si>
  <si>
    <t>Special</t>
  </si>
  <si>
    <t>The Man from Tallahassee</t>
  </si>
  <si>
    <t>Exposé</t>
  </si>
  <si>
    <t>Maternity Leave</t>
  </si>
  <si>
    <t>Left Behind</t>
  </si>
  <si>
    <t>Outlaws</t>
  </si>
  <si>
    <t>The Whole Truth</t>
  </si>
  <si>
    <t>...In Translation</t>
  </si>
  <si>
    <t>Lockdown</t>
  </si>
  <si>
    <t>One of Us</t>
  </si>
  <si>
    <t>Catch-22</t>
  </si>
  <si>
    <t>Dave</t>
  </si>
  <si>
    <t>Numbers</t>
  </si>
  <si>
    <t>D.O.C.</t>
  </si>
  <si>
    <t>Deus Ex Machina</t>
  </si>
  <si>
    <t>S.O.S.</t>
  </si>
  <si>
    <t>Do No Harm</t>
  </si>
  <si>
    <t>Two for the Road</t>
  </si>
  <si>
    <t>The Greater Good</t>
  </si>
  <si>
    <t>"?"</t>
  </si>
  <si>
    <t>Born to Run</t>
  </si>
  <si>
    <t>Three Minutes</t>
  </si>
  <si>
    <t>Exodus (Part 1)</t>
  </si>
  <si>
    <t>Live Together, Die Alone, Pt. 1</t>
  </si>
  <si>
    <t>Exodus (Part 2) [Season Finale]</t>
  </si>
  <si>
    <t>Live Together, Die Alone, Pt. 2</t>
  </si>
  <si>
    <t>Exodus (Part 3) [Season Finale]</t>
  </si>
  <si>
    <t>Zoo Station</t>
  </si>
  <si>
    <t>Even Better Than The Real Thing</t>
  </si>
  <si>
    <t>Until The End Of The World</t>
  </si>
  <si>
    <t>Who's Gonna Ride Your Wild Horses</t>
  </si>
  <si>
    <t>So Cruel</t>
  </si>
  <si>
    <t>The Fly</t>
  </si>
  <si>
    <t>Mysterious Ways</t>
  </si>
  <si>
    <t>Tryin' To Throw Your Arms Around The World</t>
  </si>
  <si>
    <t>Ultraviolet (Light My Way)</t>
  </si>
  <si>
    <t>Acrobat</t>
  </si>
  <si>
    <t>Love Is Blindness</t>
  </si>
  <si>
    <t>Beautiful Day</t>
  </si>
  <si>
    <t>Adam Clayton, Bono, Larry Mullen, The Edge</t>
  </si>
  <si>
    <t>Stuck In A Moment You Can't Get Out Of</t>
  </si>
  <si>
    <t>Elevation</t>
  </si>
  <si>
    <t>Walk On</t>
  </si>
  <si>
    <t>Kite</t>
  </si>
  <si>
    <t>In A Little While</t>
  </si>
  <si>
    <t>Wild Honey</t>
  </si>
  <si>
    <t>Peace On Earth</t>
  </si>
  <si>
    <t>When I Look At The World</t>
  </si>
  <si>
    <t>Grace</t>
  </si>
  <si>
    <t>The Three Sunrises</t>
  </si>
  <si>
    <t>Spanish Eyes</t>
  </si>
  <si>
    <t>Sweetest Thing</t>
  </si>
  <si>
    <t>Love Comes Tumbling</t>
  </si>
  <si>
    <t>Bass Trap</t>
  </si>
  <si>
    <t>Dancing Barefoot</t>
  </si>
  <si>
    <t>Ivan Kral/Patti Smith</t>
  </si>
  <si>
    <t>Everlasting Love</t>
  </si>
  <si>
    <t>Buzz Cason/Mac Gayden</t>
  </si>
  <si>
    <t>Unchained Melody</t>
  </si>
  <si>
    <t>Alex North/Hy Zaret</t>
  </si>
  <si>
    <t>Walk To The Water</t>
  </si>
  <si>
    <t>Luminous Times (Hold On To Love)</t>
  </si>
  <si>
    <t>Brian Eno/U2</t>
  </si>
  <si>
    <t>Hallelujah Here She Comes</t>
  </si>
  <si>
    <t>Silver And Gold</t>
  </si>
  <si>
    <t>Bono</t>
  </si>
  <si>
    <t>Endless Deep</t>
  </si>
  <si>
    <t>A Room At The Heartbreak Hotel</t>
  </si>
  <si>
    <t>Trash, Trampoline And The Party Girl</t>
  </si>
  <si>
    <t>Vertigo</t>
  </si>
  <si>
    <t>Adam Clayton, Bono, Larry Mullen &amp; The Edge</t>
  </si>
  <si>
    <t>Miracle Drug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</si>
  <si>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</si>
  <si>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</si>
  <si>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</si>
  <si>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</si>
  <si>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</si>
  <si>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Crumbs From Your Table</t>
  </si>
  <si>
    <t>One Step Closer</t>
  </si>
  <si>
    <t>Original Of The Species</t>
  </si>
  <si>
    <t>Yahweh</t>
  </si>
  <si>
    <t>Discotheque</t>
  </si>
  <si>
    <t>Bono, The Edge, Adam Clayton, and Larry Mullen</t>
  </si>
  <si>
    <t>Do You Feel Loved</t>
  </si>
  <si>
    <t>Mofo</t>
  </si>
  <si>
    <t>If God Will Send His Angels</t>
  </si>
  <si>
    <t>Staring At The Sun</t>
  </si>
  <si>
    <t>Last Night On Earth</t>
  </si>
  <si>
    <t>Miami</t>
  </si>
  <si>
    <t>The Playboy Mansion</t>
  </si>
  <si>
    <t>If You Wear That Velvet Dress</t>
  </si>
  <si>
    <t>Please</t>
  </si>
  <si>
    <t>Wake Up Dead Man</t>
  </si>
  <si>
    <t>Helter Skelter</t>
  </si>
  <si>
    <t>Lennon, John/McCartney, Paul</t>
  </si>
  <si>
    <t>Van Diemen's Land</t>
  </si>
  <si>
    <t>Bono/Clayton, Adam/Mullen Jr., Larry/The Edge</t>
  </si>
  <si>
    <t>Desire</t>
  </si>
  <si>
    <t>Hawkmoon 269</t>
  </si>
  <si>
    <t>All Along The Watchtower</t>
  </si>
  <si>
    <t>Dylan, Bob</t>
  </si>
  <si>
    <t>I Still Haven't Found What I'm Looking for</t>
  </si>
  <si>
    <t>Freedom For My People</t>
  </si>
  <si>
    <t>Mabins, Macie/Magee, Sterling/Robinson, Bobby</t>
  </si>
  <si>
    <t>Pride (In The Name Of Love)</t>
  </si>
  <si>
    <t>Angel Of Harlem</t>
  </si>
  <si>
    <t>Love Rescue Me</t>
  </si>
  <si>
    <t>Bono/Clayton, Adam/Dylan, Bob/Mullen Jr., Larry/The Edge</t>
  </si>
  <si>
    <t>When Love Comes To Town</t>
  </si>
  <si>
    <t>Heartland</t>
  </si>
  <si>
    <t>God Part II</t>
  </si>
  <si>
    <t>The Star Spangled Banner</t>
  </si>
  <si>
    <t>Hendrix, Jimi</t>
  </si>
  <si>
    <t>Bullet The Blue Sky</t>
  </si>
  <si>
    <t>All I Want Is You</t>
  </si>
  <si>
    <t>New Year's Day</t>
  </si>
  <si>
    <t>With Or Without You</t>
  </si>
  <si>
    <t>I Still Haven't Found What I'm Looking For</t>
  </si>
  <si>
    <t>Sunday Bloody Sunday</t>
  </si>
  <si>
    <t>Bad</t>
  </si>
  <si>
    <t>Where The Streets Have No Name</t>
  </si>
  <si>
    <t>I Will Follow</t>
  </si>
  <si>
    <t>The Unforgettable Fire</t>
  </si>
  <si>
    <t>U2 &amp; Daragh O'Toole</t>
  </si>
  <si>
    <t>U2 &amp; Van Dyke Parks</t>
  </si>
  <si>
    <t>Seconds</t>
  </si>
  <si>
    <t>Like A Song...</t>
  </si>
  <si>
    <t>Drowning Man</t>
  </si>
  <si>
    <t>The Refugee</t>
  </si>
  <si>
    <t>Two Hearts Beat As One</t>
  </si>
  <si>
    <t>Red Light</t>
  </si>
  <si>
    <t>"40"</t>
  </si>
  <si>
    <t>U2; Bono</t>
  </si>
  <si>
    <t>Babyface</t>
  </si>
  <si>
    <t>Numb</t>
  </si>
  <si>
    <t>U2; Edge, The</t>
  </si>
  <si>
    <t>Lemon</t>
  </si>
  <si>
    <t>Stay (Faraway, So Close!)</t>
  </si>
  <si>
    <t>Daddy's Gonna Pay For Your Crashed Car</t>
  </si>
  <si>
    <t>Some Days Are Better Than Others</t>
  </si>
  <si>
    <t>The First Time</t>
  </si>
  <si>
    <t>Dirty Day</t>
  </si>
  <si>
    <t>U2; Bono &amp; Edge, The</t>
  </si>
  <si>
    <t>The Wanderer</t>
  </si>
  <si>
    <t>Where Did I Go Wrong</t>
  </si>
  <si>
    <t>I Would Do For You</t>
  </si>
  <si>
    <t>Homely Girl</t>
  </si>
  <si>
    <t>Here I Am (Come And Take Me)</t>
  </si>
  <si>
    <t>Kingston Town</t>
  </si>
  <si>
    <t>Wear You To The Ball</t>
  </si>
  <si>
    <t>(I Can't Help) Falling In Love With You</t>
  </si>
  <si>
    <t>Higher Ground</t>
  </si>
  <si>
    <t>Bring Me Your Cup</t>
  </si>
  <si>
    <t>C'est La Vie</t>
  </si>
  <si>
    <t>Reggae Music</t>
  </si>
  <si>
    <t>Superstition</t>
  </si>
  <si>
    <t>Until My Dying Day</t>
  </si>
  <si>
    <t>Where Have All The Good Times Gone?</t>
  </si>
  <si>
    <t>Ray Davies</t>
  </si>
  <si>
    <t>Hang 'Em High</t>
  </si>
  <si>
    <t>Alex Van Halen/David Lee Roth/Edward Van Halen/Michael Anthony</t>
  </si>
  <si>
    <t>Cathedral</t>
  </si>
  <si>
    <t>Secrets</t>
  </si>
  <si>
    <t>Intruder</t>
  </si>
  <si>
    <t>(Oh) Pretty Woman</t>
  </si>
  <si>
    <t>Bill Dees/Roy Orbison</t>
  </si>
  <si>
    <t>Dancing In The Street</t>
  </si>
  <si>
    <t>Ivy Jo Hunter/Marvin Gaye/William Stevenson</t>
  </si>
  <si>
    <t>Little Guitars (Intro)</t>
  </si>
  <si>
    <t>Little Guitars</t>
  </si>
  <si>
    <t>Big Bad Bill (Is Sweet William Now)</t>
  </si>
  <si>
    <t>Jack Yellen/Milton Ager</t>
  </si>
  <si>
    <t>The Full Bug</t>
  </si>
  <si>
    <t>Happy Trails</t>
  </si>
  <si>
    <t>Dale Evans</t>
  </si>
  <si>
    <t>Eruption</t>
  </si>
  <si>
    <t>Edward Van Halen, Alex Van Halen, David Lee Roth, Michael Anthony</t>
  </si>
  <si>
    <t>Ain't Talkin' 'bout Love</t>
  </si>
  <si>
    <t>Runnin' With The Devil</t>
  </si>
  <si>
    <t>Dance the Night Away</t>
  </si>
  <si>
    <t>And the Cradle Will Rock...</t>
  </si>
  <si>
    <t>Unchained</t>
  </si>
  <si>
    <t>Jump</t>
  </si>
  <si>
    <t>Edward Van Halen, Alex Van Halen, David Lee Roth</t>
  </si>
  <si>
    <t>Panama</t>
  </si>
  <si>
    <t>Why Can't This Be Love</t>
  </si>
  <si>
    <t>Dreams</t>
  </si>
  <si>
    <t>Edward Van Halen, Alex Van Halen, Michael Anthony,/Edward Van Halen, Alex Van Halen, Michael Anthony, Sammy Hagar</t>
  </si>
  <si>
    <t>When It's Love</t>
  </si>
  <si>
    <t>Poundcake</t>
  </si>
  <si>
    <t>Right Now</t>
  </si>
  <si>
    <t>Can't Stop Loving You</t>
  </si>
  <si>
    <t>Humans Being</t>
  </si>
  <si>
    <t>Can't Get This Stuff No More</t>
  </si>
  <si>
    <t>Edward Van Halen, Alex Van Halen, Michael Anthony,/Edward Van Halen, Alex Van Halen, Michael Anthony, David Lee Roth</t>
  </si>
  <si>
    <t>Me Wise Magic</t>
  </si>
  <si>
    <t>Edward Van Halen, Alex Van Halen, Michael Anthony and David Lee Roth</t>
  </si>
  <si>
    <t>You Really Got Me</t>
  </si>
  <si>
    <t>Ain't Talkin' 'Bout Love</t>
  </si>
  <si>
    <t>I'm The One</t>
  </si>
  <si>
    <t>Jamie's Cryin'</t>
  </si>
  <si>
    <t>Atomic Punk</t>
  </si>
  <si>
    <t>Feel Your Love Tonight</t>
  </si>
  <si>
    <t>Little Dreamer</t>
  </si>
  <si>
    <t>Ice Cream Man</t>
  </si>
  <si>
    <t>John Brim</t>
  </si>
  <si>
    <t>On Fire</t>
  </si>
  <si>
    <t>Neworld</t>
  </si>
  <si>
    <t>One I Want</t>
  </si>
  <si>
    <t>From Afar</t>
  </si>
  <si>
    <t>Dirty Water Dog</t>
  </si>
  <si>
    <t>Fire in the Hole</t>
  </si>
  <si>
    <t>Josephina</t>
  </si>
  <si>
    <t>Year to the Day</t>
  </si>
  <si>
    <t>Primary</t>
  </si>
  <si>
    <t>Ballot or the Bullet</t>
  </si>
  <si>
    <t>How Many Say I</t>
  </si>
  <si>
    <t>Sucker Train Blues</t>
  </si>
  <si>
    <t>Dave Kushner, Duff, Matt Sorum, Scott Weiland &amp; Slash</t>
  </si>
  <si>
    <t>Do It For The Kids</t>
  </si>
  <si>
    <t>Big Machine</t>
  </si>
  <si>
    <t>Illegal I Song</t>
  </si>
  <si>
    <t>Spectacle</t>
  </si>
  <si>
    <t>Fall To Pieces</t>
  </si>
  <si>
    <t>Headspace</t>
  </si>
  <si>
    <t>Superhuman</t>
  </si>
  <si>
    <t>Set Me Free</t>
  </si>
  <si>
    <t>You Got No Right</t>
  </si>
  <si>
    <t>Dirty Little Thing</t>
  </si>
  <si>
    <t>Dave Kushner, Duff, Keith Nelson, Matt Sorum, Scott Weiland &amp; Slash</t>
  </si>
  <si>
    <t>Loving The Alien</t>
  </si>
  <si>
    <t>Pela Luz Dos Olhos Teus</t>
  </si>
  <si>
    <t>A Bencao E Outros</t>
  </si>
  <si>
    <t>Tudo Na Mais Santa Paz</t>
  </si>
  <si>
    <t>O Velho E Aflor</t>
  </si>
  <si>
    <t>Cotidiano N 2</t>
  </si>
  <si>
    <t>Adeus</t>
  </si>
  <si>
    <t>Samba Pra Endrigo</t>
  </si>
  <si>
    <t>So Por Amor</t>
  </si>
  <si>
    <t>Meu Pranto Rolou</t>
  </si>
  <si>
    <t>Mulher Carioca</t>
  </si>
  <si>
    <t>Um Homem Chamado Alfredo</t>
  </si>
  <si>
    <t>Samba Do Jato</t>
  </si>
  <si>
    <t>Oi, La</t>
  </si>
  <si>
    <t>Vinicius, Poeta Do Encontro</t>
  </si>
  <si>
    <t>Soneto Da Separacao</t>
  </si>
  <si>
    <t>Still Of The Night</t>
  </si>
  <si>
    <t>Sykes</t>
  </si>
  <si>
    <t>Here I Go Again</t>
  </si>
  <si>
    <t>Marsden</t>
  </si>
  <si>
    <t>Is This Love</t>
  </si>
  <si>
    <t>Love Ain't No Stranger</t>
  </si>
  <si>
    <t>Galley</t>
  </si>
  <si>
    <t>Looking For Love</t>
  </si>
  <si>
    <t>Now You're Gone</t>
  </si>
  <si>
    <t>Vandenberg</t>
  </si>
  <si>
    <t>Slide It In</t>
  </si>
  <si>
    <t>Slow An' Easy</t>
  </si>
  <si>
    <t>Moody</t>
  </si>
  <si>
    <t>Judgement Day</t>
  </si>
  <si>
    <t>You're Gonna Break My Hart Again</t>
  </si>
  <si>
    <t>The Deeper The Love</t>
  </si>
  <si>
    <t>Crying In The Rain</t>
  </si>
  <si>
    <t>Fool For Your Loving</t>
  </si>
  <si>
    <t>Marsden/Moody</t>
  </si>
  <si>
    <t>Sweet Lady Luck</t>
  </si>
  <si>
    <t>Faixa Amarela</t>
  </si>
  <si>
    <t>Beto Gogo/Jessé Pai/Luiz Carlos/Zeca Pagodinho</t>
  </si>
  <si>
    <t>Posso Até Me Apaixonar</t>
  </si>
  <si>
    <t>Dudu Nobre</t>
  </si>
  <si>
    <t>Não Sou Mais Disso</t>
  </si>
  <si>
    <t>Jorge Aragão/Zeca Pagodinho</t>
  </si>
  <si>
    <t>Vivo Isolado Do Mundo</t>
  </si>
  <si>
    <t>Alcides Dias Lopes</t>
  </si>
  <si>
    <t>Coração Em Desalinho</t>
  </si>
  <si>
    <t>Mauro Diniz/Ratino Sigem</t>
  </si>
  <si>
    <t>Seu Balancê</t>
  </si>
  <si>
    <t>Paulinho Rezende/Toninho Geraes</t>
  </si>
  <si>
    <t>Vai Adiar</t>
  </si>
  <si>
    <t>Alcino Corrêa/Monarco</t>
  </si>
  <si>
    <t>Rugas</t>
  </si>
  <si>
    <t>Augusto Garcez/Nelson Cavaquinho</t>
  </si>
  <si>
    <t>Feirinha da Pavuna/Luz do Repente/Bagaço da Laranja</t>
  </si>
  <si>
    <t>Arlindo Cruz/Franco/Marquinhos PQD/Negro, Jovelina Pérolo/Zeca Pagodinho</t>
  </si>
  <si>
    <t>Sem Essa de Malandro Agulha</t>
  </si>
  <si>
    <t>Aldir Blanc/Jayme Vignoli</t>
  </si>
  <si>
    <t>Chico Não Vai na Corimba</t>
  </si>
  <si>
    <t>Dudu Nobre/Zeca Pagodinho</t>
  </si>
  <si>
    <t>Papel Principal</t>
  </si>
  <si>
    <t>Almir Guineto/Dedé Paraiso/Luverci Ernesto</t>
  </si>
  <si>
    <t>Saudade Louca</t>
  </si>
  <si>
    <t>Acyr Marques/Arlindo Cruz/Franco</t>
  </si>
  <si>
    <t>Camarão que Dorme e Onda Leva</t>
  </si>
  <si>
    <t>Acyi Marques/Arlindo Bruz/Braço, Beto Sem/Zeca Pagodinho</t>
  </si>
  <si>
    <t>Sapopemba e Maxambomba</t>
  </si>
  <si>
    <t>Nei Lopes/Wilson Moreira</t>
  </si>
  <si>
    <t>Minha Fé</t>
  </si>
  <si>
    <t>Murilão</t>
  </si>
  <si>
    <t>Lua de Ogum</t>
  </si>
  <si>
    <t>Ratinho/Zeca Pagodinho</t>
  </si>
  <si>
    <t>Samba pras moças</t>
  </si>
  <si>
    <t>Grazielle/Roque Ferreira</t>
  </si>
  <si>
    <t>Verdade</t>
  </si>
  <si>
    <t>Carlinhos Santana/Nelson Rufino</t>
  </si>
  <si>
    <t>The Brig</t>
  </si>
  <si>
    <t>Five Years Gone</t>
  </si>
  <si>
    <t>The Hard Part</t>
  </si>
  <si>
    <t>The Man Behind the Curtain</t>
  </si>
  <si>
    <t>The Office: An American Workplace (Pilot)</t>
  </si>
  <si>
    <t>Diversity Day</t>
  </si>
  <si>
    <t>Health Care</t>
  </si>
  <si>
    <t>The Alliance</t>
  </si>
  <si>
    <t>Basketball</t>
  </si>
  <si>
    <t>Hot Girl</t>
  </si>
  <si>
    <t>The Dundies</t>
  </si>
  <si>
    <t>Sexual Harassment</t>
  </si>
  <si>
    <t>Office Olympics</t>
  </si>
  <si>
    <t>The Fire</t>
  </si>
  <si>
    <t>Halloween</t>
  </si>
  <si>
    <t>The Fight</t>
  </si>
  <si>
    <t>The Client</t>
  </si>
  <si>
    <t>Performance Review</t>
  </si>
  <si>
    <t>Email Surveillance</t>
  </si>
  <si>
    <t>Christmas Party</t>
  </si>
  <si>
    <t>Booze Cruise</t>
  </si>
  <si>
    <t>The Injury</t>
  </si>
  <si>
    <t>The Secret</t>
  </si>
  <si>
    <t>The Carpet</t>
  </si>
  <si>
    <t>Boys and Girls</t>
  </si>
  <si>
    <t>Valentine's Day</t>
  </si>
  <si>
    <t>Dwight's Speech</t>
  </si>
  <si>
    <t>Take Your Daughter to Work Day</t>
  </si>
  <si>
    <t>Michael's Birthday</t>
  </si>
  <si>
    <t>Drug Testing</t>
  </si>
  <si>
    <t>Conflict Resolution</t>
  </si>
  <si>
    <t>Casino Night - Season Finale</t>
  </si>
  <si>
    <t>Gay Witch Hunt</t>
  </si>
  <si>
    <t>The Convention</t>
  </si>
  <si>
    <t>The Coup</t>
  </si>
  <si>
    <t>Grief Counseling</t>
  </si>
  <si>
    <t>The Initiation</t>
  </si>
  <si>
    <t>Diwali</t>
  </si>
  <si>
    <t>Branch Closing</t>
  </si>
  <si>
    <t>The Merger</t>
  </si>
  <si>
    <t>The Convict</t>
  </si>
  <si>
    <t>A Benihana Christmas, Pts. 1 &amp; 2</t>
  </si>
  <si>
    <t>Back from Vacation</t>
  </si>
  <si>
    <t>Traveling Salesmen</t>
  </si>
  <si>
    <t>Producer's Cut: The Return</t>
  </si>
  <si>
    <t>Ben Franklin</t>
  </si>
  <si>
    <t>Phyllis's Wedding</t>
  </si>
  <si>
    <t>Business School</t>
  </si>
  <si>
    <t>Cocktails</t>
  </si>
  <si>
    <t>The Negotiation</t>
  </si>
  <si>
    <t>Safety Training</t>
  </si>
  <si>
    <t>Product Recall</t>
  </si>
  <si>
    <t>Women's Appreciation</t>
  </si>
  <si>
    <t>Beach Games</t>
  </si>
  <si>
    <t>The Job</t>
  </si>
  <si>
    <t>How to Stop an Exploding Man</t>
  </si>
  <si>
    <t>Through a Looking Glass</t>
  </si>
  <si>
    <t>Page, Jones</t>
  </si>
  <si>
    <t>Battlestar Galactica, Pt. 1</t>
  </si>
  <si>
    <t>Battlestar Galactica, Pt. 2</t>
  </si>
  <si>
    <t>Battlestar Galactica, Pt. 3</t>
  </si>
  <si>
    <t>Lost Planet of the Gods, Pt. 1</t>
  </si>
  <si>
    <t>Lost Planet of the Gods, Pt. 2</t>
  </si>
  <si>
    <t>The Lost Warrior</t>
  </si>
  <si>
    <t>The Long Patrol</t>
  </si>
  <si>
    <t>The Gun On Ice Planet Zero, Pt. 1</t>
  </si>
  <si>
    <t>The Gun On Ice Planet Zero, Pt. 2</t>
  </si>
  <si>
    <t>The Magnificent Warriors</t>
  </si>
  <si>
    <t>The Young Lords</t>
  </si>
  <si>
    <t>The Living Legend, Pt. 1</t>
  </si>
  <si>
    <t>The Living Legend, Pt. 2</t>
  </si>
  <si>
    <t>Fire In Space</t>
  </si>
  <si>
    <t>War of the Gods, Pt. 1</t>
  </si>
  <si>
    <t>War of the Gods, Pt. 2</t>
  </si>
  <si>
    <t>The Man With Nine Lives</t>
  </si>
  <si>
    <t>Murder On the Rising Star</t>
  </si>
  <si>
    <t>Greetings from Earth, Pt. 1</t>
  </si>
  <si>
    <t>Greetings from Earth, Pt. 2</t>
  </si>
  <si>
    <t>Baltar's Escape</t>
  </si>
  <si>
    <t>Experiment In Terra</t>
  </si>
  <si>
    <t>Take the Celestra</t>
  </si>
  <si>
    <t>The Hand of God</t>
  </si>
  <si>
    <t>Pilot</t>
  </si>
  <si>
    <t>Through the Looking Glass, Pt. 2</t>
  </si>
  <si>
    <t>Through the Looking Glass, Pt. 1</t>
  </si>
  <si>
    <t>Instant Karma</t>
  </si>
  <si>
    <t>#9 Dream</t>
  </si>
  <si>
    <t>Mother</t>
  </si>
  <si>
    <t>Give Peace a Chance</t>
  </si>
  <si>
    <t>Cold Turkey</t>
  </si>
  <si>
    <t>Whatever Gets You Thru the Night</t>
  </si>
  <si>
    <t>I'm Losing You</t>
  </si>
  <si>
    <t>Gimme Some Truth</t>
  </si>
  <si>
    <t>Oh, My Love</t>
  </si>
  <si>
    <t>Imagine</t>
  </si>
  <si>
    <t>Nobody Told Me</t>
  </si>
  <si>
    <t>Jealous Guy</t>
  </si>
  <si>
    <t>Working Class Hero</t>
  </si>
  <si>
    <t>Power to the People</t>
  </si>
  <si>
    <t>Beautiful Boy</t>
  </si>
  <si>
    <t>Isolation</t>
  </si>
  <si>
    <t>Watching the Wheels</t>
  </si>
  <si>
    <t>Grow Old With Me</t>
  </si>
  <si>
    <t>[Just Like] Starting Over</t>
  </si>
  <si>
    <t>God</t>
  </si>
  <si>
    <t>Sympton of the Universe</t>
  </si>
  <si>
    <t>Fairies Wear Boots</t>
  </si>
  <si>
    <t>Sweet Leaf</t>
  </si>
  <si>
    <t>Never Say Die</t>
  </si>
  <si>
    <t>Sabbath, Bloody Sabbath</t>
  </si>
  <si>
    <t>Iron Man/Children of the Grave</t>
  </si>
  <si>
    <t>Rock You Like a Hurricane</t>
  </si>
  <si>
    <t>No One Like You</t>
  </si>
  <si>
    <t>The Zoo</t>
  </si>
  <si>
    <t>Loving You Sunday Morning</t>
  </si>
  <si>
    <t>Still Loving You</t>
  </si>
  <si>
    <t>Big City Nights</t>
  </si>
  <si>
    <t>Believe in Love</t>
  </si>
  <si>
    <t>Rhythm of Love</t>
  </si>
  <si>
    <t>Tease Me Please Me</t>
  </si>
  <si>
    <t>Wind of Change</t>
  </si>
  <si>
    <t>Send Me an Angel</t>
  </si>
  <si>
    <t>Jump Around</t>
  </si>
  <si>
    <t>E. Schrody/L. Muggerud</t>
  </si>
  <si>
    <t>Salutations</t>
  </si>
  <si>
    <t>E. Schrody/L. Dimant</t>
  </si>
  <si>
    <t>Put Your Head Out</t>
  </si>
  <si>
    <t>E. Schrody/L. Freese/L. Muggerud</t>
  </si>
  <si>
    <t>Top O' The Morning To Ya</t>
  </si>
  <si>
    <t>Commercial 1</t>
  </si>
  <si>
    <t>L. Muggerud</t>
  </si>
  <si>
    <t>House And The Rising Sun</t>
  </si>
  <si>
    <t>E. Schrody/J. Vasquez/L. Dimant</t>
  </si>
  <si>
    <t>Shamrocks And Shenanigans</t>
  </si>
  <si>
    <t>House Of Pain Anthem</t>
  </si>
  <si>
    <t>Danny Boy, Danny Boy</t>
  </si>
  <si>
    <t>Guess Who's Back</t>
  </si>
  <si>
    <t>Commercial 2</t>
  </si>
  <si>
    <t>Put On Your Shit Kickers</t>
  </si>
  <si>
    <t>Come And Get Some Of This</t>
  </si>
  <si>
    <t>E. Schrody/L. Muggerud/R. Medrano</t>
  </si>
  <si>
    <t>Life Goes On</t>
  </si>
  <si>
    <t>E. Schrody/R. Medrano</t>
  </si>
  <si>
    <t>One For The Road</t>
  </si>
  <si>
    <t>E. Schrody/L. Dimant/L. Muggerud</t>
  </si>
  <si>
    <t>Feel It</t>
  </si>
  <si>
    <t>Jump Around (Pete Rock Remix)</t>
  </si>
  <si>
    <t>Shamrocks And Shenanigans (Boom Shalock Lock Boom/Butch Vig Mix)</t>
  </si>
  <si>
    <t>Instinto Colectivo</t>
  </si>
  <si>
    <t>Chapa o Coco</t>
  </si>
  <si>
    <t>Prostituta</t>
  </si>
  <si>
    <t>Eu So Queria Sumir</t>
  </si>
  <si>
    <t>Tres Reis</t>
  </si>
  <si>
    <t>Um Lugar ao Sol</t>
  </si>
  <si>
    <t>Batalha Naval</t>
  </si>
  <si>
    <t>Todo o Carnaval tem seu Fim</t>
  </si>
  <si>
    <t>O Misterio do Samba</t>
  </si>
  <si>
    <t>Armadura</t>
  </si>
  <si>
    <t>Na Ladeira</t>
  </si>
  <si>
    <t>Carimbo</t>
  </si>
  <si>
    <t>Catimbo</t>
  </si>
  <si>
    <t>Funk de Bamba</t>
  </si>
  <si>
    <t>Chega no Suingue</t>
  </si>
  <si>
    <t>Mun-Ra</t>
  </si>
  <si>
    <t>Freestyle Love</t>
  </si>
  <si>
    <t>Past, Present, and Future</t>
  </si>
  <si>
    <t>The Beginning of the End</t>
  </si>
  <si>
    <t>LOST Season 4 Trailer</t>
  </si>
  <si>
    <t>LOST In 8:15</t>
  </si>
  <si>
    <t>Confirmed Dead</t>
  </si>
  <si>
    <t>The Economist</t>
  </si>
  <si>
    <t>Eggtown</t>
  </si>
  <si>
    <t>The Constant</t>
  </si>
  <si>
    <t>The Other Woman</t>
  </si>
  <si>
    <t>Ji Yeon</t>
  </si>
  <si>
    <t>Meet Kevin Johnson</t>
  </si>
  <si>
    <t>The Shape of Things to Come</t>
  </si>
  <si>
    <t>Amanda</t>
  </si>
  <si>
    <t>Luca Gusella</t>
  </si>
  <si>
    <t>Despertar</t>
  </si>
  <si>
    <t>Andrea Dulbecco</t>
  </si>
  <si>
    <t>Din Din Wo (Little Child)</t>
  </si>
  <si>
    <t>Habib Koité</t>
  </si>
  <si>
    <t>Distance</t>
  </si>
  <si>
    <t>Karsh Kale/Vishal Vaid</t>
  </si>
  <si>
    <t>I Guess You're Right</t>
  </si>
  <si>
    <t>Darius "Take One" Minwalla/Jon Auer/Ken Stringfellow/Matt Harris</t>
  </si>
  <si>
    <t>I Ka Barra (Your Work)</t>
  </si>
  <si>
    <t>Love Comes</t>
  </si>
  <si>
    <t>Muita Bobeira</t>
  </si>
  <si>
    <t>Luciana Souza</t>
  </si>
  <si>
    <t>OAM's Blues</t>
  </si>
  <si>
    <t>One Step Beyond</t>
  </si>
  <si>
    <t>Symphony No. 3 in E-flat major, Op. 55, "Eroica" - Scherzo: Allegro Vivace</t>
  </si>
  <si>
    <t>Ludwig van Beethoven</t>
  </si>
  <si>
    <t>Something Nice Back Home</t>
  </si>
  <si>
    <t>Cabin Fever</t>
  </si>
  <si>
    <t>There's No Place Like Home, Pt. 1</t>
  </si>
  <si>
    <t>There's No Place Like Home, Pt. 2</t>
  </si>
  <si>
    <t>There's No Place Like Home, Pt. 3</t>
  </si>
  <si>
    <t>Say Hello 2 Heaven</t>
  </si>
  <si>
    <t>Reach Down</t>
  </si>
  <si>
    <t>Hunger Strike</t>
  </si>
  <si>
    <t>Pushin Forward Back</t>
  </si>
  <si>
    <t>Call Me a Dog</t>
  </si>
  <si>
    <t>Times of Trouble</t>
  </si>
  <si>
    <t>Wooden Jesus</t>
  </si>
  <si>
    <t>Your Savior</t>
  </si>
  <si>
    <t>Four Walled World</t>
  </si>
  <si>
    <t>All Night Thing</t>
  </si>
  <si>
    <t>No Such Thing</t>
  </si>
  <si>
    <t>Poison Eye</t>
  </si>
  <si>
    <t>Arms Around Your Love</t>
  </si>
  <si>
    <t>Safe and Sound</t>
  </si>
  <si>
    <t>She'll Never Be Your Man</t>
  </si>
  <si>
    <t>Ghosts</t>
  </si>
  <si>
    <t>Killing Birds</t>
  </si>
  <si>
    <t>Billie Jean</t>
  </si>
  <si>
    <t>Michael Jackson</t>
  </si>
  <si>
    <t>Scar On the Sky</t>
  </si>
  <si>
    <t>Your Soul Today</t>
  </si>
  <si>
    <t>Finally Forever</t>
  </si>
  <si>
    <t>Silence the Voices</t>
  </si>
  <si>
    <t>Disappearing Act</t>
  </si>
  <si>
    <t>You Know My Name</t>
  </si>
  <si>
    <t>One and the Same</t>
  </si>
  <si>
    <t>Sound of a Gun</t>
  </si>
  <si>
    <t>Until We Fall</t>
  </si>
  <si>
    <t>Original Fire</t>
  </si>
  <si>
    <t>Broken City</t>
  </si>
  <si>
    <t>Somedays</t>
  </si>
  <si>
    <t>Shape of Things to Come</t>
  </si>
  <si>
    <t>Jewel of the Summertime</t>
  </si>
  <si>
    <t>Wide Awake</t>
  </si>
  <si>
    <t>Nothing Left to Say But Goodbye</t>
  </si>
  <si>
    <t>Moth</t>
  </si>
  <si>
    <t>Show Me How to Live (Live at the Quart Festival)</t>
  </si>
  <si>
    <t>Band Members Discuss Tracks from "Revelations"</t>
  </si>
  <si>
    <t>Intoitus: Adorate Deum</t>
  </si>
  <si>
    <t>Anonymous</t>
  </si>
  <si>
    <t>Miserere mei, Deus</t>
  </si>
  <si>
    <t>Gregorio Allegri</t>
  </si>
  <si>
    <t>Canon and Gigue in D Major: I. Canon</t>
  </si>
  <si>
    <t>Johann Pachelbel</t>
  </si>
  <si>
    <t>Concerto No. 1 in E Major, RV 269 "Spring": I. Allegro</t>
  </si>
  <si>
    <t>Antonio Vivaldi</t>
  </si>
  <si>
    <t>Concerto for 2 Violins in D Minor, BWV 1043: I. Vivace</t>
  </si>
  <si>
    <t>Johann Sebastian Bach</t>
  </si>
  <si>
    <t>Aria Mit 30 Veränderungen, BWV 988 "Goldberg Variations": Aria</t>
  </si>
  <si>
    <t>Suite for Solo Cello No. 1 in G Major, BWV 1007: I. Prélude</t>
  </si>
  <si>
    <t>The Messiah: Behold, I Tell You a Mystery... The Trumpet Shall Sound</t>
  </si>
  <si>
    <t>George Frideric Handel</t>
  </si>
  <si>
    <t>Solomon HWV 67: The Arrival of the Queen of Sheba</t>
  </si>
  <si>
    <t>"Eine Kleine Nachtmusik" Serenade In G, K. 525: I. Allegro</t>
  </si>
  <si>
    <t>Wolfgang Amadeus Mozart</t>
  </si>
  <si>
    <t>Concerto for Clarinet in A Major, K. 622: II. Adagio</t>
  </si>
  <si>
    <t>Symphony No. 104 in D Major "London": IV. Finale: Spiritoso</t>
  </si>
  <si>
    <t>Franz Joseph Haydn</t>
  </si>
  <si>
    <t>Symphony No.5 in C Minor: I. Allegro con brio</t>
  </si>
  <si>
    <t>Ave Maria</t>
  </si>
  <si>
    <t>Franz Schubert</t>
  </si>
  <si>
    <t>Nabucco: Chorus, "Va, Pensiero, Sull'ali Dorate"</t>
  </si>
  <si>
    <t>Giuseppe Verdi</t>
  </si>
  <si>
    <t>Die Walküre: The Ride of the Valkyries</t>
  </si>
  <si>
    <t>Richard Wagner</t>
  </si>
  <si>
    <t>Requiem, Op.48: 4. Pie Jesu</t>
  </si>
  <si>
    <t>Gabriel Fauré</t>
  </si>
  <si>
    <t>The Nutcracker, Op. 71a, Act II: Scene 14: Pas de deux: Dance of the Prince &amp; the Sugar-Plum Fairy</t>
  </si>
  <si>
    <t>Peter Ilyich Tchaikovsky</t>
  </si>
  <si>
    <t>Nimrod (Adagio) from Variations On an Original Theme, Op. 36 "Enigma"</t>
  </si>
  <si>
    <t>Edward Elgar</t>
  </si>
  <si>
    <t>Madama Butterfly: Un Bel Dì Vedremo</t>
  </si>
  <si>
    <t>Giacomo Puccini</t>
  </si>
  <si>
    <t>Jupiter, the Bringer of Jollity</t>
  </si>
  <si>
    <t>Gustav Holst</t>
  </si>
  <si>
    <t>Turandot, Act III, Nessun dorma!</t>
  </si>
  <si>
    <t>Adagio for Strings from the String Quartet, Op. 11</t>
  </si>
  <si>
    <t>Samuel Barber</t>
  </si>
  <si>
    <t>Carmina Burana: O Fortuna</t>
  </si>
  <si>
    <t>Carl Orff</t>
  </si>
  <si>
    <t>Fanfare for the Common Man</t>
  </si>
  <si>
    <t>Aaron Copland</t>
  </si>
  <si>
    <t>The Return</t>
  </si>
  <si>
    <t>Toccata and Fugue in D Minor, BWV 565: I. Toccata</t>
  </si>
  <si>
    <t>Symphony No.1 in D Major, Op.25 "Classical", Allegro Con Brio</t>
  </si>
  <si>
    <t>Sergei Prokofiev</t>
  </si>
  <si>
    <t>Scheherazade, Op. 35: I. The Sea and Sindbad's Ship</t>
  </si>
  <si>
    <t>Nikolai Rimsky-Korsakov</t>
  </si>
  <si>
    <t>Concerto No.2 in F Major, BWV1047, I. Allegro</t>
  </si>
  <si>
    <t>Concerto for Piano No. 2 in F Minor, Op. 21: II. Larghetto</t>
  </si>
  <si>
    <t>Frédéric Chopin</t>
  </si>
  <si>
    <t>Cavalleria Rusticana \ Act \ Intermezzo Sinfonico</t>
  </si>
  <si>
    <t>Pietro Mascagni</t>
  </si>
  <si>
    <t>Karelia Suite, Op.11: 2. Ballade (Tempo Di Menuetto)</t>
  </si>
  <si>
    <t>Jean Sibelius</t>
  </si>
  <si>
    <t>Piano Sonata No. 14 in C Sharp Minor, Op. 27, No. 2, "Moonlight": I. Adagio sostenuto</t>
  </si>
  <si>
    <t>Fantasia On Greensleeves</t>
  </si>
  <si>
    <t>Ralph Vaughan Williams</t>
  </si>
  <si>
    <t>Das Lied Von Der Erde, Von Der Jugend</t>
  </si>
  <si>
    <t>Concerto for Cello and Orchestra in E minor, Op. 85: I. Adagio - Moderato</t>
  </si>
  <si>
    <t>Two Fanfares for Orchestra: II. Short Ride in a Fast Machine</t>
  </si>
  <si>
    <t>John Adams</t>
  </si>
  <si>
    <t>Wellington's Victory or the Battle Symphony, Op.91: 2. Symphony of Triumph</t>
  </si>
  <si>
    <t>Missa Papae Marcelli: Kyrie</t>
  </si>
  <si>
    <t>Giovanni Pierluigi da Palestrina</t>
  </si>
  <si>
    <t>Romeo et Juliette: No. 11 - Danse des Chevaliers</t>
  </si>
  <si>
    <t>On the Beautiful Blue Danube</t>
  </si>
  <si>
    <t>Johann Strauss II</t>
  </si>
  <si>
    <t>Symphonie Fantastique, Op. 14: V. Songe d'une nuit du sabbat</t>
  </si>
  <si>
    <t>Hector Berlioz</t>
  </si>
  <si>
    <t>Carmen: Overture</t>
  </si>
  <si>
    <t>Georges Bizet</t>
  </si>
  <si>
    <t>Lamentations of Jeremiah, First Set \ Incipit Lamentatio</t>
  </si>
  <si>
    <t>Thomas Tallis</t>
  </si>
  <si>
    <t>Music for the Royal Fireworks, HWV351 (1749): La Réjouissance</t>
  </si>
  <si>
    <t>Peer Gynt Suite No.1, Op.46: 1. Morning Mood</t>
  </si>
  <si>
    <t>Edvard Grieg</t>
  </si>
  <si>
    <t>Die Zauberflöte, K.620: "Der Hölle Rache Kocht in Meinem Herze"</t>
  </si>
  <si>
    <t>SCRIABIN: Prelude in B Major, Op. 11, No. 11</t>
  </si>
  <si>
    <t>Pavan, Lachrimae Antiquae</t>
  </si>
  <si>
    <t>John Dowland</t>
  </si>
  <si>
    <t>Symphony No. 41 in C Major, K. 551, "Jupiter": IV. Molto allegro</t>
  </si>
  <si>
    <t>Rehab</t>
  </si>
  <si>
    <t>You Know I'm No Good</t>
  </si>
  <si>
    <t>Me &amp; Mr. Jones</t>
  </si>
  <si>
    <t>Just Friends</t>
  </si>
  <si>
    <t>Mark Ronson</t>
  </si>
  <si>
    <t>Love Is a Losing Game</t>
  </si>
  <si>
    <t>Tears Dry On Their Own</t>
  </si>
  <si>
    <t>Nickolas Ashford &amp; Valerie Simpson</t>
  </si>
  <si>
    <t>Wake Up Alone</t>
  </si>
  <si>
    <t>Paul O'duffy</t>
  </si>
  <si>
    <t>Some Unholy War</t>
  </si>
  <si>
    <t>He Can Only Hold Her</t>
  </si>
  <si>
    <t>Richard Poindexter &amp; Robert Poindexter</t>
  </si>
  <si>
    <t>You Know I'm No Good (feat. Ghostface Killah)</t>
  </si>
  <si>
    <t>Rehab (Hot Chip Remix)</t>
  </si>
  <si>
    <t>Intro / Stronger Than Me</t>
  </si>
  <si>
    <t>You Sent Me Flying / Cherry</t>
  </si>
  <si>
    <t>F**k Me Pumps</t>
  </si>
  <si>
    <t>Salaam Remi</t>
  </si>
  <si>
    <t>I Heard Love Is Blind</t>
  </si>
  <si>
    <t>(There Is) No Greater Love (Teo Licks)</t>
  </si>
  <si>
    <t>Isham Jones &amp; Marty Symes</t>
  </si>
  <si>
    <t>In My Bed</t>
  </si>
  <si>
    <t>Take the Box</t>
  </si>
  <si>
    <t>Luke Smith</t>
  </si>
  <si>
    <t>October Song</t>
  </si>
  <si>
    <t>Matt Rowe &amp; Stefan Skarbek</t>
  </si>
  <si>
    <t>What Is It About Men</t>
  </si>
  <si>
    <t>Delroy "Chris" Cooper, Donovan Jackson, Earl Chinna Smith, Felix Howard, Gordon Williams, Luke Smith, Paul Watson &amp; Wilburn Squiddley Cole</t>
  </si>
  <si>
    <t>Help Yourself</t>
  </si>
  <si>
    <t>Freddy James, Jimmy hogarth &amp; Larry Stock</t>
  </si>
  <si>
    <t>Amy Amy Amy (Outro)</t>
  </si>
  <si>
    <t>Astor Campbell, Delroy "Chris" Cooper, Donovan Jackson, Dorothy Fields, Earl Chinna Smith, Felix Howard, Gordon Williams, James Moody, Jimmy McHugh, Matt Rowe, Salaam Remi &amp; Stefan Skarbek</t>
  </si>
  <si>
    <t>Slowness</t>
  </si>
  <si>
    <t>Prometheus Overture, Op. 43</t>
  </si>
  <si>
    <t>Sonata for Solo Violin: IV: Presto</t>
  </si>
  <si>
    <t>Béla Bartók</t>
  </si>
  <si>
    <t>A Midsummer Night's Dream, Op.61 Incidental Music: No.7 Notturno</t>
  </si>
  <si>
    <t>Suite No. 3 in D, BWV 1068: III. Gavotte I &amp; II</t>
  </si>
  <si>
    <t>Concert pour 4 Parties de V**les, H. 545: I. Prelude</t>
  </si>
  <si>
    <t>Marc-Antoine Charpentier</t>
  </si>
  <si>
    <t>Adios nonino</t>
  </si>
  <si>
    <t>Astor Piazzolla</t>
  </si>
  <si>
    <t>Symphony No. 3 Op. 36 for Orchestra and Soprano "Symfonia Piesni Zalosnych" \ Lento E Largo - Tranquillissimo</t>
  </si>
  <si>
    <t>Henryk Górecki</t>
  </si>
  <si>
    <t>Act IV, Symphony</t>
  </si>
  <si>
    <t>Henry Purcell</t>
  </si>
  <si>
    <t>3 Gymnopédies: No.1 - Lent Et Grave, No.3 - Lent Et Douloureux</t>
  </si>
  <si>
    <t>Erik Satie</t>
  </si>
  <si>
    <t>Music for the Funeral of Queen Mary: VI. "Thou Knowest, Lord, the Secrets of Our Hearts"</t>
  </si>
  <si>
    <t>Symphony No. 2: III. Allegro vivace</t>
  </si>
  <si>
    <t>Kurt Weill</t>
  </si>
  <si>
    <t>Partita in E Major, BWV 1006A: I. Prelude</t>
  </si>
  <si>
    <t>Le Sacre Du Printemps: I.iv. Spring Rounds</t>
  </si>
  <si>
    <t>Igor Stravinsky</t>
  </si>
  <si>
    <t>Sing Joyfully</t>
  </si>
  <si>
    <t>William Byrd</t>
  </si>
  <si>
    <t>Metopes, Op. 29: Calypso</t>
  </si>
  <si>
    <t>Karol Szymanowski</t>
  </si>
  <si>
    <t>Symphony No. 2, Op. 16 -  "The Four Temperaments": II. Allegro Comodo e Flemmatico</t>
  </si>
  <si>
    <t>Carl Nielsen</t>
  </si>
  <si>
    <t>24 Caprices, Op. 1, No. 24, for Solo Violin, in A Minor</t>
  </si>
  <si>
    <t>Niccolò Paganini</t>
  </si>
  <si>
    <t>Étude 1, In C Major - Preludio (Presto) - Liszt</t>
  </si>
  <si>
    <t>Erlkonig, D.328</t>
  </si>
  <si>
    <t>Concerto for Violin, Strings and Continuo in G Major, Op. 3, No. 9: I. Allegro</t>
  </si>
  <si>
    <t>Pietro Antonio Locatelli</t>
  </si>
  <si>
    <t>Pini Di Roma (Pinien Von Rom) \ I Pini Della Via Appia</t>
  </si>
  <si>
    <t>String Quartet No. 12 in C Minor, D. 703 "Quartettsatz": II. Andante - Allegro assai</t>
  </si>
  <si>
    <t>L'orfeo, Act 3, Sinfonia (Orchestra)</t>
  </si>
  <si>
    <t>Claudio Monteverdi</t>
  </si>
  <si>
    <t>Quintet for Horn, Violin, 2 Violas, and Cello in E Flat Major, K. 407/386c: III. Allegro</t>
  </si>
  <si>
    <t>Koyaanisqatsi</t>
  </si>
  <si>
    <t>Philip Glass</t>
  </si>
  <si>
    <t>Windows</t>
  </si>
  <si>
    <t>IDE Non Interactive</t>
  </si>
  <si>
    <t>Recycle Bin</t>
  </si>
  <si>
    <t>10.0.26200</t>
  </si>
  <si>
    <t>AMD64</t>
  </si>
  <si>
    <t>Intel64 Family 6 Model 140 Stepping 1, GenuineIntel</t>
  </si>
  <si>
    <t>3.14.2</t>
  </si>
  <si>
    <t>CPython</t>
  </si>
  <si>
    <t>file path</t>
  </si>
  <si>
    <t>d:\Python\.xleda\examples\chinook.xlsx</t>
  </si>
  <si>
    <t>settings path</t>
  </si>
  <si>
    <t>C:\Users\mrivers\AppData\Local\.xleda\settings.json</t>
  </si>
  <si>
    <t>data argument</t>
  </si>
  <si>
    <t>D:\Python\.xleda\examples\data\chinook.db</t>
  </si>
  <si>
    <t>albums, artists, customers, employees, genres, invoices, invoice_items, media_types, playlists, playlist_track, tracks</t>
  </si>
  <si>
    <t>#7124BA</t>
  </si>
  <si>
    <t>Initializing wb Components</t>
  </si>
  <si>
    <t>Adding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</si>
</sst>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"/>
  </numFmts>
  <fonts count="36">
    <font>
      <sz val="11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b/>
      <i/>
      <sz val="10"/>
      <color rgb="FFDCE6F2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Calibri"/>
      <family val="2"/>
    </font>
    <font>
      <b/>
      <sz val="28"/>
      <color theme="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 tint="0.3999755851924192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11"/>
      <color theme="1" tint="0.39994506668294322"/>
      <name val="Calibri"/>
      <family val="2"/>
      <scheme val="minor"/>
    </font>
    <font>
      <sz val="11"/>
      <color theme="1" tint="0.3999755851924192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0"/>
      <color theme="1" tint="0.79998168889431442"/>
      <name val="Calibri"/>
      <family val="2"/>
      <scheme val="minor"/>
    </font>
    <font>
      <b/>
      <sz val="16"/>
      <color theme="1" tint="0.79998168889431442"/>
      <name val="Calibri"/>
      <family val="2"/>
      <scheme val="minor"/>
    </font>
    <font>
      <sz val="11"/>
      <color theme="0"/>
      <name val="Wingdings 3"/>
      <family val="1"/>
      <charset val="2"/>
    </font>
    <font>
      <b/>
      <sz val="14"/>
      <color rgb="FFD8D8D8"/>
      <name val="Calibri"/>
      <family val="2"/>
      <scheme val="minor"/>
    </font>
    <font>
      <sz val="8"/>
      <color theme="1" tint="0.3999755851924192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898989"/>
      <name val="Calibri"/>
      <family val="2"/>
      <scheme val="minor"/>
    </font>
    <font>
      <i/>
      <sz val="11"/>
      <color rgb="FF898989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" tint="0.39997558519241921"/>
      <name val="Calibri"/>
      <family val="2"/>
      <scheme val="minor"/>
    </font>
    <font>
      <b/>
      <sz val="8"/>
      <color theme="1" tint="0.3999755851924192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 tint="0.39997558519241921"/>
      <name val="Calibri"/>
      <family val="2"/>
      <scheme val="minor"/>
    </font>
    <font>
      <sz val="4"/>
      <color theme="1" tint="0.39997558519241921"/>
      <name val="Calibri"/>
      <family val="2"/>
      <scheme val="minor"/>
    </font>
    <font>
      <b/>
      <i/>
      <sz val="6"/>
      <color theme="1" tint="0.39997558519241921"/>
      <name val="Calibri"/>
      <family val="2"/>
      <scheme val="minor"/>
    </font>
    <font>
      <b/>
      <sz val="11"/>
      <color theme="1" tint="0.39997558519241921"/>
      <name val="Calibri"/>
      <family val="2"/>
      <scheme val="minor"/>
    </font>
    <font>
      <sz val="11"/>
      <color rgb="FF89898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0000"/>
        <bgColor theme="1" tint="0.249977111117893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rgb="FF7124BA"/>
        <bgColor indexed="64"/>
      </patternFill>
    </fill>
  </fills>
  <borders count="26">
    <border>
      <left/>
      <right/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/>
      <top style="thin">
        <color theme="1" tint="-0.249977111117893"/>
      </top>
      <bottom/>
      <diagonal/>
    </border>
    <border>
      <left/>
      <right/>
      <top/>
      <bottom style="thin">
        <color theme="1" tint="-0.249977111117893"/>
      </bottom>
      <diagonal/>
    </border>
    <border>
      <left/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theme="1" tint="-0.249977111117893"/>
      </right>
      <top/>
      <bottom style="thin">
        <color theme="1" tint="-0.249977111117893"/>
      </bottom>
      <diagonal/>
    </border>
    <border>
      <left/>
      <right style="thin">
        <color theme="1" tint="-0.249977111117893"/>
      </right>
      <top style="thin">
        <color theme="1" tint="-0.249977111117893"/>
      </top>
      <bottom/>
      <diagonal/>
    </border>
    <border>
      <left/>
      <right style="thin">
        <color theme="1" tint="-0.249977111117893"/>
      </right>
      <top/>
      <bottom/>
      <diagonal/>
    </border>
    <border>
      <left style="thin">
        <color theme="1" tint="-0.249977111117893"/>
      </left>
      <right style="thin">
        <color theme="1" tint="-0.249977111117893"/>
      </right>
      <top/>
      <bottom/>
      <diagonal/>
    </border>
    <border>
      <left/>
      <right/>
      <top style="thin">
        <color theme="1" tint="-0.499984740745262"/>
      </top>
      <bottom style="thin">
        <color theme="1" tint="-0.499984740745262"/>
      </bottom>
      <diagonal/>
    </border>
    <border>
      <left/>
      <right/>
      <top style="thin">
        <color theme="1" tint="-0.499984740745262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249977111117893"/>
      </left>
      <right/>
      <top style="thin">
        <color theme="1" tint="-0.249977111117893"/>
      </top>
      <bottom style="thin">
        <color theme="1" tint="-0.249977111117893"/>
      </bottom>
      <diagonal/>
    </border>
    <border>
      <left/>
      <right style="thin">
        <color rgb="FF262626"/>
      </right>
      <top/>
      <bottom/>
      <diagonal/>
    </border>
    <border>
      <left/>
      <right style="thin">
        <color theme="1" tint="-0.499984740745262"/>
      </right>
      <top/>
      <bottom style="thin">
        <color theme="1" tint="-0.499984740745262"/>
      </bottom>
      <diagonal/>
    </border>
    <border>
      <left style="thin">
        <color theme="1" tint="-0.499984740745262"/>
      </left>
      <right style="thin">
        <color theme="1" tint="-0.499984740745262"/>
      </right>
      <top/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 style="thin">
        <color theme="1" tint="-0.499984740745262"/>
      </bottom>
      <diagonal/>
    </border>
    <border>
      <left style="thin">
        <color theme="1" tint="-0.499984740745262"/>
      </left>
      <right/>
      <top/>
      <bottom style="thin">
        <color theme="1" tint="-0.499984740745262"/>
      </bottom>
      <diagonal/>
    </border>
    <border>
      <left style="thin">
        <color theme="1" tint="-0.499984740745262"/>
      </left>
      <right/>
      <top style="thin">
        <color theme="1" tint="-0.499984740745262"/>
      </top>
      <bottom style="thin">
        <color theme="1" tint="-0.499984740745262"/>
      </bottom>
      <diagonal/>
    </border>
    <border>
      <left/>
      <right style="thin">
        <color theme="1" tint="-0.499984740745262"/>
      </right>
      <top style="thin">
        <color theme="1" tint="-0.499984740745262"/>
      </top>
      <bottom/>
      <diagonal/>
    </border>
    <border>
      <left style="thin">
        <color theme="1" tint="-0.499984740745262"/>
      </left>
      <right/>
      <top style="thin">
        <color theme="1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 tint="-0.249977111117893"/>
      </left>
      <right style="thin">
        <color theme="1" tint="-0.249977111117893"/>
      </right>
      <top style="thin">
        <color theme="1" tint="-0.249977111117893"/>
      </top>
      <bottom/>
      <diagonal/>
    </border>
    <border>
      <left style="thin">
        <color theme="1" tint="-0.499984740745262"/>
      </left>
      <right style="thin">
        <color theme="1" tint="-0.499984740745262"/>
      </right>
      <top style="thin">
        <color theme="1" tint="-0.499984740745262"/>
      </top>
      <bottom/>
      <diagonal/>
    </border>
  </borders>
  <cellStyleXfs count="9">
    <xf numFmtId="0" fontId="0" fillId="2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Protection="0">
      <alignment horizontal="left" vertical="center"/>
    </xf>
    <xf numFmtId="0" fontId="2" fillId="2" borderId="11" applyProtection="0">
      <alignment horizontal="right" vertical="center"/>
    </xf>
    <xf numFmtId="0" fontId="3" fillId="2" borderId="1" applyProtection="0">
      <alignment horizontal="center" vertical="center"/>
    </xf>
    <xf numFmtId="0" fontId="13" fillId="2" borderId="13">
      <alignment horizontal="center" vertical="center"/>
    </xf>
    <xf numFmtId="0" fontId="4" fillId="2" borderId="0" applyProtection="0">
      <alignment horizontal="center" vertical="center" wrapText="1"/>
    </xf>
    <xf numFmtId="9" fontId="16" fillId="0" borderId="0" applyFont="0" applyFill="0" applyBorder="0" applyAlignment="0" applyProtection="0"/>
  </cellStyleXfs>
  <cellXfs count="155">
    <xf numFmtId="0" fontId="0" fillId="2" borderId="0" xfId="0"/>
    <xf numFmtId="0" fontId="0" fillId="2" borderId="0" xfId="0" applyAlignment="1">
      <alignment vertical="center" textRotation="180"/>
    </xf>
    <xf numFmtId="0" fontId="2" fillId="2" borderId="0" xfId="3">
      <alignment horizontal="left" vertical="center"/>
    </xf>
    <xf numFmtId="0" fontId="2" fillId="2" borderId="0" xfId="4" applyBorder="1">
      <alignment horizontal="right" vertical="center"/>
    </xf>
    <xf numFmtId="0" fontId="0" fillId="2" borderId="0" xfId="0" applyAlignment="1">
      <alignment horizontal="center" vertical="center"/>
    </xf>
    <xf numFmtId="0" fontId="0" fillId="2" borderId="0" xfId="0" applyAlignment="1">
      <alignment horizontal="right"/>
    </xf>
    <xf numFmtId="0" fontId="0" fillId="2" borderId="0" xfId="0" applyAlignment="1">
      <alignment textRotation="180"/>
    </xf>
    <xf numFmtId="0" fontId="8" fillId="2" borderId="0" xfId="0" applyFont="1"/>
    <xf numFmtId="0" fontId="5" fillId="2" borderId="0" xfId="0" applyFont="1" applyAlignment="1">
      <alignment horizontal="right" vertical="center" indent="7"/>
    </xf>
    <xf numFmtId="0" fontId="0" fillId="2" borderId="2" xfId="0" applyBorder="1" applyAlignment="1">
      <alignment horizontal="center" vertical="center"/>
    </xf>
    <xf numFmtId="164" fontId="0" fillId="2" borderId="2" xfId="0" applyNumberFormat="1" applyBorder="1" applyAlignment="1">
      <alignment horizontal="center" vertical="center"/>
    </xf>
    <xf numFmtId="3" fontId="0" fillId="2" borderId="2" xfId="0" applyNumberFormat="1" applyBorder="1" applyAlignment="1">
      <alignment horizontal="center" vertical="center"/>
    </xf>
    <xf numFmtId="4" fontId="0" fillId="2" borderId="2" xfId="0" applyNumberFormat="1" applyBorder="1" applyAlignment="1">
      <alignment horizontal="center" vertical="center"/>
    </xf>
    <xf numFmtId="0" fontId="0" fillId="4" borderId="0" xfId="0" applyFill="1"/>
    <xf numFmtId="0" fontId="9" fillId="4" borderId="0" xfId="0" applyFont="1" applyFill="1" applyAlignment="1">
      <alignment vertical="center"/>
    </xf>
    <xf numFmtId="0" fontId="2" fillId="2" borderId="3" xfId="4" applyBorder="1">
      <alignment horizontal="right" vertical="center"/>
    </xf>
    <xf numFmtId="0" fontId="2" fillId="2" borderId="4" xfId="4" applyBorder="1">
      <alignment horizontal="right" vertical="center"/>
    </xf>
    <xf numFmtId="0" fontId="2" fillId="2" borderId="5" xfId="4" applyBorder="1">
      <alignment horizontal="right" vertical="center"/>
    </xf>
    <xf numFmtId="0" fontId="2" fillId="2" borderId="6" xfId="4" applyBorder="1">
      <alignment horizontal="right" vertical="center"/>
    </xf>
    <xf numFmtId="0" fontId="2" fillId="2" borderId="7" xfId="4" applyBorder="1">
      <alignment horizontal="right" vertical="center"/>
    </xf>
    <xf numFmtId="0" fontId="2" fillId="2" borderId="8" xfId="4" applyBorder="1">
      <alignment horizontal="right" vertical="center"/>
    </xf>
    <xf numFmtId="0" fontId="2" fillId="2" borderId="9" xfId="4" applyBorder="1">
      <alignment horizontal="right" vertical="center"/>
    </xf>
    <xf numFmtId="0" fontId="6" fillId="2" borderId="0" xfId="0" applyFont="1" applyAlignment="1">
      <alignment vertical="center"/>
    </xf>
    <xf numFmtId="0" fontId="4" fillId="2" borderId="0" xfId="0" applyFont="1" applyAlignment="1">
      <alignment horizontal="center" vertical="center" wrapText="1"/>
    </xf>
    <xf numFmtId="3" fontId="8" fillId="2" borderId="5" xfId="0" applyNumberFormat="1" applyFont="1" applyBorder="1" applyAlignment="1">
      <alignment horizontal="center" vertical="center"/>
    </xf>
    <xf numFmtId="0" fontId="7" fillId="2" borderId="0" xfId="0" applyFont="1" applyAlignment="1">
      <alignment horizontal="right" vertical="top"/>
    </xf>
    <xf numFmtId="0" fontId="8" fillId="2" borderId="0" xfId="0" applyFont="1" applyAlignment="1">
      <alignment vertical="top"/>
    </xf>
    <xf numFmtId="0" fontId="11" fillId="7" borderId="0" xfId="0" applyFont="1" applyFill="1" applyAlignment="1">
      <alignment wrapText="1"/>
    </xf>
    <xf numFmtId="0" fontId="12" fillId="7" borderId="0" xfId="0" applyFont="1" applyFill="1" applyAlignment="1">
      <alignment vertical="center" wrapText="1"/>
    </xf>
    <xf numFmtId="0" fontId="13" fillId="2" borderId="13" xfId="6">
      <alignment horizontal="center" vertical="center"/>
    </xf>
    <xf numFmtId="164" fontId="5" fillId="3" borderId="5" xfId="0" applyNumberFormat="1" applyFont="1" applyFill="1" applyBorder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3" fontId="0" fillId="2" borderId="4" xfId="0" applyNumberFormat="1" applyBorder="1" applyAlignment="1">
      <alignment horizontal="center" vertical="center"/>
    </xf>
    <xf numFmtId="0" fontId="3" fillId="2" borderId="0" xfId="5" applyBorder="1" applyAlignment="1">
      <alignment horizontal="center" vertical="center" wrapText="1"/>
    </xf>
    <xf numFmtId="0" fontId="3" fillId="2" borderId="10" xfId="5" applyBorder="1" applyAlignment="1">
      <alignment horizontal="center" vertical="center" wrapText="1"/>
    </xf>
    <xf numFmtId="0" fontId="10" fillId="2" borderId="9" xfId="5" applyFont="1" applyBorder="1" applyAlignment="1">
      <alignment horizontal="center" vertical="center" wrapText="1"/>
    </xf>
    <xf numFmtId="0" fontId="10" fillId="2" borderId="0" xfId="5" applyFont="1" applyBorder="1" applyAlignment="1">
      <alignment horizontal="center" vertical="center" wrapText="1"/>
    </xf>
    <xf numFmtId="0" fontId="10" fillId="2" borderId="10" xfId="5" applyFont="1" applyBorder="1" applyAlignment="1">
      <alignment horizontal="center" vertical="center" wrapText="1"/>
    </xf>
    <xf numFmtId="0" fontId="18" fillId="2" borderId="0" xfId="0" applyFont="1"/>
    <xf numFmtId="0" fontId="19" fillId="2" borderId="0" xfId="0" applyFont="1" applyAlignment="1">
      <alignment horizontal="left" vertical="center"/>
    </xf>
    <xf numFmtId="0" fontId="17" fillId="2" borderId="0" xfId="0" applyFont="1" applyAlignment="1">
      <alignment horizontal="left"/>
    </xf>
    <xf numFmtId="0" fontId="17" fillId="2" borderId="0" xfId="0" applyFont="1"/>
    <xf numFmtId="0" fontId="4" fillId="2" borderId="0" xfId="0" applyFont="1" applyAlignment="1">
      <alignment horizontal="left" vertical="center"/>
    </xf>
    <xf numFmtId="3" fontId="0" fillId="2" borderId="0" xfId="0" applyNumberFormat="1"/>
    <xf numFmtId="3" fontId="10" fillId="8" borderId="18" xfId="7" applyNumberFormat="1" applyFont="1" applyFill="1" applyBorder="1" applyAlignment="1">
      <alignment horizontal="left" vertical="center" wrapText="1" indent="1"/>
    </xf>
    <xf numFmtId="3" fontId="17" fillId="2" borderId="0" xfId="0" applyNumberFormat="1" applyFont="1" applyAlignment="1">
      <alignment horizontal="left"/>
    </xf>
    <xf numFmtId="3" fontId="17" fillId="2" borderId="0" xfId="0" applyNumberFormat="1" applyFont="1"/>
    <xf numFmtId="3" fontId="18" fillId="2" borderId="0" xfId="7" applyNumberFormat="1" applyFont="1" applyAlignment="1">
      <alignment horizontal="left" vertical="center" wrapText="1" indent="1"/>
    </xf>
    <xf numFmtId="3" fontId="10" fillId="8" borderId="16" xfId="7" applyNumberFormat="1" applyFont="1" applyFill="1" applyBorder="1" applyAlignment="1">
      <alignment horizontal="left" vertical="center" wrapText="1" indent="1"/>
    </xf>
    <xf numFmtId="3" fontId="10" fillId="8" borderId="21" xfId="7" applyNumberFormat="1" applyFont="1" applyFill="1" applyBorder="1" applyAlignment="1">
      <alignment horizontal="left" vertical="center" wrapText="1" indent="1"/>
    </xf>
    <xf numFmtId="164" fontId="18" fillId="2" borderId="20" xfId="8" applyNumberFormat="1" applyFont="1" applyFill="1" applyBorder="1" applyAlignment="1">
      <alignment horizontal="center" vertical="center"/>
    </xf>
    <xf numFmtId="165" fontId="18" fillId="2" borderId="13" xfId="0" applyNumberFormat="1" applyFont="1" applyBorder="1" applyAlignment="1">
      <alignment horizontal="center"/>
    </xf>
    <xf numFmtId="3" fontId="6" fillId="2" borderId="0" xfId="0" applyNumberFormat="1" applyFont="1" applyAlignment="1">
      <alignment vertical="center" textRotation="180"/>
    </xf>
    <xf numFmtId="3" fontId="20" fillId="2" borderId="0" xfId="0" applyNumberFormat="1" applyFont="1"/>
    <xf numFmtId="0" fontId="23" fillId="2" borderId="0" xfId="0" applyFont="1" applyAlignment="1">
      <alignment horizontal="left" vertical="center"/>
    </xf>
    <xf numFmtId="3" fontId="10" fillId="8" borderId="19" xfId="7" applyNumberFormat="1" applyFont="1" applyFill="1" applyBorder="1" applyAlignment="1">
      <alignment horizontal="left" vertical="center" indent="1"/>
    </xf>
    <xf numFmtId="3" fontId="10" fillId="8" borderId="20" xfId="7" applyNumberFormat="1" applyFont="1" applyFill="1" applyBorder="1" applyAlignment="1">
      <alignment horizontal="left" vertical="center" indent="1"/>
    </xf>
    <xf numFmtId="3" fontId="14" fillId="2" borderId="0" xfId="0" applyNumberFormat="1" applyFont="1" applyAlignment="1">
      <alignment horizontal="left" indent="1"/>
    </xf>
    <xf numFmtId="14" fontId="14" fillId="2" borderId="0" xfId="0" applyNumberFormat="1" applyFont="1" applyAlignment="1">
      <alignment horizontal="left" indent="1"/>
    </xf>
    <xf numFmtId="0" fontId="4" fillId="6" borderId="0" xfId="7" applyFill="1" applyAlignment="1">
      <alignment horizontal="center" vertical="center" wrapText="1"/>
    </xf>
    <xf numFmtId="0" fontId="0" fillId="2" borderId="13" xfId="0" applyBorder="1" applyAlignment="1">
      <alignment horizontal="center"/>
    </xf>
    <xf numFmtId="0" fontId="25" fillId="7" borderId="0" xfId="7" applyFont="1" applyFill="1" applyAlignment="1">
      <alignment horizontal="center" vertical="center" wrapText="1"/>
    </xf>
    <xf numFmtId="0" fontId="26" fillId="7" borderId="14" xfId="0" applyFont="1" applyFill="1" applyBorder="1" applyAlignment="1">
      <alignment horizontal="center"/>
    </xf>
    <xf numFmtId="3" fontId="10" fillId="8" borderId="11" xfId="7" applyNumberFormat="1" applyFont="1" applyFill="1" applyBorder="1" applyAlignment="1">
      <alignment horizontal="left" vertical="center" wrapText="1" indent="1"/>
    </xf>
    <xf numFmtId="3" fontId="10" fillId="8" borderId="12" xfId="7" applyNumberFormat="1" applyFont="1" applyFill="1" applyBorder="1" applyAlignment="1">
      <alignment horizontal="left" vertical="center" wrapText="1" indent="1"/>
    </xf>
    <xf numFmtId="3" fontId="10" fillId="8" borderId="22" xfId="7" applyNumberFormat="1" applyFont="1" applyFill="1" applyBorder="1" applyAlignment="1">
      <alignment horizontal="left" vertical="center" indent="1"/>
    </xf>
    <xf numFmtId="0" fontId="0" fillId="2" borderId="0" xfId="0" applyAlignment="1"/>
    <xf numFmtId="0" fontId="15" fillId="2" borderId="0" xfId="0" applyFont="1" applyAlignment="1">
      <alignment horizontal="right" vertical="center" textRotation="180"/>
    </xf>
    <xf numFmtId="0" fontId="8" fillId="2" borderId="0" xfId="1" applyFont="1" applyFill="1"/>
    <xf numFmtId="0" fontId="22" fillId="2" borderId="0" xfId="1" applyFont="1" applyFill="1"/>
    <xf numFmtId="0" fontId="0" fillId="2" borderId="0" xfId="0" applyAlignment="1">
      <alignment vertical="center"/>
    </xf>
    <xf numFmtId="0" fontId="0" fillId="2" borderId="0" xfId="0" applyFill="1"/>
    <xf numFmtId="0" fontId="9" fillId="2" borderId="0" xfId="0" applyFont="1" applyFill="1" applyAlignment="1">
      <alignment vertical="center"/>
    </xf>
    <xf numFmtId="0" fontId="22" fillId="2" borderId="0" xfId="1" applyFont="1" applyFill="1" applyAlignment="1">
      <alignment vertical="center" readingOrder="2"/>
    </xf>
    <xf numFmtId="0" fontId="30" fillId="2" borderId="0" xfId="0" applyFont="1" applyAlignment="1">
      <alignment horizontal="left" vertical="center" indent="1"/>
    </xf>
    <xf numFmtId="3" fontId="21" fillId="2" borderId="0" xfId="7" applyNumberFormat="1" applyFont="1" applyAlignment="1">
      <alignment horizontal="left" vertical="center" wrapText="1"/>
    </xf>
    <xf numFmtId="3" fontId="10" fillId="8" borderId="0" xfId="7" applyNumberFormat="1" applyFont="1" applyFill="1" applyBorder="1" applyAlignment="1">
      <alignment horizontal="left" vertical="center" wrapText="1" indent="1"/>
    </xf>
    <xf numFmtId="3" fontId="10" fillId="8" borderId="0" xfId="7" applyNumberFormat="1" applyFont="1" applyFill="1" applyBorder="1" applyAlignment="1">
      <alignment horizontal="left" vertical="center" indent="1"/>
    </xf>
    <xf numFmtId="0" fontId="32" fillId="2" borderId="0" xfId="0" applyFont="1" applyAlignment="1">
      <alignment horizontal="right" vertical="center"/>
    </xf>
    <xf numFmtId="3" fontId="0" fillId="2" borderId="0" xfId="0" applyNumberFormat="1" applyAlignment="1">
      <alignment vertical="center"/>
    </xf>
    <xf numFmtId="0" fontId="33" fillId="2" borderId="0" xfId="3" applyFont="1" applyBorder="1">
      <alignment horizontal="left" vertical="center"/>
    </xf>
    <xf numFmtId="0" fontId="0" fillId="2" borderId="0" xfId="0"/>
    <xf numFmtId="0" fontId="15" fillId="2" borderId="0" xfId="0" applyFont="1" applyAlignment="1">
      <alignment horizontal="right" vertical="center"/>
    </xf>
    <xf numFmtId="4" fontId="0" fillId="8" borderId="2" xfId="0" applyNumberFormat="1" applyFont="1" applyFill="1" applyBorder="1" applyAlignment="1">
      <alignment horizontal="left" vertical="center" wrapText="1"/>
    </xf>
    <xf numFmtId="0" fontId="0" fillId="8" borderId="2" xfId="0" applyFont="1" applyFill="1" applyBorder="1" applyAlignment="1">
      <alignment horizontal="left" indent="1"/>
    </xf>
    <xf numFmtId="0" fontId="14" fillId="7" borderId="2" xfId="0" applyNumberFormat="1" applyFont="1" applyFill="1" applyBorder="1" applyAlignment="1">
      <alignment horizontal="left" indent="1"/>
    </xf>
    <xf numFmtId="0" fontId="0" fillId="8" borderId="2" xfId="0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top" wrapText="1"/>
    </xf>
    <xf numFmtId="3" fontId="0" fillId="8" borderId="2" xfId="0" applyNumberFormat="1" applyFont="1" applyFill="1" applyBorder="1" applyAlignment="1">
      <alignment horizontal="center" vertical="center" wrapText="1"/>
    </xf>
    <xf numFmtId="164" fontId="0" fillId="8" borderId="2" xfId="0" applyNumberFormat="1" applyFont="1" applyFill="1" applyBorder="1" applyAlignment="1">
      <alignment horizontal="center" vertical="center" wrapText="1"/>
    </xf>
    <xf numFmtId="4" fontId="0" fillId="8" borderId="2" xfId="0" applyNumberFormat="1" applyFont="1" applyFill="1" applyBorder="1" applyAlignment="1">
      <alignment horizontal="center" vertical="center" wrapText="1"/>
    </xf>
    <xf numFmtId="4" fontId="8" fillId="8" borderId="2" xfId="1" applyNumberFormat="1" applyFont="1" applyFill="1" applyBorder="1" applyAlignment="1">
      <alignment horizontal="left" vertical="center"/>
    </xf>
    <xf numFmtId="3" fontId="28" fillId="7" borderId="2" xfId="1" applyNumberFormat="1" applyFont="1" applyFill="1" applyBorder="1" applyAlignment="1">
      <alignment horizontal="left"/>
    </xf>
    <xf numFmtId="3" fontId="0" fillId="8" borderId="2" xfId="0" applyNumberFormat="1" applyFont="1" applyFill="1" applyBorder="1" applyAlignment="1">
      <alignment horizontal="center"/>
    </xf>
    <xf numFmtId="3" fontId="8" fillId="8" borderId="2" xfId="0" applyNumberFormat="1" applyFont="1" applyFill="1" applyBorder="1" applyAlignment="1">
      <alignment horizontal="center" vertical="center"/>
    </xf>
    <xf numFmtId="164" fontId="5" fillId="3" borderId="2" xfId="8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0" fillId="2" borderId="0" xfId="0" applyAlignment="1">
      <alignment horizontal="right" vertical="center" textRotation="180"/>
    </xf>
    <xf numFmtId="0" fontId="0" fillId="2" borderId="0" xfId="0" applyAlignment="1">
      <alignment horizontal="right" vertical="center"/>
    </xf>
    <xf numFmtId="3" fontId="0" fillId="2" borderId="23" xfId="0" applyNumberFormat="1" applyBorder="1"/>
    <xf numFmtId="0" fontId="2" fillId="2" borderId="0" xfId="3" applyFont="1" applyBorder="1">
      <alignment horizontal="left" vertical="center"/>
    </xf>
    <xf numFmtId="3" fontId="34" fillId="5" borderId="16" xfId="7" applyNumberFormat="1" applyFont="1" applyFill="1" applyBorder="1" applyAlignment="1">
      <alignment horizontal="left" vertical="center" wrapText="1" indent="1"/>
    </xf>
    <xf numFmtId="3" fontId="34" fillId="5" borderId="19" xfId="7" applyNumberFormat="1" applyFont="1" applyFill="1" applyBorder="1">
      <alignment horizontal="center" vertical="center" wrapText="1"/>
    </xf>
    <xf numFmtId="3" fontId="34" fillId="5" borderId="17" xfId="7" applyNumberFormat="1" applyFont="1" applyFill="1" applyBorder="1">
      <alignment horizontal="center" vertical="center" wrapText="1"/>
    </xf>
    <xf numFmtId="3" fontId="10" fillId="2" borderId="18" xfId="7" applyNumberFormat="1" applyFont="1" applyBorder="1" applyAlignment="1">
      <alignment horizontal="left" vertical="center" wrapText="1" indent="1"/>
    </xf>
    <xf numFmtId="3" fontId="8" fillId="2" borderId="2" xfId="0" applyNumberFormat="1" applyFont="1" applyFill="1" applyBorder="1" applyAlignment="1">
      <alignment horizontal="center" vertical="center"/>
    </xf>
    <xf numFmtId="3" fontId="0" fillId="2" borderId="0" xfId="0" applyNumberFormat="1" applyAlignment="1">
      <alignment vertical="center"/>
    </xf>
    <xf numFmtId="3" fontId="31" fillId="2" borderId="0" xfId="7" applyNumberFormat="1" applyFont="1" applyAlignment="1">
      <alignment horizontal="left" vertical="center" wrapText="1"/>
    </xf>
    <xf numFmtId="0" fontId="0" fillId="10" borderId="0" xfId="0" applyFill="1"/>
    <xf numFmtId="0" fontId="4" fillId="10" borderId="0" xfId="0" applyFont="1" applyFill="1" applyAlignment="1">
      <alignment horizontal="center" vertical="center"/>
    </xf>
    <xf numFmtId="0" fontId="3" fillId="2" borderId="0" xfId="5" applyBorder="1" applyAlignment="1">
      <alignment horizontal="left" vertical="center" wrapText="1" indent="1"/>
    </xf>
    <xf numFmtId="0" fontId="3" fillId="2" borderId="15" xfId="5" applyBorder="1" applyAlignment="1">
      <alignment horizontal="left" vertical="center" wrapText="1" indent="1"/>
    </xf>
    <xf numFmtId="0" fontId="26" fillId="7" borderId="2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26" fillId="7" borderId="24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7" applyAlignment="1">
      <alignment horizontal="center" vertical="center" wrapText="1"/>
    </xf>
    <xf numFmtId="0" fontId="35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35" fillId="9" borderId="0" xfId="0" applyFont="1" applyFill="1" applyAlignment="1">
      <alignment horizontal="center"/>
    </xf>
    <xf numFmtId="14" fontId="0" fillId="8" borderId="0" xfId="0" applyNumberFormat="1" applyFill="1" applyAlignment="1">
      <alignment horizontal="center"/>
    </xf>
    <xf numFmtId="14" fontId="0" fillId="2" borderId="13" xfId="0" applyNumberFormat="1" applyBorder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14" fontId="0" fillId="2" borderId="25" xfId="0" applyNumberFormat="1" applyFill="1" applyBorder="1" applyAlignment="1">
      <alignment horizontal="center"/>
    </xf>
    <xf numFmtId="0" fontId="0" fillId="2" borderId="13" xfId="0" quotePrefix="1" applyFill="1" applyBorder="1" applyAlignment="1">
      <alignment horizontal="center"/>
    </xf>
    <xf numFmtId="10" fontId="0" fillId="2" borderId="13" xfId="0" applyNumberFormat="1" applyFill="1" applyBorder="1" applyAlignment="1">
      <alignment horizontal="center"/>
    </xf>
    <xf numFmtId="0" fontId="29" fillId="10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vertical="center"/>
    </xf>
    <xf numFmtId="0" fontId="27" fillId="10" borderId="2" xfId="0" applyFont="1" applyFill="1" applyBorder="1" applyAlignment="1">
      <alignment horizontal="left" vertical="center"/>
    </xf>
    <xf numFmtId="0" fontId="27" fillId="10" borderId="2" xfId="0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left" vertical="center" indent="1"/>
    </xf>
    <xf numFmtId="9" fontId="27" fillId="10" borderId="2" xfId="0" applyNumberFormat="1" applyFont="1" applyFill="1" applyBorder="1" applyAlignment="1">
      <alignment horizontal="center" vertical="center" wrapText="1"/>
    </xf>
    <xf numFmtId="164" fontId="5" fillId="3" borderId="2" xfId="8" applyNumberFormat="1" applyFont="1" applyFill="1" applyBorder="1" applyAlignment="1">
      <alignment horizontal="center" vertical="top" wrapText="1"/>
    </xf>
    <xf numFmtId="4" fontId="8" fillId="8" borderId="24" xfId="1" applyNumberFormat="1" applyFont="1" applyFill="1" applyBorder="1" applyAlignment="1">
      <alignment horizontal="left" vertical="center"/>
    </xf>
    <xf numFmtId="3" fontId="28" fillId="7" borderId="24" xfId="1" applyNumberFormat="1" applyFont="1" applyFill="1" applyBorder="1" applyAlignment="1">
      <alignment horizontal="left"/>
    </xf>
    <xf numFmtId="3" fontId="8" fillId="2" borderId="24" xfId="0" applyNumberFormat="1" applyFont="1" applyFill="1" applyBorder="1" applyAlignment="1">
      <alignment horizontal="center" vertical="center"/>
    </xf>
    <xf numFmtId="3" fontId="0" fillId="8" borderId="24" xfId="0" applyNumberFormat="1" applyFont="1" applyFill="1" applyBorder="1" applyAlignment="1">
      <alignment horizontal="center"/>
    </xf>
    <xf numFmtId="3" fontId="8" fillId="8" borderId="24" xfId="0" applyNumberFormat="1" applyFont="1" applyFill="1" applyBorder="1" applyAlignment="1">
      <alignment horizontal="center" vertical="center"/>
    </xf>
    <xf numFmtId="164" fontId="5" fillId="3" borderId="24" xfId="8" applyNumberFormat="1" applyFont="1" applyFill="1" applyBorder="1" applyAlignment="1">
      <alignment horizontal="center" vertical="center" wrapText="1"/>
    </xf>
    <xf numFmtId="164" fontId="5" fillId="3" borderId="24" xfId="8" applyNumberFormat="1" applyFont="1" applyFill="1" applyBorder="1" applyAlignment="1">
      <alignment horizontal="center" vertical="top" wrapText="1"/>
    </xf>
    <xf numFmtId="164" fontId="5" fillId="3" borderId="24" xfId="0" applyNumberFormat="1" applyFont="1" applyFill="1" applyBorder="1" applyAlignment="1">
      <alignment horizontal="center" vertical="center" wrapText="1"/>
    </xf>
    <xf numFmtId="4" fontId="0" fillId="8" borderId="24" xfId="0" applyNumberFormat="1" applyFont="1" applyFill="1" applyBorder="1" applyAlignment="1">
      <alignment horizontal="left" vertical="center" wrapText="1"/>
    </xf>
    <xf numFmtId="0" fontId="0" fillId="8" borderId="24" xfId="0" applyFont="1" applyFill="1" applyBorder="1" applyAlignment="1">
      <alignment horizontal="left" indent="1"/>
    </xf>
    <xf numFmtId="0" fontId="14" fillId="7" borderId="24" xfId="0" applyNumberFormat="1" applyFont="1" applyFill="1" applyBorder="1" applyAlignment="1">
      <alignment horizontal="left" indent="1"/>
    </xf>
    <xf numFmtId="0" fontId="0" fillId="8" borderId="24" xfId="0" applyFont="1" applyFill="1" applyBorder="1" applyAlignment="1">
      <alignment horizontal="center" vertical="center" wrapText="1"/>
    </xf>
    <xf numFmtId="164" fontId="8" fillId="3" borderId="24" xfId="0" applyNumberFormat="1" applyFont="1" applyFill="1" applyBorder="1" applyAlignment="1">
      <alignment horizontal="center" vertical="top" wrapText="1"/>
    </xf>
    <xf numFmtId="3" fontId="0" fillId="8" borderId="24" xfId="0" applyNumberFormat="1" applyFont="1" applyFill="1" applyBorder="1" applyAlignment="1">
      <alignment horizontal="center" vertical="center" wrapText="1"/>
    </xf>
    <xf numFmtId="164" fontId="0" fillId="8" borderId="24" xfId="0" applyNumberFormat="1" applyFont="1" applyFill="1" applyBorder="1" applyAlignment="1">
      <alignment horizontal="center" vertical="center" wrapText="1"/>
    </xf>
    <xf numFmtId="4" fontId="0" fillId="8" borderId="24" xfId="0" applyNumberFormat="1" applyFont="1" applyFill="1" applyBorder="1" applyAlignment="1">
      <alignment horizontal="center" vertical="center" wrapText="1"/>
    </xf>
    <xf numFmtId="4" fontId="1" fillId="9" borderId="2" xfId="1" applyNumberFormat="1" applyFill="1" applyBorder="1" applyAlignment="1">
      <alignment horizontal="center" vertical="center"/>
    </xf>
    <xf numFmtId="4" fontId="1" fillId="9" borderId="24" xfId="1" applyNumberFormat="1" applyFill="1" applyBorder="1" applyAlignment="1">
      <alignment horizontal="center" vertical="center"/>
    </xf>
  </cellXfs>
  <cellStyles count="9">
    <cellStyle name="DarkHeader" xfId="7" xr:uid="{E2F6A325-2B6F-491C-8710-28B3E934C509}"/>
    <cellStyle name="FalseFlag" xfId="6" xr:uid="{BD988031-97DA-4A1A-AF98-493153F33599}"/>
    <cellStyle name="Followed Hyperlink" xfId="2" builtinId="9" customBuiltin="1"/>
    <cellStyle name="Hyperlink" xfId="1" builtinId="8" customBuiltin="1"/>
    <cellStyle name="Normal" xfId="0" builtinId="0" customBuiltin="1"/>
    <cellStyle name="NoteField" xfId="5" xr:uid="{77D69A19-857B-442A-9B0A-501771EE9A4D}"/>
    <cellStyle name="Percent" xfId="8" builtinId="5"/>
    <cellStyle name="SubItem" xfId="4" xr:uid="{D21B07FD-5F6D-4154-8AB7-63D035214F3C}"/>
    <cellStyle name="SubSectionTItle" xfId="3" xr:uid="{8B04109E-AD21-4C71-8EF5-077A68DD2476}"/>
  </cellStyles>
  <dxfs count="30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124B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124B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/>
        <bottom/>
      </border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theme="1" tint="0.499984740745262"/>
      </font>
      <fill>
        <patternFill patternType="solid"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>
          <bgColor rgb="FF000000"/>
        </patternFill>
      </fill>
    </dxf>
    <dxf>
      <font>
        <color theme="0"/>
      </font>
      <fill>
        <patternFill patternType="solid">
          <bgColor rgb="FF1EAC1D"/>
        </patternFill>
      </fill>
    </dxf>
    <dxf>
      <font>
        <color rgb="FF9C0006"/>
      </font>
      <numFmt numFmtId="166" formatCode="&quot;List names must be unique&quot;"/>
      <fill>
        <patternFill>
          <bgColor rgb="FFFFC7CE"/>
        </patternFill>
      </fill>
    </dxf>
    <dxf>
      <font>
        <color theme="0"/>
      </font>
      <fill>
        <patternFill>
          <bgColor theme="5"/>
        </patternFill>
      </fill>
    </dxf>
    <dxf>
      <font>
        <color theme="1" tint="0.39994506668294322"/>
      </font>
      <fill>
        <patternFill>
          <bgColor rgb="FF262626"/>
        </patternFill>
      </fill>
    </dxf>
    <dxf>
      <numFmt numFmtId="167" formatCode=";;;"/>
    </dxf>
    <dxf>
      <numFmt numFmtId="167" formatCode=";;;"/>
    </dxf>
    <dxf>
      <numFmt numFmtId="167" formatCode=";;;"/>
    </dxf>
    <dxf>
      <font>
        <color theme="1" tint="0.39994506668294322"/>
      </font>
      <fill>
        <patternFill>
          <bgColor rgb="FF262626"/>
        </patternFill>
      </fill>
    </dxf>
    <dxf>
      <font>
        <color theme="1" tint="0.39994506668294322"/>
      </font>
      <fill>
        <patternFill>
          <bgColor rgb="FF262626"/>
        </patternFill>
      </fill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rgb="FF000000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rgb="FF000000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color rgb="FF898989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</dxf>
    <dxf>
      <font>
        <color rgb="FF898989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rgb="FF898989"/>
        <name val="Calibri"/>
        <family val="2"/>
        <scheme val="minor"/>
      </font>
      <fill>
        <patternFill patternType="solid">
          <fgColor indexed="64"/>
          <bgColor rgb="FF262626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rgb="FF000000"/>
        </patternFill>
      </fill>
      <alignment horizontal="center" textRotation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26262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/>
        <horizontal/>
      </border>
    </dxf>
    <dxf>
      <border outline="0">
        <left style="thin">
          <color theme="1" tint="-0.249977111117893"/>
        </left>
      </border>
    </dxf>
    <dxf>
      <border>
        <bottom style="thin">
          <color theme="1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%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164" formatCode="0.0%"/>
      <fill>
        <patternFill patternType="solid">
          <fgColor theme="1" tint="0.249977111117893"/>
          <bgColor rgb="FF00000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0" formatCode="General"/>
      <fill>
        <patternFill patternType="solid">
          <fgColor indexed="64"/>
          <bgColor rgb="FF262626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4" formatCode="#,##0.00"/>
      <fill>
        <patternFill patternType="solid">
          <fgColor rgb="FF000000"/>
          <bgColor rgb="FF00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 tint="0.39997558519241921"/>
        <name val="Calibri"/>
        <family val="2"/>
        <scheme val="minor"/>
      </font>
      <numFmt numFmtId="4" formatCode="#,##0.00"/>
      <fill>
        <patternFill patternType="solid">
          <fgColor rgb="FF000000"/>
          <bgColor rgb="FF26262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249977111117893"/>
        </left>
        <right style="thin">
          <color theme="1" tint="-0.249977111117893"/>
        </right>
        <top style="thin">
          <color theme="1" tint="-0.249977111117893"/>
        </top>
        <bottom style="thin">
          <color theme="1" tint="-0.249977111117893"/>
        </bottom>
        <vertical style="thin">
          <color theme="1" tint="-0.249977111117893"/>
        </vertical>
        <horizontal style="thin">
          <color theme="1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</dxf>
    <dxf>
      <border>
        <bottom style="thin">
          <color theme="1" tint="-0.249977111117893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/>
      </border>
    </dxf>
    <dxf>
      <border outline="0">
        <top style="thin">
          <color theme="1" tint="-0.499984740745262"/>
        </top>
      </border>
    </dxf>
    <dxf>
      <border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0" relativeIndent="1" justifyLastLine="0" shrinkToFit="0" readingOrder="0"/>
      <border diagonalUp="0" diagonalDown="0" outline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theme="1" tint="-0.499984740745262"/>
        </top>
      </border>
    </dxf>
    <dxf>
      <border outline="0">
        <bottom style="thin">
          <color theme="1" tint="-0.499984740745262"/>
        </bottom>
      </border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  <alignment horizontal="left" vertical="bottom" textRotation="0" wrapText="0" relativeIndent="1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rgb="FF000000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 style="thin">
          <color theme="1" tint="-0.499984740745262"/>
        </top>
        <bottom style="thin">
          <color theme="1" tint="-0.499984740745262"/>
        </bottom>
      </border>
    </dxf>
    <dxf>
      <border outline="0">
        <left style="thin">
          <color rgb="FF1D1D1D"/>
        </left>
        <top style="thin">
          <color rgb="FF1D1D1D"/>
        </top>
      </border>
    </dxf>
    <dxf>
      <font>
        <strike val="0"/>
        <outline val="0"/>
        <shadow val="0"/>
        <u val="none"/>
        <vertAlign val="baseline"/>
        <color theme="1" tint="0.39997558519241921"/>
        <name val="Calibri"/>
        <family val="2"/>
        <scheme val="minor"/>
      </font>
      <numFmt numFmtId="3" formatCode="#,##0"/>
    </dxf>
    <dxf>
      <border outline="0">
        <bottom style="thin">
          <color theme="1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4" formatCode="0.0%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-0.499984740745262"/>
        </left>
        <right/>
        <top style="thin">
          <color theme="1" tint="-0.499984740745262"/>
        </top>
        <bottom style="thin">
          <color theme="1" tint="-0.499984740745262"/>
        </bottom>
      </border>
    </dxf>
    <dxf>
      <font>
        <i/>
        <strike val="0"/>
        <outline val="0"/>
        <shadow val="0"/>
        <u val="none"/>
        <vertAlign val="baseline"/>
        <sz val="10"/>
        <color theme="1" tint="0.79998168889431442"/>
        <name val="Calibri"/>
        <family val="2"/>
        <scheme val="minor"/>
      </font>
      <numFmt numFmtId="165" formatCode="#,##0.0"/>
      <alignment horizontal="center" vertical="bottom" textRotation="0" wrapText="0" indent="0" justifyLastLine="0" shrinkToFit="0" readingOrder="0"/>
      <border diagonalUp="0" diagonalDown="0" outline="0"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rgb="FF00000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border outline="0">
        <top style="thin">
          <color rgb="FF1D1D1D"/>
        </top>
      </border>
    </dxf>
    <dxf>
      <border outline="0">
        <left style="thin">
          <color rgb="FF1D1D1D"/>
        </left>
        <right style="thin">
          <color rgb="FF1D1D1D"/>
        </right>
        <top style="thin">
          <color rgb="FF1D1D1D"/>
        </top>
        <bottom style="thin">
          <color rgb="FF1D1D1D"/>
        </bottom>
      </border>
    </dxf>
    <dxf>
      <font>
        <i/>
        <strike val="0"/>
        <outline val="0"/>
        <shadow val="0"/>
        <u val="none"/>
        <vertAlign val="baseline"/>
        <sz val="10"/>
        <color rgb="FFD8D8D8"/>
        <name val="Calibri"/>
        <family val="2"/>
        <scheme val="none"/>
      </font>
      <numFmt numFmtId="3" formatCode="#,##0"/>
    </dxf>
    <dxf>
      <border outline="0">
        <bottom style="thin">
          <color rgb="FF1D1D1D"/>
        </bottom>
      </border>
    </dxf>
    <dxf>
      <font>
        <strike val="0"/>
        <outline val="0"/>
        <shadow val="0"/>
        <u val="none"/>
        <vertAlign val="baseline"/>
        <sz val="11"/>
        <color theme="1" tint="0.39997558519241921"/>
        <name val="Calibri"/>
        <family val="2"/>
        <scheme val="minor"/>
      </font>
      <numFmt numFmtId="3" formatCode="#,##0"/>
      <fill>
        <patternFill patternType="solid">
          <fgColor indexed="64"/>
          <bgColor theme="1" tint="-0.499984740745262"/>
        </patternFill>
      </fill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00000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 patternType="solid">
          <fgColor auto="1"/>
          <bgColor rgb="FF000000"/>
        </patternFill>
      </fill>
      <border>
        <left style="medium">
          <color theme="1" tint="-0.24994659260841701"/>
        </left>
        <right style="medium">
          <color theme="1" tint="-0.24994659260841701"/>
        </right>
        <top style="medium">
          <color theme="1" tint="-0.24994659260841701"/>
        </top>
        <bottom style="medium">
          <color theme="1" tint="-0.24994659260841701"/>
        </bottom>
        <vertical style="medium">
          <color theme="1" tint="-0.24994659260841701"/>
        </vertical>
        <horizontal style="medium">
          <color theme="1" tint="-0.24994659260841701"/>
        </horizontal>
      </border>
    </dxf>
    <dxf>
      <font>
        <color theme="0"/>
      </font>
      <fill>
        <patternFill patternType="solid">
          <fgColor rgb="FF000000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theme="1"/>
          <bgColor rgb="FF000000"/>
        </patternFill>
      </fill>
      <border diagonalUp="0" diagonalDown="0">
        <left style="thin">
          <color theme="1" tint="-0.24994659260841701"/>
        </left>
        <right style="thin">
          <color theme="1" tint="-0.24994659260841701"/>
        </right>
        <top style="thin">
          <color theme="1" tint="-0.24994659260841701"/>
        </top>
        <bottom style="thin">
          <color theme="1" tint="-0.24994659260841701"/>
        </bottom>
        <vertical style="thin">
          <color theme="1" tint="-0.24994659260841701"/>
        </vertical>
        <horizontal style="thin">
          <color theme="1" tint="-0.24994659260841701"/>
        </horizontal>
      </border>
    </dxf>
    <dxf>
      <font>
        <b/>
        <i val="0"/>
        <color theme="0"/>
      </font>
      <fill>
        <patternFill patternType="solid">
          <fgColor auto="1"/>
          <bgColor theme="1" tint="-0.49998474074526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  <dxf>
      <font>
        <color theme="0"/>
      </font>
      <fill>
        <patternFill patternType="solid">
          <fgColor auto="1"/>
          <bgColor rgb="FF00000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  <vertical style="thin">
          <color theme="1" tint="-0.499984740745262"/>
        </vertical>
        <horizontal style="thin">
          <color theme="1" tint="-0.499984740745262"/>
        </horizontal>
      </border>
    </dxf>
  </dxfs>
  <tableStyles count="3" defaultTableStyle="DarkTable" defaultPivotStyle="DarkPivot">
    <tableStyle name="DarkPivot" table="0" count="3" xr9:uid="{F2CB4A64-8CC4-48DA-B721-DC29E793B33C}">
      <tableStyleElement type="wholeTable" dxfId="302"/>
      <tableStyleElement type="headerRow" dxfId="301"/>
      <tableStyleElement type="totalRow" dxfId="300"/>
    </tableStyle>
    <tableStyle name="DarkTable" pivot="0" count="2" xr9:uid="{97C242D2-6F6D-4549-9428-17456D609B35}">
      <tableStyleElement type="wholeTable" dxfId="299"/>
      <tableStyleElement type="headerRow" dxfId="298"/>
    </tableStyle>
    <tableStyle name="SlicerStyleDark" pivot="0" table="0" count="10" xr9:uid="{11F1E452-086F-4069-BF08-FF8656253E5D}">
      <tableStyleElement type="wholeTable" dxfId="297"/>
      <tableStyleElement type="headerRow" dxfId="296"/>
    </tableStyle>
  </tableStyles>
  <colors>
    <mruColors>
      <color rgb="FF131313"/>
      <color rgb="FF262626"/>
      <color rgb="FF000000"/>
      <color rgb="FFCCCC00"/>
      <color rgb="FF040404"/>
      <color rgb="FFD8D8D8"/>
      <color rgb="FF5D1955"/>
      <color rgb="FF1EAC1D"/>
      <color rgb="FF060606"/>
      <color rgb="FF565656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C0C0C0"/>
              <bgColor rgb="FF262626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Dark">
        <x14:slicerStyle name="SlicerStyleDark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26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12" Type="http://schemas.openxmlformats.org/officeDocument/2006/relationships/image" Target="../media/image25.png"/><Relationship Id="rId17" Type="http://schemas.openxmlformats.org/officeDocument/2006/relationships/image" Target="../media/image30.png"/><Relationship Id="rId2" Type="http://schemas.openxmlformats.org/officeDocument/2006/relationships/image" Target="../media/image15.png"/><Relationship Id="rId16" Type="http://schemas.openxmlformats.org/officeDocument/2006/relationships/image" Target="../media/image29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5" Type="http://schemas.openxmlformats.org/officeDocument/2006/relationships/image" Target="../media/image2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Relationship Id="rId14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18" Type="http://schemas.openxmlformats.org/officeDocument/2006/relationships/image" Target="../media/image48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17" Type="http://schemas.openxmlformats.org/officeDocument/2006/relationships/image" Target="../media/image47.png"/><Relationship Id="rId2" Type="http://schemas.openxmlformats.org/officeDocument/2006/relationships/image" Target="../media/image32.png"/><Relationship Id="rId16" Type="http://schemas.openxmlformats.org/officeDocument/2006/relationships/image" Target="../media/image46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5" Type="http://schemas.openxmlformats.org/officeDocument/2006/relationships/image" Target="../media/image45.png"/><Relationship Id="rId10" Type="http://schemas.openxmlformats.org/officeDocument/2006/relationships/image" Target="../media/image40.png"/><Relationship Id="rId19" Type="http://schemas.openxmlformats.org/officeDocument/2006/relationships/image" Target="../media/image49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Relationship Id="rId14" Type="http://schemas.openxmlformats.org/officeDocument/2006/relationships/image" Target="../media/image4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5" Type="http://schemas.openxmlformats.org/officeDocument/2006/relationships/image" Target="../media/image54.png"/><Relationship Id="rId4" Type="http://schemas.openxmlformats.org/officeDocument/2006/relationships/image" Target="../media/image5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png"/><Relationship Id="rId13" Type="http://schemas.openxmlformats.org/officeDocument/2006/relationships/image" Target="../media/image67.png"/><Relationship Id="rId3" Type="http://schemas.openxmlformats.org/officeDocument/2006/relationships/image" Target="../media/image57.png"/><Relationship Id="rId7" Type="http://schemas.openxmlformats.org/officeDocument/2006/relationships/image" Target="../media/image61.png"/><Relationship Id="rId12" Type="http://schemas.openxmlformats.org/officeDocument/2006/relationships/image" Target="../media/image66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6" Type="http://schemas.openxmlformats.org/officeDocument/2006/relationships/image" Target="../media/image60.png"/><Relationship Id="rId11" Type="http://schemas.openxmlformats.org/officeDocument/2006/relationships/image" Target="../media/image65.png"/><Relationship Id="rId5" Type="http://schemas.openxmlformats.org/officeDocument/2006/relationships/image" Target="../media/image59.png"/><Relationship Id="rId10" Type="http://schemas.openxmlformats.org/officeDocument/2006/relationships/image" Target="../media/image64.png"/><Relationship Id="rId4" Type="http://schemas.openxmlformats.org/officeDocument/2006/relationships/image" Target="../media/image58.png"/><Relationship Id="rId9" Type="http://schemas.openxmlformats.org/officeDocument/2006/relationships/image" Target="../media/image63.png"/><Relationship Id="rId14" Type="http://schemas.openxmlformats.org/officeDocument/2006/relationships/image" Target="../media/image6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6.png"/><Relationship Id="rId3" Type="http://schemas.openxmlformats.org/officeDocument/2006/relationships/image" Target="../media/image71.png"/><Relationship Id="rId7" Type="http://schemas.openxmlformats.org/officeDocument/2006/relationships/image" Target="../media/image75.png"/><Relationship Id="rId12" Type="http://schemas.openxmlformats.org/officeDocument/2006/relationships/image" Target="../media/image80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6" Type="http://schemas.openxmlformats.org/officeDocument/2006/relationships/image" Target="../media/image74.png"/><Relationship Id="rId11" Type="http://schemas.openxmlformats.org/officeDocument/2006/relationships/image" Target="../media/image79.png"/><Relationship Id="rId5" Type="http://schemas.openxmlformats.org/officeDocument/2006/relationships/image" Target="../media/image73.png"/><Relationship Id="rId10" Type="http://schemas.openxmlformats.org/officeDocument/2006/relationships/image" Target="../media/image78.png"/><Relationship Id="rId4" Type="http://schemas.openxmlformats.org/officeDocument/2006/relationships/image" Target="../media/image72.png"/><Relationship Id="rId9" Type="http://schemas.openxmlformats.org/officeDocument/2006/relationships/image" Target="../media/image7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5" Type="http://schemas.openxmlformats.org/officeDocument/2006/relationships/image" Target="../media/image85.png"/><Relationship Id="rId4" Type="http://schemas.openxmlformats.org/officeDocument/2006/relationships/image" Target="../media/image8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8.png"/><Relationship Id="rId2" Type="http://schemas.openxmlformats.org/officeDocument/2006/relationships/image" Target="../media/image87.png"/><Relationship Id="rId1" Type="http://schemas.openxmlformats.org/officeDocument/2006/relationships/image" Target="../media/image86.png"/><Relationship Id="rId5" Type="http://schemas.openxmlformats.org/officeDocument/2006/relationships/image" Target="../media/image90.png"/><Relationship Id="rId4" Type="http://schemas.openxmlformats.org/officeDocument/2006/relationships/image" Target="../media/image8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3.png"/><Relationship Id="rId2" Type="http://schemas.openxmlformats.org/officeDocument/2006/relationships/image" Target="../media/image92.png"/><Relationship Id="rId1" Type="http://schemas.openxmlformats.org/officeDocument/2006/relationships/image" Target="../media/image91.png"/><Relationship Id="rId6" Type="http://schemas.openxmlformats.org/officeDocument/2006/relationships/image" Target="../media/image96.png"/><Relationship Id="rId5" Type="http://schemas.openxmlformats.org/officeDocument/2006/relationships/image" Target="../media/image95.png"/><Relationship Id="rId4" Type="http://schemas.openxmlformats.org/officeDocument/2006/relationships/image" Target="../media/image9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4.png"/><Relationship Id="rId13" Type="http://schemas.openxmlformats.org/officeDocument/2006/relationships/image" Target="../media/image109.png"/><Relationship Id="rId18" Type="http://schemas.openxmlformats.org/officeDocument/2006/relationships/image" Target="../media/image114.png"/><Relationship Id="rId3" Type="http://schemas.openxmlformats.org/officeDocument/2006/relationships/image" Target="../media/image99.png"/><Relationship Id="rId7" Type="http://schemas.openxmlformats.org/officeDocument/2006/relationships/image" Target="../media/image103.png"/><Relationship Id="rId12" Type="http://schemas.openxmlformats.org/officeDocument/2006/relationships/image" Target="../media/image108.png"/><Relationship Id="rId17" Type="http://schemas.openxmlformats.org/officeDocument/2006/relationships/image" Target="../media/image113.png"/><Relationship Id="rId2" Type="http://schemas.openxmlformats.org/officeDocument/2006/relationships/image" Target="../media/image98.png"/><Relationship Id="rId16" Type="http://schemas.openxmlformats.org/officeDocument/2006/relationships/image" Target="../media/image112.png"/><Relationship Id="rId1" Type="http://schemas.openxmlformats.org/officeDocument/2006/relationships/image" Target="../media/image97.png"/><Relationship Id="rId6" Type="http://schemas.openxmlformats.org/officeDocument/2006/relationships/image" Target="../media/image102.png"/><Relationship Id="rId11" Type="http://schemas.openxmlformats.org/officeDocument/2006/relationships/image" Target="../media/image107.png"/><Relationship Id="rId5" Type="http://schemas.openxmlformats.org/officeDocument/2006/relationships/image" Target="../media/image101.png"/><Relationship Id="rId15" Type="http://schemas.openxmlformats.org/officeDocument/2006/relationships/image" Target="../media/image111.png"/><Relationship Id="rId10" Type="http://schemas.openxmlformats.org/officeDocument/2006/relationships/image" Target="../media/image106.png"/><Relationship Id="rId4" Type="http://schemas.openxmlformats.org/officeDocument/2006/relationships/image" Target="../media/image100.png"/><Relationship Id="rId9" Type="http://schemas.openxmlformats.org/officeDocument/2006/relationships/image" Target="../media/image105.png"/><Relationship Id="rId14" Type="http://schemas.openxmlformats.org/officeDocument/2006/relationships/image" Target="../media/image1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AlbumId">
          <a:extLst>
            <a:ext uri="{FF2B5EF4-FFF2-40B4-BE49-F238E27FC236}">
              <a16:creationId xmlns:a16="http://schemas.microsoft.com/office/drawing/2014/main" id="{5FFAB82B-FBAF-09F1-D5D0-E4B610CD6D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AlbumId">
          <a:extLst>
            <a:ext uri="{FF2B5EF4-FFF2-40B4-BE49-F238E27FC236}">
              <a16:creationId xmlns:a16="http://schemas.microsoft.com/office/drawing/2014/main" id="{AFE6D6CE-A3C0-4C62-70E6-144CF83ED9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Title">
          <a:extLst>
            <a:ext uri="{FF2B5EF4-FFF2-40B4-BE49-F238E27FC236}">
              <a16:creationId xmlns:a16="http://schemas.microsoft.com/office/drawing/2014/main" id="{653DB8FD-120C-F36B-A4D4-5D842F2264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ArtistId">
          <a:extLst>
            <a:ext uri="{FF2B5EF4-FFF2-40B4-BE49-F238E27FC236}">
              <a16:creationId xmlns:a16="http://schemas.microsoft.com/office/drawing/2014/main" id="{DC1196D6-E31B-7060-546D-1325A84CAC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ArtistId">
          <a:extLst>
            <a:ext uri="{FF2B5EF4-FFF2-40B4-BE49-F238E27FC236}">
              <a16:creationId xmlns:a16="http://schemas.microsoft.com/office/drawing/2014/main" id="{DDD091D0-09E0-96BF-C294-162B660BC2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index">
          <a:extLst>
            <a:ext uri="{FF2B5EF4-FFF2-40B4-BE49-F238E27FC236}">
              <a16:creationId xmlns:a16="http://schemas.microsoft.com/office/drawing/2014/main" id="{66B0E9E7-A716-507F-7C40-F9933D71C8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index">
          <a:extLst>
            <a:ext uri="{FF2B5EF4-FFF2-40B4-BE49-F238E27FC236}">
              <a16:creationId xmlns:a16="http://schemas.microsoft.com/office/drawing/2014/main" id="{8E4BE732-B5F3-6843-87CD-EC9A5F186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ArtistId">
          <a:extLst>
            <a:ext uri="{FF2B5EF4-FFF2-40B4-BE49-F238E27FC236}">
              <a16:creationId xmlns:a16="http://schemas.microsoft.com/office/drawing/2014/main" id="{19CD6B9F-22C5-AE93-E95D-9C78D732BB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ArtistId">
          <a:extLst>
            <a:ext uri="{FF2B5EF4-FFF2-40B4-BE49-F238E27FC236}">
              <a16:creationId xmlns:a16="http://schemas.microsoft.com/office/drawing/2014/main" id="{EED3C382-761E-12A6-6976-B919FA87A8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Name">
          <a:extLst>
            <a:ext uri="{FF2B5EF4-FFF2-40B4-BE49-F238E27FC236}">
              <a16:creationId xmlns:a16="http://schemas.microsoft.com/office/drawing/2014/main" id="{74404F9D-16F1-6748-5A81-D5257F52A1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index">
          <a:extLst>
            <a:ext uri="{FF2B5EF4-FFF2-40B4-BE49-F238E27FC236}">
              <a16:creationId xmlns:a16="http://schemas.microsoft.com/office/drawing/2014/main" id="{37A00544-1A34-2755-2A0D-5B362B7A9E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index">
          <a:extLst>
            <a:ext uri="{FF2B5EF4-FFF2-40B4-BE49-F238E27FC236}">
              <a16:creationId xmlns:a16="http://schemas.microsoft.com/office/drawing/2014/main" id="{B5492278-C082-6562-49AF-7C9B6420C6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CustomerId">
          <a:extLst>
            <a:ext uri="{FF2B5EF4-FFF2-40B4-BE49-F238E27FC236}">
              <a16:creationId xmlns:a16="http://schemas.microsoft.com/office/drawing/2014/main" id="{8E05F43B-6AF0-1BEB-B930-C9DF3B0C7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CustomerId">
          <a:extLst>
            <a:ext uri="{FF2B5EF4-FFF2-40B4-BE49-F238E27FC236}">
              <a16:creationId xmlns:a16="http://schemas.microsoft.com/office/drawing/2014/main" id="{642CD3FA-E0E1-75E4-2453-C3255E06F3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FirstName">
          <a:extLst>
            <a:ext uri="{FF2B5EF4-FFF2-40B4-BE49-F238E27FC236}">
              <a16:creationId xmlns:a16="http://schemas.microsoft.com/office/drawing/2014/main" id="{6EF8832C-CFB3-3714-EC3B-DBBEB38E4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LastName">
          <a:extLst>
            <a:ext uri="{FF2B5EF4-FFF2-40B4-BE49-F238E27FC236}">
              <a16:creationId xmlns:a16="http://schemas.microsoft.com/office/drawing/2014/main" id="{75CF7812-2D2D-CC7E-0CCC-D9410B9E7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1" name="composition_Company">
          <a:extLst>
            <a:ext uri="{FF2B5EF4-FFF2-40B4-BE49-F238E27FC236}">
              <a16:creationId xmlns:a16="http://schemas.microsoft.com/office/drawing/2014/main" id="{51C630FE-D60B-66D8-7119-6CB6B897E1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3" name="composition_Address">
          <a:extLst>
            <a:ext uri="{FF2B5EF4-FFF2-40B4-BE49-F238E27FC236}">
              <a16:creationId xmlns:a16="http://schemas.microsoft.com/office/drawing/2014/main" id="{462D5C85-8822-7293-1AE8-0ECF37B2D6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15" name="composition_City">
          <a:extLst>
            <a:ext uri="{FF2B5EF4-FFF2-40B4-BE49-F238E27FC236}">
              <a16:creationId xmlns:a16="http://schemas.microsoft.com/office/drawing/2014/main" id="{A662F891-8DD8-12EC-AC7B-2F31536B04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17" name="composition_State">
          <a:extLst>
            <a:ext uri="{FF2B5EF4-FFF2-40B4-BE49-F238E27FC236}">
              <a16:creationId xmlns:a16="http://schemas.microsoft.com/office/drawing/2014/main" id="{59F9C34B-DDED-8D9C-5BE3-EBB5BAAD30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33</xdr:row>
      <xdr:rowOff>79248</xdr:rowOff>
    </xdr:from>
    <xdr:to>
      <xdr:col>10</xdr:col>
      <xdr:colOff>1802511</xdr:colOff>
      <xdr:row>33</xdr:row>
      <xdr:rowOff>1505712</xdr:rowOff>
    </xdr:to>
    <xdr:pic>
      <xdr:nvPicPr>
        <xdr:cNvPr id="19" name="composition_Country">
          <a:extLst>
            <a:ext uri="{FF2B5EF4-FFF2-40B4-BE49-F238E27FC236}">
              <a16:creationId xmlns:a16="http://schemas.microsoft.com/office/drawing/2014/main" id="{C1DA82A0-9C71-1A90-2C12-02C264FB14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33</xdr:row>
      <xdr:rowOff>79248</xdr:rowOff>
    </xdr:from>
    <xdr:to>
      <xdr:col>11</xdr:col>
      <xdr:colOff>1802511</xdr:colOff>
      <xdr:row>33</xdr:row>
      <xdr:rowOff>1505712</xdr:rowOff>
    </xdr:to>
    <xdr:pic>
      <xdr:nvPicPr>
        <xdr:cNvPr id="21" name="composition_PostalCode">
          <a:extLst>
            <a:ext uri="{FF2B5EF4-FFF2-40B4-BE49-F238E27FC236}">
              <a16:creationId xmlns:a16="http://schemas.microsoft.com/office/drawing/2014/main" id="{382E4E75-40FF-F69A-02B7-B354EEE07C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33</xdr:row>
      <xdr:rowOff>79248</xdr:rowOff>
    </xdr:from>
    <xdr:to>
      <xdr:col>12</xdr:col>
      <xdr:colOff>1802512</xdr:colOff>
      <xdr:row>33</xdr:row>
      <xdr:rowOff>1505712</xdr:rowOff>
    </xdr:to>
    <xdr:pic>
      <xdr:nvPicPr>
        <xdr:cNvPr id="23" name="composition_Phone">
          <a:extLst>
            <a:ext uri="{FF2B5EF4-FFF2-40B4-BE49-F238E27FC236}">
              <a16:creationId xmlns:a16="http://schemas.microsoft.com/office/drawing/2014/main" id="{730EBF52-9EF6-03B5-7524-798C031F0A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13</xdr:col>
      <xdr:colOff>94868</xdr:colOff>
      <xdr:row>33</xdr:row>
      <xdr:rowOff>79248</xdr:rowOff>
    </xdr:from>
    <xdr:to>
      <xdr:col>13</xdr:col>
      <xdr:colOff>1802510</xdr:colOff>
      <xdr:row>33</xdr:row>
      <xdr:rowOff>1505712</xdr:rowOff>
    </xdr:to>
    <xdr:pic>
      <xdr:nvPicPr>
        <xdr:cNvPr id="25" name="composition_Fax">
          <a:extLst>
            <a:ext uri="{FF2B5EF4-FFF2-40B4-BE49-F238E27FC236}">
              <a16:creationId xmlns:a16="http://schemas.microsoft.com/office/drawing/2014/main" id="{9C6AB494-01C3-4365-D6F1-25E56E51EF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488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14</xdr:col>
      <xdr:colOff>94869</xdr:colOff>
      <xdr:row>33</xdr:row>
      <xdr:rowOff>79248</xdr:rowOff>
    </xdr:from>
    <xdr:to>
      <xdr:col>14</xdr:col>
      <xdr:colOff>1802511</xdr:colOff>
      <xdr:row>33</xdr:row>
      <xdr:rowOff>1505712</xdr:rowOff>
    </xdr:to>
    <xdr:pic>
      <xdr:nvPicPr>
        <xdr:cNvPr id="27" name="composition_Email">
          <a:extLst>
            <a:ext uri="{FF2B5EF4-FFF2-40B4-BE49-F238E27FC236}">
              <a16:creationId xmlns:a16="http://schemas.microsoft.com/office/drawing/2014/main" id="{0B1C8C6B-DE0A-F52D-DA6E-9C586DA008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58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15</xdr:col>
      <xdr:colOff>94869</xdr:colOff>
      <xdr:row>33</xdr:row>
      <xdr:rowOff>79248</xdr:rowOff>
    </xdr:from>
    <xdr:to>
      <xdr:col>15</xdr:col>
      <xdr:colOff>1802511</xdr:colOff>
      <xdr:row>33</xdr:row>
      <xdr:rowOff>1505712</xdr:rowOff>
    </xdr:to>
    <xdr:pic>
      <xdr:nvPicPr>
        <xdr:cNvPr id="29" name="composition_SupportRepId">
          <a:extLst>
            <a:ext uri="{FF2B5EF4-FFF2-40B4-BE49-F238E27FC236}">
              <a16:creationId xmlns:a16="http://schemas.microsoft.com/office/drawing/2014/main" id="{5F237D63-7788-ED29-3F22-637B860DA4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332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15</xdr:col>
      <xdr:colOff>94869</xdr:colOff>
      <xdr:row>43</xdr:row>
      <xdr:rowOff>95250</xdr:rowOff>
    </xdr:from>
    <xdr:to>
      <xdr:col>15</xdr:col>
      <xdr:colOff>1802511</xdr:colOff>
      <xdr:row>43</xdr:row>
      <xdr:rowOff>1809750</xdr:rowOff>
    </xdr:to>
    <xdr:pic>
      <xdr:nvPicPr>
        <xdr:cNvPr id="31" name="histogram_SupportRepId">
          <a:extLst>
            <a:ext uri="{FF2B5EF4-FFF2-40B4-BE49-F238E27FC236}">
              <a16:creationId xmlns:a16="http://schemas.microsoft.com/office/drawing/2014/main" id="{A7B81466-AC06-A3C5-A6DD-EAB021C2D6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332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16</xdr:col>
      <xdr:colOff>94869</xdr:colOff>
      <xdr:row>33</xdr:row>
      <xdr:rowOff>79248</xdr:rowOff>
    </xdr:from>
    <xdr:to>
      <xdr:col>16</xdr:col>
      <xdr:colOff>1802511</xdr:colOff>
      <xdr:row>33</xdr:row>
      <xdr:rowOff>1505712</xdr:rowOff>
    </xdr:to>
    <xdr:pic>
      <xdr:nvPicPr>
        <xdr:cNvPr id="33" name="composition_index">
          <a:extLst>
            <a:ext uri="{FF2B5EF4-FFF2-40B4-BE49-F238E27FC236}">
              <a16:creationId xmlns:a16="http://schemas.microsoft.com/office/drawing/2014/main" id="{CDC8845B-3130-5192-BF78-4D146B1252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306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16</xdr:col>
      <xdr:colOff>94869</xdr:colOff>
      <xdr:row>43</xdr:row>
      <xdr:rowOff>95250</xdr:rowOff>
    </xdr:from>
    <xdr:to>
      <xdr:col>16</xdr:col>
      <xdr:colOff>1802511</xdr:colOff>
      <xdr:row>43</xdr:row>
      <xdr:rowOff>1809750</xdr:rowOff>
    </xdr:to>
    <xdr:pic>
      <xdr:nvPicPr>
        <xdr:cNvPr id="35" name="histogram_index">
          <a:extLst>
            <a:ext uri="{FF2B5EF4-FFF2-40B4-BE49-F238E27FC236}">
              <a16:creationId xmlns:a16="http://schemas.microsoft.com/office/drawing/2014/main" id="{38266836-1EF9-9568-2D41-23C16EC5EF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3062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EmployeeId">
          <a:extLst>
            <a:ext uri="{FF2B5EF4-FFF2-40B4-BE49-F238E27FC236}">
              <a16:creationId xmlns:a16="http://schemas.microsoft.com/office/drawing/2014/main" id="{11011F80-FE08-0F5F-2470-B366183EC0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EmployeeId">
          <a:extLst>
            <a:ext uri="{FF2B5EF4-FFF2-40B4-BE49-F238E27FC236}">
              <a16:creationId xmlns:a16="http://schemas.microsoft.com/office/drawing/2014/main" id="{91AB55AA-539D-C9F7-DD41-A38B71C92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LastName">
          <a:extLst>
            <a:ext uri="{FF2B5EF4-FFF2-40B4-BE49-F238E27FC236}">
              <a16:creationId xmlns:a16="http://schemas.microsoft.com/office/drawing/2014/main" id="{DEBE569B-ECDA-CDFD-60A3-D99466CD8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FirstName">
          <a:extLst>
            <a:ext uri="{FF2B5EF4-FFF2-40B4-BE49-F238E27FC236}">
              <a16:creationId xmlns:a16="http://schemas.microsoft.com/office/drawing/2014/main" id="{38A6E538-1FB0-77F5-9808-1504C988C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1" name="composition_Title">
          <a:extLst>
            <a:ext uri="{FF2B5EF4-FFF2-40B4-BE49-F238E27FC236}">
              <a16:creationId xmlns:a16="http://schemas.microsoft.com/office/drawing/2014/main" id="{B81A8357-3A5C-7A7D-5399-50A2795584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3" name="composition_ReportsTo">
          <a:extLst>
            <a:ext uri="{FF2B5EF4-FFF2-40B4-BE49-F238E27FC236}">
              <a16:creationId xmlns:a16="http://schemas.microsoft.com/office/drawing/2014/main" id="{181F6E40-B2FC-EF68-8B85-7BE4CB23CA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5" name="histogram_ReportsTo">
          <a:extLst>
            <a:ext uri="{FF2B5EF4-FFF2-40B4-BE49-F238E27FC236}">
              <a16:creationId xmlns:a16="http://schemas.microsoft.com/office/drawing/2014/main" id="{4091DFB0-F365-04B1-3758-1881BE5D9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17" name="composition_BirthDate">
          <a:extLst>
            <a:ext uri="{FF2B5EF4-FFF2-40B4-BE49-F238E27FC236}">
              <a16:creationId xmlns:a16="http://schemas.microsoft.com/office/drawing/2014/main" id="{9289A20A-2CE1-9C42-827E-1EA344137A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19" name="composition_HireDate">
          <a:extLst>
            <a:ext uri="{FF2B5EF4-FFF2-40B4-BE49-F238E27FC236}">
              <a16:creationId xmlns:a16="http://schemas.microsoft.com/office/drawing/2014/main" id="{B2982CD8-6B25-BB0E-0B3E-F057F5483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33</xdr:row>
      <xdr:rowOff>79248</xdr:rowOff>
    </xdr:from>
    <xdr:to>
      <xdr:col>10</xdr:col>
      <xdr:colOff>1802511</xdr:colOff>
      <xdr:row>33</xdr:row>
      <xdr:rowOff>1505712</xdr:rowOff>
    </xdr:to>
    <xdr:pic>
      <xdr:nvPicPr>
        <xdr:cNvPr id="21" name="composition_Address">
          <a:extLst>
            <a:ext uri="{FF2B5EF4-FFF2-40B4-BE49-F238E27FC236}">
              <a16:creationId xmlns:a16="http://schemas.microsoft.com/office/drawing/2014/main" id="{139F7919-DEFA-D3D5-99C6-0932AD89D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33</xdr:row>
      <xdr:rowOff>79248</xdr:rowOff>
    </xdr:from>
    <xdr:to>
      <xdr:col>11</xdr:col>
      <xdr:colOff>1802511</xdr:colOff>
      <xdr:row>33</xdr:row>
      <xdr:rowOff>1505712</xdr:rowOff>
    </xdr:to>
    <xdr:pic>
      <xdr:nvPicPr>
        <xdr:cNvPr id="23" name="composition_City">
          <a:extLst>
            <a:ext uri="{FF2B5EF4-FFF2-40B4-BE49-F238E27FC236}">
              <a16:creationId xmlns:a16="http://schemas.microsoft.com/office/drawing/2014/main" id="{9985957B-E960-EFA7-FEA4-DE3EFFB7E1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33</xdr:row>
      <xdr:rowOff>79248</xdr:rowOff>
    </xdr:from>
    <xdr:to>
      <xdr:col>12</xdr:col>
      <xdr:colOff>1802512</xdr:colOff>
      <xdr:row>33</xdr:row>
      <xdr:rowOff>1505712</xdr:rowOff>
    </xdr:to>
    <xdr:pic>
      <xdr:nvPicPr>
        <xdr:cNvPr id="25" name="composition_State">
          <a:extLst>
            <a:ext uri="{FF2B5EF4-FFF2-40B4-BE49-F238E27FC236}">
              <a16:creationId xmlns:a16="http://schemas.microsoft.com/office/drawing/2014/main" id="{2A132ECF-566D-0636-9164-2CD7F69B1E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13</xdr:col>
      <xdr:colOff>94868</xdr:colOff>
      <xdr:row>33</xdr:row>
      <xdr:rowOff>79248</xdr:rowOff>
    </xdr:from>
    <xdr:to>
      <xdr:col>13</xdr:col>
      <xdr:colOff>1802510</xdr:colOff>
      <xdr:row>33</xdr:row>
      <xdr:rowOff>1505712</xdr:rowOff>
    </xdr:to>
    <xdr:pic>
      <xdr:nvPicPr>
        <xdr:cNvPr id="27" name="composition_Country">
          <a:extLst>
            <a:ext uri="{FF2B5EF4-FFF2-40B4-BE49-F238E27FC236}">
              <a16:creationId xmlns:a16="http://schemas.microsoft.com/office/drawing/2014/main" id="{57B4C5B6-588D-7FA0-932E-C81BD46BB7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488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14</xdr:col>
      <xdr:colOff>94869</xdr:colOff>
      <xdr:row>33</xdr:row>
      <xdr:rowOff>79248</xdr:rowOff>
    </xdr:from>
    <xdr:to>
      <xdr:col>14</xdr:col>
      <xdr:colOff>1802511</xdr:colOff>
      <xdr:row>33</xdr:row>
      <xdr:rowOff>1505712</xdr:rowOff>
    </xdr:to>
    <xdr:pic>
      <xdr:nvPicPr>
        <xdr:cNvPr id="29" name="composition_PostalCode">
          <a:extLst>
            <a:ext uri="{FF2B5EF4-FFF2-40B4-BE49-F238E27FC236}">
              <a16:creationId xmlns:a16="http://schemas.microsoft.com/office/drawing/2014/main" id="{D01B81A7-32DD-4F4B-BB05-61D06B61BD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58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15</xdr:col>
      <xdr:colOff>94869</xdr:colOff>
      <xdr:row>33</xdr:row>
      <xdr:rowOff>79248</xdr:rowOff>
    </xdr:from>
    <xdr:to>
      <xdr:col>15</xdr:col>
      <xdr:colOff>1802511</xdr:colOff>
      <xdr:row>33</xdr:row>
      <xdr:rowOff>1505712</xdr:rowOff>
    </xdr:to>
    <xdr:pic>
      <xdr:nvPicPr>
        <xdr:cNvPr id="31" name="composition_Phone">
          <a:extLst>
            <a:ext uri="{FF2B5EF4-FFF2-40B4-BE49-F238E27FC236}">
              <a16:creationId xmlns:a16="http://schemas.microsoft.com/office/drawing/2014/main" id="{7194755D-9B76-E4BB-C70E-BB7EFCAAD2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332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16</xdr:col>
      <xdr:colOff>94869</xdr:colOff>
      <xdr:row>33</xdr:row>
      <xdr:rowOff>79248</xdr:rowOff>
    </xdr:from>
    <xdr:to>
      <xdr:col>16</xdr:col>
      <xdr:colOff>1802511</xdr:colOff>
      <xdr:row>33</xdr:row>
      <xdr:rowOff>1505712</xdr:rowOff>
    </xdr:to>
    <xdr:pic>
      <xdr:nvPicPr>
        <xdr:cNvPr id="33" name="composition_Fax">
          <a:extLst>
            <a:ext uri="{FF2B5EF4-FFF2-40B4-BE49-F238E27FC236}">
              <a16:creationId xmlns:a16="http://schemas.microsoft.com/office/drawing/2014/main" id="{25EC4580-5DA7-C35B-A495-EE4DAB7EE5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306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17</xdr:col>
      <xdr:colOff>94868</xdr:colOff>
      <xdr:row>33</xdr:row>
      <xdr:rowOff>79248</xdr:rowOff>
    </xdr:from>
    <xdr:to>
      <xdr:col>17</xdr:col>
      <xdr:colOff>1802510</xdr:colOff>
      <xdr:row>33</xdr:row>
      <xdr:rowOff>1505712</xdr:rowOff>
    </xdr:to>
    <xdr:pic>
      <xdr:nvPicPr>
        <xdr:cNvPr id="35" name="composition_Email">
          <a:extLst>
            <a:ext uri="{FF2B5EF4-FFF2-40B4-BE49-F238E27FC236}">
              <a16:creationId xmlns:a16="http://schemas.microsoft.com/office/drawing/2014/main" id="{50FEF9CD-7FEF-4BB1-86EB-664D03F65E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28008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18</xdr:col>
      <xdr:colOff>94870</xdr:colOff>
      <xdr:row>33</xdr:row>
      <xdr:rowOff>79248</xdr:rowOff>
    </xdr:from>
    <xdr:to>
      <xdr:col>18</xdr:col>
      <xdr:colOff>1802512</xdr:colOff>
      <xdr:row>33</xdr:row>
      <xdr:rowOff>1505712</xdr:rowOff>
    </xdr:to>
    <xdr:pic>
      <xdr:nvPicPr>
        <xdr:cNvPr id="37" name="composition_index">
          <a:extLst>
            <a:ext uri="{FF2B5EF4-FFF2-40B4-BE49-F238E27FC236}">
              <a16:creationId xmlns:a16="http://schemas.microsoft.com/office/drawing/2014/main" id="{FA35F4EE-154D-6545-5A88-078E95A49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2539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18</xdr:col>
      <xdr:colOff>94870</xdr:colOff>
      <xdr:row>43</xdr:row>
      <xdr:rowOff>95250</xdr:rowOff>
    </xdr:from>
    <xdr:to>
      <xdr:col>18</xdr:col>
      <xdr:colOff>1802512</xdr:colOff>
      <xdr:row>43</xdr:row>
      <xdr:rowOff>1809750</xdr:rowOff>
    </xdr:to>
    <xdr:pic>
      <xdr:nvPicPr>
        <xdr:cNvPr id="39" name="histogram_index">
          <a:extLst>
            <a:ext uri="{FF2B5EF4-FFF2-40B4-BE49-F238E27FC236}">
              <a16:creationId xmlns:a16="http://schemas.microsoft.com/office/drawing/2014/main" id="{C8D3B0B1-EF45-ACE3-9A3B-5E2D1D62B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25390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GenreId">
          <a:extLst>
            <a:ext uri="{FF2B5EF4-FFF2-40B4-BE49-F238E27FC236}">
              <a16:creationId xmlns:a16="http://schemas.microsoft.com/office/drawing/2014/main" id="{EC219348-9762-7624-F18E-F47558F923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GenreId">
          <a:extLst>
            <a:ext uri="{FF2B5EF4-FFF2-40B4-BE49-F238E27FC236}">
              <a16:creationId xmlns:a16="http://schemas.microsoft.com/office/drawing/2014/main" id="{0BB1682A-7112-7C60-5C0C-3448A2262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Name">
          <a:extLst>
            <a:ext uri="{FF2B5EF4-FFF2-40B4-BE49-F238E27FC236}">
              <a16:creationId xmlns:a16="http://schemas.microsoft.com/office/drawing/2014/main" id="{9A9FC87C-94FA-8990-621D-042C914146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index">
          <a:extLst>
            <a:ext uri="{FF2B5EF4-FFF2-40B4-BE49-F238E27FC236}">
              <a16:creationId xmlns:a16="http://schemas.microsoft.com/office/drawing/2014/main" id="{CE9491CA-0D3E-E518-2159-8E128F1CE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index">
          <a:extLst>
            <a:ext uri="{FF2B5EF4-FFF2-40B4-BE49-F238E27FC236}">
              <a16:creationId xmlns:a16="http://schemas.microsoft.com/office/drawing/2014/main" id="{4141EBC7-FC3B-D248-B713-1913E971B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InvoiceId">
          <a:extLst>
            <a:ext uri="{FF2B5EF4-FFF2-40B4-BE49-F238E27FC236}">
              <a16:creationId xmlns:a16="http://schemas.microsoft.com/office/drawing/2014/main" id="{6E9AD44F-96C9-5359-5B49-0D83D0CA1C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InvoiceId">
          <a:extLst>
            <a:ext uri="{FF2B5EF4-FFF2-40B4-BE49-F238E27FC236}">
              <a16:creationId xmlns:a16="http://schemas.microsoft.com/office/drawing/2014/main" id="{68333776-CE6D-4F07-3779-412F269428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CustomerId">
          <a:extLst>
            <a:ext uri="{FF2B5EF4-FFF2-40B4-BE49-F238E27FC236}">
              <a16:creationId xmlns:a16="http://schemas.microsoft.com/office/drawing/2014/main" id="{4E36C0AF-57AE-1343-574A-7D4A11B242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9" name="histogram_CustomerId">
          <a:extLst>
            <a:ext uri="{FF2B5EF4-FFF2-40B4-BE49-F238E27FC236}">
              <a16:creationId xmlns:a16="http://schemas.microsoft.com/office/drawing/2014/main" id="{E4B97FAF-AC00-6A1E-2D99-2F1274E973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11" name="composition_InvoiceDate">
          <a:extLst>
            <a:ext uri="{FF2B5EF4-FFF2-40B4-BE49-F238E27FC236}">
              <a16:creationId xmlns:a16="http://schemas.microsoft.com/office/drawing/2014/main" id="{767D56CF-759C-1065-B07E-8E0869E9FB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BillingAddress">
          <a:extLst>
            <a:ext uri="{FF2B5EF4-FFF2-40B4-BE49-F238E27FC236}">
              <a16:creationId xmlns:a16="http://schemas.microsoft.com/office/drawing/2014/main" id="{44AC3AA7-F689-BBAA-2D68-2E252A21DD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5" name="composition_BillingCity">
          <a:extLst>
            <a:ext uri="{FF2B5EF4-FFF2-40B4-BE49-F238E27FC236}">
              <a16:creationId xmlns:a16="http://schemas.microsoft.com/office/drawing/2014/main" id="{3C8A705E-67EF-E7AF-DD49-2E73E0B301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17" name="composition_BillingState">
          <a:extLst>
            <a:ext uri="{FF2B5EF4-FFF2-40B4-BE49-F238E27FC236}">
              <a16:creationId xmlns:a16="http://schemas.microsoft.com/office/drawing/2014/main" id="{3A8CC19D-E4E9-CC3E-6DE6-D8866DCA24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19" name="composition_BillingCountry">
          <a:extLst>
            <a:ext uri="{FF2B5EF4-FFF2-40B4-BE49-F238E27FC236}">
              <a16:creationId xmlns:a16="http://schemas.microsoft.com/office/drawing/2014/main" id="{C6E85BA0-7B09-D0CF-8A25-01AA0610FA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33</xdr:row>
      <xdr:rowOff>79248</xdr:rowOff>
    </xdr:from>
    <xdr:to>
      <xdr:col>10</xdr:col>
      <xdr:colOff>1802511</xdr:colOff>
      <xdr:row>33</xdr:row>
      <xdr:rowOff>1505712</xdr:rowOff>
    </xdr:to>
    <xdr:pic>
      <xdr:nvPicPr>
        <xdr:cNvPr id="21" name="composition_BillingPostalCode">
          <a:extLst>
            <a:ext uri="{FF2B5EF4-FFF2-40B4-BE49-F238E27FC236}">
              <a16:creationId xmlns:a16="http://schemas.microsoft.com/office/drawing/2014/main" id="{BBA9F4FA-8F89-2BC0-5048-911279CC0C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33</xdr:row>
      <xdr:rowOff>79248</xdr:rowOff>
    </xdr:from>
    <xdr:to>
      <xdr:col>11</xdr:col>
      <xdr:colOff>1802511</xdr:colOff>
      <xdr:row>33</xdr:row>
      <xdr:rowOff>1505712</xdr:rowOff>
    </xdr:to>
    <xdr:pic>
      <xdr:nvPicPr>
        <xdr:cNvPr id="23" name="composition_Total">
          <a:extLst>
            <a:ext uri="{FF2B5EF4-FFF2-40B4-BE49-F238E27FC236}">
              <a16:creationId xmlns:a16="http://schemas.microsoft.com/office/drawing/2014/main" id="{23083275-DDF7-523E-80F7-74F6505CDB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43</xdr:row>
      <xdr:rowOff>95250</xdr:rowOff>
    </xdr:from>
    <xdr:to>
      <xdr:col>11</xdr:col>
      <xdr:colOff>1802511</xdr:colOff>
      <xdr:row>43</xdr:row>
      <xdr:rowOff>1809750</xdr:rowOff>
    </xdr:to>
    <xdr:pic>
      <xdr:nvPicPr>
        <xdr:cNvPr id="25" name="histogram_Total">
          <a:extLst>
            <a:ext uri="{FF2B5EF4-FFF2-40B4-BE49-F238E27FC236}">
              <a16:creationId xmlns:a16="http://schemas.microsoft.com/office/drawing/2014/main" id="{86639014-C1B5-D945-E8EE-F8DFB853AB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33</xdr:row>
      <xdr:rowOff>79248</xdr:rowOff>
    </xdr:from>
    <xdr:to>
      <xdr:col>12</xdr:col>
      <xdr:colOff>1802512</xdr:colOff>
      <xdr:row>33</xdr:row>
      <xdr:rowOff>1505712</xdr:rowOff>
    </xdr:to>
    <xdr:pic>
      <xdr:nvPicPr>
        <xdr:cNvPr id="27" name="composition_index">
          <a:extLst>
            <a:ext uri="{FF2B5EF4-FFF2-40B4-BE49-F238E27FC236}">
              <a16:creationId xmlns:a16="http://schemas.microsoft.com/office/drawing/2014/main" id="{A850BDA6-08FD-249D-F2DC-2BB4EE85B7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43</xdr:row>
      <xdr:rowOff>95250</xdr:rowOff>
    </xdr:from>
    <xdr:to>
      <xdr:col>12</xdr:col>
      <xdr:colOff>1802512</xdr:colOff>
      <xdr:row>43</xdr:row>
      <xdr:rowOff>1809750</xdr:rowOff>
    </xdr:to>
    <xdr:pic>
      <xdr:nvPicPr>
        <xdr:cNvPr id="29" name="histogram_index">
          <a:extLst>
            <a:ext uri="{FF2B5EF4-FFF2-40B4-BE49-F238E27FC236}">
              <a16:creationId xmlns:a16="http://schemas.microsoft.com/office/drawing/2014/main" id="{11467691-EB05-43F7-4F63-94AD1F9DDD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InvoiceLineId">
          <a:extLst>
            <a:ext uri="{FF2B5EF4-FFF2-40B4-BE49-F238E27FC236}">
              <a16:creationId xmlns:a16="http://schemas.microsoft.com/office/drawing/2014/main" id="{3B46581E-5725-CAB3-A57F-D7435936D4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InvoiceLineId">
          <a:extLst>
            <a:ext uri="{FF2B5EF4-FFF2-40B4-BE49-F238E27FC236}">
              <a16:creationId xmlns:a16="http://schemas.microsoft.com/office/drawing/2014/main" id="{9EFDFB3B-613B-60C9-0DE6-51ED16585E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InvoiceId">
          <a:extLst>
            <a:ext uri="{FF2B5EF4-FFF2-40B4-BE49-F238E27FC236}">
              <a16:creationId xmlns:a16="http://schemas.microsoft.com/office/drawing/2014/main" id="{A170A365-FA4F-5310-5211-0ABC4B4D28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9" name="histogram_InvoiceId">
          <a:extLst>
            <a:ext uri="{FF2B5EF4-FFF2-40B4-BE49-F238E27FC236}">
              <a16:creationId xmlns:a16="http://schemas.microsoft.com/office/drawing/2014/main" id="{A36D9AB6-FE74-F585-2F84-AF70CCEAC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11" name="composition_TrackId">
          <a:extLst>
            <a:ext uri="{FF2B5EF4-FFF2-40B4-BE49-F238E27FC236}">
              <a16:creationId xmlns:a16="http://schemas.microsoft.com/office/drawing/2014/main" id="{BBE77BDD-D4A1-4D68-04F9-444117C1EA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3" name="histogram_TrackId">
          <a:extLst>
            <a:ext uri="{FF2B5EF4-FFF2-40B4-BE49-F238E27FC236}">
              <a16:creationId xmlns:a16="http://schemas.microsoft.com/office/drawing/2014/main" id="{5FEEB14F-86F8-E201-5DF2-D99E5FDF52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5" name="composition_UnitPrice">
          <a:extLst>
            <a:ext uri="{FF2B5EF4-FFF2-40B4-BE49-F238E27FC236}">
              <a16:creationId xmlns:a16="http://schemas.microsoft.com/office/drawing/2014/main" id="{F5D73B5F-2F9E-F778-8FC4-2F074EEEC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7" name="histogram_UnitPrice">
          <a:extLst>
            <a:ext uri="{FF2B5EF4-FFF2-40B4-BE49-F238E27FC236}">
              <a16:creationId xmlns:a16="http://schemas.microsoft.com/office/drawing/2014/main" id="{03DB251D-AE71-173D-8459-AF418E9535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9" name="composition_Quantity">
          <a:extLst>
            <a:ext uri="{FF2B5EF4-FFF2-40B4-BE49-F238E27FC236}">
              <a16:creationId xmlns:a16="http://schemas.microsoft.com/office/drawing/2014/main" id="{6E622607-77DD-0009-6C7B-CB63C9269C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21" name="histogram_Quantity">
          <a:extLst>
            <a:ext uri="{FF2B5EF4-FFF2-40B4-BE49-F238E27FC236}">
              <a16:creationId xmlns:a16="http://schemas.microsoft.com/office/drawing/2014/main" id="{1D5CC7D3-0A9F-9553-64EB-B4BF9C4B12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23" name="composition_index">
          <a:extLst>
            <a:ext uri="{FF2B5EF4-FFF2-40B4-BE49-F238E27FC236}">
              <a16:creationId xmlns:a16="http://schemas.microsoft.com/office/drawing/2014/main" id="{C4D0A654-9533-1D1C-7C50-A2D4FCE5DF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43</xdr:row>
      <xdr:rowOff>95250</xdr:rowOff>
    </xdr:from>
    <xdr:to>
      <xdr:col>8</xdr:col>
      <xdr:colOff>1802511</xdr:colOff>
      <xdr:row>43</xdr:row>
      <xdr:rowOff>1809750</xdr:rowOff>
    </xdr:to>
    <xdr:pic>
      <xdr:nvPicPr>
        <xdr:cNvPr id="25" name="histogram_index">
          <a:extLst>
            <a:ext uri="{FF2B5EF4-FFF2-40B4-BE49-F238E27FC236}">
              <a16:creationId xmlns:a16="http://schemas.microsoft.com/office/drawing/2014/main" id="{B6BFBAE6-F410-E4CE-212D-593457C8E3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MediaTypeId">
          <a:extLst>
            <a:ext uri="{FF2B5EF4-FFF2-40B4-BE49-F238E27FC236}">
              <a16:creationId xmlns:a16="http://schemas.microsoft.com/office/drawing/2014/main" id="{4EF8BD8C-882D-1062-8B18-A15978BD64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MediaTypeId">
          <a:extLst>
            <a:ext uri="{FF2B5EF4-FFF2-40B4-BE49-F238E27FC236}">
              <a16:creationId xmlns:a16="http://schemas.microsoft.com/office/drawing/2014/main" id="{B0AB9770-4C36-76F7-4F30-427564D7A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Name">
          <a:extLst>
            <a:ext uri="{FF2B5EF4-FFF2-40B4-BE49-F238E27FC236}">
              <a16:creationId xmlns:a16="http://schemas.microsoft.com/office/drawing/2014/main" id="{334055D3-2D48-FB7A-D0BD-78B3E96E1C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index">
          <a:extLst>
            <a:ext uri="{FF2B5EF4-FFF2-40B4-BE49-F238E27FC236}">
              <a16:creationId xmlns:a16="http://schemas.microsoft.com/office/drawing/2014/main" id="{C09A73EB-1F11-F58B-AFCD-97AFA5C842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index">
          <a:extLst>
            <a:ext uri="{FF2B5EF4-FFF2-40B4-BE49-F238E27FC236}">
              <a16:creationId xmlns:a16="http://schemas.microsoft.com/office/drawing/2014/main" id="{1C48633C-5652-1C38-C13A-66861C923A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PlaylistId">
          <a:extLst>
            <a:ext uri="{FF2B5EF4-FFF2-40B4-BE49-F238E27FC236}">
              <a16:creationId xmlns:a16="http://schemas.microsoft.com/office/drawing/2014/main" id="{06676E61-3FC3-5C46-6C22-3B2D59EB8A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PlaylistId">
          <a:extLst>
            <a:ext uri="{FF2B5EF4-FFF2-40B4-BE49-F238E27FC236}">
              <a16:creationId xmlns:a16="http://schemas.microsoft.com/office/drawing/2014/main" id="{46C95A77-CF2F-639F-A0B7-9C723657B9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Name">
          <a:extLst>
            <a:ext uri="{FF2B5EF4-FFF2-40B4-BE49-F238E27FC236}">
              <a16:creationId xmlns:a16="http://schemas.microsoft.com/office/drawing/2014/main" id="{B573DFCD-55AB-845F-04EB-805171B71E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index">
          <a:extLst>
            <a:ext uri="{FF2B5EF4-FFF2-40B4-BE49-F238E27FC236}">
              <a16:creationId xmlns:a16="http://schemas.microsoft.com/office/drawing/2014/main" id="{A084ABB7-B807-B931-B565-E2EB509F8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index">
          <a:extLst>
            <a:ext uri="{FF2B5EF4-FFF2-40B4-BE49-F238E27FC236}">
              <a16:creationId xmlns:a16="http://schemas.microsoft.com/office/drawing/2014/main" id="{68BD382F-C9F8-532A-9B77-0E344B266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PlaylistId">
          <a:extLst>
            <a:ext uri="{FF2B5EF4-FFF2-40B4-BE49-F238E27FC236}">
              <a16:creationId xmlns:a16="http://schemas.microsoft.com/office/drawing/2014/main" id="{97F83979-56DE-7DEC-3808-D48426D0C2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PlaylistId">
          <a:extLst>
            <a:ext uri="{FF2B5EF4-FFF2-40B4-BE49-F238E27FC236}">
              <a16:creationId xmlns:a16="http://schemas.microsoft.com/office/drawing/2014/main" id="{721E2AC0-CEB8-9473-7DDD-B2E306BB44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TrackId">
          <a:extLst>
            <a:ext uri="{FF2B5EF4-FFF2-40B4-BE49-F238E27FC236}">
              <a16:creationId xmlns:a16="http://schemas.microsoft.com/office/drawing/2014/main" id="{2BF20C1F-1B87-26E5-C557-A7D454F4E6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43</xdr:row>
      <xdr:rowOff>95250</xdr:rowOff>
    </xdr:from>
    <xdr:to>
      <xdr:col>4</xdr:col>
      <xdr:colOff>1802511</xdr:colOff>
      <xdr:row>43</xdr:row>
      <xdr:rowOff>1809750</xdr:rowOff>
    </xdr:to>
    <xdr:pic>
      <xdr:nvPicPr>
        <xdr:cNvPr id="9" name="histogram_TrackId">
          <a:extLst>
            <a:ext uri="{FF2B5EF4-FFF2-40B4-BE49-F238E27FC236}">
              <a16:creationId xmlns:a16="http://schemas.microsoft.com/office/drawing/2014/main" id="{FC32BBD5-8AB7-F8CB-45D2-E99C2AA45D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11" name="composition_index">
          <a:extLst>
            <a:ext uri="{FF2B5EF4-FFF2-40B4-BE49-F238E27FC236}">
              <a16:creationId xmlns:a16="http://schemas.microsoft.com/office/drawing/2014/main" id="{A3E2CECE-C061-DBBB-3248-0F84B6684E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3" name="histogram_index">
          <a:extLst>
            <a:ext uri="{FF2B5EF4-FFF2-40B4-BE49-F238E27FC236}">
              <a16:creationId xmlns:a16="http://schemas.microsoft.com/office/drawing/2014/main" id="{AB6FF393-07D6-F872-969C-15B60D3A4C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88011</xdr:colOff>
      <xdr:row>33</xdr:row>
      <xdr:rowOff>79248</xdr:rowOff>
    </xdr:from>
    <xdr:to>
      <xdr:col>3</xdr:col>
      <xdr:colOff>1672209</xdr:colOff>
      <xdr:row>33</xdr:row>
      <xdr:rowOff>1505712</xdr:rowOff>
    </xdr:to>
    <xdr:pic>
      <xdr:nvPicPr>
        <xdr:cNvPr id="3" name="composition_TrackId">
          <a:extLst>
            <a:ext uri="{FF2B5EF4-FFF2-40B4-BE49-F238E27FC236}">
              <a16:creationId xmlns:a16="http://schemas.microsoft.com/office/drawing/2014/main" id="{CCE8D1CB-B3A1-EAD2-7917-1E2B9EADA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2029968"/>
          <a:ext cx="1584198" cy="1426464"/>
        </a:xfrm>
        <a:prstGeom prst="rect">
          <a:avLst/>
        </a:prstGeom>
      </xdr:spPr>
    </xdr:pic>
    <xdr:clientData/>
  </xdr:twoCellAnchor>
  <xdr:twoCellAnchor>
    <xdr:from>
      <xdr:col>3</xdr:col>
      <xdr:colOff>88011</xdr:colOff>
      <xdr:row>43</xdr:row>
      <xdr:rowOff>95250</xdr:rowOff>
    </xdr:from>
    <xdr:to>
      <xdr:col>3</xdr:col>
      <xdr:colOff>1672209</xdr:colOff>
      <xdr:row>43</xdr:row>
      <xdr:rowOff>1809750</xdr:rowOff>
    </xdr:to>
    <xdr:pic>
      <xdr:nvPicPr>
        <xdr:cNvPr id="5" name="histogram_TrackId">
          <a:extLst>
            <a:ext uri="{FF2B5EF4-FFF2-40B4-BE49-F238E27FC236}">
              <a16:creationId xmlns:a16="http://schemas.microsoft.com/office/drawing/2014/main" id="{5DDC1F52-B918-7901-49CE-334023AAC3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991" y="3943350"/>
          <a:ext cx="1584198" cy="1714500"/>
        </a:xfrm>
        <a:prstGeom prst="rect">
          <a:avLst/>
        </a:prstGeom>
      </xdr:spPr>
    </xdr:pic>
    <xdr:clientData/>
  </xdr:twoCellAnchor>
  <xdr:twoCellAnchor>
    <xdr:from>
      <xdr:col>4</xdr:col>
      <xdr:colOff>94869</xdr:colOff>
      <xdr:row>33</xdr:row>
      <xdr:rowOff>79248</xdr:rowOff>
    </xdr:from>
    <xdr:to>
      <xdr:col>4</xdr:col>
      <xdr:colOff>1802511</xdr:colOff>
      <xdr:row>33</xdr:row>
      <xdr:rowOff>1505712</xdr:rowOff>
    </xdr:to>
    <xdr:pic>
      <xdr:nvPicPr>
        <xdr:cNvPr id="7" name="composition_Name">
          <a:extLst>
            <a:ext uri="{FF2B5EF4-FFF2-40B4-BE49-F238E27FC236}">
              <a16:creationId xmlns:a16="http://schemas.microsoft.com/office/drawing/2014/main" id="{E0BB9218-90A5-A1E2-7E21-43D09DBCE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20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33</xdr:row>
      <xdr:rowOff>79248</xdr:rowOff>
    </xdr:from>
    <xdr:to>
      <xdr:col>5</xdr:col>
      <xdr:colOff>1802511</xdr:colOff>
      <xdr:row>33</xdr:row>
      <xdr:rowOff>1505712</xdr:rowOff>
    </xdr:to>
    <xdr:pic>
      <xdr:nvPicPr>
        <xdr:cNvPr id="9" name="composition_AlbumId">
          <a:extLst>
            <a:ext uri="{FF2B5EF4-FFF2-40B4-BE49-F238E27FC236}">
              <a16:creationId xmlns:a16="http://schemas.microsoft.com/office/drawing/2014/main" id="{4CCC861B-49D9-68A1-18C2-F3C98D715C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5</xdr:col>
      <xdr:colOff>94869</xdr:colOff>
      <xdr:row>43</xdr:row>
      <xdr:rowOff>95250</xdr:rowOff>
    </xdr:from>
    <xdr:to>
      <xdr:col>5</xdr:col>
      <xdr:colOff>1802511</xdr:colOff>
      <xdr:row>43</xdr:row>
      <xdr:rowOff>1809750</xdr:rowOff>
    </xdr:to>
    <xdr:pic>
      <xdr:nvPicPr>
        <xdr:cNvPr id="11" name="histogram_AlbumId">
          <a:extLst>
            <a:ext uri="{FF2B5EF4-FFF2-40B4-BE49-F238E27FC236}">
              <a16:creationId xmlns:a16="http://schemas.microsoft.com/office/drawing/2014/main" id="{AB52C51C-8D1B-C389-E564-957D23475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4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33</xdr:row>
      <xdr:rowOff>79248</xdr:rowOff>
    </xdr:from>
    <xdr:to>
      <xdr:col>6</xdr:col>
      <xdr:colOff>1802511</xdr:colOff>
      <xdr:row>33</xdr:row>
      <xdr:rowOff>1505712</xdr:rowOff>
    </xdr:to>
    <xdr:pic>
      <xdr:nvPicPr>
        <xdr:cNvPr id="13" name="composition_MediaTypeId">
          <a:extLst>
            <a:ext uri="{FF2B5EF4-FFF2-40B4-BE49-F238E27FC236}">
              <a16:creationId xmlns:a16="http://schemas.microsoft.com/office/drawing/2014/main" id="{E8D3483B-B6CB-50A6-E6BB-6728B27FA3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6</xdr:col>
      <xdr:colOff>94869</xdr:colOff>
      <xdr:row>43</xdr:row>
      <xdr:rowOff>95250</xdr:rowOff>
    </xdr:from>
    <xdr:to>
      <xdr:col>6</xdr:col>
      <xdr:colOff>1802511</xdr:colOff>
      <xdr:row>43</xdr:row>
      <xdr:rowOff>1809750</xdr:rowOff>
    </xdr:to>
    <xdr:pic>
      <xdr:nvPicPr>
        <xdr:cNvPr id="15" name="histogram_MediaTypeId">
          <a:extLst>
            <a:ext uri="{FF2B5EF4-FFF2-40B4-BE49-F238E27FC236}">
              <a16:creationId xmlns:a16="http://schemas.microsoft.com/office/drawing/2014/main" id="{78668163-CE2B-A50F-1A05-E8F77F4CB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8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33</xdr:row>
      <xdr:rowOff>79248</xdr:rowOff>
    </xdr:from>
    <xdr:to>
      <xdr:col>7</xdr:col>
      <xdr:colOff>1802511</xdr:colOff>
      <xdr:row>33</xdr:row>
      <xdr:rowOff>1505712</xdr:rowOff>
    </xdr:to>
    <xdr:pic>
      <xdr:nvPicPr>
        <xdr:cNvPr id="17" name="composition_GenreId">
          <a:extLst>
            <a:ext uri="{FF2B5EF4-FFF2-40B4-BE49-F238E27FC236}">
              <a16:creationId xmlns:a16="http://schemas.microsoft.com/office/drawing/2014/main" id="{046B370F-9612-0251-CDE4-017BEF6EC5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7</xdr:col>
      <xdr:colOff>94869</xdr:colOff>
      <xdr:row>43</xdr:row>
      <xdr:rowOff>95250</xdr:rowOff>
    </xdr:from>
    <xdr:to>
      <xdr:col>7</xdr:col>
      <xdr:colOff>1802511</xdr:colOff>
      <xdr:row>43</xdr:row>
      <xdr:rowOff>1809750</xdr:rowOff>
    </xdr:to>
    <xdr:pic>
      <xdr:nvPicPr>
        <xdr:cNvPr id="19" name="histogram_GenreId">
          <a:extLst>
            <a:ext uri="{FF2B5EF4-FFF2-40B4-BE49-F238E27FC236}">
              <a16:creationId xmlns:a16="http://schemas.microsoft.com/office/drawing/2014/main" id="{D46FF23A-EF7C-CD5C-7C99-F6A0FDAF07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0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8</xdr:col>
      <xdr:colOff>94869</xdr:colOff>
      <xdr:row>33</xdr:row>
      <xdr:rowOff>79248</xdr:rowOff>
    </xdr:from>
    <xdr:to>
      <xdr:col>8</xdr:col>
      <xdr:colOff>1802511</xdr:colOff>
      <xdr:row>33</xdr:row>
      <xdr:rowOff>1505712</xdr:rowOff>
    </xdr:to>
    <xdr:pic>
      <xdr:nvPicPr>
        <xdr:cNvPr id="21" name="composition_Composer">
          <a:extLst>
            <a:ext uri="{FF2B5EF4-FFF2-40B4-BE49-F238E27FC236}">
              <a16:creationId xmlns:a16="http://schemas.microsoft.com/office/drawing/2014/main" id="{0AD67DEC-D736-E572-4B05-9ADF69CCA6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5158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33</xdr:row>
      <xdr:rowOff>79248</xdr:rowOff>
    </xdr:from>
    <xdr:to>
      <xdr:col>9</xdr:col>
      <xdr:colOff>1802511</xdr:colOff>
      <xdr:row>33</xdr:row>
      <xdr:rowOff>1505712</xdr:rowOff>
    </xdr:to>
    <xdr:pic>
      <xdr:nvPicPr>
        <xdr:cNvPr id="23" name="composition_Milliseconds">
          <a:extLst>
            <a:ext uri="{FF2B5EF4-FFF2-40B4-BE49-F238E27FC236}">
              <a16:creationId xmlns:a16="http://schemas.microsoft.com/office/drawing/2014/main" id="{61748CEA-BB95-67AE-5539-ACE5EBF5D9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9</xdr:col>
      <xdr:colOff>94869</xdr:colOff>
      <xdr:row>43</xdr:row>
      <xdr:rowOff>95250</xdr:rowOff>
    </xdr:from>
    <xdr:to>
      <xdr:col>9</xdr:col>
      <xdr:colOff>1802511</xdr:colOff>
      <xdr:row>43</xdr:row>
      <xdr:rowOff>1809750</xdr:rowOff>
    </xdr:to>
    <xdr:pic>
      <xdr:nvPicPr>
        <xdr:cNvPr id="25" name="histogram_Milliseconds">
          <a:extLst>
            <a:ext uri="{FF2B5EF4-FFF2-40B4-BE49-F238E27FC236}">
              <a16:creationId xmlns:a16="http://schemas.microsoft.com/office/drawing/2014/main" id="{1B1A441D-1F93-E595-71EA-118DC66924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896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33</xdr:row>
      <xdr:rowOff>79248</xdr:rowOff>
    </xdr:from>
    <xdr:to>
      <xdr:col>10</xdr:col>
      <xdr:colOff>1802511</xdr:colOff>
      <xdr:row>33</xdr:row>
      <xdr:rowOff>1505712</xdr:rowOff>
    </xdr:to>
    <xdr:pic>
      <xdr:nvPicPr>
        <xdr:cNvPr id="27" name="composition_Bytes">
          <a:extLst>
            <a:ext uri="{FF2B5EF4-FFF2-40B4-BE49-F238E27FC236}">
              <a16:creationId xmlns:a16="http://schemas.microsoft.com/office/drawing/2014/main" id="{7B2C159E-A96E-F658-E191-B9A6D2642F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10</xdr:col>
      <xdr:colOff>94869</xdr:colOff>
      <xdr:row>43</xdr:row>
      <xdr:rowOff>95250</xdr:rowOff>
    </xdr:from>
    <xdr:to>
      <xdr:col>10</xdr:col>
      <xdr:colOff>1802511</xdr:colOff>
      <xdr:row>43</xdr:row>
      <xdr:rowOff>1809750</xdr:rowOff>
    </xdr:to>
    <xdr:pic>
      <xdr:nvPicPr>
        <xdr:cNvPr id="29" name="histogram_Bytes">
          <a:extLst>
            <a:ext uri="{FF2B5EF4-FFF2-40B4-BE49-F238E27FC236}">
              <a16:creationId xmlns:a16="http://schemas.microsoft.com/office/drawing/2014/main" id="{8E645D98-578A-2DE6-BAE2-E6C686E54C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34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33</xdr:row>
      <xdr:rowOff>79248</xdr:rowOff>
    </xdr:from>
    <xdr:to>
      <xdr:col>11</xdr:col>
      <xdr:colOff>1802511</xdr:colOff>
      <xdr:row>33</xdr:row>
      <xdr:rowOff>1505712</xdr:rowOff>
    </xdr:to>
    <xdr:pic>
      <xdr:nvPicPr>
        <xdr:cNvPr id="31" name="composition_UnitPrice">
          <a:extLst>
            <a:ext uri="{FF2B5EF4-FFF2-40B4-BE49-F238E27FC236}">
              <a16:creationId xmlns:a16="http://schemas.microsoft.com/office/drawing/2014/main" id="{35AEB83D-B5F4-F58C-852A-8BF2741BB3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11</xdr:col>
      <xdr:colOff>94869</xdr:colOff>
      <xdr:row>43</xdr:row>
      <xdr:rowOff>95250</xdr:rowOff>
    </xdr:from>
    <xdr:to>
      <xdr:col>11</xdr:col>
      <xdr:colOff>1802511</xdr:colOff>
      <xdr:row>43</xdr:row>
      <xdr:rowOff>1809750</xdr:rowOff>
    </xdr:to>
    <xdr:pic>
      <xdr:nvPicPr>
        <xdr:cNvPr id="33" name="histogram_UnitPrice">
          <a:extLst>
            <a:ext uri="{FF2B5EF4-FFF2-40B4-BE49-F238E27FC236}">
              <a16:creationId xmlns:a16="http://schemas.microsoft.com/office/drawing/2014/main" id="{2AF35BD0-0964-A9EF-EFFD-681D5548A9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3729" y="3943350"/>
          <a:ext cx="1707642" cy="1714500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33</xdr:row>
      <xdr:rowOff>79248</xdr:rowOff>
    </xdr:from>
    <xdr:to>
      <xdr:col>12</xdr:col>
      <xdr:colOff>1802512</xdr:colOff>
      <xdr:row>33</xdr:row>
      <xdr:rowOff>1505712</xdr:rowOff>
    </xdr:to>
    <xdr:pic>
      <xdr:nvPicPr>
        <xdr:cNvPr id="35" name="composition_index">
          <a:extLst>
            <a:ext uri="{FF2B5EF4-FFF2-40B4-BE49-F238E27FC236}">
              <a16:creationId xmlns:a16="http://schemas.microsoft.com/office/drawing/2014/main" id="{13AB5D2A-4EBA-EB00-3C6D-E0709E8C8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2029968"/>
          <a:ext cx="1707642" cy="1426464"/>
        </a:xfrm>
        <a:prstGeom prst="rect">
          <a:avLst/>
        </a:prstGeom>
      </xdr:spPr>
    </xdr:pic>
    <xdr:clientData/>
  </xdr:twoCellAnchor>
  <xdr:twoCellAnchor>
    <xdr:from>
      <xdr:col>12</xdr:col>
      <xdr:colOff>94870</xdr:colOff>
      <xdr:row>43</xdr:row>
      <xdr:rowOff>95250</xdr:rowOff>
    </xdr:from>
    <xdr:to>
      <xdr:col>12</xdr:col>
      <xdr:colOff>1802512</xdr:colOff>
      <xdr:row>43</xdr:row>
      <xdr:rowOff>1809750</xdr:rowOff>
    </xdr:to>
    <xdr:pic>
      <xdr:nvPicPr>
        <xdr:cNvPr id="37" name="histogram_index">
          <a:extLst>
            <a:ext uri="{FF2B5EF4-FFF2-40B4-BE49-F238E27FC236}">
              <a16:creationId xmlns:a16="http://schemas.microsoft.com/office/drawing/2014/main" id="{C622FA52-6540-9433-6CD3-C6B0080630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1110" y="3943350"/>
          <a:ext cx="1707642" cy="17145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133564-163D-4CB0-A97C-9358270F5F9C}" name="tbl_debug_section" displayName="tbl_debug_section" ref="D11:F14" totalsRowShown="0" headerRowDxfId="295" dataDxfId="293" headerRowBorderDxfId="294" tableBorderDxfId="292" totalsRowBorderDxfId="291">
  <tableColumns count="3">
    <tableColumn id="1" xr3:uid="{5EB43B6F-4FF7-4D4C-8202-BD94842B8017}" name="Production Section" dataDxfId="290" dataCellStyle="DarkHeader"/>
    <tableColumn id="2" xr3:uid="{71F0A434-8F03-4CF9-987C-D6F88D936E0A}" name="Production Time in Seconds" dataDxfId="289"/>
    <tableColumn id="3" xr3:uid="{507EC883-FE9F-434C-8323-6EBB4691FEEE}" name="% of Production Time" dataDxfId="288" dataCellStyle="Percent"/>
  </tableColumns>
  <tableStyleInfo name="Dark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BCC19D-29F4-4A1C-9C2C-61132A93E32D}" name="tbl_debug_environment" displayName="tbl_debug_environment" ref="D20:E34" totalsRowShown="0" headerRowDxfId="287" dataDxfId="285" headerRowBorderDxfId="286" tableBorderDxfId="284">
  <tableColumns count="2">
    <tableColumn id="1" xr3:uid="{6A891059-3C09-438F-9AB9-42F8BA5B3379}" name="Environment Variable" dataDxfId="283" dataCellStyle="DarkHeader"/>
    <tableColumn id="2" xr3:uid="{D9E0C91D-D549-4194-8575-1343B51883A7}" name="Value" dataDxfId="282"/>
  </tableColumns>
  <tableStyleInfo name="Dark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D10CD5-62A0-484D-A455-84E38CB47746}" name="tbl_debug_config" displayName="tbl_debug_config" ref="D40:E52" totalsRowShown="0" headerRowDxfId="281" headerRowBorderDxfId="280" tableBorderDxfId="279" totalsRowBorderDxfId="278">
  <tableColumns count="2">
    <tableColumn id="1" xr3:uid="{BAFB02A5-6AA3-46EF-A3FA-1FC44F32BBF4}" name="Input Argument" dataDxfId="277" dataCellStyle="DarkHeader"/>
    <tableColumn id="2" xr3:uid="{402A365F-6164-4790-9B23-3CC27E2F5642}" name="Value" dataDxfId="276" dataCellStyle="DarkHeader"/>
  </tableColumns>
  <tableStyleInfo name="Dark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61B5A24-D54F-42D3-BE0F-EC150E72D6E4}" name="tbl_debug_errors" displayName="tbl_debug_errors" ref="H11:I12" totalsRowShown="0" headerRowDxfId="275" dataDxfId="273" headerRowBorderDxfId="274" tableBorderDxfId="272" totalsRowBorderDxfId="271">
  <tableColumns count="2">
    <tableColumn id="1" xr3:uid="{CA519729-E316-4F10-9FC9-4DAD4EBFD7D6}" name="Detail" dataDxfId="270" dataCellStyle="DarkHeader"/>
    <tableColumn id="2" xr3:uid="{E2631007-AAAB-4565-904C-CFF05E0A66F2}" name="Error" dataDxfId="269" dataCellStyle="DarkHeader"/>
  </tableColumns>
  <tableStyleInfo name="Dark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E650AA-A988-4967-9BF1-5CBBD5AE48A6}" name="tbl_FieldOverview" displayName="tbl_FieldOverview" ref="C73:AD148" totalsRowShown="0" headerRowDxfId="0" dataDxfId="267" headerRowBorderDxfId="268">
  <tableColumns count="28">
    <tableColumn id="1" xr3:uid="{BFB84B7E-8B25-47B3-90FE-AC7BFBAF30EB}" name="_" dataDxfId="266" dataCellStyle="Hyperlink">
      <calculatedColumnFormula>HYPERLINK("#" &amp; CELL("address", _xlfn.XLOOKUP(tbl_FieldOverview[[#This Row],[Field]],INDIRECT("'"&amp;tbl_FieldOverview[[#This Row],[Dataframe]]&amp;"'!Headers"),INDIRECT("'"&amp;tbl_FieldOverview[[#This Row],[Dataframe]]&amp;"'!Headers"),"")), "Link")</calculatedColumnFormula>
    </tableColumn>
    <tableColumn id="2" xr3:uid="{50D3F477-2874-418A-8431-FEC88B724332}" name="Dataframe" dataDxfId="265"/>
    <tableColumn id="3" xr3:uid="{3DFD5F5C-6F27-4E63-A437-05AB0A6A5E08}" name="Field" dataDxfId="264"/>
    <tableColumn id="4" xr3:uid="{0D07D95C-96ED-4D23-9CF7-D9AF683F9A4E}" name="Definition" dataDxfId="263">
      <calculatedColumnFormula>_xlfn.XLOOKUP(tbl_FieldOverview[[#This Row],[Field]],INDIRECT("'"&amp;tbl_FieldOverview[[#This Row],[Dataframe]]&amp;"'!Headers"),INDIRECT("'"&amp;tbl_FieldOverview[[#This Row],[Dataframe]]&amp;"'!Definitions"),"")</calculatedColumnFormula>
    </tableColumn>
    <tableColumn id="5" xr3:uid="{E28F6E3A-A51A-4232-BF38-3C24B861E8D2}" name="Field Notes" dataDxfId="262">
      <calculatedColumnFormula>_xlfn.XLOOKUP(tbl_FieldOverview[[#This Row],[Field]],INDIRECT("'"&amp;tbl_FieldOverview[[#This Row],[Dataframe]]&amp;"'!Headers"),INDIRECT("'"&amp;tbl_FieldOverview[[#This Row],[Dataframe]]&amp;"'!Notes"),"")</calculatedColumnFormula>
    </tableColumn>
    <tableColumn id="6" xr3:uid="{37AE6163-EF98-4406-A846-8FE8A64D707A}" name="Data type" dataDxfId="261"/>
    <tableColumn id="7" xr3:uid="{ACD85635-5643-4A9B-813A-F207FE56A1F7}" name="Distinct %" dataDxfId="260"/>
    <tableColumn id="8" xr3:uid="{37F20288-EC2E-4725-99D2-CA17AD77187C}" name="Missing %" dataDxfId="259"/>
    <tableColumn id="9" xr3:uid="{AC5DCE77-89A5-4067-8459-E0B28ED6C6C0}" name="Memory Usage %" dataDxfId="258"/>
    <tableColumn id="10" xr3:uid="{13D1C1A3-C851-4716-A780-608651BD57A2}" name="Memory Usage" dataDxfId="257"/>
    <tableColumn id="11" xr3:uid="{0E8B2640-5F58-4903-BB55-28298096FFE3}" name="Distinct" dataDxfId="256"/>
    <tableColumn id="12" xr3:uid="{D9F8262C-D1A8-4E72-90A6-B3C791F40382}" name="Count" dataDxfId="255"/>
    <tableColumn id="13" xr3:uid="{F03D5777-4C4C-461A-A414-310E41569255}" name="Count %" dataDxfId="254"/>
    <tableColumn id="14" xr3:uid="{DF6FEF9E-3BDB-44B7-B4A6-A86DF8793B7F}" name="Missing" dataDxfId="253"/>
    <tableColumn id="15" xr3:uid="{3292451D-4821-4F0F-A130-FA933CEF470F}" name="Mean" dataDxfId="252"/>
    <tableColumn id="16" xr3:uid="{43CC4EEF-B158-44ED-B44E-B63B3F4A01C7}" name="Median" dataDxfId="251"/>
    <tableColumn id="17" xr3:uid="{C72B8A11-2B77-4566-95E5-3532F39E2D81}" name="Mode" dataDxfId="250"/>
    <tableColumn id="18" xr3:uid="{61FEB60D-DA84-48AE-A3A3-D30021858F27}" name="Standard Deviation" dataDxfId="249"/>
    <tableColumn id="19" xr3:uid="{9832059F-A51E-4914-9929-224D64D5EA37}" name="Variance" dataDxfId="248"/>
    <tableColumn id="20" xr3:uid="{297F3021-9C27-46B1-B59B-27E05043CB4F}" name="Min" dataDxfId="247"/>
    <tableColumn id="21" xr3:uid="{7D4025BB-011A-4A8D-AB83-A125143050AC}" name="5%" dataDxfId="246"/>
    <tableColumn id="22" xr3:uid="{7AAF0884-12EA-4711-AFEF-2E750982712D}" name="25%" dataDxfId="245"/>
    <tableColumn id="23" xr3:uid="{EFB46394-A032-44BC-8584-974E11E6FFD6}" name="50%" dataDxfId="244"/>
    <tableColumn id="24" xr3:uid="{BFC5EF86-6080-4A18-970E-D74C31031F6F}" name="75%" dataDxfId="243"/>
    <tableColumn id="25" xr3:uid="{108ECE2B-AAB5-44B0-9B12-FB15AAF95230}" name="95%" dataDxfId="242"/>
    <tableColumn id="26" xr3:uid="{F7CB1526-3F23-44F4-A638-A08C3D7E8D1E}" name="Max" dataDxfId="241"/>
    <tableColumn id="27" xr3:uid="{3AFFF5B7-F5C9-49C4-B2F7-16A4511F9680}" name="Range" dataDxfId="240"/>
    <tableColumn id="28" xr3:uid="{94B53881-0AEC-4C9C-A50E-FDE25F882669}" name="IQR" dataDxfId="239"/>
  </tableColumns>
  <tableStyleInfo name="Dark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62C177-35BB-4328-A5E9-CE2D42C175A6}" name="tbl_DfOverview" displayName="tbl_DfOverview" ref="C57:K68" totalsRowShown="0" headerRowDxfId="1" headerRowBorderDxfId="238" tableBorderDxfId="237">
  <tableColumns count="9">
    <tableColumn id="1" xr3:uid="{95AE6ED1-2225-487F-9D3B-3E94D426571D}" name="_" dataDxfId="236" dataCellStyle="Hyperlink">
      <calculatedColumnFormula>HYPERLINK("#'"&amp;tbl_DfOverview[[#This Row],[Dataframe]]&amp;"'!Headers_Start", "Link")</calculatedColumnFormula>
    </tableColumn>
    <tableColumn id="2" xr3:uid="{19718F20-2450-421A-9215-32A414225B3E}" name="Dataframe" dataDxfId="235" dataCellStyle="Hyperlink"/>
    <tableColumn id="3" xr3:uid="{CBB5816F-DADE-468F-A97D-43A695D8EBE2}" name="Dataframe Description" dataDxfId="234" dataCellStyle="Hyperlink">
      <calculatedColumnFormula>INDIRECT("'"&amp;tbl_DfOverview[[#This Row],[Dataframe]]&amp;"'!Description")</calculatedColumnFormula>
    </tableColumn>
    <tableColumn id="4" xr3:uid="{73718E81-F7BA-4F50-A59C-63956399D2C2}" name="Memory Usage (bytes)" dataDxfId="233"/>
    <tableColumn id="5" xr3:uid="{AE043E66-D074-402F-8F8A-8B2943350D33}" name="Rows" dataDxfId="232"/>
    <tableColumn id="6" xr3:uid="{8BA7A5F7-5211-4C26-8823-68B970025E20}" name="Columns" dataDxfId="231"/>
    <tableColumn id="7" xr3:uid="{2284F716-E451-41AC-A7E6-EE845FAAB2AA}" name="Fields Defined %" dataDxfId="230" dataCellStyle="Percent">
      <calculatedColumnFormula>IFERROR(SUMPRODUCT((tbl_FieldOverview[Dataframe]=tbl_DfOverview[[#This Row],[Dataframe]]) * (tbl_FieldOverview[Definition]&lt;&gt;"Definition"))/tbl_DfOverview[[#This Row],[Columns]],"")</calculatedColumnFormula>
    </tableColumn>
    <tableColumn id="10" xr3:uid="{AB72B658-85B0-4284-850E-50594CD38F95}" name="Missing %" dataDxfId="229" dataCellStyle="Percent"/>
    <tableColumn id="8" xr3:uid="{FABC8667-DE28-4090-A23A-CBDDF1BCD6C8}" name="Subsampled" dataDxfId="228"/>
  </tableColumns>
  <tableStyleInfo name="Dark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D1E60-5E37-456A-AD85-0649D531840E}" name="tbl_albums" displayName="tbl_albums" ref="C81:I428" totalsRowShown="0" headerRowDxfId="225" dataDxfId="224" headerRowCellStyle="DarkHeader" dataCellStyle="Normal">
  <autoFilter ref="C81:I428" xr:uid="{DB1D1E60-5E37-456A-AD85-0649D531840E}"/>
  <tableColumns count="7">
    <tableColumn id="1" xr3:uid="{57EDF41E-F06D-4819-BADE-3D62DE46F06C}" name="Record List" dataDxfId="222" dataCellStyle="Normal"/>
    <tableColumn id="2" xr3:uid="{CF70C9CE-83FE-40FA-8089-C68B39CF665A}" name="AlbumId" dataDxfId="223" dataCellStyle="Normal"/>
    <tableColumn id="3" xr3:uid="{B8654690-502A-4FAF-9205-0118DABCB954}" name="Title" dataDxfId="227" dataCellStyle="Normal"/>
    <tableColumn id="4" xr3:uid="{5A5BA001-2F93-4E62-880C-C4E8BDB17EEB}" name="ArtistId" dataDxfId="226" dataCellStyle="Normal"/>
    <tableColumn id="5" xr3:uid="{A0C70EAC-26E4-4748-ABD3-9DE30E02D17A}" name="index" dataDxfId="221" dataCellStyle="Normal"/>
    <tableColumn id="6" xr3:uid="{93017CF7-76C3-4FFA-AE36-4BCF18D2F38B}" name="HasBlank" dataDxfId="220" dataCellStyle="Normal"/>
    <tableColumn id="7" xr3:uid="{D6B7EF7E-1121-4673-B0D0-D54FFECE8A70}" name="Record Hash" dataDxfId="219" dataCellStyle="Normal"/>
  </tableColumns>
  <tableStyleInfo name="Dark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E4A72A-3C16-4A16-9938-873789439023}" name="tbl_artists" displayName="tbl_artists" ref="C81:H356" totalsRowShown="0" headerRowDxfId="217" dataDxfId="216" headerRowCellStyle="DarkHeader" dataCellStyle="Normal">
  <autoFilter ref="C81:H356" xr:uid="{DB1D1E60-5E37-456A-AD85-0649D531840E}"/>
  <tableColumns count="6">
    <tableColumn id="1" xr3:uid="{07E81DC7-A663-4ECA-9921-C59492618BC0}" name="Record List" dataDxfId="214" dataCellStyle="Normal"/>
    <tableColumn id="2" xr3:uid="{7C740AAF-0EC4-41C6-91F9-242C41B5F6C8}" name="ArtistId" dataDxfId="215" dataCellStyle="Normal"/>
    <tableColumn id="3" xr3:uid="{50E42759-C898-420A-ACD4-E31C936ABAB1}" name="Name" dataDxfId="218" dataCellStyle="Normal"/>
    <tableColumn id="4" xr3:uid="{93287C61-A085-4C23-B4C1-61F06A20458D}" name="index" dataDxfId="213" dataCellStyle="Normal"/>
    <tableColumn id="5" xr3:uid="{CA278372-2F09-44FB-B811-A1F09BD62620}" name="HasBlank" dataDxfId="212" dataCellStyle="Normal"/>
    <tableColumn id="6" xr3:uid="{27442C4F-6800-4BB5-8298-E57AD7EA1DDC}" name="Record Hash" dataDxfId="211" dataCellStyle="Normal"/>
  </tableColumns>
  <tableStyleInfo name="Dark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1BA5DD-AA6D-487B-895B-14EAFDB9F184}" name="tbl_customers" displayName="tbl_customers" ref="C81:S140" totalsRowShown="0" headerRowDxfId="198" dataDxfId="197" headerRowCellStyle="DarkHeader" dataCellStyle="Normal">
  <autoFilter ref="C81:S140" xr:uid="{DB1D1E60-5E37-456A-AD85-0649D531840E}"/>
  <tableColumns count="17">
    <tableColumn id="1" xr3:uid="{82376DBD-740B-4ED7-A9F4-F47DE6601F30}" name="Record List" dataDxfId="195" dataCellStyle="Normal"/>
    <tableColumn id="2" xr3:uid="{257757DE-5EB6-4DE1-B62C-A9575AE7275C}" name="CustomerId" dataDxfId="196" dataCellStyle="Normal"/>
    <tableColumn id="3" xr3:uid="{6CE30D6F-8C85-41F7-8EB0-EDD673F8F549}" name="FirstName" dataDxfId="210" dataCellStyle="Normal"/>
    <tableColumn id="4" xr3:uid="{324A810B-A016-4229-B0CF-6247413E4FC6}" name="LastName" dataDxfId="209" dataCellStyle="Normal"/>
    <tableColumn id="5" xr3:uid="{4E3D2BFD-27BB-4BFF-B8E3-5F549E3C0857}" name="Company" dataDxfId="208" dataCellStyle="Normal"/>
    <tableColumn id="6" xr3:uid="{60E568BA-63B4-4D9C-B458-F247D1786F7B}" name="Address" dataDxfId="207" dataCellStyle="Normal"/>
    <tableColumn id="7" xr3:uid="{91FA3385-A406-4AA6-93CF-3D0AF6B5548D}" name="City" dataDxfId="206" dataCellStyle="Normal"/>
    <tableColumn id="8" xr3:uid="{D001EC8F-4788-4B6E-B465-7636207EA8EC}" name="State" dataDxfId="205" dataCellStyle="Normal"/>
    <tableColumn id="9" xr3:uid="{251D9647-5C96-4F3E-8E1C-208CE0E01CD5}" name="Country" dataDxfId="204" dataCellStyle="Normal"/>
    <tableColumn id="10" xr3:uid="{C78E54DE-5C7F-4E4B-BC29-F6A47B51CB9D}" name="PostalCode" dataDxfId="203" dataCellStyle="Normal"/>
    <tableColumn id="11" xr3:uid="{98F60AA2-57DA-4EED-BD77-AE428AC0796C}" name="Phone" dataDxfId="202" dataCellStyle="Normal"/>
    <tableColumn id="12" xr3:uid="{617CB5E9-9D43-4EB7-81C0-FCEF39347F79}" name="Fax" dataDxfId="201" dataCellStyle="Normal"/>
    <tableColumn id="13" xr3:uid="{CB8FCDF3-1DDB-48EF-BF9F-615A40AA7E9C}" name="Email" dataDxfId="200" dataCellStyle="Normal"/>
    <tableColumn id="14" xr3:uid="{FA328E24-BA87-4E8A-BAE9-F5FDC081C012}" name="SupportRepId" dataDxfId="199" dataCellStyle="Normal"/>
    <tableColumn id="15" xr3:uid="{25BC4454-2BB5-44D9-9B80-19C8C1FC71F1}" name="index" dataDxfId="194" dataCellStyle="Normal"/>
    <tableColumn id="16" xr3:uid="{CDDE4385-731B-43E0-971C-9AB039499ADE}" name="HasBlank" dataDxfId="193" dataCellStyle="Normal"/>
    <tableColumn id="17" xr3:uid="{A3B99CD0-517B-45E8-9B0E-20703F1DDEC9}" name="Record Hash" dataDxfId="192" dataCellStyle="Normal"/>
  </tableColumns>
  <tableStyleInfo name="Dark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C140D5-EC1B-4FA5-9401-5412B075F780}" name="tbl_employees" displayName="tbl_employees" ref="C81:U89" totalsRowShown="0" headerRowDxfId="177" dataDxfId="176" headerRowCellStyle="DarkHeader" dataCellStyle="Normal">
  <autoFilter ref="C81:U89" xr:uid="{DB1D1E60-5E37-456A-AD85-0649D531840E}"/>
  <tableColumns count="19">
    <tableColumn id="1" xr3:uid="{37AA6E8C-3079-4C00-8B2A-E3FFF98C12D0}" name="Record List" dataDxfId="174" dataCellStyle="Normal"/>
    <tableColumn id="2" xr3:uid="{01CCBAE4-1C62-41BF-BCE4-AD4BFCB650F7}" name="EmployeeId" dataDxfId="175" dataCellStyle="Normal"/>
    <tableColumn id="3" xr3:uid="{BA28CF76-9C5F-40B9-ACEF-3DC064A0FC7B}" name="LastName" dataDxfId="191" dataCellStyle="Normal"/>
    <tableColumn id="4" xr3:uid="{21C6B190-D3C7-488C-91D1-05BC98C48877}" name="FirstName" dataDxfId="190" dataCellStyle="Normal"/>
    <tableColumn id="5" xr3:uid="{7D185C54-5409-42B6-8247-2DA2D5FD4233}" name="Title" dataDxfId="189" dataCellStyle="Normal"/>
    <tableColumn id="6" xr3:uid="{69E61C7E-7B09-4BEB-931A-7692B19D9ED7}" name="ReportsTo" dataDxfId="188" dataCellStyle="Normal"/>
    <tableColumn id="7" xr3:uid="{ACDB3DB2-C953-4854-A60F-CB7FDC55B840}" name="BirthDate" dataDxfId="187" dataCellStyle="Normal"/>
    <tableColumn id="8" xr3:uid="{AFAAA79E-7894-4E49-BF55-19B094BDC6B9}" name="HireDate" dataDxfId="186" dataCellStyle="Normal"/>
    <tableColumn id="9" xr3:uid="{ED91FF95-46E5-4137-9B0D-61D8813578B8}" name="Address" dataDxfId="185" dataCellStyle="Normal"/>
    <tableColumn id="10" xr3:uid="{D2E54B39-D1DE-43FD-9E5D-67023FD2DED8}" name="City" dataDxfId="184" dataCellStyle="Normal"/>
    <tableColumn id="11" xr3:uid="{063D2C7A-E1FE-4441-8481-E012FA274D60}" name="State" dataDxfId="183" dataCellStyle="Normal"/>
    <tableColumn id="12" xr3:uid="{3E7A0D99-FAAC-4824-B904-710796658228}" name="Country" dataDxfId="182" dataCellStyle="Normal"/>
    <tableColumn id="13" xr3:uid="{157D77CF-821E-4473-952C-55F051CB35C1}" name="PostalCode" dataDxfId="181" dataCellStyle="Normal"/>
    <tableColumn id="14" xr3:uid="{3FB541B3-BE5E-4F6B-90E0-17A7FE183E2D}" name="Phone" dataDxfId="180" dataCellStyle="Normal"/>
    <tableColumn id="15" xr3:uid="{04BAB5AB-A13D-4C43-86E4-2E1D44059E36}" name="Fax" dataDxfId="179" dataCellStyle="Normal"/>
    <tableColumn id="16" xr3:uid="{53FA4E3F-DD07-4BD5-9973-CCEAEDF78D3C}" name="Email" dataDxfId="178" dataCellStyle="Normal"/>
    <tableColumn id="17" xr3:uid="{DF39146E-EB2E-4836-9FEB-5A7EAD4D8991}" name="index" dataDxfId="173" dataCellStyle="Normal"/>
    <tableColumn id="18" xr3:uid="{7A740380-236A-4608-9227-BDB16330775F}" name="HasBlank" dataDxfId="172" dataCellStyle="Normal"/>
    <tableColumn id="19" xr3:uid="{411826B8-9426-466E-98BD-60A30CDABE56}" name="Record Hash" dataDxfId="171" dataCellStyle="Normal"/>
  </tableColumns>
  <tableStyleInfo name="Dark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CA78501-0943-427C-96B4-6C9D10F92BB0}" name="tbl_genres" displayName="tbl_genres" ref="C81:H106" totalsRowShown="0" headerRowDxfId="169" dataDxfId="168" headerRowCellStyle="DarkHeader" dataCellStyle="Normal">
  <autoFilter ref="C81:H106" xr:uid="{DB1D1E60-5E37-456A-AD85-0649D531840E}"/>
  <tableColumns count="6">
    <tableColumn id="1" xr3:uid="{F3DC63CD-93B0-4561-8D30-771DF9A66E3D}" name="Record List" dataDxfId="166" dataCellStyle="Normal"/>
    <tableColumn id="2" xr3:uid="{F6716809-56FD-45E5-8A61-BC1F6BB79B66}" name="GenreId" dataDxfId="167" dataCellStyle="Normal"/>
    <tableColumn id="3" xr3:uid="{5DFB089C-F00B-49C5-804D-42D114115A1A}" name="Name" dataDxfId="170" dataCellStyle="Normal"/>
    <tableColumn id="4" xr3:uid="{69B7B4C8-8221-4B30-8A7B-33D69D44B63E}" name="index" dataDxfId="165" dataCellStyle="Normal"/>
    <tableColumn id="5" xr3:uid="{922C3E1E-056D-422E-873E-F34DCA689D1C}" name="HasBlank" dataDxfId="164" dataCellStyle="Normal"/>
    <tableColumn id="6" xr3:uid="{76C014BD-C2A1-4074-BA8A-4157F0BA80DC}" name="Record Hash" dataDxfId="163" dataCellStyle="Normal"/>
  </tableColumns>
  <tableStyleInfo name="Dark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7414CA5-DA13-442C-98DF-27B1062F58E0}" name="tbl_invoices" displayName="tbl_invoices" ref="C81:O493" totalsRowShown="0" headerRowDxfId="154" dataDxfId="153" headerRowCellStyle="DarkHeader" dataCellStyle="Normal">
  <autoFilter ref="C81:O493" xr:uid="{DB1D1E60-5E37-456A-AD85-0649D531840E}"/>
  <tableColumns count="13">
    <tableColumn id="1" xr3:uid="{7795D17B-C7A8-441D-AF39-ADC3F5F40EA1}" name="Record List" dataDxfId="151" dataCellStyle="Normal"/>
    <tableColumn id="2" xr3:uid="{D24683EC-4633-49A0-B027-546B561A4A4F}" name="InvoiceId" dataDxfId="152" dataCellStyle="Normal"/>
    <tableColumn id="3" xr3:uid="{AA668399-8BD6-4C2D-9657-7B1920280455}" name="CustomerId" dataDxfId="162" dataCellStyle="Normal"/>
    <tableColumn id="4" xr3:uid="{EC05904D-DB20-442E-8A36-550A0B82904B}" name="InvoiceDate" dataDxfId="161" dataCellStyle="Normal"/>
    <tableColumn id="5" xr3:uid="{6B4E01B6-3E38-40E1-AD5A-B6FEE5748ECB}" name="BillingAddress" dataDxfId="160" dataCellStyle="Normal"/>
    <tableColumn id="6" xr3:uid="{6111B0DE-3144-4E1A-89ED-E096E042AFE4}" name="BillingCity" dataDxfId="159" dataCellStyle="Normal"/>
    <tableColumn id="7" xr3:uid="{A7789EE7-C266-4D93-B668-3156A225E919}" name="BillingState" dataDxfId="158" dataCellStyle="Normal"/>
    <tableColumn id="8" xr3:uid="{ECB7C759-A372-4B2C-989A-A85AC76800F4}" name="BillingCountry" dataDxfId="157" dataCellStyle="Normal"/>
    <tableColumn id="9" xr3:uid="{AD8DFB4A-F3C5-4D4A-81A8-064759733A32}" name="BillingPostalCode" dataDxfId="156" dataCellStyle="Normal"/>
    <tableColumn id="10" xr3:uid="{CBFC763E-9FA2-415D-AC2C-A91D1F79DCD3}" name="Total" dataDxfId="155" dataCellStyle="Normal"/>
    <tableColumn id="11" xr3:uid="{7AC884FD-F488-4372-95FC-E9B5A3184A06}" name="index" dataDxfId="150" dataCellStyle="Normal"/>
    <tableColumn id="12" xr3:uid="{C5FD717E-94AE-4496-BD66-BB02C00D5A2D}" name="HasBlank" dataDxfId="149" dataCellStyle="Normal"/>
    <tableColumn id="13" xr3:uid="{C2DF4A29-D22D-48F2-BA1A-446E073F3827}" name="Record Hash" dataDxfId="148" dataCellStyle="Normal"/>
  </tableColumns>
  <tableStyleInfo name="Dark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97B174-8698-4BB4-97EF-E92DD40BDC78}" name="tbl_invoice_items" displayName="tbl_invoice_items" ref="C81:K2321" totalsRowShown="0" headerRowDxfId="143" dataDxfId="142" headerRowCellStyle="DarkHeader" dataCellStyle="Normal">
  <autoFilter ref="C81:K2321" xr:uid="{DB1D1E60-5E37-456A-AD85-0649D531840E}"/>
  <tableColumns count="9">
    <tableColumn id="1" xr3:uid="{704EFB41-24D4-4B46-A945-C78CFAB0AC8A}" name="Record List" dataDxfId="140" dataCellStyle="Normal"/>
    <tableColumn id="2" xr3:uid="{D505C9C5-72A4-4CBE-BD95-9C9DF0DA8F61}" name="InvoiceLineId" dataDxfId="141" dataCellStyle="Normal"/>
    <tableColumn id="3" xr3:uid="{4B174F35-FA4C-4ED7-AE51-9BD6FA376708}" name="InvoiceId" dataDxfId="147" dataCellStyle="Normal"/>
    <tableColumn id="4" xr3:uid="{870C1A70-5A29-43B7-AD6D-5AF539279BE1}" name="TrackId" dataDxfId="146" dataCellStyle="Normal"/>
    <tableColumn id="5" xr3:uid="{CFB6E378-C6AC-4751-9646-9C772283F38A}" name="UnitPrice" dataDxfId="145" dataCellStyle="Normal"/>
    <tableColumn id="6" xr3:uid="{9267D533-A703-4152-821B-ABB8073738DD}" name="Quantity" dataDxfId="144" dataCellStyle="Normal"/>
    <tableColumn id="7" xr3:uid="{1F3570EC-BA38-47D0-B42B-A5E2ADCC7174}" name="index" dataDxfId="139" dataCellStyle="Normal"/>
    <tableColumn id="8" xr3:uid="{ECC92383-0C91-44CD-9643-B8B59D0FFAE2}" name="HasBlank" dataDxfId="138" dataCellStyle="Normal"/>
    <tableColumn id="9" xr3:uid="{71A72D3E-3D56-40BA-9B02-F20FC1044E8A}" name="Record Hash" dataDxfId="137" dataCellStyle="Normal"/>
  </tableColumns>
  <tableStyleInfo name="Dark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3C96872-0072-4ED8-9BA4-1B5D5F75A517}" name="tbl_media_types" displayName="tbl_media_types" ref="C81:H86" totalsRowShown="0" headerRowDxfId="135" dataDxfId="134" headerRowCellStyle="DarkHeader" dataCellStyle="Normal">
  <autoFilter ref="C81:H86" xr:uid="{DB1D1E60-5E37-456A-AD85-0649D531840E}"/>
  <tableColumns count="6">
    <tableColumn id="1" xr3:uid="{7AA77411-2B3C-4836-9C8E-2C6D84CA1031}" name="Record List" dataDxfId="132" dataCellStyle="Normal"/>
    <tableColumn id="2" xr3:uid="{E1D5AE41-D4E1-493F-922F-BF6BF35FE8F3}" name="MediaTypeId" dataDxfId="133" dataCellStyle="Normal"/>
    <tableColumn id="3" xr3:uid="{63EDCC5C-08B9-4874-A69A-97D52474F77A}" name="Name" dataDxfId="136" dataCellStyle="Normal"/>
    <tableColumn id="4" xr3:uid="{264EC012-7561-4812-B946-3ADD6DAE64E2}" name="index" dataDxfId="131" dataCellStyle="Normal"/>
    <tableColumn id="5" xr3:uid="{3E1E93D1-0C97-47DD-A1C1-884CDD2FB4C0}" name="HasBlank" dataDxfId="130" dataCellStyle="Normal"/>
    <tableColumn id="6" xr3:uid="{D6BB4975-3CE9-45FA-B057-AFA124D489AC}" name="Record Hash" dataDxfId="129" dataCellStyle="Normal"/>
  </tableColumns>
  <tableStyleInfo name="Dark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1C00F63-64BE-48EF-90AA-0EF4CE60399D}" name="tbl_playlists" displayName="tbl_playlists" ref="C81:H99" totalsRowShown="0" headerRowDxfId="127" dataDxfId="126" headerRowCellStyle="DarkHeader" dataCellStyle="Normal">
  <autoFilter ref="C81:H99" xr:uid="{DB1D1E60-5E37-456A-AD85-0649D531840E}"/>
  <tableColumns count="6">
    <tableColumn id="1" xr3:uid="{181E2D51-E461-41AE-8A67-7E3CD2230DC6}" name="Record List" dataDxfId="124" dataCellStyle="Normal"/>
    <tableColumn id="2" xr3:uid="{8FD634D5-43E2-4665-AE85-76FE834036FB}" name="PlaylistId" dataDxfId="125" dataCellStyle="Normal"/>
    <tableColumn id="3" xr3:uid="{2737BD4D-7EF2-44D7-97EF-284D46A9A431}" name="Name" dataDxfId="128" dataCellStyle="Normal"/>
    <tableColumn id="4" xr3:uid="{6F3B50B3-9E76-4498-B0D7-A97B2BF9A17A}" name="index" dataDxfId="123" dataCellStyle="Normal"/>
    <tableColumn id="5" xr3:uid="{0879F5CB-02B3-4B1D-9B68-63DD0E629682}" name="HasBlank" dataDxfId="122" dataCellStyle="Normal"/>
    <tableColumn id="6" xr3:uid="{02E477D1-3519-4F84-A0F5-36A4B889907F}" name="Record Hash" dataDxfId="121" dataCellStyle="Normal"/>
  </tableColumns>
  <tableStyleInfo name="Dark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E960E91-3D0E-4B49-B037-AE16EAA6D7C2}" name="tbl_playlist_track" displayName="tbl_playlist_track" ref="C81:H8796" totalsRowShown="0" headerRowDxfId="119" dataDxfId="118" headerRowCellStyle="DarkHeader" dataCellStyle="Normal">
  <autoFilter ref="C81:H8796" xr:uid="{DB1D1E60-5E37-456A-AD85-0649D531840E}"/>
  <tableColumns count="6">
    <tableColumn id="1" xr3:uid="{C00348BE-4737-49B6-8C9F-0E730AE4AAE4}" name="Record List" dataDxfId="116" dataCellStyle="Normal"/>
    <tableColumn id="2" xr3:uid="{A9E26FDC-06AE-4879-A5A5-8F6713D18AC2}" name="PlaylistId" dataDxfId="117" dataCellStyle="Normal"/>
    <tableColumn id="3" xr3:uid="{7F8B7DA3-5C9F-4CDF-A2E1-6D5F55BD9D3A}" name="TrackId" dataDxfId="120" dataCellStyle="Normal"/>
    <tableColumn id="4" xr3:uid="{C32A3193-7388-4A73-9233-01853CD3A4EB}" name="index" dataDxfId="115" dataCellStyle="Normal"/>
    <tableColumn id="5" xr3:uid="{A436AFA2-9394-4E41-8422-66B7DA76EC3F}" name="HasBlank" dataDxfId="114" dataCellStyle="Normal"/>
    <tableColumn id="6" xr3:uid="{1F6F03E6-151E-4951-A8D5-8AA66873B973}" name="Record Hash" dataDxfId="113" dataCellStyle="Normal"/>
  </tableColumns>
  <tableStyleInfo name="Dark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8A63C58-ECD8-48B5-9B7D-E68314350401}" name="tbl_tracks" displayName="tbl_tracks" ref="C81:O3584" totalsRowShown="0" headerRowDxfId="104" dataDxfId="103" headerRowCellStyle="DarkHeader" dataCellStyle="Normal">
  <autoFilter ref="C81:O3584" xr:uid="{DB1D1E60-5E37-456A-AD85-0649D531840E}"/>
  <tableColumns count="13">
    <tableColumn id="1" xr3:uid="{0291C68E-AE6E-4B9C-8C26-E68EC6956C99}" name="Record List" dataDxfId="101" dataCellStyle="Normal"/>
    <tableColumn id="2" xr3:uid="{052B6848-5D76-415C-B431-C8DDDDB4B25A}" name="TrackId" dataDxfId="102" dataCellStyle="Normal"/>
    <tableColumn id="3" xr3:uid="{C4B0F742-18F2-446B-A6A5-B3E4D24BD79F}" name="Name" dataDxfId="112" dataCellStyle="Normal"/>
    <tableColumn id="4" xr3:uid="{E4EEEFC0-4FDB-4294-B9F2-77B14AEE6B34}" name="AlbumId" dataDxfId="111" dataCellStyle="Normal"/>
    <tableColumn id="5" xr3:uid="{E754BFA5-B4F6-4624-BD61-9D4D240CAACF}" name="MediaTypeId" dataDxfId="110" dataCellStyle="Normal"/>
    <tableColumn id="6" xr3:uid="{C3174B4D-EFA7-4F20-9E0D-F8B7D0DD15B9}" name="GenreId" dataDxfId="109" dataCellStyle="Normal"/>
    <tableColumn id="7" xr3:uid="{CD00150C-F2C2-40D4-8542-DB2CAABAC15E}" name="Composer" dataDxfId="108" dataCellStyle="Normal"/>
    <tableColumn id="8" xr3:uid="{C894573C-F6A0-4725-B023-3DE2775AC905}" name="Milliseconds" dataDxfId="107" dataCellStyle="Normal"/>
    <tableColumn id="9" xr3:uid="{BB928C76-193F-4E7F-96B9-3C6B7FE3A8C4}" name="Bytes" dataDxfId="106" dataCellStyle="Normal"/>
    <tableColumn id="10" xr3:uid="{A558BA91-E304-4AE7-8C63-7ECB5CD57825}" name="UnitPrice" dataDxfId="105" dataCellStyle="Normal"/>
    <tableColumn id="11" xr3:uid="{A5E5707F-6CF9-48AE-AF1A-096AABF23073}" name="index" dataDxfId="100" dataCellStyle="Normal"/>
    <tableColumn id="12" xr3:uid="{1E8DCF0B-3CD9-400C-9151-334DF00BC8B4}" name="HasBlank" dataDxfId="99" dataCellStyle="Normal"/>
    <tableColumn id="13" xr3:uid="{728473D6-541A-41F5-9428-CC7D46AAC128}" name="Record Hash" dataDxfId="98" dataCellStyle="Normal"/>
  </tableColumns>
  <tableStyleInfo name="Dark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3A3A3A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17EC2E-99C3-4FD8-98FA-DB511231C813}">
  <we:reference id="wa104380862" version="3.0.0.0" store="en-US" storeType="OMEX"/>
  <we:alternateReferences>
    <we:reference id="wa104380862" version="3.0.0.0" store="WA10438086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1AF8-C53E-48B7-8625-1AC9E9368DD1}">
  <sheetPr codeName="Sheet5">
    <tabColor rgb="FF131313"/>
  </sheetPr>
  <dimension ref="B1:P19"/>
  <sheetViews>
    <sheetView zoomScale="85" zoomScaleNormal="85" workbookViewId="0">
      <selection activeCell="B2" sqref="B2"/>
    </sheetView>
  </sheetViews>
  <sheetFormatPr defaultColWidth="8.77734375" defaultRowHeight="14.4"/>
  <cols>
    <col min="1" max="1" width="1.77734375" customWidth="1"/>
    <col min="2" max="2" width="8.33203125" style="6" bestFit="1" customWidth="1"/>
    <col min="3" max="3" width="20.77734375" style="7" customWidth="1"/>
    <col min="4" max="4" width="20.77734375" customWidth="1"/>
  </cols>
  <sheetData>
    <row r="1" spans="2:16" ht="4.95" customHeight="1"/>
    <row r="2" spans="2:16" ht="14.4" customHeight="1">
      <c r="B2" s="80" t="s">
        <v>93</v>
      </c>
      <c r="D2" s="80"/>
    </row>
    <row r="3" spans="2:16" ht="10.050000000000001" customHeight="1">
      <c r="B3" s="73"/>
    </row>
    <row r="4" spans="2:16" ht="30" customHeight="1">
      <c r="B4" s="97" t="e" vm="1">
        <v>#VALUE!</v>
      </c>
      <c r="C4" s="54" t="s">
        <v>95</v>
      </c>
    </row>
    <row r="5" spans="2:16" ht="4.95" customHeight="1">
      <c r="B5" s="1"/>
      <c r="C5" s="8"/>
      <c r="P5" s="5"/>
    </row>
    <row r="6" spans="2:16" ht="19.95" customHeight="1">
      <c r="B6"/>
      <c r="C6" s="8"/>
      <c r="P6" s="25"/>
    </row>
    <row r="7" spans="2:16" ht="4.95" customHeight="1">
      <c r="B7"/>
      <c r="C7" s="8"/>
    </row>
    <row r="8" spans="2:16" ht="30" customHeight="1"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2:16" ht="15" customHeight="1">
      <c r="B9"/>
      <c r="C9"/>
    </row>
    <row r="10" spans="2:16" ht="15" customHeight="1">
      <c r="C10" s="26"/>
    </row>
    <row r="11" spans="2:16" ht="19.2" customHeight="1">
      <c r="B11"/>
      <c r="C11" s="8"/>
    </row>
    <row r="18" spans="3:3">
      <c r="C18"/>
    </row>
    <row r="19" spans="3:3">
      <c r="C19"/>
    </row>
  </sheetData>
  <hyperlinks>
    <hyperlink ref="B2" location="Overview!A1" display=" Overview ↩" xr:uid="{42FA09E4-45EC-4133-910B-D45D5D84DE63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A04D-ED8D-4020-BF94-4BC59283B45E}">
  <sheetPr codeName="Sheet1">
    <tabColor theme="4"/>
    <pageSetUpPr autoPageBreaks="0"/>
  </sheetPr>
  <dimension ref="A1:AE149"/>
  <sheetViews>
    <sheetView tabSelected="1" zoomScale="85" zoomScaleNormal="85" workbookViewId="0">
      <selection activeCell="C58" sqref="C58"/>
    </sheetView>
  </sheetViews>
  <sheetFormatPr defaultColWidth="8.77734375" defaultRowHeight="15" customHeight="1" outlineLevelRow="1"/>
  <cols>
    <col min="1" max="1" width="1.77734375" customWidth="1"/>
    <col min="2" max="2" width="8.33203125" customWidth="1"/>
    <col min="3" max="3" width="10.44140625" customWidth="1"/>
    <col min="4" max="4" width="33" customWidth="1"/>
    <col min="5" max="6" width="27.21875" customWidth="1"/>
    <col min="7" max="11" width="19.5546875" customWidth="1"/>
    <col min="12" max="19" width="17.109375" customWidth="1"/>
    <col min="20" max="20" width="20.21875" customWidth="1"/>
    <col min="21" max="30" width="17.109375" customWidth="1"/>
  </cols>
  <sheetData>
    <row r="1" spans="1:28" s="81" customFormat="1" ht="4.95" customHeight="1"/>
    <row r="2" spans="1:28" ht="14.4" customHeight="1">
      <c r="A2" s="69"/>
    </row>
    <row r="3" spans="1:28" s="81" customFormat="1" ht="10.050000000000001" customHeight="1">
      <c r="A3" s="69"/>
    </row>
    <row r="4" spans="1:28" ht="30" customHeight="1">
      <c r="B4" s="98" t="e" vm="1">
        <v>#VALUE!</v>
      </c>
      <c r="C4" s="54" t="s">
        <v>86</v>
      </c>
      <c r="D4" s="70"/>
      <c r="AB4" s="4"/>
    </row>
    <row r="5" spans="1:28" ht="10.050000000000001" customHeight="1">
      <c r="C5" s="54"/>
      <c r="AB5" s="4"/>
    </row>
    <row r="6" spans="1:28" ht="15" customHeight="1">
      <c r="B6" s="78" t="s">
        <v>62</v>
      </c>
      <c r="C6" s="80" t="s">
        <v>94</v>
      </c>
      <c r="D6" s="52"/>
      <c r="E6" s="43"/>
      <c r="F6" s="53"/>
      <c r="G6" s="43"/>
      <c r="H6" s="106"/>
      <c r="I6" s="106"/>
      <c r="J6" s="43"/>
      <c r="K6" s="43"/>
    </row>
    <row r="7" spans="1:28" ht="15" hidden="1" customHeight="1">
      <c r="C7" s="43"/>
      <c r="D7" s="43"/>
      <c r="E7" s="43"/>
      <c r="F7" s="43"/>
      <c r="G7" s="43"/>
      <c r="H7" s="106"/>
      <c r="I7" s="106"/>
      <c r="J7" s="43"/>
      <c r="K7" s="43"/>
    </row>
    <row r="8" spans="1:28" ht="15" customHeight="1">
      <c r="C8" s="43"/>
      <c r="D8" s="43"/>
      <c r="E8" s="43"/>
      <c r="F8" s="43"/>
      <c r="G8" s="99"/>
      <c r="H8" s="79"/>
      <c r="I8" s="79"/>
      <c r="J8" s="43"/>
      <c r="K8" s="43"/>
    </row>
    <row r="9" spans="1:28" ht="30" hidden="1" customHeight="1" outlineLevel="1">
      <c r="B9" s="1"/>
      <c r="C9" s="107" t="s">
        <v>96</v>
      </c>
      <c r="D9" s="107"/>
      <c r="F9" s="43"/>
      <c r="G9" s="43"/>
      <c r="H9" s="107" t="s">
        <v>99</v>
      </c>
      <c r="I9" s="107"/>
      <c r="J9" s="43"/>
      <c r="K9" s="43"/>
    </row>
    <row r="10" spans="1:28" ht="4.95" hidden="1" customHeight="1" outlineLevel="1">
      <c r="C10" s="43"/>
      <c r="D10" s="43"/>
      <c r="E10" s="43"/>
    </row>
    <row r="11" spans="1:28" ht="30" hidden="1" customHeight="1" outlineLevel="1">
      <c r="B11" s="41"/>
      <c r="D11" s="101" t="s">
        <v>56</v>
      </c>
      <c r="E11" s="103" t="s">
        <v>57</v>
      </c>
      <c r="F11" s="102" t="s">
        <v>58</v>
      </c>
      <c r="H11" s="101" t="s">
        <v>61</v>
      </c>
      <c r="I11" s="102" t="s">
        <v>100</v>
      </c>
    </row>
    <row r="12" spans="1:28" ht="15" hidden="1" customHeight="1" outlineLevel="1">
      <c r="D12" s="104" t="s">
        <v>5325</v>
      </c>
      <c r="E12" s="51">
        <v>1.3100583553314209</v>
      </c>
      <c r="F12" s="50">
        <v>4.8189305873470881E-2</v>
      </c>
      <c r="H12" s="49"/>
      <c r="I12" s="65"/>
    </row>
    <row r="13" spans="1:28" ht="15" hidden="1" customHeight="1" outlineLevel="1">
      <c r="D13" s="104" t="s">
        <v>5326</v>
      </c>
      <c r="E13" s="51">
        <v>8.5273737907409668</v>
      </c>
      <c r="F13" s="50">
        <v>0.31367169426241165</v>
      </c>
    </row>
    <row r="14" spans="1:28" ht="15" hidden="1" customHeight="1" outlineLevel="1">
      <c r="D14" s="104" t="s">
        <v>59</v>
      </c>
      <c r="E14" s="51">
        <v>17.348233461380005</v>
      </c>
      <c r="F14" s="50">
        <v>0.63813899986411748</v>
      </c>
    </row>
    <row r="15" spans="1:28" ht="15" hidden="1" customHeight="1" outlineLevel="1">
      <c r="D15" s="104"/>
      <c r="E15" s="51"/>
      <c r="F15" s="50"/>
    </row>
    <row r="16" spans="1:28" ht="15" hidden="1" customHeight="1" outlineLevel="1">
      <c r="C16" s="43"/>
      <c r="D16" s="43"/>
      <c r="E16" s="43"/>
    </row>
    <row r="17" spans="2:12" ht="10.050000000000001" hidden="1" customHeight="1" outlineLevel="1">
      <c r="C17" s="43"/>
      <c r="F17" s="43"/>
      <c r="H17" s="76"/>
      <c r="I17" s="77"/>
      <c r="L17" s="38"/>
    </row>
    <row r="18" spans="2:12" ht="30" hidden="1" customHeight="1" outlineLevel="1">
      <c r="C18" s="107" t="s">
        <v>52</v>
      </c>
      <c r="D18" s="107"/>
      <c r="E18" s="75"/>
      <c r="L18" s="38"/>
    </row>
    <row r="19" spans="2:12" ht="4.95" hidden="1" customHeight="1" outlineLevel="1">
      <c r="D19" s="43"/>
      <c r="E19" s="43"/>
    </row>
    <row r="20" spans="2:12" ht="30" hidden="1" customHeight="1" outlineLevel="1">
      <c r="D20" s="101" t="s">
        <v>54</v>
      </c>
      <c r="E20" s="102" t="s">
        <v>55</v>
      </c>
    </row>
    <row r="21" spans="2:12" ht="15" hidden="1" customHeight="1" outlineLevel="1">
      <c r="D21" s="44" t="s">
        <v>63</v>
      </c>
      <c r="E21" s="57" t="s">
        <v>5309</v>
      </c>
    </row>
    <row r="22" spans="2:12" ht="15" hidden="1" customHeight="1" outlineLevel="1">
      <c r="D22" s="44" t="s">
        <v>64</v>
      </c>
      <c r="E22" s="57" t="s">
        <v>5310</v>
      </c>
    </row>
    <row r="23" spans="2:12" ht="15" hidden="1" customHeight="1" outlineLevel="1">
      <c r="D23" s="44" t="s">
        <v>65</v>
      </c>
      <c r="E23" s="57">
        <v>16</v>
      </c>
    </row>
    <row r="24" spans="2:12" ht="15" hidden="1" customHeight="1" outlineLevel="1">
      <c r="D24" s="44" t="s">
        <v>67</v>
      </c>
      <c r="E24" s="57" t="b">
        <v>1</v>
      </c>
    </row>
    <row r="25" spans="2:12" ht="15" hidden="1" customHeight="1" outlineLevel="1">
      <c r="D25" s="44" t="s">
        <v>68</v>
      </c>
      <c r="E25" s="57" t="s">
        <v>5311</v>
      </c>
    </row>
    <row r="26" spans="2:12" ht="15" hidden="1" customHeight="1" outlineLevel="1">
      <c r="D26" s="44" t="s">
        <v>69</v>
      </c>
      <c r="E26" s="57">
        <v>46201</v>
      </c>
    </row>
    <row r="27" spans="2:12" ht="15" hidden="1" customHeight="1" outlineLevel="1">
      <c r="D27" s="44" t="s">
        <v>70</v>
      </c>
      <c r="E27" s="58">
        <v>11</v>
      </c>
    </row>
    <row r="28" spans="2:12" ht="15" hidden="1" customHeight="1" outlineLevel="1">
      <c r="D28" s="44" t="s">
        <v>71</v>
      </c>
      <c r="E28" s="57" t="s">
        <v>5312</v>
      </c>
    </row>
    <row r="29" spans="2:12" ht="15" hidden="1" customHeight="1" outlineLevel="1">
      <c r="B29" s="39"/>
      <c r="D29" s="44" t="s">
        <v>72</v>
      </c>
      <c r="E29" s="57" t="s">
        <v>5313</v>
      </c>
    </row>
    <row r="30" spans="2:12" ht="15" hidden="1" customHeight="1" outlineLevel="1">
      <c r="D30" s="44" t="s">
        <v>73</v>
      </c>
      <c r="E30" s="57" t="s">
        <v>5314</v>
      </c>
    </row>
    <row r="31" spans="2:12" ht="15" hidden="1" customHeight="1" outlineLevel="1">
      <c r="D31" s="44" t="s">
        <v>74</v>
      </c>
      <c r="E31" s="57" t="s">
        <v>5315</v>
      </c>
    </row>
    <row r="32" spans="2:12" ht="15" hidden="1" customHeight="1" outlineLevel="1">
      <c r="D32" s="44" t="s">
        <v>75</v>
      </c>
      <c r="E32" s="57" t="s">
        <v>5316</v>
      </c>
      <c r="I32" s="76"/>
      <c r="J32" s="77"/>
      <c r="K32" s="43"/>
    </row>
    <row r="33" spans="2:25" ht="15" hidden="1" customHeight="1" outlineLevel="1">
      <c r="D33" s="44" t="s">
        <v>76</v>
      </c>
      <c r="E33" s="57">
        <v>80</v>
      </c>
      <c r="K33" s="43"/>
    </row>
    <row r="34" spans="2:25" ht="15" hidden="1" customHeight="1" outlineLevel="1">
      <c r="B34" s="40"/>
      <c r="C34" s="45"/>
      <c r="D34" s="44" t="s">
        <v>77</v>
      </c>
      <c r="E34" s="57">
        <v>24</v>
      </c>
      <c r="K34" s="43"/>
    </row>
    <row r="35" spans="2:25" ht="15" hidden="1" customHeight="1" outlineLevel="1">
      <c r="B35" s="40"/>
      <c r="C35" s="45"/>
      <c r="D35" s="49"/>
      <c r="E35" s="57"/>
      <c r="K35" s="43"/>
    </row>
    <row r="36" spans="2:25" ht="15" hidden="1" customHeight="1" outlineLevel="1">
      <c r="B36" s="40"/>
      <c r="C36" s="45"/>
      <c r="D36" s="76"/>
      <c r="E36" s="57"/>
      <c r="K36" s="43"/>
    </row>
    <row r="37" spans="2:25" ht="15" hidden="1" customHeight="1" outlineLevel="1">
      <c r="D37" s="47"/>
      <c r="E37" s="46"/>
      <c r="F37" s="43"/>
      <c r="G37" s="43"/>
      <c r="H37" s="43"/>
      <c r="I37" s="43"/>
      <c r="J37" s="43"/>
      <c r="K37" s="43"/>
      <c r="W37" s="42"/>
      <c r="Y37" s="38"/>
    </row>
    <row r="38" spans="2:25" ht="30" hidden="1" customHeight="1" outlineLevel="1">
      <c r="C38" s="107" t="s">
        <v>53</v>
      </c>
      <c r="D38" s="107"/>
      <c r="F38" s="43"/>
      <c r="G38" s="43"/>
      <c r="H38" s="43"/>
      <c r="I38" s="43"/>
      <c r="J38" s="43"/>
      <c r="K38" s="43"/>
      <c r="W38" s="42"/>
      <c r="Y38" s="38"/>
    </row>
    <row r="39" spans="2:25" ht="4.95" hidden="1" customHeight="1" outlineLevel="1">
      <c r="D39" s="43"/>
      <c r="E39" s="43"/>
      <c r="F39" s="43"/>
      <c r="G39" s="43"/>
      <c r="H39" s="43"/>
      <c r="I39" s="43"/>
      <c r="J39" s="43"/>
      <c r="K39" s="43"/>
      <c r="W39" s="42"/>
      <c r="Y39" s="38"/>
    </row>
    <row r="40" spans="2:25" ht="30" hidden="1" customHeight="1" outlineLevel="1">
      <c r="D40" s="101" t="s">
        <v>60</v>
      </c>
      <c r="E40" s="102" t="s">
        <v>55</v>
      </c>
      <c r="F40" s="43"/>
      <c r="G40" s="43"/>
      <c r="H40" s="43"/>
      <c r="I40" s="43"/>
      <c r="J40" s="43"/>
      <c r="K40" s="43"/>
      <c r="W40" s="42"/>
      <c r="Y40" s="38"/>
    </row>
    <row r="41" spans="2:25" ht="15" hidden="1" customHeight="1" outlineLevel="1">
      <c r="D41" s="48" t="s">
        <v>5317</v>
      </c>
      <c r="E41" s="55" t="s">
        <v>5318</v>
      </c>
      <c r="F41" s="43"/>
      <c r="G41" s="43"/>
      <c r="H41" s="43"/>
      <c r="I41" s="43"/>
      <c r="J41" s="43"/>
      <c r="K41" s="43"/>
      <c r="W41" s="42"/>
      <c r="Y41" s="38"/>
    </row>
    <row r="42" spans="2:25" ht="15" hidden="1" customHeight="1" outlineLevel="1">
      <c r="D42" s="44" t="s">
        <v>5319</v>
      </c>
      <c r="E42" s="56" t="s">
        <v>5320</v>
      </c>
      <c r="F42" s="43"/>
      <c r="G42" s="43"/>
      <c r="H42" s="43"/>
      <c r="I42" s="43"/>
      <c r="J42" s="43"/>
      <c r="K42" s="43"/>
      <c r="W42" s="42"/>
      <c r="Y42" s="38"/>
    </row>
    <row r="43" spans="2:25" ht="15" hidden="1" customHeight="1" outlineLevel="1">
      <c r="D43" s="63" t="s">
        <v>5321</v>
      </c>
      <c r="E43" s="56" t="s">
        <v>5322</v>
      </c>
      <c r="F43" s="43"/>
      <c r="G43" s="43"/>
      <c r="H43" s="43"/>
      <c r="I43" s="43"/>
      <c r="J43" s="43"/>
      <c r="K43" s="43"/>
      <c r="W43" s="42"/>
      <c r="Y43" s="38"/>
    </row>
    <row r="44" spans="2:25" ht="15" hidden="1" customHeight="1" outlineLevel="1">
      <c r="D44" s="63" t="s">
        <v>78</v>
      </c>
      <c r="E44" s="56" t="s">
        <v>5323</v>
      </c>
      <c r="F44" s="43"/>
      <c r="G44" s="43"/>
      <c r="H44" s="43"/>
      <c r="I44" s="43"/>
      <c r="J44" s="43"/>
      <c r="K44" s="43"/>
      <c r="W44" s="42"/>
      <c r="Y44" s="38"/>
    </row>
    <row r="45" spans="2:25" ht="15" hidden="1" customHeight="1" outlineLevel="1">
      <c r="D45" s="63" t="s">
        <v>79</v>
      </c>
      <c r="E45" s="56"/>
      <c r="F45" s="43"/>
      <c r="G45" s="43"/>
      <c r="H45" s="43"/>
      <c r="I45" s="43"/>
      <c r="J45" s="43"/>
      <c r="K45" s="43"/>
      <c r="W45" s="42"/>
      <c r="Y45" s="38"/>
    </row>
    <row r="46" spans="2:25" ht="15" hidden="1" customHeight="1" outlineLevel="1">
      <c r="D46" s="63" t="s">
        <v>80</v>
      </c>
      <c r="E46" s="56" t="s">
        <v>5324</v>
      </c>
      <c r="F46" s="43"/>
      <c r="G46" s="43"/>
      <c r="H46" s="43"/>
      <c r="I46" s="43"/>
      <c r="J46" s="43"/>
      <c r="K46" s="43"/>
      <c r="W46" s="42"/>
      <c r="Y46" s="38"/>
    </row>
    <row r="47" spans="2:25" ht="15" hidden="1" customHeight="1" outlineLevel="1">
      <c r="D47" s="63" t="s">
        <v>81</v>
      </c>
      <c r="E47" s="56" t="b">
        <v>0</v>
      </c>
      <c r="F47" s="43"/>
      <c r="G47" s="43"/>
      <c r="H47" s="43"/>
      <c r="I47" s="43"/>
      <c r="J47" s="43"/>
      <c r="K47" s="43"/>
      <c r="W47" s="42"/>
      <c r="Y47" s="38"/>
    </row>
    <row r="48" spans="2:25" ht="15" hidden="1" customHeight="1" outlineLevel="1">
      <c r="D48" s="63" t="s">
        <v>82</v>
      </c>
      <c r="E48" s="56" t="b">
        <v>1</v>
      </c>
      <c r="F48" s="43"/>
      <c r="G48" s="43"/>
      <c r="H48" s="43"/>
      <c r="I48" s="43"/>
      <c r="J48" s="43"/>
      <c r="K48" s="43"/>
      <c r="W48" s="42"/>
      <c r="Y48" s="38"/>
    </row>
    <row r="49" spans="1:31" ht="15" hidden="1" customHeight="1" outlineLevel="1">
      <c r="D49" s="63" t="s">
        <v>83</v>
      </c>
      <c r="E49" s="56" t="b">
        <v>0</v>
      </c>
      <c r="F49" s="43"/>
      <c r="G49" s="43"/>
      <c r="H49" s="43"/>
      <c r="I49" s="43"/>
      <c r="J49" s="43"/>
      <c r="K49" s="43"/>
      <c r="W49" s="42"/>
      <c r="Y49" s="38"/>
    </row>
    <row r="50" spans="1:31" ht="15" hidden="1" customHeight="1" outlineLevel="1">
      <c r="D50" s="64" t="s">
        <v>84</v>
      </c>
      <c r="E50" s="65" t="b">
        <v>0</v>
      </c>
      <c r="F50" s="43"/>
      <c r="G50" s="43"/>
      <c r="H50" s="43"/>
      <c r="I50" s="43"/>
      <c r="J50" s="43"/>
      <c r="K50" s="43"/>
      <c r="W50" s="42"/>
      <c r="Y50" s="38"/>
    </row>
    <row r="51" spans="1:31" ht="15" hidden="1" customHeight="1" outlineLevel="1">
      <c r="D51" s="63" t="s">
        <v>85</v>
      </c>
      <c r="E51" s="56" t="b">
        <v>0</v>
      </c>
      <c r="F51" s="43"/>
      <c r="G51" s="43"/>
      <c r="H51" s="43"/>
      <c r="I51" s="43"/>
      <c r="J51" s="43"/>
      <c r="K51" s="43"/>
      <c r="W51" s="42"/>
      <c r="Y51" s="38"/>
    </row>
    <row r="52" spans="1:31" ht="15" hidden="1" customHeight="1" outlineLevel="1">
      <c r="D52" s="64" t="s">
        <v>66</v>
      </c>
      <c r="E52" s="65" t="b">
        <v>0</v>
      </c>
      <c r="F52" s="43"/>
      <c r="G52" s="43"/>
      <c r="H52" s="43"/>
      <c r="I52" s="43"/>
      <c r="J52" s="43"/>
      <c r="K52" s="43"/>
      <c r="W52" s="42"/>
      <c r="Y52" s="38"/>
    </row>
    <row r="53" spans="1:31" ht="15" hidden="1" customHeight="1" outlineLevel="1">
      <c r="D53" s="47"/>
      <c r="E53" s="46"/>
      <c r="F53" s="43"/>
      <c r="G53" s="43"/>
      <c r="H53" s="43"/>
      <c r="I53" s="43"/>
      <c r="J53" s="43"/>
      <c r="K53" s="43"/>
      <c r="W53" s="42"/>
      <c r="Y53" s="38"/>
    </row>
    <row r="54" spans="1:31" s="81" customFormat="1" ht="15" customHeight="1" collapsed="1">
      <c r="D54" s="47"/>
      <c r="E54" s="46"/>
      <c r="F54" s="43"/>
      <c r="G54" s="43"/>
      <c r="H54" s="43"/>
      <c r="I54" s="43"/>
      <c r="J54" s="43"/>
      <c r="K54" s="43"/>
      <c r="W54" s="42"/>
      <c r="Y54" s="38"/>
    </row>
    <row r="55" spans="1:31" ht="15" customHeight="1">
      <c r="A55" s="6"/>
      <c r="B55" s="67" t="s">
        <v>62</v>
      </c>
      <c r="C55" s="100" t="s">
        <v>88</v>
      </c>
      <c r="AB55" s="4"/>
    </row>
    <row r="56" spans="1:31" ht="15" customHeight="1">
      <c r="C56" s="54"/>
      <c r="AB56" s="4"/>
    </row>
    <row r="57" spans="1:31" ht="30" customHeight="1" outlineLevel="1">
      <c r="C57" s="129" t="s">
        <v>92</v>
      </c>
      <c r="D57" s="130" t="s">
        <v>87</v>
      </c>
      <c r="E57" s="131" t="s">
        <v>98</v>
      </c>
      <c r="F57" s="132" t="s">
        <v>90</v>
      </c>
      <c r="G57" s="133" t="s">
        <v>6</v>
      </c>
      <c r="H57" s="133" t="s">
        <v>48</v>
      </c>
      <c r="I57" s="133" t="s">
        <v>91</v>
      </c>
      <c r="J57" s="133" t="s">
        <v>10</v>
      </c>
      <c r="K57" s="132" t="s">
        <v>97</v>
      </c>
      <c r="AE57" s="4"/>
    </row>
    <row r="58" spans="1:31" ht="15" customHeight="1" outlineLevel="1">
      <c r="C58" s="153" t="str">
        <f>HYPERLINK("#'"&amp;tbl_DfOverview[[#This Row],[Dataframe]]&amp;"'!Headers_Start", "Link")</f>
        <v>Link</v>
      </c>
      <c r="D58" s="91" t="s">
        <v>101</v>
      </c>
      <c r="E58" s="92" t="str">
        <f ca="1">INDIRECT("'"&amp;tbl_DfOverview[[#This Row],[Dataframe]]&amp;"'!Description")</f>
        <v>Dataset Description</v>
      </c>
      <c r="F58" s="105">
        <v>16362</v>
      </c>
      <c r="G58" s="93">
        <v>347</v>
      </c>
      <c r="H58" s="94">
        <v>4</v>
      </c>
      <c r="I58" s="95">
        <f ca="1">IFERROR(SUMPRODUCT((tbl_FieldOverview[Dataframe]=tbl_DfOverview[[#This Row],[Dataframe]]) * (tbl_FieldOverview[Definition]&lt;&gt;"Definition"))/tbl_DfOverview[[#This Row],[Columns]],"")</f>
        <v>0</v>
      </c>
      <c r="J58" s="87">
        <v>0</v>
      </c>
      <c r="K58" s="96" t="b">
        <v>0</v>
      </c>
      <c r="AE58" s="4"/>
    </row>
    <row r="59" spans="1:31" ht="15" customHeight="1" outlineLevel="1">
      <c r="C59" s="153" t="str">
        <f>HYPERLINK("#'"&amp;tbl_DfOverview[[#This Row],[Dataframe]]&amp;"'!Headers_Start", "Link")</f>
        <v>Link</v>
      </c>
      <c r="D59" s="91" t="s">
        <v>456</v>
      </c>
      <c r="E59" s="92" t="str">
        <f ca="1">INDIRECT("'"&amp;tbl_DfOverview[[#This Row],[Dataframe]]&amp;"'!Description")</f>
        <v>Dataset Description</v>
      </c>
      <c r="F59" s="105">
        <v>10225</v>
      </c>
      <c r="G59" s="93">
        <v>275</v>
      </c>
      <c r="H59" s="94">
        <v>3</v>
      </c>
      <c r="I59" s="95">
        <f ca="1">IFERROR(SUMPRODUCT((tbl_FieldOverview[Dataframe]=tbl_DfOverview[[#This Row],[Dataframe]]) * (tbl_FieldOverview[Definition]&lt;&gt;"Definition"))/tbl_DfOverview[[#This Row],[Columns]],"")</f>
        <v>0</v>
      </c>
      <c r="J59" s="136">
        <v>0</v>
      </c>
      <c r="K59" s="96" t="b">
        <v>0</v>
      </c>
    </row>
    <row r="60" spans="1:31" s="81" customFormat="1" ht="15" customHeight="1" outlineLevel="1">
      <c r="C60" s="153" t="str">
        <f>HYPERLINK("#'"&amp;tbl_DfOverview[[#This Row],[Dataframe]]&amp;"'!Headers_Start", "Link")</f>
        <v>Link</v>
      </c>
      <c r="D60" s="91" t="s">
        <v>721</v>
      </c>
      <c r="E60" s="92" t="str">
        <f ca="1">INDIRECT("'"&amp;tbl_DfOverview[[#This Row],[Dataframe]]&amp;"'!Description")</f>
        <v>Dataset Description</v>
      </c>
      <c r="F60" s="105">
        <v>11975</v>
      </c>
      <c r="G60" s="93">
        <v>59</v>
      </c>
      <c r="H60" s="94">
        <v>14</v>
      </c>
      <c r="I60" s="95">
        <f ca="1">IFERROR(SUMPRODUCT((tbl_FieldOverview[Dataframe]=tbl_DfOverview[[#This Row],[Dataframe]]) * (tbl_FieldOverview[Definition]&lt;&gt;"Definition"))/tbl_DfOverview[[#This Row],[Columns]],"")</f>
        <v>0</v>
      </c>
      <c r="J60" s="136">
        <v>0.15738498789346247</v>
      </c>
      <c r="K60" s="96" t="b">
        <v>0</v>
      </c>
    </row>
    <row r="61" spans="1:31" s="81" customFormat="1" ht="15" customHeight="1" outlineLevel="1">
      <c r="C61" s="153" t="str">
        <f>HYPERLINK("#'"&amp;tbl_DfOverview[[#This Row],[Dataframe]]&amp;"'!Headers_Start", "Link")</f>
        <v>Link</v>
      </c>
      <c r="D61" s="91" t="s">
        <v>1169</v>
      </c>
      <c r="E61" s="92" t="str">
        <f ca="1">INDIRECT("'"&amp;tbl_DfOverview[[#This Row],[Dataframe]]&amp;"'!Description")</f>
        <v>Dataset Description</v>
      </c>
      <c r="F61" s="105">
        <v>2064</v>
      </c>
      <c r="G61" s="93">
        <v>8</v>
      </c>
      <c r="H61" s="94">
        <v>16</v>
      </c>
      <c r="I61" s="95">
        <f ca="1">IFERROR(SUMPRODUCT((tbl_FieldOverview[Dataframe]=tbl_DfOverview[[#This Row],[Dataframe]]) * (tbl_FieldOverview[Definition]&lt;&gt;"Definition"))/tbl_DfOverview[[#This Row],[Columns]],"")</f>
        <v>0</v>
      </c>
      <c r="J61" s="136">
        <v>7.8125E-3</v>
      </c>
      <c r="K61" s="96" t="b">
        <v>0</v>
      </c>
    </row>
    <row r="62" spans="1:31" s="81" customFormat="1" ht="15" customHeight="1" outlineLevel="1">
      <c r="C62" s="153" t="str">
        <f>HYPERLINK("#'"&amp;tbl_DfOverview[[#This Row],[Dataframe]]&amp;"'!Headers_Start", "Link")</f>
        <v>Link</v>
      </c>
      <c r="D62" s="91" t="s">
        <v>1239</v>
      </c>
      <c r="E62" s="92" t="str">
        <f ca="1">INDIRECT("'"&amp;tbl_DfOverview[[#This Row],[Dataframe]]&amp;"'!Description")</f>
        <v>Dataset Description</v>
      </c>
      <c r="F62" s="105">
        <v>756</v>
      </c>
      <c r="G62" s="93">
        <v>25</v>
      </c>
      <c r="H62" s="94">
        <v>3</v>
      </c>
      <c r="I62" s="95">
        <f ca="1">IFERROR(SUMPRODUCT((tbl_FieldOverview[Dataframe]=tbl_DfOverview[[#This Row],[Dataframe]]) * (tbl_FieldOverview[Definition]&lt;&gt;"Definition"))/tbl_DfOverview[[#This Row],[Columns]],"")</f>
        <v>0</v>
      </c>
      <c r="J62" s="136">
        <v>0</v>
      </c>
      <c r="K62" s="96" t="b">
        <v>0</v>
      </c>
    </row>
    <row r="63" spans="1:31" s="81" customFormat="1" ht="15" customHeight="1" outlineLevel="1">
      <c r="C63" s="153" t="str">
        <f>HYPERLINK("#'"&amp;tbl_DfOverview[[#This Row],[Dataframe]]&amp;"'!Headers_Start", "Link")</f>
        <v>Link</v>
      </c>
      <c r="D63" s="91" t="s">
        <v>1265</v>
      </c>
      <c r="E63" s="92" t="str">
        <f ca="1">INDIRECT("'"&amp;tbl_DfOverview[[#This Row],[Dataframe]]&amp;"'!Description")</f>
        <v>Dataset Description</v>
      </c>
      <c r="F63" s="105">
        <v>46033</v>
      </c>
      <c r="G63" s="93">
        <v>412</v>
      </c>
      <c r="H63" s="94">
        <v>10</v>
      </c>
      <c r="I63" s="95">
        <f ca="1">IFERROR(SUMPRODUCT((tbl_FieldOverview[Dataframe]=tbl_DfOverview[[#This Row],[Dataframe]]) * (tbl_FieldOverview[Definition]&lt;&gt;"Definition"))/tbl_DfOverview[[#This Row],[Columns]],"")</f>
        <v>0</v>
      </c>
      <c r="J63" s="136">
        <v>5.5825242718446598E-2</v>
      </c>
      <c r="K63" s="96" t="b">
        <v>0</v>
      </c>
    </row>
    <row r="64" spans="1:31" s="81" customFormat="1" ht="15" customHeight="1" outlineLevel="1">
      <c r="C64" s="153" t="str">
        <f>HYPERLINK("#'"&amp;tbl_DfOverview[[#This Row],[Dataframe]]&amp;"'!Headers_Start", "Link")</f>
        <v>Link</v>
      </c>
      <c r="D64" s="91" t="s">
        <v>1277</v>
      </c>
      <c r="E64" s="92" t="str">
        <f ca="1">INDIRECT("'"&amp;tbl_DfOverview[[#This Row],[Dataframe]]&amp;"'!Description")</f>
        <v>Dataset Description</v>
      </c>
      <c r="F64" s="105">
        <v>89732</v>
      </c>
      <c r="G64" s="93">
        <v>2240</v>
      </c>
      <c r="H64" s="94">
        <v>6</v>
      </c>
      <c r="I64" s="95">
        <f ca="1">IFERROR(SUMPRODUCT((tbl_FieldOverview[Dataframe]=tbl_DfOverview[[#This Row],[Dataframe]]) * (tbl_FieldOverview[Definition]&lt;&gt;"Definition"))/tbl_DfOverview[[#This Row],[Columns]],"")</f>
        <v>0</v>
      </c>
      <c r="J64" s="136">
        <v>0</v>
      </c>
      <c r="K64" s="96" t="b">
        <v>0</v>
      </c>
    </row>
    <row r="65" spans="2:30" s="81" customFormat="1" ht="15" customHeight="1" outlineLevel="1">
      <c r="C65" s="153" t="str">
        <f>HYPERLINK("#'"&amp;tbl_DfOverview[[#This Row],[Dataframe]]&amp;"'!Headers_Start", "Link")</f>
        <v>Link</v>
      </c>
      <c r="D65" s="91" t="s">
        <v>1282</v>
      </c>
      <c r="E65" s="92" t="str">
        <f ca="1">INDIRECT("'"&amp;tbl_DfOverview[[#This Row],[Dataframe]]&amp;"'!Description")</f>
        <v>Dataset Description</v>
      </c>
      <c r="F65" s="105">
        <v>316</v>
      </c>
      <c r="G65" s="93">
        <v>5</v>
      </c>
      <c r="H65" s="94">
        <v>3</v>
      </c>
      <c r="I65" s="95">
        <f ca="1">IFERROR(SUMPRODUCT((tbl_FieldOverview[Dataframe]=tbl_DfOverview[[#This Row],[Dataframe]]) * (tbl_FieldOverview[Definition]&lt;&gt;"Definition"))/tbl_DfOverview[[#This Row],[Columns]],"")</f>
        <v>0</v>
      </c>
      <c r="J65" s="136">
        <v>0</v>
      </c>
      <c r="K65" s="96" t="b">
        <v>0</v>
      </c>
    </row>
    <row r="66" spans="2:30" s="81" customFormat="1" ht="15" customHeight="1" outlineLevel="1">
      <c r="C66" s="153" t="str">
        <f>HYPERLINK("#'"&amp;tbl_DfOverview[[#This Row],[Dataframe]]&amp;"'!Headers_Start", "Link")</f>
        <v>Link</v>
      </c>
      <c r="D66" s="91" t="s">
        <v>1289</v>
      </c>
      <c r="E66" s="92" t="str">
        <f ca="1">INDIRECT("'"&amp;tbl_DfOverview[[#This Row],[Dataframe]]&amp;"'!Description")</f>
        <v>Dataset Description</v>
      </c>
      <c r="F66" s="105">
        <v>639</v>
      </c>
      <c r="G66" s="93">
        <v>18</v>
      </c>
      <c r="H66" s="94">
        <v>3</v>
      </c>
      <c r="I66" s="95">
        <f ca="1">IFERROR(SUMPRODUCT((tbl_FieldOverview[Dataframe]=tbl_DfOverview[[#This Row],[Dataframe]]) * (tbl_FieldOverview[Definition]&lt;&gt;"Definition"))/tbl_DfOverview[[#This Row],[Columns]],"")</f>
        <v>0</v>
      </c>
      <c r="J66" s="136">
        <v>0</v>
      </c>
      <c r="K66" s="96" t="b">
        <v>0</v>
      </c>
    </row>
    <row r="67" spans="2:30" s="81" customFormat="1" ht="15" customHeight="1" outlineLevel="1">
      <c r="C67" s="153" t="str">
        <f>HYPERLINK("#'"&amp;tbl_DfOverview[[#This Row],[Dataframe]]&amp;"'!Headers_Start", "Link")</f>
        <v>Link</v>
      </c>
      <c r="D67" s="91" t="s">
        <v>1303</v>
      </c>
      <c r="E67" s="92" t="str">
        <f ca="1">INDIRECT("'"&amp;tbl_DfOverview[[#This Row],[Dataframe]]&amp;"'!Description")</f>
        <v>Dataset Description</v>
      </c>
      <c r="F67" s="105">
        <v>139572</v>
      </c>
      <c r="G67" s="93">
        <v>8715</v>
      </c>
      <c r="H67" s="94">
        <v>3</v>
      </c>
      <c r="I67" s="95">
        <f ca="1">IFERROR(SUMPRODUCT((tbl_FieldOverview[Dataframe]=tbl_DfOverview[[#This Row],[Dataframe]]) * (tbl_FieldOverview[Definition]&lt;&gt;"Definition"))/tbl_DfOverview[[#This Row],[Columns]],"")</f>
        <v>0</v>
      </c>
      <c r="J67" s="136">
        <v>0</v>
      </c>
      <c r="K67" s="96" t="b">
        <v>0</v>
      </c>
    </row>
    <row r="68" spans="2:30" s="81" customFormat="1" ht="15" customHeight="1" outlineLevel="1">
      <c r="C68" s="154" t="str">
        <f>HYPERLINK("#'"&amp;tbl_DfOverview[[#This Row],[Dataframe]]&amp;"'!Headers_Start", "Link")</f>
        <v>Link</v>
      </c>
      <c r="D68" s="137" t="s">
        <v>1304</v>
      </c>
      <c r="E68" s="138" t="str">
        <f ca="1">INDIRECT("'"&amp;tbl_DfOverview[[#This Row],[Dataframe]]&amp;"'!Description")</f>
        <v>Dataset Description</v>
      </c>
      <c r="F68" s="139">
        <v>371023</v>
      </c>
      <c r="G68" s="140">
        <v>3503</v>
      </c>
      <c r="H68" s="141">
        <v>10</v>
      </c>
      <c r="I68" s="142">
        <f ca="1">IFERROR(SUMPRODUCT((tbl_FieldOverview[Dataframe]=tbl_DfOverview[[#This Row],[Dataframe]]) * (tbl_FieldOverview[Definition]&lt;&gt;"Definition"))/tbl_DfOverview[[#This Row],[Columns]],"")</f>
        <v>0</v>
      </c>
      <c r="J68" s="143">
        <v>2.7918926634313446E-2</v>
      </c>
      <c r="K68" s="144" t="b">
        <v>0</v>
      </c>
    </row>
    <row r="69" spans="2:30" ht="15" customHeight="1" outlineLevel="1">
      <c r="AB69" s="4"/>
    </row>
    <row r="70" spans="2:30" ht="15" customHeight="1">
      <c r="B70" s="67" t="s">
        <v>62</v>
      </c>
      <c r="C70" s="100" t="s">
        <v>89</v>
      </c>
      <c r="D70" s="81"/>
      <c r="AB70" s="4"/>
    </row>
    <row r="71" spans="2:30" ht="10.050000000000001" customHeight="1"/>
    <row r="72" spans="2:30" ht="10.050000000000001" customHeight="1"/>
    <row r="73" spans="2:30" ht="30" customHeight="1" outlineLevel="1">
      <c r="C73" s="129" t="s">
        <v>92</v>
      </c>
      <c r="D73" s="134" t="s">
        <v>87</v>
      </c>
      <c r="E73" s="134" t="s">
        <v>39</v>
      </c>
      <c r="F73" s="134" t="s">
        <v>40</v>
      </c>
      <c r="G73" s="134" t="s">
        <v>1</v>
      </c>
      <c r="H73" s="132" t="s">
        <v>8</v>
      </c>
      <c r="I73" s="132" t="s">
        <v>9</v>
      </c>
      <c r="J73" s="132" t="s">
        <v>10</v>
      </c>
      <c r="K73" s="132" t="s">
        <v>11</v>
      </c>
      <c r="L73" s="132" t="s">
        <v>12</v>
      </c>
      <c r="M73" s="132" t="s">
        <v>13</v>
      </c>
      <c r="N73" s="132" t="s">
        <v>14</v>
      </c>
      <c r="O73" s="132" t="s">
        <v>41</v>
      </c>
      <c r="P73" s="132" t="s">
        <v>15</v>
      </c>
      <c r="Q73" s="132" t="s">
        <v>17</v>
      </c>
      <c r="R73" s="132" t="s">
        <v>18</v>
      </c>
      <c r="S73" s="132" t="s">
        <v>19</v>
      </c>
      <c r="T73" s="132" t="s">
        <v>20</v>
      </c>
      <c r="U73" s="132" t="s">
        <v>21</v>
      </c>
      <c r="V73" s="132" t="s">
        <v>23</v>
      </c>
      <c r="W73" s="135" t="s">
        <v>42</v>
      </c>
      <c r="X73" s="135" t="s">
        <v>43</v>
      </c>
      <c r="Y73" s="135" t="s">
        <v>44</v>
      </c>
      <c r="Z73" s="135" t="s">
        <v>45</v>
      </c>
      <c r="AA73" s="135" t="s">
        <v>46</v>
      </c>
      <c r="AB73" s="132" t="s">
        <v>24</v>
      </c>
      <c r="AC73" s="132" t="s">
        <v>25</v>
      </c>
      <c r="AD73" s="132" t="s">
        <v>26</v>
      </c>
    </row>
    <row r="74" spans="2:30" ht="15" customHeight="1" outlineLevel="1">
      <c r="C74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4" s="83" t="s">
        <v>101</v>
      </c>
      <c r="E74" s="84" t="s">
        <v>102</v>
      </c>
      <c r="F7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4" s="86" t="s">
        <v>107</v>
      </c>
      <c r="I74" s="87">
        <v>1</v>
      </c>
      <c r="J74" s="87">
        <v>0</v>
      </c>
      <c r="K74" s="87">
        <v>0.16966141058550299</v>
      </c>
      <c r="L74" s="88">
        <v>2776</v>
      </c>
      <c r="M74" s="88">
        <v>347</v>
      </c>
      <c r="N74" s="88">
        <v>347</v>
      </c>
      <c r="O74" s="89">
        <v>1</v>
      </c>
      <c r="P74" s="88">
        <v>0</v>
      </c>
      <c r="Q74" s="90">
        <v>174</v>
      </c>
      <c r="R74" s="90">
        <v>174</v>
      </c>
      <c r="S74" s="90">
        <v>1</v>
      </c>
      <c r="T74" s="90">
        <v>100.314505431667</v>
      </c>
      <c r="U74" s="90">
        <v>10063</v>
      </c>
      <c r="V74" s="90">
        <v>1</v>
      </c>
      <c r="W74" s="90">
        <v>18.3</v>
      </c>
      <c r="X74" s="90">
        <v>87.5</v>
      </c>
      <c r="Y74" s="90">
        <v>174</v>
      </c>
      <c r="Z74" s="90">
        <v>260.5</v>
      </c>
      <c r="AA74" s="90">
        <v>329.7</v>
      </c>
      <c r="AB74" s="90">
        <v>347</v>
      </c>
      <c r="AC74" s="90">
        <v>346</v>
      </c>
      <c r="AD74" s="90">
        <v>173</v>
      </c>
    </row>
    <row r="75" spans="2:30" ht="15" customHeight="1" outlineLevel="1">
      <c r="C75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5" s="83" t="s">
        <v>101</v>
      </c>
      <c r="E75" s="84" t="s">
        <v>103</v>
      </c>
      <c r="F7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5" s="86" t="s">
        <v>108</v>
      </c>
      <c r="I75" s="87">
        <v>1</v>
      </c>
      <c r="J75" s="87">
        <v>0</v>
      </c>
      <c r="K75" s="87">
        <v>0.65260970541498597</v>
      </c>
      <c r="L75" s="88">
        <v>10678</v>
      </c>
      <c r="M75" s="88">
        <v>347</v>
      </c>
      <c r="N75" s="88">
        <v>347</v>
      </c>
      <c r="O75" s="89">
        <v>1</v>
      </c>
      <c r="P75" s="88">
        <v>0</v>
      </c>
      <c r="Q75" s="90"/>
      <c r="R75" s="90"/>
      <c r="S75" s="90" t="s">
        <v>109</v>
      </c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</row>
    <row r="76" spans="2:30" ht="15" customHeight="1" outlineLevel="1">
      <c r="C76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6" s="83" t="s">
        <v>101</v>
      </c>
      <c r="E76" s="84" t="s">
        <v>104</v>
      </c>
      <c r="F7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6" s="86" t="s">
        <v>107</v>
      </c>
      <c r="I76" s="87">
        <v>0.58789625360230502</v>
      </c>
      <c r="J76" s="87">
        <v>0</v>
      </c>
      <c r="K76" s="87">
        <v>0.16966141058550299</v>
      </c>
      <c r="L76" s="88">
        <v>2776</v>
      </c>
      <c r="M76" s="88">
        <v>204</v>
      </c>
      <c r="N76" s="88">
        <v>347</v>
      </c>
      <c r="O76" s="89">
        <v>1</v>
      </c>
      <c r="P76" s="88">
        <v>0</v>
      </c>
      <c r="Q76" s="90">
        <v>121.94236311239101</v>
      </c>
      <c r="R76" s="90">
        <v>112</v>
      </c>
      <c r="S76" s="90">
        <v>90</v>
      </c>
      <c r="T76" s="90">
        <v>77.793131026215804</v>
      </c>
      <c r="U76" s="90">
        <v>6051.7712348619798</v>
      </c>
      <c r="V76" s="90">
        <v>1</v>
      </c>
      <c r="W76" s="90">
        <v>12</v>
      </c>
      <c r="X76" s="90">
        <v>58</v>
      </c>
      <c r="Y76" s="90">
        <v>112</v>
      </c>
      <c r="Z76" s="90">
        <v>179.5</v>
      </c>
      <c r="AA76" s="90">
        <v>257.7</v>
      </c>
      <c r="AB76" s="90">
        <v>275</v>
      </c>
      <c r="AC76" s="90">
        <v>274</v>
      </c>
      <c r="AD76" s="90">
        <v>121.5</v>
      </c>
    </row>
    <row r="77" spans="2:30" ht="15" customHeight="1" outlineLevel="1">
      <c r="C77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7" s="83" t="s">
        <v>101</v>
      </c>
      <c r="E77" s="84" t="s">
        <v>105</v>
      </c>
      <c r="F7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7" s="86" t="s">
        <v>107</v>
      </c>
      <c r="I77" s="87">
        <v>1</v>
      </c>
      <c r="J77" s="87">
        <v>0</v>
      </c>
      <c r="K77" s="87">
        <v>8.0674734140080608E-3</v>
      </c>
      <c r="L77" s="88">
        <v>132</v>
      </c>
      <c r="M77" s="88">
        <v>347</v>
      </c>
      <c r="N77" s="88">
        <v>347</v>
      </c>
      <c r="O77" s="89">
        <v>1</v>
      </c>
      <c r="P77" s="88">
        <v>0</v>
      </c>
      <c r="Q77" s="90">
        <v>173</v>
      </c>
      <c r="R77" s="90">
        <v>173</v>
      </c>
      <c r="S77" s="90">
        <v>0</v>
      </c>
      <c r="T77" s="90">
        <v>100.314505431667</v>
      </c>
      <c r="U77" s="90">
        <v>10063</v>
      </c>
      <c r="V77" s="90">
        <v>0</v>
      </c>
      <c r="W77" s="90">
        <v>17.3</v>
      </c>
      <c r="X77" s="90">
        <v>86.5</v>
      </c>
      <c r="Y77" s="90">
        <v>173</v>
      </c>
      <c r="Z77" s="90">
        <v>259.5</v>
      </c>
      <c r="AA77" s="90">
        <v>328.7</v>
      </c>
      <c r="AB77" s="90">
        <v>346</v>
      </c>
      <c r="AC77" s="90">
        <v>346</v>
      </c>
      <c r="AD77" s="90">
        <v>173</v>
      </c>
    </row>
    <row r="78" spans="2:30" ht="15" customHeight="1" outlineLevel="1">
      <c r="C78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8" s="83" t="s">
        <v>456</v>
      </c>
      <c r="E78" s="84" t="s">
        <v>104</v>
      </c>
      <c r="F7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8" s="86" t="s">
        <v>107</v>
      </c>
      <c r="I78" s="87">
        <v>1</v>
      </c>
      <c r="J78" s="87">
        <v>0</v>
      </c>
      <c r="K78" s="87">
        <v>0.21515892420537799</v>
      </c>
      <c r="L78" s="88">
        <v>2200</v>
      </c>
      <c r="M78" s="88">
        <v>275</v>
      </c>
      <c r="N78" s="88">
        <v>275</v>
      </c>
      <c r="O78" s="89">
        <v>1</v>
      </c>
      <c r="P78" s="88">
        <v>0</v>
      </c>
      <c r="Q78" s="90">
        <v>138</v>
      </c>
      <c r="R78" s="90">
        <v>138</v>
      </c>
      <c r="S78" s="90">
        <v>1</v>
      </c>
      <c r="T78" s="90">
        <v>79.5298686029343</v>
      </c>
      <c r="U78" s="90">
        <v>6324.99999999999</v>
      </c>
      <c r="V78" s="90">
        <v>1</v>
      </c>
      <c r="W78" s="90">
        <v>14.7</v>
      </c>
      <c r="X78" s="90">
        <v>69.5</v>
      </c>
      <c r="Y78" s="90">
        <v>138</v>
      </c>
      <c r="Z78" s="90">
        <v>206.5</v>
      </c>
      <c r="AA78" s="90">
        <v>261.3</v>
      </c>
      <c r="AB78" s="90">
        <v>275</v>
      </c>
      <c r="AC78" s="90">
        <v>274</v>
      </c>
      <c r="AD78" s="90">
        <v>137</v>
      </c>
    </row>
    <row r="79" spans="2:30" ht="15" customHeight="1" outlineLevel="1">
      <c r="C79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79" s="83" t="s">
        <v>456</v>
      </c>
      <c r="E79" s="84" t="s">
        <v>95</v>
      </c>
      <c r="F7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7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79" s="86" t="s">
        <v>108</v>
      </c>
      <c r="I79" s="87">
        <v>1</v>
      </c>
      <c r="J79" s="87">
        <v>0</v>
      </c>
      <c r="K79" s="87">
        <v>0.77193154034229805</v>
      </c>
      <c r="L79" s="88">
        <v>7893</v>
      </c>
      <c r="M79" s="88">
        <v>275</v>
      </c>
      <c r="N79" s="88">
        <v>275</v>
      </c>
      <c r="O79" s="89">
        <v>1</v>
      </c>
      <c r="P79" s="88">
        <v>0</v>
      </c>
      <c r="Q79" s="90"/>
      <c r="R79" s="90"/>
      <c r="S79" s="90" t="s">
        <v>457</v>
      </c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</row>
    <row r="80" spans="2:30" ht="15" customHeight="1" outlineLevel="1">
      <c r="C80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0" s="83" t="s">
        <v>456</v>
      </c>
      <c r="E80" s="84" t="s">
        <v>105</v>
      </c>
      <c r="F8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0" s="86" t="s">
        <v>107</v>
      </c>
      <c r="I80" s="87">
        <v>1</v>
      </c>
      <c r="J80" s="87">
        <v>0</v>
      </c>
      <c r="K80" s="87">
        <v>1.29095354523227E-2</v>
      </c>
      <c r="L80" s="88">
        <v>132</v>
      </c>
      <c r="M80" s="88">
        <v>275</v>
      </c>
      <c r="N80" s="88">
        <v>275</v>
      </c>
      <c r="O80" s="89">
        <v>1</v>
      </c>
      <c r="P80" s="88">
        <v>0</v>
      </c>
      <c r="Q80" s="90">
        <v>137</v>
      </c>
      <c r="R80" s="90">
        <v>137</v>
      </c>
      <c r="S80" s="90">
        <v>0</v>
      </c>
      <c r="T80" s="90">
        <v>79.5298686029343</v>
      </c>
      <c r="U80" s="90">
        <v>6324.99999999999</v>
      </c>
      <c r="V80" s="90">
        <v>0</v>
      </c>
      <c r="W80" s="90">
        <v>13.7</v>
      </c>
      <c r="X80" s="90">
        <v>68.5</v>
      </c>
      <c r="Y80" s="90">
        <v>137</v>
      </c>
      <c r="Z80" s="90">
        <v>205.5</v>
      </c>
      <c r="AA80" s="90">
        <v>260.3</v>
      </c>
      <c r="AB80" s="90">
        <v>274</v>
      </c>
      <c r="AC80" s="90">
        <v>274</v>
      </c>
      <c r="AD80" s="90">
        <v>137</v>
      </c>
    </row>
    <row r="81" spans="3:30" ht="15" customHeight="1" outlineLevel="1">
      <c r="C81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1" s="83" t="s">
        <v>721</v>
      </c>
      <c r="E81" s="84" t="s">
        <v>722</v>
      </c>
      <c r="F8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1" s="86" t="s">
        <v>107</v>
      </c>
      <c r="I81" s="87">
        <v>1</v>
      </c>
      <c r="J81" s="87">
        <v>0</v>
      </c>
      <c r="K81" s="87">
        <v>3.9415448851774497E-2</v>
      </c>
      <c r="L81" s="88">
        <v>472</v>
      </c>
      <c r="M81" s="88">
        <v>59</v>
      </c>
      <c r="N81" s="88">
        <v>59</v>
      </c>
      <c r="O81" s="89">
        <v>1</v>
      </c>
      <c r="P81" s="88">
        <v>0</v>
      </c>
      <c r="Q81" s="90">
        <v>30</v>
      </c>
      <c r="R81" s="90">
        <v>30</v>
      </c>
      <c r="S81" s="90">
        <v>1</v>
      </c>
      <c r="T81" s="90">
        <v>17.175564037317599</v>
      </c>
      <c r="U81" s="90">
        <v>294.99999999999898</v>
      </c>
      <c r="V81" s="90">
        <v>1</v>
      </c>
      <c r="W81" s="90">
        <v>3.9</v>
      </c>
      <c r="X81" s="90">
        <v>15.5</v>
      </c>
      <c r="Y81" s="90">
        <v>30</v>
      </c>
      <c r="Z81" s="90">
        <v>44.5</v>
      </c>
      <c r="AA81" s="90">
        <v>56.099999999999902</v>
      </c>
      <c r="AB81" s="90">
        <v>59</v>
      </c>
      <c r="AC81" s="90">
        <v>58</v>
      </c>
      <c r="AD81" s="90">
        <v>29</v>
      </c>
    </row>
    <row r="82" spans="3:30" ht="15" customHeight="1" outlineLevel="1">
      <c r="C82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2" s="83" t="s">
        <v>721</v>
      </c>
      <c r="E82" s="84" t="s">
        <v>723</v>
      </c>
      <c r="F8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2" s="86" t="s">
        <v>108</v>
      </c>
      <c r="I82" s="87">
        <v>0.96610169491525399</v>
      </c>
      <c r="J82" s="87">
        <v>0</v>
      </c>
      <c r="K82" s="87">
        <v>6.8308977035490603E-2</v>
      </c>
      <c r="L82" s="88">
        <v>818</v>
      </c>
      <c r="M82" s="88">
        <v>57</v>
      </c>
      <c r="N82" s="88">
        <v>59</v>
      </c>
      <c r="O82" s="89">
        <v>1</v>
      </c>
      <c r="P82" s="88">
        <v>0</v>
      </c>
      <c r="Q82" s="90"/>
      <c r="R82" s="90"/>
      <c r="S82" s="90" t="s">
        <v>430</v>
      </c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</row>
    <row r="83" spans="3:30" ht="15" customHeight="1" outlineLevel="1">
      <c r="C83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3" s="83" t="s">
        <v>721</v>
      </c>
      <c r="E83" s="84" t="s">
        <v>724</v>
      </c>
      <c r="F8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3" s="86" t="s">
        <v>108</v>
      </c>
      <c r="I83" s="87">
        <v>1</v>
      </c>
      <c r="J83" s="87">
        <v>0</v>
      </c>
      <c r="K83" s="87">
        <v>7.4572025052192001E-2</v>
      </c>
      <c r="L83" s="88">
        <v>893</v>
      </c>
      <c r="M83" s="88">
        <v>59</v>
      </c>
      <c r="N83" s="88">
        <v>59</v>
      </c>
      <c r="O83" s="89">
        <v>1</v>
      </c>
      <c r="P83" s="88">
        <v>0</v>
      </c>
      <c r="Q83" s="90"/>
      <c r="R83" s="90"/>
      <c r="S83" s="90" t="s">
        <v>735</v>
      </c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</row>
    <row r="84" spans="3:30" ht="15" customHeight="1" outlineLevel="1">
      <c r="C84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4" s="83" t="s">
        <v>721</v>
      </c>
      <c r="E84" s="84" t="s">
        <v>725</v>
      </c>
      <c r="F8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4" s="86" t="s">
        <v>108</v>
      </c>
      <c r="I84" s="87">
        <v>0.169491525423728</v>
      </c>
      <c r="J84" s="87">
        <v>0.83050847457627097</v>
      </c>
      <c r="K84" s="87">
        <v>5.40292275574112E-2</v>
      </c>
      <c r="L84" s="88">
        <v>647</v>
      </c>
      <c r="M84" s="88">
        <v>10</v>
      </c>
      <c r="N84" s="88">
        <v>10</v>
      </c>
      <c r="O84" s="89">
        <v>0.169491525423728</v>
      </c>
      <c r="P84" s="88">
        <v>49</v>
      </c>
      <c r="Q84" s="90"/>
      <c r="R84" s="90"/>
      <c r="S84" s="90" t="s">
        <v>736</v>
      </c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</row>
    <row r="85" spans="3:30" ht="15" customHeight="1" outlineLevel="1">
      <c r="C85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5" s="83" t="s">
        <v>721</v>
      </c>
      <c r="E85" s="84" t="s">
        <v>726</v>
      </c>
      <c r="F8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5" s="86" t="s">
        <v>108</v>
      </c>
      <c r="I85" s="87">
        <v>1</v>
      </c>
      <c r="J85" s="87">
        <v>0</v>
      </c>
      <c r="K85" s="87">
        <v>0.12893528183715999</v>
      </c>
      <c r="L85" s="88">
        <v>1544</v>
      </c>
      <c r="M85" s="88">
        <v>59</v>
      </c>
      <c r="N85" s="88">
        <v>59</v>
      </c>
      <c r="O85" s="89">
        <v>1</v>
      </c>
      <c r="P85" s="88">
        <v>0</v>
      </c>
      <c r="Q85" s="90"/>
      <c r="R85" s="90"/>
      <c r="S85" s="90" t="s">
        <v>737</v>
      </c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</row>
    <row r="86" spans="3:30" ht="15" customHeight="1" outlineLevel="1">
      <c r="C86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6" s="83" t="s">
        <v>721</v>
      </c>
      <c r="E86" s="84" t="s">
        <v>727</v>
      </c>
      <c r="F8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6" s="86" t="s">
        <v>108</v>
      </c>
      <c r="I86" s="87">
        <v>0.89830508474576198</v>
      </c>
      <c r="J86" s="87">
        <v>0</v>
      </c>
      <c r="K86" s="87">
        <v>7.8329853862212903E-2</v>
      </c>
      <c r="L86" s="88">
        <v>938</v>
      </c>
      <c r="M86" s="88">
        <v>53</v>
      </c>
      <c r="N86" s="88">
        <v>59</v>
      </c>
      <c r="O86" s="89">
        <v>1</v>
      </c>
      <c r="P86" s="88">
        <v>0</v>
      </c>
      <c r="Q86" s="90"/>
      <c r="R86" s="90"/>
      <c r="S86" s="90" t="s">
        <v>738</v>
      </c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</row>
    <row r="87" spans="3:30" ht="15" customHeight="1" outlineLevel="1">
      <c r="C87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7" s="83" t="s">
        <v>721</v>
      </c>
      <c r="E87" s="84" t="s">
        <v>728</v>
      </c>
      <c r="F8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7" s="86" t="s">
        <v>108</v>
      </c>
      <c r="I87" s="87">
        <v>0.42372881355932202</v>
      </c>
      <c r="J87" s="87">
        <v>0.49152542372881303</v>
      </c>
      <c r="K87" s="87">
        <v>4.55114822546972E-2</v>
      </c>
      <c r="L87" s="88">
        <v>545</v>
      </c>
      <c r="M87" s="88">
        <v>25</v>
      </c>
      <c r="N87" s="88">
        <v>30</v>
      </c>
      <c r="O87" s="89">
        <v>0.50847457627118597</v>
      </c>
      <c r="P87" s="88">
        <v>29</v>
      </c>
      <c r="Q87" s="90"/>
      <c r="R87" s="90"/>
      <c r="S87" s="90" t="s">
        <v>739</v>
      </c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</row>
    <row r="88" spans="3:30" ht="15" customHeight="1" outlineLevel="1">
      <c r="C88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8" s="83" t="s">
        <v>721</v>
      </c>
      <c r="E88" s="84" t="s">
        <v>729</v>
      </c>
      <c r="F8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8" s="86" t="s">
        <v>108</v>
      </c>
      <c r="I88" s="87">
        <v>0.40677966101694901</v>
      </c>
      <c r="J88" s="87">
        <v>0</v>
      </c>
      <c r="K88" s="87">
        <v>7.0730688935281796E-2</v>
      </c>
      <c r="L88" s="88">
        <v>847</v>
      </c>
      <c r="M88" s="88">
        <v>24</v>
      </c>
      <c r="N88" s="88">
        <v>59</v>
      </c>
      <c r="O88" s="89">
        <v>1</v>
      </c>
      <c r="P88" s="88">
        <v>0</v>
      </c>
      <c r="Q88" s="90"/>
      <c r="R88" s="90"/>
      <c r="S88" s="90" t="s">
        <v>740</v>
      </c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</row>
    <row r="89" spans="3:30" ht="15" customHeight="1" outlineLevel="1">
      <c r="C89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89" s="83" t="s">
        <v>721</v>
      </c>
      <c r="E89" s="84" t="s">
        <v>730</v>
      </c>
      <c r="F8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8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89" s="86" t="s">
        <v>108</v>
      </c>
      <c r="I89" s="87">
        <v>0.93220338983050799</v>
      </c>
      <c r="J89" s="87">
        <v>6.7796610169491497E-2</v>
      </c>
      <c r="K89" s="87">
        <v>6.7807933194154402E-2</v>
      </c>
      <c r="L89" s="88">
        <v>812</v>
      </c>
      <c r="M89" s="88">
        <v>55</v>
      </c>
      <c r="N89" s="88">
        <v>55</v>
      </c>
      <c r="O89" s="89">
        <v>0.93220338983050799</v>
      </c>
      <c r="P89" s="88">
        <v>4</v>
      </c>
      <c r="Q89" s="90"/>
      <c r="R89" s="90"/>
      <c r="S89" s="90" t="s">
        <v>741</v>
      </c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</row>
    <row r="90" spans="3:30" ht="15" customHeight="1" outlineLevel="1">
      <c r="C90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0" s="83" t="s">
        <v>721</v>
      </c>
      <c r="E90" s="84" t="s">
        <v>731</v>
      </c>
      <c r="F9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0" s="86" t="s">
        <v>108</v>
      </c>
      <c r="I90" s="87">
        <v>0.98305084745762705</v>
      </c>
      <c r="J90" s="87">
        <v>1.6949152542372801E-2</v>
      </c>
      <c r="K90" s="87">
        <v>0.121336116910229</v>
      </c>
      <c r="L90" s="88">
        <v>1453</v>
      </c>
      <c r="M90" s="88">
        <v>58</v>
      </c>
      <c r="N90" s="88">
        <v>58</v>
      </c>
      <c r="O90" s="89">
        <v>0.98305084745762705</v>
      </c>
      <c r="P90" s="88">
        <v>1</v>
      </c>
      <c r="Q90" s="90"/>
      <c r="R90" s="90"/>
      <c r="S90" s="90" t="s">
        <v>742</v>
      </c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</row>
    <row r="91" spans="3:30" ht="15" customHeight="1" outlineLevel="1">
      <c r="C91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1" s="83" t="s">
        <v>721</v>
      </c>
      <c r="E91" s="84" t="s">
        <v>732</v>
      </c>
      <c r="F9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1" s="86" t="s">
        <v>108</v>
      </c>
      <c r="I91" s="87">
        <v>0.20338983050847401</v>
      </c>
      <c r="J91" s="87">
        <v>0.79661016949152497</v>
      </c>
      <c r="K91" s="87">
        <v>5.7453027139874699E-2</v>
      </c>
      <c r="L91" s="88">
        <v>688</v>
      </c>
      <c r="M91" s="88">
        <v>12</v>
      </c>
      <c r="N91" s="88">
        <v>12</v>
      </c>
      <c r="O91" s="89">
        <v>0.20338983050847401</v>
      </c>
      <c r="P91" s="88">
        <v>47</v>
      </c>
      <c r="Q91" s="90"/>
      <c r="R91" s="90"/>
      <c r="S91" s="90" t="s">
        <v>743</v>
      </c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</row>
    <row r="92" spans="3:30" ht="15" customHeight="1" outlineLevel="1">
      <c r="C92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2" s="83" t="s">
        <v>721</v>
      </c>
      <c r="E92" s="84" t="s">
        <v>733</v>
      </c>
      <c r="F9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2" s="86" t="s">
        <v>108</v>
      </c>
      <c r="I92" s="87">
        <v>1</v>
      </c>
      <c r="J92" s="87">
        <v>0</v>
      </c>
      <c r="K92" s="87">
        <v>0.14313152400835</v>
      </c>
      <c r="L92" s="88">
        <v>1714</v>
      </c>
      <c r="M92" s="88">
        <v>59</v>
      </c>
      <c r="N92" s="88">
        <v>59</v>
      </c>
      <c r="O92" s="89">
        <v>1</v>
      </c>
      <c r="P92" s="88">
        <v>0</v>
      </c>
      <c r="Q92" s="90"/>
      <c r="R92" s="90"/>
      <c r="S92" s="90" t="s">
        <v>744</v>
      </c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</row>
    <row r="93" spans="3:30" ht="15" customHeight="1" outlineLevel="1">
      <c r="C93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3" s="83" t="s">
        <v>721</v>
      </c>
      <c r="E93" s="84" t="s">
        <v>734</v>
      </c>
      <c r="F9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3" s="86" t="s">
        <v>107</v>
      </c>
      <c r="I93" s="87">
        <v>5.0847457627118599E-2</v>
      </c>
      <c r="J93" s="87">
        <v>0</v>
      </c>
      <c r="K93" s="87">
        <v>3.9415448851774497E-2</v>
      </c>
      <c r="L93" s="88">
        <v>472</v>
      </c>
      <c r="M93" s="88">
        <v>3</v>
      </c>
      <c r="N93" s="88">
        <v>59</v>
      </c>
      <c r="O93" s="89">
        <v>1</v>
      </c>
      <c r="P93" s="88">
        <v>0</v>
      </c>
      <c r="Q93" s="90">
        <v>3.9491525423728802</v>
      </c>
      <c r="R93" s="90">
        <v>4</v>
      </c>
      <c r="S93" s="90">
        <v>3</v>
      </c>
      <c r="T93" s="90">
        <v>0.81840317215398195</v>
      </c>
      <c r="U93" s="90">
        <v>0.66978375219170005</v>
      </c>
      <c r="V93" s="90">
        <v>3</v>
      </c>
      <c r="W93" s="90">
        <v>3</v>
      </c>
      <c r="X93" s="90">
        <v>3</v>
      </c>
      <c r="Y93" s="90">
        <v>4</v>
      </c>
      <c r="Z93" s="90">
        <v>5</v>
      </c>
      <c r="AA93" s="90">
        <v>5</v>
      </c>
      <c r="AB93" s="90">
        <v>5</v>
      </c>
      <c r="AC93" s="90">
        <v>2</v>
      </c>
      <c r="AD93" s="90">
        <v>2</v>
      </c>
    </row>
    <row r="94" spans="3:30" ht="15" customHeight="1" outlineLevel="1">
      <c r="C94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4" s="83" t="s">
        <v>721</v>
      </c>
      <c r="E94" s="84" t="s">
        <v>105</v>
      </c>
      <c r="F9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4" s="86" t="s">
        <v>107</v>
      </c>
      <c r="I94" s="87">
        <v>1</v>
      </c>
      <c r="J94" s="87">
        <v>0</v>
      </c>
      <c r="K94" s="87">
        <v>1.10229645093945E-2</v>
      </c>
      <c r="L94" s="88">
        <v>132</v>
      </c>
      <c r="M94" s="88">
        <v>59</v>
      </c>
      <c r="N94" s="88">
        <v>59</v>
      </c>
      <c r="O94" s="89">
        <v>1</v>
      </c>
      <c r="P94" s="88">
        <v>0</v>
      </c>
      <c r="Q94" s="90">
        <v>29</v>
      </c>
      <c r="R94" s="90">
        <v>29</v>
      </c>
      <c r="S94" s="90">
        <v>0</v>
      </c>
      <c r="T94" s="90">
        <v>17.175564037317599</v>
      </c>
      <c r="U94" s="90">
        <v>294.99999999999898</v>
      </c>
      <c r="V94" s="90">
        <v>0</v>
      </c>
      <c r="W94" s="90">
        <v>2.9</v>
      </c>
      <c r="X94" s="90">
        <v>14.5</v>
      </c>
      <c r="Y94" s="90">
        <v>29</v>
      </c>
      <c r="Z94" s="90">
        <v>43.5</v>
      </c>
      <c r="AA94" s="90">
        <v>55.099999999999902</v>
      </c>
      <c r="AB94" s="90">
        <v>58</v>
      </c>
      <c r="AC94" s="90">
        <v>58</v>
      </c>
      <c r="AD94" s="90">
        <v>29</v>
      </c>
    </row>
    <row r="95" spans="3:30" ht="15" customHeight="1" outlineLevel="1">
      <c r="C95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5" s="83" t="s">
        <v>1169</v>
      </c>
      <c r="E95" s="84" t="s">
        <v>1170</v>
      </c>
      <c r="F9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5" s="86" t="s">
        <v>107</v>
      </c>
      <c r="I95" s="87">
        <v>1</v>
      </c>
      <c r="J95" s="87">
        <v>0</v>
      </c>
      <c r="K95" s="87">
        <v>3.1007751937984399E-2</v>
      </c>
      <c r="L95" s="88">
        <v>64</v>
      </c>
      <c r="M95" s="88">
        <v>8</v>
      </c>
      <c r="N95" s="88">
        <v>8</v>
      </c>
      <c r="O95" s="89">
        <v>1</v>
      </c>
      <c r="P95" s="88">
        <v>0</v>
      </c>
      <c r="Q95" s="90">
        <v>4.5</v>
      </c>
      <c r="R95" s="90">
        <v>4.5</v>
      </c>
      <c r="S95" s="90">
        <v>1</v>
      </c>
      <c r="T95" s="90">
        <v>2.4494897427831699</v>
      </c>
      <c r="U95" s="90">
        <v>5.9999999999999902</v>
      </c>
      <c r="V95" s="90">
        <v>1</v>
      </c>
      <c r="W95" s="90">
        <v>1.35</v>
      </c>
      <c r="X95" s="90">
        <v>2.75</v>
      </c>
      <c r="Y95" s="90">
        <v>4.5</v>
      </c>
      <c r="Z95" s="90">
        <v>6.25</v>
      </c>
      <c r="AA95" s="90">
        <v>7.6499999999999897</v>
      </c>
      <c r="AB95" s="90">
        <v>8</v>
      </c>
      <c r="AC95" s="90">
        <v>7</v>
      </c>
      <c r="AD95" s="90">
        <v>3.5</v>
      </c>
    </row>
    <row r="96" spans="3:30" ht="15" customHeight="1" outlineLevel="1">
      <c r="C96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6" s="83" t="s">
        <v>1169</v>
      </c>
      <c r="E96" s="84" t="s">
        <v>724</v>
      </c>
      <c r="F9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6" s="86" t="s">
        <v>108</v>
      </c>
      <c r="I96" s="87">
        <v>1</v>
      </c>
      <c r="J96" s="87">
        <v>0</v>
      </c>
      <c r="K96" s="87">
        <v>5.5232558139534801E-2</v>
      </c>
      <c r="L96" s="88">
        <v>114</v>
      </c>
      <c r="M96" s="88">
        <v>8</v>
      </c>
      <c r="N96" s="88">
        <v>8</v>
      </c>
      <c r="O96" s="89">
        <v>1</v>
      </c>
      <c r="P96" s="88">
        <v>0</v>
      </c>
      <c r="Q96" s="90"/>
      <c r="R96" s="90"/>
      <c r="S96" s="90" t="s">
        <v>1176</v>
      </c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</row>
    <row r="97" spans="3:30" ht="15" customHeight="1" outlineLevel="1">
      <c r="C97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7" s="83" t="s">
        <v>1169</v>
      </c>
      <c r="E97" s="84" t="s">
        <v>723</v>
      </c>
      <c r="F9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7" s="86" t="s">
        <v>108</v>
      </c>
      <c r="I97" s="87">
        <v>1</v>
      </c>
      <c r="J97" s="87">
        <v>0</v>
      </c>
      <c r="K97" s="87">
        <v>5.3294573643410802E-2</v>
      </c>
      <c r="L97" s="88">
        <v>110</v>
      </c>
      <c r="M97" s="88">
        <v>8</v>
      </c>
      <c r="N97" s="88">
        <v>8</v>
      </c>
      <c r="O97" s="89">
        <v>1</v>
      </c>
      <c r="P97" s="88">
        <v>0</v>
      </c>
      <c r="Q97" s="90"/>
      <c r="R97" s="90"/>
      <c r="S97" s="90" t="s">
        <v>1177</v>
      </c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</row>
    <row r="98" spans="3:30" ht="15" customHeight="1" outlineLevel="1">
      <c r="C98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8" s="83" t="s">
        <v>1169</v>
      </c>
      <c r="E98" s="84" t="s">
        <v>103</v>
      </c>
      <c r="F9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8" s="86" t="s">
        <v>108</v>
      </c>
      <c r="I98" s="87">
        <v>0.625</v>
      </c>
      <c r="J98" s="87">
        <v>0</v>
      </c>
      <c r="K98" s="87">
        <v>8.4786821705426299E-2</v>
      </c>
      <c r="L98" s="88">
        <v>175</v>
      </c>
      <c r="M98" s="88">
        <v>5</v>
      </c>
      <c r="N98" s="88">
        <v>8</v>
      </c>
      <c r="O98" s="89">
        <v>1</v>
      </c>
      <c r="P98" s="88">
        <v>0</v>
      </c>
      <c r="Q98" s="90"/>
      <c r="R98" s="90"/>
      <c r="S98" s="90" t="s">
        <v>1178</v>
      </c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</row>
    <row r="99" spans="3:30" ht="15" customHeight="1" outlineLevel="1">
      <c r="C99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99" s="83" t="s">
        <v>1169</v>
      </c>
      <c r="E99" s="84" t="s">
        <v>1171</v>
      </c>
      <c r="F9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9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99" s="86" t="s">
        <v>1174</v>
      </c>
      <c r="I99" s="87">
        <v>0.375</v>
      </c>
      <c r="J99" s="87">
        <v>0.125</v>
      </c>
      <c r="K99" s="87">
        <v>3.4883720930232502E-2</v>
      </c>
      <c r="L99" s="88">
        <v>72</v>
      </c>
      <c r="M99" s="88">
        <v>3</v>
      </c>
      <c r="N99" s="88">
        <v>7</v>
      </c>
      <c r="O99" s="89">
        <v>0.875</v>
      </c>
      <c r="P99" s="88">
        <v>1</v>
      </c>
      <c r="Q99" s="90">
        <v>2.8571428571428501</v>
      </c>
      <c r="R99" s="90">
        <v>2</v>
      </c>
      <c r="S99" s="90">
        <v>2</v>
      </c>
      <c r="T99" s="90">
        <v>2.19306265517513</v>
      </c>
      <c r="U99" s="90">
        <v>4.8095238095238004</v>
      </c>
      <c r="V99" s="90">
        <v>1</v>
      </c>
      <c r="W99" s="90">
        <v>1</v>
      </c>
      <c r="X99" s="90">
        <v>1.5</v>
      </c>
      <c r="Y99" s="90">
        <v>2</v>
      </c>
      <c r="Z99" s="90">
        <v>4</v>
      </c>
      <c r="AA99" s="90">
        <v>6</v>
      </c>
      <c r="AB99" s="90">
        <v>6</v>
      </c>
      <c r="AC99" s="90">
        <v>5</v>
      </c>
      <c r="AD99" s="90">
        <v>2.5</v>
      </c>
    </row>
    <row r="100" spans="3:30" ht="15" customHeight="1" outlineLevel="1">
      <c r="C100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0" s="83" t="s">
        <v>1169</v>
      </c>
      <c r="E100" s="84" t="s">
        <v>1172</v>
      </c>
      <c r="F10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0" s="86" t="s">
        <v>1175</v>
      </c>
      <c r="I100" s="87">
        <v>1</v>
      </c>
      <c r="J100" s="87">
        <v>0</v>
      </c>
      <c r="K100" s="87">
        <v>3.1007751937984399E-2</v>
      </c>
      <c r="L100" s="88">
        <v>64</v>
      </c>
      <c r="M100" s="88">
        <v>8</v>
      </c>
      <c r="N100" s="88">
        <v>8</v>
      </c>
      <c r="O100" s="89">
        <v>1</v>
      </c>
      <c r="P100" s="88">
        <v>0</v>
      </c>
      <c r="Q100" s="90">
        <v>23721.125</v>
      </c>
      <c r="R100" s="90">
        <v>24325</v>
      </c>
      <c r="S100" s="90">
        <v>17429</v>
      </c>
      <c r="T100" s="90"/>
      <c r="U100" s="90"/>
      <c r="V100" s="90">
        <v>17429</v>
      </c>
      <c r="W100" s="90">
        <v>18863.3</v>
      </c>
      <c r="X100" s="90">
        <v>22403</v>
      </c>
      <c r="Y100" s="90">
        <v>24325</v>
      </c>
      <c r="Z100" s="90">
        <v>25999.25</v>
      </c>
      <c r="AA100" s="90">
        <v>26884.35</v>
      </c>
      <c r="AB100" s="90">
        <v>26905</v>
      </c>
      <c r="AC100" s="90" t="s">
        <v>1185</v>
      </c>
      <c r="AD100" s="90" t="s">
        <v>1187</v>
      </c>
    </row>
    <row r="101" spans="3:30" ht="15" customHeight="1" outlineLevel="1">
      <c r="C101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1" s="83" t="s">
        <v>1169</v>
      </c>
      <c r="E101" s="84" t="s">
        <v>1173</v>
      </c>
      <c r="F10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1" s="86" t="s">
        <v>1175</v>
      </c>
      <c r="I101" s="87">
        <v>0.875</v>
      </c>
      <c r="J101" s="87">
        <v>0</v>
      </c>
      <c r="K101" s="87">
        <v>3.1007751937984399E-2</v>
      </c>
      <c r="L101" s="88">
        <v>64</v>
      </c>
      <c r="M101" s="88">
        <v>7</v>
      </c>
      <c r="N101" s="88">
        <v>8</v>
      </c>
      <c r="O101" s="89">
        <v>1</v>
      </c>
      <c r="P101" s="88">
        <v>0</v>
      </c>
      <c r="Q101" s="90">
        <v>37726.25</v>
      </c>
      <c r="R101" s="90">
        <v>37827.5</v>
      </c>
      <c r="S101" s="90">
        <v>37911</v>
      </c>
      <c r="T101" s="90"/>
      <c r="U101" s="90"/>
      <c r="V101" s="90">
        <v>37347</v>
      </c>
      <c r="W101" s="90">
        <v>37357.5</v>
      </c>
      <c r="X101" s="90">
        <v>37455.75</v>
      </c>
      <c r="Y101" s="90">
        <v>37827.5</v>
      </c>
      <c r="Z101" s="90">
        <v>37930.25</v>
      </c>
      <c r="AA101" s="90">
        <v>38028.300000000003</v>
      </c>
      <c r="AB101" s="90">
        <v>38050</v>
      </c>
      <c r="AC101" s="90" t="s">
        <v>1186</v>
      </c>
      <c r="AD101" s="90" t="s">
        <v>1188</v>
      </c>
    </row>
    <row r="102" spans="3:30" ht="15" customHeight="1" outlineLevel="1">
      <c r="C102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2" s="83" t="s">
        <v>1169</v>
      </c>
      <c r="E102" s="84" t="s">
        <v>726</v>
      </c>
      <c r="F10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2" s="86" t="s">
        <v>108</v>
      </c>
      <c r="I102" s="87">
        <v>1</v>
      </c>
      <c r="J102" s="87">
        <v>0</v>
      </c>
      <c r="K102" s="87">
        <v>9.3992248062015504E-2</v>
      </c>
      <c r="L102" s="88">
        <v>194</v>
      </c>
      <c r="M102" s="88">
        <v>8</v>
      </c>
      <c r="N102" s="88">
        <v>8</v>
      </c>
      <c r="O102" s="89">
        <v>1</v>
      </c>
      <c r="P102" s="88">
        <v>0</v>
      </c>
      <c r="Q102" s="90"/>
      <c r="R102" s="90"/>
      <c r="S102" s="90" t="s">
        <v>1179</v>
      </c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</row>
    <row r="103" spans="3:30" ht="15" customHeight="1" outlineLevel="1">
      <c r="C103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3" s="83" t="s">
        <v>1169</v>
      </c>
      <c r="E103" s="84" t="s">
        <v>727</v>
      </c>
      <c r="F10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3" s="86" t="s">
        <v>108</v>
      </c>
      <c r="I103" s="87">
        <v>0.375</v>
      </c>
      <c r="J103" s="87">
        <v>0</v>
      </c>
      <c r="K103" s="87">
        <v>6.15310077519379E-2</v>
      </c>
      <c r="L103" s="88">
        <v>127</v>
      </c>
      <c r="M103" s="88">
        <v>3</v>
      </c>
      <c r="N103" s="88">
        <v>8</v>
      </c>
      <c r="O103" s="89">
        <v>1</v>
      </c>
      <c r="P103" s="88">
        <v>0</v>
      </c>
      <c r="Q103" s="90"/>
      <c r="R103" s="90"/>
      <c r="S103" s="90" t="s">
        <v>1180</v>
      </c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</row>
    <row r="104" spans="3:30" ht="15" customHeight="1" outlineLevel="1">
      <c r="C104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4" s="83" t="s">
        <v>1169</v>
      </c>
      <c r="E104" s="84" t="s">
        <v>728</v>
      </c>
      <c r="F10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4" s="86" t="s">
        <v>108</v>
      </c>
      <c r="I104" s="87">
        <v>0.125</v>
      </c>
      <c r="J104" s="87">
        <v>0</v>
      </c>
      <c r="K104" s="87">
        <v>3.8759689922480599E-2</v>
      </c>
      <c r="L104" s="88">
        <v>80</v>
      </c>
      <c r="M104" s="88">
        <v>1</v>
      </c>
      <c r="N104" s="88">
        <v>8</v>
      </c>
      <c r="O104" s="89">
        <v>1</v>
      </c>
      <c r="P104" s="88">
        <v>0</v>
      </c>
      <c r="Q104" s="90"/>
      <c r="R104" s="90"/>
      <c r="S104" s="90" t="s">
        <v>853</v>
      </c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</row>
    <row r="105" spans="3:30" ht="15" customHeight="1" outlineLevel="1">
      <c r="C105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5" s="83" t="s">
        <v>1169</v>
      </c>
      <c r="E105" s="84" t="s">
        <v>729</v>
      </c>
      <c r="F10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5" s="86" t="s">
        <v>108</v>
      </c>
      <c r="I105" s="87">
        <v>0.125</v>
      </c>
      <c r="J105" s="87">
        <v>0</v>
      </c>
      <c r="K105" s="87">
        <v>5.4263565891472798E-2</v>
      </c>
      <c r="L105" s="88">
        <v>112</v>
      </c>
      <c r="M105" s="88">
        <v>1</v>
      </c>
      <c r="N105" s="88">
        <v>8</v>
      </c>
      <c r="O105" s="89">
        <v>1</v>
      </c>
      <c r="P105" s="88">
        <v>0</v>
      </c>
      <c r="Q105" s="90"/>
      <c r="R105" s="90"/>
      <c r="S105" s="90" t="s">
        <v>768</v>
      </c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</row>
    <row r="106" spans="3:30" ht="15" customHeight="1" outlineLevel="1">
      <c r="C106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6" s="83" t="s">
        <v>1169</v>
      </c>
      <c r="E106" s="84" t="s">
        <v>730</v>
      </c>
      <c r="F10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6" s="86" t="s">
        <v>108</v>
      </c>
      <c r="I106" s="87">
        <v>1</v>
      </c>
      <c r="J106" s="87">
        <v>0</v>
      </c>
      <c r="K106" s="87">
        <v>5.8139534883720902E-2</v>
      </c>
      <c r="L106" s="88">
        <v>120</v>
      </c>
      <c r="M106" s="88">
        <v>8</v>
      </c>
      <c r="N106" s="88">
        <v>8</v>
      </c>
      <c r="O106" s="89">
        <v>1</v>
      </c>
      <c r="P106" s="88">
        <v>0</v>
      </c>
      <c r="Q106" s="90"/>
      <c r="R106" s="90"/>
      <c r="S106" s="90" t="s">
        <v>1181</v>
      </c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</row>
    <row r="107" spans="3:30" ht="15" customHeight="1" outlineLevel="1">
      <c r="C107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7" s="83" t="s">
        <v>1169</v>
      </c>
      <c r="E107" s="84" t="s">
        <v>731</v>
      </c>
      <c r="F10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7" s="86" t="s">
        <v>108</v>
      </c>
      <c r="I107" s="87">
        <v>0.875</v>
      </c>
      <c r="J107" s="87">
        <v>0</v>
      </c>
      <c r="K107" s="87">
        <v>9.6414728682170506E-2</v>
      </c>
      <c r="L107" s="88">
        <v>199</v>
      </c>
      <c r="M107" s="88">
        <v>7</v>
      </c>
      <c r="N107" s="88">
        <v>8</v>
      </c>
      <c r="O107" s="89">
        <v>1</v>
      </c>
      <c r="P107" s="88">
        <v>0</v>
      </c>
      <c r="Q107" s="90"/>
      <c r="R107" s="90"/>
      <c r="S107" s="90" t="s">
        <v>1182</v>
      </c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</row>
    <row r="108" spans="3:30" ht="15" customHeight="1" outlineLevel="1">
      <c r="C108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8" s="83" t="s">
        <v>1169</v>
      </c>
      <c r="E108" s="84" t="s">
        <v>732</v>
      </c>
      <c r="F10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8" s="86" t="s">
        <v>108</v>
      </c>
      <c r="I108" s="87">
        <v>1</v>
      </c>
      <c r="J108" s="87">
        <v>0</v>
      </c>
      <c r="K108" s="87">
        <v>9.6414728682170506E-2</v>
      </c>
      <c r="L108" s="88">
        <v>199</v>
      </c>
      <c r="M108" s="88">
        <v>8</v>
      </c>
      <c r="N108" s="88">
        <v>8</v>
      </c>
      <c r="O108" s="89">
        <v>1</v>
      </c>
      <c r="P108" s="88">
        <v>0</v>
      </c>
      <c r="Q108" s="90"/>
      <c r="R108" s="90"/>
      <c r="S108" s="90" t="s">
        <v>1183</v>
      </c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</row>
    <row r="109" spans="3:30" ht="15" customHeight="1" outlineLevel="1">
      <c r="C109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09" s="83" t="s">
        <v>1169</v>
      </c>
      <c r="E109" s="84" t="s">
        <v>733</v>
      </c>
      <c r="F10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0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09" s="86" t="s">
        <v>108</v>
      </c>
      <c r="I109" s="87">
        <v>1</v>
      </c>
      <c r="J109" s="87">
        <v>0</v>
      </c>
      <c r="K109" s="87">
        <v>0.115310077519379</v>
      </c>
      <c r="L109" s="88">
        <v>238</v>
      </c>
      <c r="M109" s="88">
        <v>8</v>
      </c>
      <c r="N109" s="88">
        <v>8</v>
      </c>
      <c r="O109" s="89">
        <v>1</v>
      </c>
      <c r="P109" s="88">
        <v>0</v>
      </c>
      <c r="Q109" s="90"/>
      <c r="R109" s="90"/>
      <c r="S109" s="90" t="s">
        <v>1184</v>
      </c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</row>
    <row r="110" spans="3:30" ht="15" customHeight="1" outlineLevel="1">
      <c r="C110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0" s="83" t="s">
        <v>1169</v>
      </c>
      <c r="E110" s="84" t="s">
        <v>105</v>
      </c>
      <c r="F11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0" s="86" t="s">
        <v>107</v>
      </c>
      <c r="I110" s="87">
        <v>1</v>
      </c>
      <c r="J110" s="87">
        <v>0</v>
      </c>
      <c r="K110" s="87">
        <v>6.3953488372092998E-2</v>
      </c>
      <c r="L110" s="88">
        <v>132</v>
      </c>
      <c r="M110" s="88">
        <v>8</v>
      </c>
      <c r="N110" s="88">
        <v>8</v>
      </c>
      <c r="O110" s="89">
        <v>1</v>
      </c>
      <c r="P110" s="88">
        <v>0</v>
      </c>
      <c r="Q110" s="90">
        <v>3.5</v>
      </c>
      <c r="R110" s="90">
        <v>3.5</v>
      </c>
      <c r="S110" s="90">
        <v>0</v>
      </c>
      <c r="T110" s="90">
        <v>2.4494897427831699</v>
      </c>
      <c r="U110" s="90">
        <v>5.9999999999999902</v>
      </c>
      <c r="V110" s="90">
        <v>0</v>
      </c>
      <c r="W110" s="90">
        <v>0.35</v>
      </c>
      <c r="X110" s="90">
        <v>1.75</v>
      </c>
      <c r="Y110" s="90">
        <v>3.5</v>
      </c>
      <c r="Z110" s="90">
        <v>5.25</v>
      </c>
      <c r="AA110" s="90">
        <v>6.6499999999999897</v>
      </c>
      <c r="AB110" s="90">
        <v>7</v>
      </c>
      <c r="AC110" s="90">
        <v>7</v>
      </c>
      <c r="AD110" s="90">
        <v>3.5</v>
      </c>
    </row>
    <row r="111" spans="3:30" ht="15" customHeight="1" outlineLevel="1">
      <c r="C111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1" s="83" t="s">
        <v>1239</v>
      </c>
      <c r="E111" s="84" t="s">
        <v>1240</v>
      </c>
      <c r="F11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1" s="86" t="s">
        <v>107</v>
      </c>
      <c r="I111" s="87">
        <v>1</v>
      </c>
      <c r="J111" s="87">
        <v>0</v>
      </c>
      <c r="K111" s="87">
        <v>0.26455026455026398</v>
      </c>
      <c r="L111" s="88">
        <v>200</v>
      </c>
      <c r="M111" s="88">
        <v>25</v>
      </c>
      <c r="N111" s="88">
        <v>25</v>
      </c>
      <c r="O111" s="89">
        <v>1</v>
      </c>
      <c r="P111" s="88">
        <v>0</v>
      </c>
      <c r="Q111" s="90">
        <v>13</v>
      </c>
      <c r="R111" s="90">
        <v>13</v>
      </c>
      <c r="S111" s="90">
        <v>1</v>
      </c>
      <c r="T111" s="90">
        <v>7.3598007219398696</v>
      </c>
      <c r="U111" s="90">
        <v>54.1666666666666</v>
      </c>
      <c r="V111" s="90">
        <v>1</v>
      </c>
      <c r="W111" s="90">
        <v>2.2000000000000002</v>
      </c>
      <c r="X111" s="90">
        <v>7</v>
      </c>
      <c r="Y111" s="90">
        <v>13</v>
      </c>
      <c r="Z111" s="90">
        <v>19</v>
      </c>
      <c r="AA111" s="90">
        <v>23.799999999999901</v>
      </c>
      <c r="AB111" s="90">
        <v>25</v>
      </c>
      <c r="AC111" s="90">
        <v>24</v>
      </c>
      <c r="AD111" s="90">
        <v>12</v>
      </c>
    </row>
    <row r="112" spans="3:30" ht="15" customHeight="1" outlineLevel="1">
      <c r="C112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2" s="83" t="s">
        <v>1239</v>
      </c>
      <c r="E112" s="84" t="s">
        <v>95</v>
      </c>
      <c r="F11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2" s="86" t="s">
        <v>108</v>
      </c>
      <c r="I112" s="87">
        <v>1</v>
      </c>
      <c r="J112" s="87">
        <v>0</v>
      </c>
      <c r="K112" s="87">
        <v>0.56084656084656004</v>
      </c>
      <c r="L112" s="88">
        <v>424</v>
      </c>
      <c r="M112" s="88">
        <v>25</v>
      </c>
      <c r="N112" s="88">
        <v>25</v>
      </c>
      <c r="O112" s="89">
        <v>1</v>
      </c>
      <c r="P112" s="88">
        <v>0</v>
      </c>
      <c r="Q112" s="90"/>
      <c r="R112" s="90"/>
      <c r="S112" s="90" t="s">
        <v>1241</v>
      </c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</row>
    <row r="113" spans="3:30" ht="15" customHeight="1" outlineLevel="1">
      <c r="C113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3" s="83" t="s">
        <v>1239</v>
      </c>
      <c r="E113" s="84" t="s">
        <v>105</v>
      </c>
      <c r="F11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3" s="86" t="s">
        <v>107</v>
      </c>
      <c r="I113" s="87">
        <v>1</v>
      </c>
      <c r="J113" s="87">
        <v>0</v>
      </c>
      <c r="K113" s="87">
        <v>0.17460317460317401</v>
      </c>
      <c r="L113" s="88">
        <v>132</v>
      </c>
      <c r="M113" s="88">
        <v>25</v>
      </c>
      <c r="N113" s="88">
        <v>25</v>
      </c>
      <c r="O113" s="89">
        <v>1</v>
      </c>
      <c r="P113" s="88">
        <v>0</v>
      </c>
      <c r="Q113" s="90">
        <v>12</v>
      </c>
      <c r="R113" s="90">
        <v>12</v>
      </c>
      <c r="S113" s="90">
        <v>0</v>
      </c>
      <c r="T113" s="90">
        <v>7.3598007219398696</v>
      </c>
      <c r="U113" s="90">
        <v>54.1666666666666</v>
      </c>
      <c r="V113" s="90">
        <v>0</v>
      </c>
      <c r="W113" s="90">
        <v>1.2</v>
      </c>
      <c r="X113" s="90">
        <v>6</v>
      </c>
      <c r="Y113" s="90">
        <v>12</v>
      </c>
      <c r="Z113" s="90">
        <v>18</v>
      </c>
      <c r="AA113" s="90">
        <v>22.799999999999901</v>
      </c>
      <c r="AB113" s="90">
        <v>24</v>
      </c>
      <c r="AC113" s="90">
        <v>24</v>
      </c>
      <c r="AD113" s="90">
        <v>12</v>
      </c>
    </row>
    <row r="114" spans="3:30" ht="15" customHeight="1" outlineLevel="1">
      <c r="C114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4" s="83" t="s">
        <v>1265</v>
      </c>
      <c r="E114" s="84" t="s">
        <v>1266</v>
      </c>
      <c r="F11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4" s="86" t="s">
        <v>107</v>
      </c>
      <c r="I114" s="87">
        <v>1</v>
      </c>
      <c r="J114" s="87">
        <v>0</v>
      </c>
      <c r="K114" s="87">
        <v>7.1600808115916806E-2</v>
      </c>
      <c r="L114" s="88">
        <v>3296</v>
      </c>
      <c r="M114" s="88">
        <v>412</v>
      </c>
      <c r="N114" s="88">
        <v>412</v>
      </c>
      <c r="O114" s="89">
        <v>1</v>
      </c>
      <c r="P114" s="88">
        <v>0</v>
      </c>
      <c r="Q114" s="90">
        <v>206.5</v>
      </c>
      <c r="R114" s="90">
        <v>206.5</v>
      </c>
      <c r="S114" s="90">
        <v>1</v>
      </c>
      <c r="T114" s="90">
        <v>119.078405543014</v>
      </c>
      <c r="U114" s="90">
        <v>14179.666666666601</v>
      </c>
      <c r="V114" s="90">
        <v>1</v>
      </c>
      <c r="W114" s="90">
        <v>21.55</v>
      </c>
      <c r="X114" s="90">
        <v>103.75</v>
      </c>
      <c r="Y114" s="90">
        <v>206.5</v>
      </c>
      <c r="Z114" s="90">
        <v>309.25</v>
      </c>
      <c r="AA114" s="90">
        <v>391.45</v>
      </c>
      <c r="AB114" s="90">
        <v>412</v>
      </c>
      <c r="AC114" s="90">
        <v>411</v>
      </c>
      <c r="AD114" s="90">
        <v>205.5</v>
      </c>
    </row>
    <row r="115" spans="3:30" ht="15" customHeight="1" outlineLevel="1">
      <c r="C115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5" s="83" t="s">
        <v>1265</v>
      </c>
      <c r="E115" s="84" t="s">
        <v>722</v>
      </c>
      <c r="F11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5" s="86" t="s">
        <v>107</v>
      </c>
      <c r="I115" s="87">
        <v>0.14320388349514501</v>
      </c>
      <c r="J115" s="87">
        <v>0</v>
      </c>
      <c r="K115" s="87">
        <v>7.1600808115916806E-2</v>
      </c>
      <c r="L115" s="88">
        <v>3296</v>
      </c>
      <c r="M115" s="88">
        <v>59</v>
      </c>
      <c r="N115" s="88">
        <v>412</v>
      </c>
      <c r="O115" s="89">
        <v>1</v>
      </c>
      <c r="P115" s="88">
        <v>0</v>
      </c>
      <c r="Q115" s="90">
        <v>29.929611650485398</v>
      </c>
      <c r="R115" s="90">
        <v>30</v>
      </c>
      <c r="S115" s="90">
        <v>1</v>
      </c>
      <c r="T115" s="90">
        <v>17.010584849707801</v>
      </c>
      <c r="U115" s="90">
        <v>289.359996929109</v>
      </c>
      <c r="V115" s="90">
        <v>1</v>
      </c>
      <c r="W115" s="90">
        <v>3.55</v>
      </c>
      <c r="X115" s="90">
        <v>15</v>
      </c>
      <c r="Y115" s="90">
        <v>30</v>
      </c>
      <c r="Z115" s="90">
        <v>45</v>
      </c>
      <c r="AA115" s="90">
        <v>56</v>
      </c>
      <c r="AB115" s="90">
        <v>59</v>
      </c>
      <c r="AC115" s="90">
        <v>58</v>
      </c>
      <c r="AD115" s="90">
        <v>30</v>
      </c>
    </row>
    <row r="116" spans="3:30" ht="15" customHeight="1" outlineLevel="1">
      <c r="C116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6" s="83" t="s">
        <v>1265</v>
      </c>
      <c r="E116" s="84" t="s">
        <v>1267</v>
      </c>
      <c r="F11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6" s="86" t="s">
        <v>1175</v>
      </c>
      <c r="I116" s="87">
        <v>0.85922330097087296</v>
      </c>
      <c r="J116" s="87">
        <v>0</v>
      </c>
      <c r="K116" s="87">
        <v>7.1600808115916806E-2</v>
      </c>
      <c r="L116" s="88">
        <v>3296</v>
      </c>
      <c r="M116" s="88">
        <v>354</v>
      </c>
      <c r="N116" s="88">
        <v>412</v>
      </c>
      <c r="O116" s="89">
        <v>1</v>
      </c>
      <c r="P116" s="88">
        <v>0</v>
      </c>
      <c r="Q116" s="90">
        <v>40720.337378645832</v>
      </c>
      <c r="R116" s="90">
        <v>40716.5</v>
      </c>
      <c r="S116" s="90">
        <v>39845</v>
      </c>
      <c r="T116" s="90"/>
      <c r="U116" s="90"/>
      <c r="V116" s="90">
        <v>39814</v>
      </c>
      <c r="W116" s="90">
        <v>39907</v>
      </c>
      <c r="X116" s="90">
        <v>40264</v>
      </c>
      <c r="Y116" s="90">
        <v>40716.5</v>
      </c>
      <c r="Z116" s="90">
        <v>41178.25</v>
      </c>
      <c r="AA116" s="90">
        <v>41542.85</v>
      </c>
      <c r="AB116" s="90">
        <v>41630</v>
      </c>
      <c r="AC116" s="90" t="s">
        <v>1275</v>
      </c>
      <c r="AD116" s="90" t="s">
        <v>1276</v>
      </c>
    </row>
    <row r="117" spans="3:30" ht="15" customHeight="1" outlineLevel="1">
      <c r="C117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7" s="83" t="s">
        <v>1265</v>
      </c>
      <c r="E117" s="84" t="s">
        <v>1268</v>
      </c>
      <c r="F11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7" s="86" t="s">
        <v>108</v>
      </c>
      <c r="I117" s="87">
        <v>0.14320388349514501</v>
      </c>
      <c r="J117" s="87">
        <v>0</v>
      </c>
      <c r="K117" s="87">
        <v>0.234244998153498</v>
      </c>
      <c r="L117" s="88">
        <v>10783</v>
      </c>
      <c r="M117" s="88">
        <v>59</v>
      </c>
      <c r="N117" s="88">
        <v>412</v>
      </c>
      <c r="O117" s="89">
        <v>1</v>
      </c>
      <c r="P117" s="88">
        <v>0</v>
      </c>
      <c r="Q117" s="90"/>
      <c r="R117" s="90"/>
      <c r="S117" s="90" t="s">
        <v>737</v>
      </c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</row>
    <row r="118" spans="3:30" ht="15" customHeight="1" outlineLevel="1">
      <c r="C118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8" s="83" t="s">
        <v>1265</v>
      </c>
      <c r="E118" s="84" t="s">
        <v>1269</v>
      </c>
      <c r="F11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8" s="86" t="s">
        <v>108</v>
      </c>
      <c r="I118" s="87">
        <v>0.12864077669902901</v>
      </c>
      <c r="J118" s="87">
        <v>0</v>
      </c>
      <c r="K118" s="87">
        <v>0.14226750374731101</v>
      </c>
      <c r="L118" s="88">
        <v>6549</v>
      </c>
      <c r="M118" s="88">
        <v>53</v>
      </c>
      <c r="N118" s="88">
        <v>412</v>
      </c>
      <c r="O118" s="89">
        <v>1</v>
      </c>
      <c r="P118" s="88">
        <v>0</v>
      </c>
      <c r="Q118" s="90"/>
      <c r="R118" s="90"/>
      <c r="S118" s="90" t="s">
        <v>738</v>
      </c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</row>
    <row r="119" spans="3:30" ht="15" customHeight="1" outlineLevel="1">
      <c r="C119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19" s="83" t="s">
        <v>1265</v>
      </c>
      <c r="E119" s="84" t="s">
        <v>1270</v>
      </c>
      <c r="F11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1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19" s="86" t="s">
        <v>108</v>
      </c>
      <c r="I119" s="87">
        <v>6.0679611650485403E-2</v>
      </c>
      <c r="J119" s="87">
        <v>0.490291262135922</v>
      </c>
      <c r="K119" s="87">
        <v>8.2614646014815399E-2</v>
      </c>
      <c r="L119" s="88">
        <v>3803</v>
      </c>
      <c r="M119" s="88">
        <v>25</v>
      </c>
      <c r="N119" s="88">
        <v>210</v>
      </c>
      <c r="O119" s="89">
        <v>0.509708737864077</v>
      </c>
      <c r="P119" s="88">
        <v>202</v>
      </c>
      <c r="Q119" s="90"/>
      <c r="R119" s="90"/>
      <c r="S119" s="90" t="s">
        <v>739</v>
      </c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</row>
    <row r="120" spans="3:30" ht="15" customHeight="1" outlineLevel="1">
      <c r="C120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0" s="83" t="s">
        <v>1265</v>
      </c>
      <c r="E120" s="84" t="s">
        <v>1271</v>
      </c>
      <c r="F12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0" s="86" t="s">
        <v>108</v>
      </c>
      <c r="I120" s="87">
        <v>5.8252427184466E-2</v>
      </c>
      <c r="J120" s="87">
        <v>0</v>
      </c>
      <c r="K120" s="87">
        <v>0.12851649903330201</v>
      </c>
      <c r="L120" s="88">
        <v>5916</v>
      </c>
      <c r="M120" s="88">
        <v>24</v>
      </c>
      <c r="N120" s="88">
        <v>412</v>
      </c>
      <c r="O120" s="89">
        <v>1</v>
      </c>
      <c r="P120" s="88">
        <v>0</v>
      </c>
      <c r="Q120" s="90"/>
      <c r="R120" s="90"/>
      <c r="S120" s="90" t="s">
        <v>740</v>
      </c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</row>
    <row r="121" spans="3:30" ht="15" customHeight="1" outlineLevel="1">
      <c r="C121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1" s="83" t="s">
        <v>1265</v>
      </c>
      <c r="E121" s="84" t="s">
        <v>1272</v>
      </c>
      <c r="F12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1" s="86" t="s">
        <v>108</v>
      </c>
      <c r="I121" s="87">
        <v>0.13349514563106701</v>
      </c>
      <c r="J121" s="87">
        <v>6.7961165048543604E-2</v>
      </c>
      <c r="K121" s="87">
        <v>0.123085612495383</v>
      </c>
      <c r="L121" s="88">
        <v>5666</v>
      </c>
      <c r="M121" s="88">
        <v>55</v>
      </c>
      <c r="N121" s="88">
        <v>384</v>
      </c>
      <c r="O121" s="89">
        <v>0.93203883495145601</v>
      </c>
      <c r="P121" s="88">
        <v>28</v>
      </c>
      <c r="Q121" s="90"/>
      <c r="R121" s="90"/>
      <c r="S121" s="90" t="s">
        <v>741</v>
      </c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</row>
    <row r="122" spans="3:30" ht="15" customHeight="1" outlineLevel="1">
      <c r="C122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2" s="83" t="s">
        <v>1265</v>
      </c>
      <c r="E122" s="84" t="s">
        <v>1273</v>
      </c>
      <c r="F12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2" s="86" t="s">
        <v>1274</v>
      </c>
      <c r="I122" s="87">
        <v>5.5825242718446598E-2</v>
      </c>
      <c r="J122" s="87">
        <v>0</v>
      </c>
      <c r="K122" s="87">
        <v>7.1600808115916806E-2</v>
      </c>
      <c r="L122" s="88">
        <v>3296</v>
      </c>
      <c r="M122" s="88">
        <v>23</v>
      </c>
      <c r="N122" s="88">
        <v>412</v>
      </c>
      <c r="O122" s="89">
        <v>1</v>
      </c>
      <c r="P122" s="88">
        <v>0</v>
      </c>
      <c r="Q122" s="90">
        <v>5.6519417475728098</v>
      </c>
      <c r="R122" s="90">
        <v>3.96</v>
      </c>
      <c r="S122" s="90">
        <v>1.98</v>
      </c>
      <c r="T122" s="90">
        <v>4.7453196935681001</v>
      </c>
      <c r="U122" s="90">
        <v>22.518058994165301</v>
      </c>
      <c r="V122" s="90">
        <v>0.99</v>
      </c>
      <c r="W122" s="90">
        <v>0.99</v>
      </c>
      <c r="X122" s="90">
        <v>1.98</v>
      </c>
      <c r="Y122" s="90">
        <v>3.96</v>
      </c>
      <c r="Z122" s="90">
        <v>8.91</v>
      </c>
      <c r="AA122" s="90">
        <v>13.86</v>
      </c>
      <c r="AB122" s="90">
        <v>25.86</v>
      </c>
      <c r="AC122" s="90">
        <v>24.87</v>
      </c>
      <c r="AD122" s="90">
        <v>6.93</v>
      </c>
    </row>
    <row r="123" spans="3:30" ht="15" customHeight="1" outlineLevel="1">
      <c r="C123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3" s="83" t="s">
        <v>1265</v>
      </c>
      <c r="E123" s="84" t="s">
        <v>105</v>
      </c>
      <c r="F12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3" s="86" t="s">
        <v>107</v>
      </c>
      <c r="I123" s="87">
        <v>1</v>
      </c>
      <c r="J123" s="87">
        <v>0</v>
      </c>
      <c r="K123" s="87">
        <v>2.8675080920209399E-3</v>
      </c>
      <c r="L123" s="88">
        <v>132</v>
      </c>
      <c r="M123" s="88">
        <v>412</v>
      </c>
      <c r="N123" s="88">
        <v>412</v>
      </c>
      <c r="O123" s="89">
        <v>1</v>
      </c>
      <c r="P123" s="88">
        <v>0</v>
      </c>
      <c r="Q123" s="90">
        <v>205.5</v>
      </c>
      <c r="R123" s="90">
        <v>205.5</v>
      </c>
      <c r="S123" s="90">
        <v>0</v>
      </c>
      <c r="T123" s="90">
        <v>119.078405543014</v>
      </c>
      <c r="U123" s="90">
        <v>14179.666666666601</v>
      </c>
      <c r="V123" s="90">
        <v>0</v>
      </c>
      <c r="W123" s="90">
        <v>20.55</v>
      </c>
      <c r="X123" s="90">
        <v>102.75</v>
      </c>
      <c r="Y123" s="90">
        <v>205.5</v>
      </c>
      <c r="Z123" s="90">
        <v>308.25</v>
      </c>
      <c r="AA123" s="90">
        <v>390.45</v>
      </c>
      <c r="AB123" s="90">
        <v>411</v>
      </c>
      <c r="AC123" s="90">
        <v>411</v>
      </c>
      <c r="AD123" s="90">
        <v>205.5</v>
      </c>
    </row>
    <row r="124" spans="3:30" ht="15" customHeight="1" outlineLevel="1">
      <c r="C124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4" s="83" t="s">
        <v>1277</v>
      </c>
      <c r="E124" s="84" t="s">
        <v>1278</v>
      </c>
      <c r="F12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4" s="86" t="s">
        <v>107</v>
      </c>
      <c r="I124" s="87">
        <v>1</v>
      </c>
      <c r="J124" s="87">
        <v>0</v>
      </c>
      <c r="K124" s="87">
        <v>0.19970579057638299</v>
      </c>
      <c r="L124" s="88">
        <v>17920</v>
      </c>
      <c r="M124" s="88">
        <v>2240</v>
      </c>
      <c r="N124" s="88">
        <v>2240</v>
      </c>
      <c r="O124" s="89">
        <v>1</v>
      </c>
      <c r="P124" s="88">
        <v>0</v>
      </c>
      <c r="Q124" s="90">
        <v>1120.5</v>
      </c>
      <c r="R124" s="90">
        <v>1120.5</v>
      </c>
      <c r="S124" s="90">
        <v>1</v>
      </c>
      <c r="T124" s="90">
        <v>646.77662295416906</v>
      </c>
      <c r="U124" s="90">
        <v>418319.99999999901</v>
      </c>
      <c r="V124" s="90">
        <v>1</v>
      </c>
      <c r="W124" s="90">
        <v>112.95</v>
      </c>
      <c r="X124" s="90">
        <v>560.75</v>
      </c>
      <c r="Y124" s="90">
        <v>1120.5</v>
      </c>
      <c r="Z124" s="90">
        <v>1680.25</v>
      </c>
      <c r="AA124" s="90">
        <v>2128.0499999999902</v>
      </c>
      <c r="AB124" s="90">
        <v>2240</v>
      </c>
      <c r="AC124" s="90">
        <v>2239</v>
      </c>
      <c r="AD124" s="90">
        <v>1119.5</v>
      </c>
    </row>
    <row r="125" spans="3:30" ht="15" customHeight="1" outlineLevel="1">
      <c r="C125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5" s="83" t="s">
        <v>1277</v>
      </c>
      <c r="E125" s="84" t="s">
        <v>1266</v>
      </c>
      <c r="F12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5" s="86" t="s">
        <v>107</v>
      </c>
      <c r="I125" s="87">
        <v>0.183928571428571</v>
      </c>
      <c r="J125" s="87">
        <v>0</v>
      </c>
      <c r="K125" s="87">
        <v>0.19970579057638299</v>
      </c>
      <c r="L125" s="88">
        <v>17920</v>
      </c>
      <c r="M125" s="88">
        <v>412</v>
      </c>
      <c r="N125" s="88">
        <v>2240</v>
      </c>
      <c r="O125" s="89">
        <v>1</v>
      </c>
      <c r="P125" s="88">
        <v>0</v>
      </c>
      <c r="Q125" s="90">
        <v>206.86875000000001</v>
      </c>
      <c r="R125" s="90">
        <v>207</v>
      </c>
      <c r="S125" s="90">
        <v>5</v>
      </c>
      <c r="T125" s="90">
        <v>119.13487729154301</v>
      </c>
      <c r="U125" s="90">
        <v>14193.1189872711</v>
      </c>
      <c r="V125" s="90">
        <v>1</v>
      </c>
      <c r="W125" s="90">
        <v>20.95</v>
      </c>
      <c r="X125" s="90">
        <v>103</v>
      </c>
      <c r="Y125" s="90">
        <v>207</v>
      </c>
      <c r="Z125" s="90">
        <v>311</v>
      </c>
      <c r="AA125" s="90">
        <v>392.04999999999899</v>
      </c>
      <c r="AB125" s="90">
        <v>412</v>
      </c>
      <c r="AC125" s="90">
        <v>411</v>
      </c>
      <c r="AD125" s="90">
        <v>208</v>
      </c>
    </row>
    <row r="126" spans="3:30" ht="15" customHeight="1" outlineLevel="1">
      <c r="C126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6" s="83" t="s">
        <v>1277</v>
      </c>
      <c r="E126" s="84" t="s">
        <v>1279</v>
      </c>
      <c r="F12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6" s="86" t="s">
        <v>107</v>
      </c>
      <c r="I126" s="87">
        <v>0.88571428571428501</v>
      </c>
      <c r="J126" s="87">
        <v>0</v>
      </c>
      <c r="K126" s="87">
        <v>0.19970579057638299</v>
      </c>
      <c r="L126" s="88">
        <v>17920</v>
      </c>
      <c r="M126" s="88">
        <v>1984</v>
      </c>
      <c r="N126" s="88">
        <v>2240</v>
      </c>
      <c r="O126" s="89">
        <v>1</v>
      </c>
      <c r="P126" s="88">
        <v>0</v>
      </c>
      <c r="Q126" s="90">
        <v>1717.734375</v>
      </c>
      <c r="R126" s="90">
        <v>1708</v>
      </c>
      <c r="S126" s="90">
        <v>2</v>
      </c>
      <c r="T126" s="90">
        <v>993.79799915891203</v>
      </c>
      <c r="U126" s="90">
        <v>987634.46313225699</v>
      </c>
      <c r="V126" s="90">
        <v>1</v>
      </c>
      <c r="W126" s="90">
        <v>187.95</v>
      </c>
      <c r="X126" s="90">
        <v>874</v>
      </c>
      <c r="Y126" s="90">
        <v>1708</v>
      </c>
      <c r="Z126" s="90">
        <v>2560</v>
      </c>
      <c r="AA126" s="90">
        <v>3273.0499999999902</v>
      </c>
      <c r="AB126" s="90">
        <v>3500</v>
      </c>
      <c r="AC126" s="90">
        <v>3499</v>
      </c>
      <c r="AD126" s="90">
        <v>1686</v>
      </c>
    </row>
    <row r="127" spans="3:30" ht="15" customHeight="1" outlineLevel="1">
      <c r="C127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7" s="83" t="s">
        <v>1277</v>
      </c>
      <c r="E127" s="84" t="s">
        <v>1280</v>
      </c>
      <c r="F12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7" s="86" t="s">
        <v>1274</v>
      </c>
      <c r="I127" s="87">
        <v>8.9285714285714196E-4</v>
      </c>
      <c r="J127" s="87">
        <v>0</v>
      </c>
      <c r="K127" s="87">
        <v>0.19970579057638299</v>
      </c>
      <c r="L127" s="88">
        <v>17920</v>
      </c>
      <c r="M127" s="88">
        <v>2</v>
      </c>
      <c r="N127" s="88">
        <v>2240</v>
      </c>
      <c r="O127" s="89">
        <v>1</v>
      </c>
      <c r="P127" s="88">
        <v>0</v>
      </c>
      <c r="Q127" s="90">
        <v>1.03955357142857</v>
      </c>
      <c r="R127" s="90">
        <v>0.99</v>
      </c>
      <c r="S127" s="90">
        <v>0.99</v>
      </c>
      <c r="T127" s="90">
        <v>0.21706922922779101</v>
      </c>
      <c r="U127" s="90">
        <v>4.71190502775473E-2</v>
      </c>
      <c r="V127" s="90">
        <v>0.99</v>
      </c>
      <c r="W127" s="90">
        <v>0.99</v>
      </c>
      <c r="X127" s="90">
        <v>0.99</v>
      </c>
      <c r="Y127" s="90">
        <v>0.99</v>
      </c>
      <c r="Z127" s="90">
        <v>0.99</v>
      </c>
      <c r="AA127" s="90">
        <v>0.99</v>
      </c>
      <c r="AB127" s="90">
        <v>1.99</v>
      </c>
      <c r="AC127" s="90">
        <v>1</v>
      </c>
      <c r="AD127" s="90">
        <v>0</v>
      </c>
    </row>
    <row r="128" spans="3:30" ht="15" customHeight="1" outlineLevel="1">
      <c r="C128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8" s="83" t="s">
        <v>1277</v>
      </c>
      <c r="E128" s="84" t="s">
        <v>1281</v>
      </c>
      <c r="F12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8" s="86" t="s">
        <v>107</v>
      </c>
      <c r="I128" s="87">
        <v>4.4642857142857098E-4</v>
      </c>
      <c r="J128" s="87">
        <v>0</v>
      </c>
      <c r="K128" s="87">
        <v>0.19970579057638299</v>
      </c>
      <c r="L128" s="88">
        <v>17920</v>
      </c>
      <c r="M128" s="88">
        <v>1</v>
      </c>
      <c r="N128" s="88">
        <v>2240</v>
      </c>
      <c r="O128" s="89">
        <v>1</v>
      </c>
      <c r="P128" s="88">
        <v>0</v>
      </c>
      <c r="Q128" s="90">
        <v>1</v>
      </c>
      <c r="R128" s="90">
        <v>1</v>
      </c>
      <c r="S128" s="90">
        <v>1</v>
      </c>
      <c r="T128" s="90">
        <v>0</v>
      </c>
      <c r="U128" s="90">
        <v>0</v>
      </c>
      <c r="V128" s="90">
        <v>1</v>
      </c>
      <c r="W128" s="90">
        <v>1</v>
      </c>
      <c r="X128" s="90">
        <v>1</v>
      </c>
      <c r="Y128" s="90">
        <v>1</v>
      </c>
      <c r="Z128" s="90">
        <v>1</v>
      </c>
      <c r="AA128" s="90">
        <v>1</v>
      </c>
      <c r="AB128" s="90">
        <v>1</v>
      </c>
      <c r="AC128" s="90">
        <v>0</v>
      </c>
      <c r="AD128" s="90">
        <v>0</v>
      </c>
    </row>
    <row r="129" spans="3:30" ht="15" customHeight="1" outlineLevel="1">
      <c r="C129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29" s="83" t="s">
        <v>1277</v>
      </c>
      <c r="E129" s="84" t="s">
        <v>105</v>
      </c>
      <c r="F12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2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29" s="86" t="s">
        <v>107</v>
      </c>
      <c r="I129" s="87">
        <v>1</v>
      </c>
      <c r="J129" s="87">
        <v>0</v>
      </c>
      <c r="K129" s="87">
        <v>1.4710471180849601E-3</v>
      </c>
      <c r="L129" s="88">
        <v>132</v>
      </c>
      <c r="M129" s="88">
        <v>2240</v>
      </c>
      <c r="N129" s="88">
        <v>2240</v>
      </c>
      <c r="O129" s="89">
        <v>1</v>
      </c>
      <c r="P129" s="88">
        <v>0</v>
      </c>
      <c r="Q129" s="90">
        <v>1119.5</v>
      </c>
      <c r="R129" s="90">
        <v>1119.5</v>
      </c>
      <c r="S129" s="90">
        <v>0</v>
      </c>
      <c r="T129" s="90">
        <v>646.77662295416906</v>
      </c>
      <c r="U129" s="90">
        <v>418319.99999999901</v>
      </c>
      <c r="V129" s="90">
        <v>0</v>
      </c>
      <c r="W129" s="90">
        <v>111.95</v>
      </c>
      <c r="X129" s="90">
        <v>559.75</v>
      </c>
      <c r="Y129" s="90">
        <v>1119.5</v>
      </c>
      <c r="Z129" s="90">
        <v>1679.25</v>
      </c>
      <c r="AA129" s="90">
        <v>2127.0499999999902</v>
      </c>
      <c r="AB129" s="90">
        <v>2239</v>
      </c>
      <c r="AC129" s="90">
        <v>2239</v>
      </c>
      <c r="AD129" s="90">
        <v>1119.5</v>
      </c>
    </row>
    <row r="130" spans="3:30" ht="15" customHeight="1" outlineLevel="1">
      <c r="C130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0" s="83" t="s">
        <v>1282</v>
      </c>
      <c r="E130" s="84" t="s">
        <v>1283</v>
      </c>
      <c r="F13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0" s="86" t="s">
        <v>107</v>
      </c>
      <c r="I130" s="87">
        <v>1</v>
      </c>
      <c r="J130" s="87">
        <v>0</v>
      </c>
      <c r="K130" s="87">
        <v>0.126582278481012</v>
      </c>
      <c r="L130" s="88">
        <v>40</v>
      </c>
      <c r="M130" s="88">
        <v>5</v>
      </c>
      <c r="N130" s="88">
        <v>5</v>
      </c>
      <c r="O130" s="89">
        <v>1</v>
      </c>
      <c r="P130" s="88">
        <v>0</v>
      </c>
      <c r="Q130" s="90">
        <v>3</v>
      </c>
      <c r="R130" s="90">
        <v>3</v>
      </c>
      <c r="S130" s="90">
        <v>1</v>
      </c>
      <c r="T130" s="90">
        <v>1.58113883008418</v>
      </c>
      <c r="U130" s="90">
        <v>2.5</v>
      </c>
      <c r="V130" s="90">
        <v>1</v>
      </c>
      <c r="W130" s="90">
        <v>1.2</v>
      </c>
      <c r="X130" s="90">
        <v>2</v>
      </c>
      <c r="Y130" s="90">
        <v>3</v>
      </c>
      <c r="Z130" s="90">
        <v>4</v>
      </c>
      <c r="AA130" s="90">
        <v>4.8</v>
      </c>
      <c r="AB130" s="90">
        <v>5</v>
      </c>
      <c r="AC130" s="90">
        <v>4</v>
      </c>
      <c r="AD130" s="90">
        <v>2</v>
      </c>
    </row>
    <row r="131" spans="3:30" ht="15" customHeight="1" outlineLevel="1">
      <c r="C131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1" s="83" t="s">
        <v>1282</v>
      </c>
      <c r="E131" s="84" t="s">
        <v>95</v>
      </c>
      <c r="F13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1" s="86" t="s">
        <v>108</v>
      </c>
      <c r="I131" s="87">
        <v>1</v>
      </c>
      <c r="J131" s="87">
        <v>0</v>
      </c>
      <c r="K131" s="87">
        <v>0.455696202531645</v>
      </c>
      <c r="L131" s="88">
        <v>144</v>
      </c>
      <c r="M131" s="88">
        <v>5</v>
      </c>
      <c r="N131" s="88">
        <v>5</v>
      </c>
      <c r="O131" s="89">
        <v>1</v>
      </c>
      <c r="P131" s="88">
        <v>0</v>
      </c>
      <c r="Q131" s="90"/>
      <c r="R131" s="90"/>
      <c r="S131" s="90" t="s">
        <v>1284</v>
      </c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</row>
    <row r="132" spans="3:30" ht="15" customHeight="1" outlineLevel="1">
      <c r="C132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2" s="83" t="s">
        <v>1282</v>
      </c>
      <c r="E132" s="84" t="s">
        <v>105</v>
      </c>
      <c r="F13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2" s="86" t="s">
        <v>107</v>
      </c>
      <c r="I132" s="87">
        <v>1</v>
      </c>
      <c r="J132" s="87">
        <v>0</v>
      </c>
      <c r="K132" s="87">
        <v>0.417721518987341</v>
      </c>
      <c r="L132" s="88">
        <v>132</v>
      </c>
      <c r="M132" s="88">
        <v>5</v>
      </c>
      <c r="N132" s="88">
        <v>5</v>
      </c>
      <c r="O132" s="89">
        <v>1</v>
      </c>
      <c r="P132" s="88">
        <v>0</v>
      </c>
      <c r="Q132" s="90">
        <v>2</v>
      </c>
      <c r="R132" s="90">
        <v>2</v>
      </c>
      <c r="S132" s="90">
        <v>0</v>
      </c>
      <c r="T132" s="90">
        <v>1.58113883008418</v>
      </c>
      <c r="U132" s="90">
        <v>2.5</v>
      </c>
      <c r="V132" s="90">
        <v>0</v>
      </c>
      <c r="W132" s="90">
        <v>0.2</v>
      </c>
      <c r="X132" s="90">
        <v>1</v>
      </c>
      <c r="Y132" s="90">
        <v>2</v>
      </c>
      <c r="Z132" s="90">
        <v>3</v>
      </c>
      <c r="AA132" s="90">
        <v>3.8</v>
      </c>
      <c r="AB132" s="90">
        <v>4</v>
      </c>
      <c r="AC132" s="90">
        <v>4</v>
      </c>
      <c r="AD132" s="90">
        <v>2</v>
      </c>
    </row>
    <row r="133" spans="3:30" ht="15" customHeight="1" outlineLevel="1">
      <c r="C133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3" s="83" t="s">
        <v>1289</v>
      </c>
      <c r="E133" s="84" t="s">
        <v>1290</v>
      </c>
      <c r="F13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3" s="86" t="s">
        <v>107</v>
      </c>
      <c r="I133" s="87">
        <v>1</v>
      </c>
      <c r="J133" s="87">
        <v>0</v>
      </c>
      <c r="K133" s="87">
        <v>0.22535211267605601</v>
      </c>
      <c r="L133" s="88">
        <v>144</v>
      </c>
      <c r="M133" s="88">
        <v>18</v>
      </c>
      <c r="N133" s="88">
        <v>18</v>
      </c>
      <c r="O133" s="89">
        <v>1</v>
      </c>
      <c r="P133" s="88">
        <v>0</v>
      </c>
      <c r="Q133" s="90">
        <v>9.5</v>
      </c>
      <c r="R133" s="90">
        <v>9.5</v>
      </c>
      <c r="S133" s="90">
        <v>1</v>
      </c>
      <c r="T133" s="90">
        <v>5.3385391260156503</v>
      </c>
      <c r="U133" s="90">
        <v>28.5</v>
      </c>
      <c r="V133" s="90">
        <v>1</v>
      </c>
      <c r="W133" s="90">
        <v>1.85</v>
      </c>
      <c r="X133" s="90">
        <v>5.25</v>
      </c>
      <c r="Y133" s="90">
        <v>9.5</v>
      </c>
      <c r="Z133" s="90">
        <v>13.75</v>
      </c>
      <c r="AA133" s="90">
        <v>17.149999999999999</v>
      </c>
      <c r="AB133" s="90">
        <v>18</v>
      </c>
      <c r="AC133" s="90">
        <v>17</v>
      </c>
      <c r="AD133" s="90">
        <v>8.5</v>
      </c>
    </row>
    <row r="134" spans="3:30" ht="15" customHeight="1" outlineLevel="1">
      <c r="C134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4" s="83" t="s">
        <v>1289</v>
      </c>
      <c r="E134" s="84" t="s">
        <v>95</v>
      </c>
      <c r="F13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4" s="86" t="s">
        <v>108</v>
      </c>
      <c r="I134" s="87">
        <v>0.77777777777777701</v>
      </c>
      <c r="J134" s="87">
        <v>0</v>
      </c>
      <c r="K134" s="87">
        <v>0.568075117370892</v>
      </c>
      <c r="L134" s="88">
        <v>363</v>
      </c>
      <c r="M134" s="88">
        <v>14</v>
      </c>
      <c r="N134" s="88">
        <v>18</v>
      </c>
      <c r="O134" s="89">
        <v>1</v>
      </c>
      <c r="P134" s="88">
        <v>0</v>
      </c>
      <c r="Q134" s="90"/>
      <c r="R134" s="90"/>
      <c r="S134" s="90" t="s">
        <v>1291</v>
      </c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</row>
    <row r="135" spans="3:30" ht="15" customHeight="1" outlineLevel="1">
      <c r="C135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5" s="83" t="s">
        <v>1289</v>
      </c>
      <c r="E135" s="84" t="s">
        <v>105</v>
      </c>
      <c r="F13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5" s="86" t="s">
        <v>107</v>
      </c>
      <c r="I135" s="87">
        <v>1</v>
      </c>
      <c r="J135" s="87">
        <v>0</v>
      </c>
      <c r="K135" s="87">
        <v>0.20657276995305099</v>
      </c>
      <c r="L135" s="88">
        <v>132</v>
      </c>
      <c r="M135" s="88">
        <v>18</v>
      </c>
      <c r="N135" s="88">
        <v>18</v>
      </c>
      <c r="O135" s="89">
        <v>1</v>
      </c>
      <c r="P135" s="88">
        <v>0</v>
      </c>
      <c r="Q135" s="90">
        <v>8.5</v>
      </c>
      <c r="R135" s="90">
        <v>8.5</v>
      </c>
      <c r="S135" s="90">
        <v>0</v>
      </c>
      <c r="T135" s="90">
        <v>5.3385391260156503</v>
      </c>
      <c r="U135" s="90">
        <v>28.5</v>
      </c>
      <c r="V135" s="90">
        <v>0</v>
      </c>
      <c r="W135" s="90">
        <v>0.85</v>
      </c>
      <c r="X135" s="90">
        <v>4.25</v>
      </c>
      <c r="Y135" s="90">
        <v>8.5</v>
      </c>
      <c r="Z135" s="90">
        <v>12.75</v>
      </c>
      <c r="AA135" s="90">
        <v>16.149999999999999</v>
      </c>
      <c r="AB135" s="90">
        <v>17</v>
      </c>
      <c r="AC135" s="90">
        <v>17</v>
      </c>
      <c r="AD135" s="90">
        <v>8.5</v>
      </c>
    </row>
    <row r="136" spans="3:30" ht="15" customHeight="1" outlineLevel="1">
      <c r="C136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6" s="83" t="s">
        <v>1303</v>
      </c>
      <c r="E136" s="84" t="s">
        <v>1290</v>
      </c>
      <c r="F13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6" s="86" t="s">
        <v>107</v>
      </c>
      <c r="I136" s="87">
        <v>1.6064257028112401E-3</v>
      </c>
      <c r="J136" s="87">
        <v>0</v>
      </c>
      <c r="K136" s="87">
        <v>0.499527125784541</v>
      </c>
      <c r="L136" s="88">
        <v>69720</v>
      </c>
      <c r="M136" s="88">
        <v>14</v>
      </c>
      <c r="N136" s="88">
        <v>8715</v>
      </c>
      <c r="O136" s="89">
        <v>1</v>
      </c>
      <c r="P136" s="88">
        <v>0</v>
      </c>
      <c r="Q136" s="90">
        <v>4.9170395869190999</v>
      </c>
      <c r="R136" s="90">
        <v>5</v>
      </c>
      <c r="S136" s="90">
        <v>1</v>
      </c>
      <c r="T136" s="90">
        <v>3.4764531312539799</v>
      </c>
      <c r="U136" s="90">
        <v>12.085726373805601</v>
      </c>
      <c r="V136" s="90">
        <v>1</v>
      </c>
      <c r="W136" s="90">
        <v>1</v>
      </c>
      <c r="X136" s="90">
        <v>1</v>
      </c>
      <c r="Y136" s="90">
        <v>5</v>
      </c>
      <c r="Z136" s="90">
        <v>8</v>
      </c>
      <c r="AA136" s="90">
        <v>10</v>
      </c>
      <c r="AB136" s="90">
        <v>18</v>
      </c>
      <c r="AC136" s="90">
        <v>17</v>
      </c>
      <c r="AD136" s="90">
        <v>7</v>
      </c>
    </row>
    <row r="137" spans="3:30" ht="15" customHeight="1" outlineLevel="1">
      <c r="C137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7" s="83" t="s">
        <v>1303</v>
      </c>
      <c r="E137" s="84" t="s">
        <v>1279</v>
      </c>
      <c r="F13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7" s="86" t="s">
        <v>107</v>
      </c>
      <c r="I137" s="87">
        <v>0.40195065978198502</v>
      </c>
      <c r="J137" s="87">
        <v>0</v>
      </c>
      <c r="K137" s="87">
        <v>0.499527125784541</v>
      </c>
      <c r="L137" s="88">
        <v>69720</v>
      </c>
      <c r="M137" s="88">
        <v>3503</v>
      </c>
      <c r="N137" s="88">
        <v>8715</v>
      </c>
      <c r="O137" s="89">
        <v>1</v>
      </c>
      <c r="P137" s="88">
        <v>0</v>
      </c>
      <c r="Q137" s="90">
        <v>1767.0816982214501</v>
      </c>
      <c r="R137" s="90">
        <v>1773</v>
      </c>
      <c r="S137" s="90">
        <v>3403</v>
      </c>
      <c r="T137" s="90">
        <v>1023.6692860428</v>
      </c>
      <c r="U137" s="90">
        <v>1047898.80718738</v>
      </c>
      <c r="V137" s="90">
        <v>1</v>
      </c>
      <c r="W137" s="90">
        <v>177</v>
      </c>
      <c r="X137" s="90">
        <v>888</v>
      </c>
      <c r="Y137" s="90">
        <v>1773</v>
      </c>
      <c r="Z137" s="90">
        <v>2652</v>
      </c>
      <c r="AA137" s="90">
        <v>3381.2999999999902</v>
      </c>
      <c r="AB137" s="90">
        <v>3503</v>
      </c>
      <c r="AC137" s="90">
        <v>3502</v>
      </c>
      <c r="AD137" s="90">
        <v>1764</v>
      </c>
    </row>
    <row r="138" spans="3:30" ht="15" customHeight="1" outlineLevel="1">
      <c r="C138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8" s="83" t="s">
        <v>1303</v>
      </c>
      <c r="E138" s="84" t="s">
        <v>105</v>
      </c>
      <c r="F138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8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8" s="86" t="s">
        <v>107</v>
      </c>
      <c r="I138" s="87">
        <v>1</v>
      </c>
      <c r="J138" s="87">
        <v>0</v>
      </c>
      <c r="K138" s="87">
        <v>9.4574843091737497E-4</v>
      </c>
      <c r="L138" s="88">
        <v>132</v>
      </c>
      <c r="M138" s="88">
        <v>8715</v>
      </c>
      <c r="N138" s="88">
        <v>8715</v>
      </c>
      <c r="O138" s="89">
        <v>1</v>
      </c>
      <c r="P138" s="88">
        <v>0</v>
      </c>
      <c r="Q138" s="90">
        <v>4357</v>
      </c>
      <c r="R138" s="90">
        <v>4357</v>
      </c>
      <c r="S138" s="90">
        <v>0</v>
      </c>
      <c r="T138" s="90">
        <v>2515.9481314208301</v>
      </c>
      <c r="U138" s="90">
        <v>6329995</v>
      </c>
      <c r="V138" s="90">
        <v>0</v>
      </c>
      <c r="W138" s="90">
        <v>435.7</v>
      </c>
      <c r="X138" s="90">
        <v>2178.5</v>
      </c>
      <c r="Y138" s="90">
        <v>4357</v>
      </c>
      <c r="Z138" s="90">
        <v>6535.5</v>
      </c>
      <c r="AA138" s="90">
        <v>8278.2999999999993</v>
      </c>
      <c r="AB138" s="90">
        <v>8714</v>
      </c>
      <c r="AC138" s="90">
        <v>8714</v>
      </c>
      <c r="AD138" s="90">
        <v>4357</v>
      </c>
    </row>
    <row r="139" spans="3:30" ht="15" customHeight="1" outlineLevel="1">
      <c r="C139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39" s="83" t="s">
        <v>1304</v>
      </c>
      <c r="E139" s="84" t="s">
        <v>1279</v>
      </c>
      <c r="F139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39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39" s="86" t="s">
        <v>107</v>
      </c>
      <c r="I139" s="87">
        <v>1</v>
      </c>
      <c r="J139" s="87">
        <v>0</v>
      </c>
      <c r="K139" s="87">
        <v>7.5531705581594596E-2</v>
      </c>
      <c r="L139" s="88">
        <v>28024</v>
      </c>
      <c r="M139" s="88">
        <v>3503</v>
      </c>
      <c r="N139" s="88">
        <v>3503</v>
      </c>
      <c r="O139" s="89">
        <v>1</v>
      </c>
      <c r="P139" s="88">
        <v>0</v>
      </c>
      <c r="Q139" s="90">
        <v>1752</v>
      </c>
      <c r="R139" s="90">
        <v>1752</v>
      </c>
      <c r="S139" s="90">
        <v>1</v>
      </c>
      <c r="T139" s="90">
        <v>1011.3733237534</v>
      </c>
      <c r="U139" s="90">
        <v>1022876</v>
      </c>
      <c r="V139" s="90">
        <v>1</v>
      </c>
      <c r="W139" s="90">
        <v>176.1</v>
      </c>
      <c r="X139" s="90">
        <v>876.5</v>
      </c>
      <c r="Y139" s="90">
        <v>1752</v>
      </c>
      <c r="Z139" s="90">
        <v>2627.5</v>
      </c>
      <c r="AA139" s="90">
        <v>3327.8999999999901</v>
      </c>
      <c r="AB139" s="90">
        <v>3503</v>
      </c>
      <c r="AC139" s="90">
        <v>3502</v>
      </c>
      <c r="AD139" s="90">
        <v>1751</v>
      </c>
    </row>
    <row r="140" spans="3:30" ht="15" customHeight="1" outlineLevel="1">
      <c r="C140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0" s="83" t="s">
        <v>1304</v>
      </c>
      <c r="E140" s="84" t="s">
        <v>95</v>
      </c>
      <c r="F140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0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0" s="86" t="s">
        <v>108</v>
      </c>
      <c r="I140" s="87">
        <v>0.92977447901798405</v>
      </c>
      <c r="J140" s="87">
        <v>0</v>
      </c>
      <c r="K140" s="87">
        <v>0.22644687795635299</v>
      </c>
      <c r="L140" s="88">
        <v>84017</v>
      </c>
      <c r="M140" s="88">
        <v>3257</v>
      </c>
      <c r="N140" s="88">
        <v>3503</v>
      </c>
      <c r="O140" s="89">
        <v>1</v>
      </c>
      <c r="P140" s="88">
        <v>0</v>
      </c>
      <c r="Q140" s="90"/>
      <c r="R140" s="90"/>
      <c r="S140" s="90" t="s">
        <v>1308</v>
      </c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</row>
    <row r="141" spans="3:30" ht="15" customHeight="1" outlineLevel="1">
      <c r="C141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1" s="83" t="s">
        <v>1304</v>
      </c>
      <c r="E141" s="84" t="s">
        <v>102</v>
      </c>
      <c r="F141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1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1" s="86" t="s">
        <v>107</v>
      </c>
      <c r="I141" s="87">
        <v>9.9057950328289998E-2</v>
      </c>
      <c r="J141" s="87">
        <v>0</v>
      </c>
      <c r="K141" s="87">
        <v>7.5531705581594596E-2</v>
      </c>
      <c r="L141" s="88">
        <v>28024</v>
      </c>
      <c r="M141" s="88">
        <v>347</v>
      </c>
      <c r="N141" s="88">
        <v>3503</v>
      </c>
      <c r="O141" s="89">
        <v>1</v>
      </c>
      <c r="P141" s="88">
        <v>0</v>
      </c>
      <c r="Q141" s="90">
        <v>140.92948900942</v>
      </c>
      <c r="R141" s="90">
        <v>141</v>
      </c>
      <c r="S141" s="90">
        <v>141</v>
      </c>
      <c r="T141" s="90">
        <v>81.775394751044303</v>
      </c>
      <c r="U141" s="90">
        <v>6687.2151866891199</v>
      </c>
      <c r="V141" s="90">
        <v>1</v>
      </c>
      <c r="W141" s="90">
        <v>18</v>
      </c>
      <c r="X141" s="90">
        <v>70.5</v>
      </c>
      <c r="Y141" s="90">
        <v>141</v>
      </c>
      <c r="Z141" s="90">
        <v>212</v>
      </c>
      <c r="AA141" s="90">
        <v>259</v>
      </c>
      <c r="AB141" s="90">
        <v>347</v>
      </c>
      <c r="AC141" s="90">
        <v>346</v>
      </c>
      <c r="AD141" s="90">
        <v>141.5</v>
      </c>
    </row>
    <row r="142" spans="3:30" ht="15" customHeight="1" outlineLevel="1">
      <c r="C142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2" s="83" t="s">
        <v>1304</v>
      </c>
      <c r="E142" s="84" t="s">
        <v>1283</v>
      </c>
      <c r="F142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2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2" s="86" t="s">
        <v>107</v>
      </c>
      <c r="I142" s="87">
        <v>1.42734798743933E-3</v>
      </c>
      <c r="J142" s="87">
        <v>0</v>
      </c>
      <c r="K142" s="87">
        <v>7.5531705581594596E-2</v>
      </c>
      <c r="L142" s="88">
        <v>28024</v>
      </c>
      <c r="M142" s="88">
        <v>5</v>
      </c>
      <c r="N142" s="88">
        <v>3503</v>
      </c>
      <c r="O142" s="89">
        <v>1</v>
      </c>
      <c r="P142" s="88">
        <v>0</v>
      </c>
      <c r="Q142" s="90">
        <v>1.20839280616614</v>
      </c>
      <c r="R142" s="90">
        <v>1</v>
      </c>
      <c r="S142" s="90">
        <v>1</v>
      </c>
      <c r="T142" s="90">
        <v>0.58044303848916101</v>
      </c>
      <c r="U142" s="90">
        <v>0.33691412093052903</v>
      </c>
      <c r="V142" s="90">
        <v>1</v>
      </c>
      <c r="W142" s="90">
        <v>1</v>
      </c>
      <c r="X142" s="90">
        <v>1</v>
      </c>
      <c r="Y142" s="90">
        <v>1</v>
      </c>
      <c r="Z142" s="90">
        <v>1</v>
      </c>
      <c r="AA142" s="90">
        <v>3</v>
      </c>
      <c r="AB142" s="90">
        <v>5</v>
      </c>
      <c r="AC142" s="90">
        <v>4</v>
      </c>
      <c r="AD142" s="90">
        <v>0</v>
      </c>
    </row>
    <row r="143" spans="3:30" ht="15" customHeight="1" outlineLevel="1">
      <c r="C143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3" s="83" t="s">
        <v>1304</v>
      </c>
      <c r="E143" s="84" t="s">
        <v>1240</v>
      </c>
      <c r="F143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3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3" s="86" t="s">
        <v>107</v>
      </c>
      <c r="I143" s="87">
        <v>7.1367399371966801E-3</v>
      </c>
      <c r="J143" s="87">
        <v>0</v>
      </c>
      <c r="K143" s="87">
        <v>7.5531705581594596E-2</v>
      </c>
      <c r="L143" s="88">
        <v>28024</v>
      </c>
      <c r="M143" s="88">
        <v>25</v>
      </c>
      <c r="N143" s="88">
        <v>3503</v>
      </c>
      <c r="O143" s="89">
        <v>1</v>
      </c>
      <c r="P143" s="88">
        <v>0</v>
      </c>
      <c r="Q143" s="90">
        <v>5.7253782472166703</v>
      </c>
      <c r="R143" s="90">
        <v>3</v>
      </c>
      <c r="S143" s="90">
        <v>1</v>
      </c>
      <c r="T143" s="90">
        <v>6.1902037037803002</v>
      </c>
      <c r="U143" s="90">
        <v>38.318621894295298</v>
      </c>
      <c r="V143" s="90">
        <v>1</v>
      </c>
      <c r="W143" s="90">
        <v>1</v>
      </c>
      <c r="X143" s="90">
        <v>1</v>
      </c>
      <c r="Y143" s="90">
        <v>3</v>
      </c>
      <c r="Z143" s="90">
        <v>7</v>
      </c>
      <c r="AA143" s="90">
        <v>21</v>
      </c>
      <c r="AB143" s="90">
        <v>25</v>
      </c>
      <c r="AC143" s="90">
        <v>24</v>
      </c>
      <c r="AD143" s="90">
        <v>6</v>
      </c>
    </row>
    <row r="144" spans="3:30" ht="15" customHeight="1" outlineLevel="1">
      <c r="C144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4" s="83" t="s">
        <v>1304</v>
      </c>
      <c r="E144" s="84" t="s">
        <v>1305</v>
      </c>
      <c r="F144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4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4" s="86" t="s">
        <v>108</v>
      </c>
      <c r="I144" s="87">
        <v>0.24322009705966299</v>
      </c>
      <c r="J144" s="87">
        <v>0.27918926634313401</v>
      </c>
      <c r="K144" s="87">
        <v>0.24447540988024999</v>
      </c>
      <c r="L144" s="88">
        <v>90706</v>
      </c>
      <c r="M144" s="88">
        <v>852</v>
      </c>
      <c r="N144" s="88">
        <v>2525</v>
      </c>
      <c r="O144" s="89">
        <v>0.72081073365686499</v>
      </c>
      <c r="P144" s="88">
        <v>978</v>
      </c>
      <c r="Q144" s="90"/>
      <c r="R144" s="90"/>
      <c r="S144" s="90" t="s">
        <v>1309</v>
      </c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</row>
    <row r="145" spans="3:30" ht="15" customHeight="1" outlineLevel="1">
      <c r="C145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5" s="83" t="s">
        <v>1304</v>
      </c>
      <c r="E145" s="84" t="s">
        <v>1306</v>
      </c>
      <c r="F145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5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5" s="86" t="s">
        <v>107</v>
      </c>
      <c r="I145" s="87">
        <v>0.87924636026263203</v>
      </c>
      <c r="J145" s="87">
        <v>0</v>
      </c>
      <c r="K145" s="87">
        <v>7.5531705581594596E-2</v>
      </c>
      <c r="L145" s="88">
        <v>28024</v>
      </c>
      <c r="M145" s="88">
        <v>3080</v>
      </c>
      <c r="N145" s="88">
        <v>3503</v>
      </c>
      <c r="O145" s="89">
        <v>1</v>
      </c>
      <c r="P145" s="88">
        <v>0</v>
      </c>
      <c r="Q145" s="90">
        <v>393599.21210390999</v>
      </c>
      <c r="R145" s="90">
        <v>255634</v>
      </c>
      <c r="S145" s="90">
        <v>240091</v>
      </c>
      <c r="T145" s="90">
        <v>535005.43520662305</v>
      </c>
      <c r="U145" s="90">
        <v>286230815700.62799</v>
      </c>
      <c r="V145" s="90">
        <v>1071</v>
      </c>
      <c r="W145" s="90">
        <v>141560.29999999999</v>
      </c>
      <c r="X145" s="90">
        <v>207281</v>
      </c>
      <c r="Y145" s="90">
        <v>255634</v>
      </c>
      <c r="Z145" s="90">
        <v>321645</v>
      </c>
      <c r="AA145" s="90">
        <v>1321614.6999999899</v>
      </c>
      <c r="AB145" s="90">
        <v>5286953</v>
      </c>
      <c r="AC145" s="90">
        <v>5285882</v>
      </c>
      <c r="AD145" s="90">
        <v>114364</v>
      </c>
    </row>
    <row r="146" spans="3:30" ht="15" customHeight="1" outlineLevel="1">
      <c r="C146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6" s="83" t="s">
        <v>1304</v>
      </c>
      <c r="E146" s="84" t="s">
        <v>1307</v>
      </c>
      <c r="F146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6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6" s="86" t="s">
        <v>107</v>
      </c>
      <c r="I146" s="87">
        <v>0.99942906080502403</v>
      </c>
      <c r="J146" s="87">
        <v>0</v>
      </c>
      <c r="K146" s="87">
        <v>7.5531705581594596E-2</v>
      </c>
      <c r="L146" s="88">
        <v>28024</v>
      </c>
      <c r="M146" s="88">
        <v>3501</v>
      </c>
      <c r="N146" s="88">
        <v>3503</v>
      </c>
      <c r="O146" s="89">
        <v>1</v>
      </c>
      <c r="P146" s="88">
        <v>0</v>
      </c>
      <c r="Q146" s="90">
        <v>33510207.065372501</v>
      </c>
      <c r="R146" s="90">
        <v>8107896</v>
      </c>
      <c r="S146" s="90">
        <v>10323804</v>
      </c>
      <c r="T146" s="90">
        <v>105392533.664763</v>
      </c>
      <c r="U146" s="90">
        <v>1.11075861522782E+16</v>
      </c>
      <c r="V146" s="90">
        <v>38747</v>
      </c>
      <c r="W146" s="90">
        <v>3766305.3</v>
      </c>
      <c r="X146" s="90">
        <v>6342566</v>
      </c>
      <c r="Y146" s="90">
        <v>8107896</v>
      </c>
      <c r="Z146" s="90">
        <v>10266789.5</v>
      </c>
      <c r="AA146" s="90">
        <v>252705781.699999</v>
      </c>
      <c r="AB146" s="90">
        <v>1059546140</v>
      </c>
      <c r="AC146" s="90">
        <v>1059507393</v>
      </c>
      <c r="AD146" s="90">
        <v>3924223.5</v>
      </c>
    </row>
    <row r="147" spans="3:30" ht="15" customHeight="1" outlineLevel="1">
      <c r="C147" s="153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7" s="83" t="s">
        <v>1304</v>
      </c>
      <c r="E147" s="84" t="s">
        <v>1280</v>
      </c>
      <c r="F147" s="85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7" s="85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7" s="86" t="s">
        <v>1274</v>
      </c>
      <c r="I147" s="87">
        <v>5.7093919497573501E-4</v>
      </c>
      <c r="J147" s="87">
        <v>0</v>
      </c>
      <c r="K147" s="87">
        <v>7.5531705581594596E-2</v>
      </c>
      <c r="L147" s="88">
        <v>28024</v>
      </c>
      <c r="M147" s="88">
        <v>2</v>
      </c>
      <c r="N147" s="88">
        <v>3503</v>
      </c>
      <c r="O147" s="89">
        <v>1</v>
      </c>
      <c r="P147" s="88">
        <v>0</v>
      </c>
      <c r="Q147" s="90">
        <v>1.0508050242649101</v>
      </c>
      <c r="R147" s="90">
        <v>0.99</v>
      </c>
      <c r="S147" s="90">
        <v>0.99</v>
      </c>
      <c r="T147" s="90">
        <v>0.23900644442633601</v>
      </c>
      <c r="U147" s="90">
        <v>5.7124080477319497E-2</v>
      </c>
      <c r="V147" s="90">
        <v>0.99</v>
      </c>
      <c r="W147" s="90">
        <v>0.99</v>
      </c>
      <c r="X147" s="90">
        <v>0.99</v>
      </c>
      <c r="Y147" s="90">
        <v>0.99</v>
      </c>
      <c r="Z147" s="90">
        <v>0.99</v>
      </c>
      <c r="AA147" s="90">
        <v>1.99</v>
      </c>
      <c r="AB147" s="90">
        <v>1.99</v>
      </c>
      <c r="AC147" s="90">
        <v>1</v>
      </c>
      <c r="AD147" s="90">
        <v>0</v>
      </c>
    </row>
    <row r="148" spans="3:30" ht="15" customHeight="1" outlineLevel="1">
      <c r="C148" s="154" t="str">
        <f ca="1">HYPERLINK("#" &amp; CELL("address", _xlfn.XLOOKUP(tbl_FieldOverview[[#This Row],[Field]],INDIRECT("'"&amp;tbl_FieldOverview[[#This Row],[Dataframe]]&amp;"'!Headers"),INDIRECT("'"&amp;tbl_FieldOverview[[#This Row],[Dataframe]]&amp;"'!Headers"),"")), "Link")</f>
        <v>Link</v>
      </c>
      <c r="D148" s="145" t="s">
        <v>1304</v>
      </c>
      <c r="E148" s="146" t="s">
        <v>105</v>
      </c>
      <c r="F148" s="147" t="str">
        <f ca="1">_xlfn.XLOOKUP(tbl_FieldOverview[[#This Row],[Field]],INDIRECT("'"&amp;tbl_FieldOverview[[#This Row],[Dataframe]]&amp;"'!Headers"),INDIRECT("'"&amp;tbl_FieldOverview[[#This Row],[Dataframe]]&amp;"'!Definitions"),"")</f>
        <v>Definition</v>
      </c>
      <c r="G148" s="147" t="str">
        <f ca="1">_xlfn.XLOOKUP(tbl_FieldOverview[[#This Row],[Field]],INDIRECT("'"&amp;tbl_FieldOverview[[#This Row],[Dataframe]]&amp;"'!Headers"),INDIRECT("'"&amp;tbl_FieldOverview[[#This Row],[Dataframe]]&amp;"'!Notes"),"")</f>
        <v>Note</v>
      </c>
      <c r="H148" s="148" t="s">
        <v>107</v>
      </c>
      <c r="I148" s="149">
        <v>1</v>
      </c>
      <c r="J148" s="149">
        <v>0</v>
      </c>
      <c r="K148" s="149">
        <v>3.55773092234174E-4</v>
      </c>
      <c r="L148" s="150">
        <v>132</v>
      </c>
      <c r="M148" s="150">
        <v>3503</v>
      </c>
      <c r="N148" s="150">
        <v>3503</v>
      </c>
      <c r="O148" s="151">
        <v>1</v>
      </c>
      <c r="P148" s="150">
        <v>0</v>
      </c>
      <c r="Q148" s="152">
        <v>1751</v>
      </c>
      <c r="R148" s="152">
        <v>1751</v>
      </c>
      <c r="S148" s="152">
        <v>0</v>
      </c>
      <c r="T148" s="152">
        <v>1011.3733237534</v>
      </c>
      <c r="U148" s="152">
        <v>1022876</v>
      </c>
      <c r="V148" s="152">
        <v>0</v>
      </c>
      <c r="W148" s="152">
        <v>175.1</v>
      </c>
      <c r="X148" s="152">
        <v>875.5</v>
      </c>
      <c r="Y148" s="152">
        <v>1751</v>
      </c>
      <c r="Z148" s="152">
        <v>2626.5</v>
      </c>
      <c r="AA148" s="152">
        <v>3326.8999999999901</v>
      </c>
      <c r="AB148" s="152">
        <v>3502</v>
      </c>
      <c r="AC148" s="152">
        <v>3502</v>
      </c>
      <c r="AD148" s="152">
        <v>1751</v>
      </c>
    </row>
    <row r="149" spans="3:30" ht="15" customHeight="1" outlineLevel="1"/>
  </sheetData>
  <mergeCells count="6">
    <mergeCell ref="H6:I6"/>
    <mergeCell ref="H7:I7"/>
    <mergeCell ref="C9:D9"/>
    <mergeCell ref="C18:D18"/>
    <mergeCell ref="C38:D38"/>
    <mergeCell ref="H9:I9"/>
  </mergeCells>
  <conditionalFormatting sqref="C58:C68">
    <cfRule type="cellIs" dxfId="97" priority="3" operator="equal">
      <formula>"Link"</formula>
    </cfRule>
  </conditionalFormatting>
  <conditionalFormatting sqref="C74:C148">
    <cfRule type="cellIs" dxfId="96" priority="4" operator="equal">
      <formula>"Link"</formula>
    </cfRule>
  </conditionalFormatting>
  <conditionalFormatting sqref="E58:E68">
    <cfRule type="cellIs" dxfId="95" priority="8" operator="equal">
      <formula>"Dataset Description"</formula>
    </cfRule>
  </conditionalFormatting>
  <conditionalFormatting sqref="F12:F14">
    <cfRule type="colorScale" priority="7">
      <colorScale>
        <cfvo type="num" val="0"/>
        <cfvo type="num" val="0.2"/>
        <color rgb="FF000000"/>
        <color rgb="FFC00000"/>
      </colorScale>
    </cfRule>
  </conditionalFormatting>
  <conditionalFormatting sqref="F74:F148">
    <cfRule type="cellIs" dxfId="94" priority="10" operator="equal">
      <formula>"Definition"</formula>
    </cfRule>
  </conditionalFormatting>
  <conditionalFormatting sqref="G74:G148">
    <cfRule type="cellIs" dxfId="93" priority="9" operator="equal">
      <formula>"Note"</formula>
    </cfRule>
  </conditionalFormatting>
  <conditionalFormatting sqref="I58:I68">
    <cfRule type="colorScale" priority="11">
      <colorScale>
        <cfvo type="num" val="0"/>
        <cfvo type="num" val="1"/>
        <color rgb="FF262626"/>
        <color theme="9"/>
      </colorScale>
    </cfRule>
  </conditionalFormatting>
  <conditionalFormatting sqref="I74:K148">
    <cfRule type="colorScale" priority="13">
      <colorScale>
        <cfvo type="num" val="0"/>
        <cfvo type="num" val="0.2"/>
        <color rgb="FF000000"/>
        <color rgb="FF7A0000"/>
      </colorScale>
    </cfRule>
  </conditionalFormatting>
  <conditionalFormatting sqref="J58:J68">
    <cfRule type="colorScale" priority="2">
      <colorScale>
        <cfvo type="num" val="0"/>
        <cfvo type="num" val="0.2"/>
        <color rgb="FF000000"/>
        <color rgb="FF7A0000"/>
      </colorScale>
    </cfRule>
  </conditionalFormatting>
  <conditionalFormatting sqref="K58:K68">
    <cfRule type="cellIs" dxfId="92" priority="1" operator="equal">
      <formula>FALSE</formula>
    </cfRule>
    <cfRule type="cellIs" dxfId="91" priority="6" operator="equal">
      <formula>TRUE</formula>
    </cfRule>
  </conditionalFormatting>
  <hyperlinks>
    <hyperlink ref="D71" location="'Country Stats'!A1" display="Country Stats" xr:uid="{37F97D7D-6476-49BF-9118-0DA3787A2751}"/>
  </hyperlink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07A1-2E8C-46FB-9CC1-AAEC654D73D4}">
  <sheetPr codeName="Sheet2">
    <tabColor rgb="FF131313"/>
  </sheetPr>
  <dimension ref="A1:I428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customWidth="1"/>
    <col min="2" max="2" width="8.33203125" customWidth="1"/>
    <col min="3" max="3" width="26.44140625" bestFit="1" customWidth="1"/>
    <col min="4" max="4" width="25.6640625" customWidth="1"/>
    <col min="5" max="6" width="27.6640625" customWidth="1"/>
    <col min="7" max="7" width="27.6640625" style="81" customWidth="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101</v>
      </c>
      <c r="D5" s="22"/>
    </row>
    <row r="6" spans="1:8" ht="10.199999999999999" customHeight="1"/>
    <row r="7" spans="1:8" ht="14.4">
      <c r="A7" s="66"/>
      <c r="B7" s="82" t="s">
        <v>62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347</v>
      </c>
    </row>
    <row r="12" spans="1:8" ht="15" hidden="1" customHeight="1" outlineLevel="1">
      <c r="A12" s="66"/>
      <c r="C12" s="3" t="s">
        <v>48</v>
      </c>
      <c r="D12" s="24">
        <v>4</v>
      </c>
    </row>
    <row r="13" spans="1:8" ht="15" hidden="1" customHeight="1" outlineLevel="1">
      <c r="A13" s="66"/>
      <c r="C13" s="3" t="s">
        <v>12</v>
      </c>
      <c r="D13" s="24">
        <v>16362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9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</row>
    <row r="18" spans="1:9" ht="10.199999999999999" hidden="1" customHeight="1" outlineLevel="1">
      <c r="A18" s="66"/>
    </row>
    <row r="19" spans="1:9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</row>
    <row r="20" spans="1:9" ht="10.199999999999999" hidden="1" customHeight="1" outlineLevel="1"/>
    <row r="21" spans="1:9" s="23" customFormat="1" ht="30" customHeight="1" collapsed="1">
      <c r="B21" s="108"/>
      <c r="C21" s="108" t="s">
        <v>4</v>
      </c>
      <c r="D21" s="109" t="s">
        <v>102</v>
      </c>
      <c r="E21" s="109" t="s">
        <v>103</v>
      </c>
      <c r="F21" s="109" t="s">
        <v>104</v>
      </c>
      <c r="G21" s="109" t="s">
        <v>105</v>
      </c>
      <c r="H21" s="23" t="s">
        <v>38</v>
      </c>
      <c r="I21" s="23" t="s">
        <v>106</v>
      </c>
    </row>
    <row r="22" spans="1:9" ht="10.199999999999999" customHeight="1"/>
    <row r="23" spans="1:9" ht="14.4" outlineLevel="1">
      <c r="A23" s="66"/>
      <c r="B23" s="82" t="s">
        <v>62</v>
      </c>
      <c r="C23" s="2" t="s">
        <v>7</v>
      </c>
    </row>
    <row r="24" spans="1:9" ht="10.199999999999999" customHeight="1" outlineLevel="1">
      <c r="A24" s="66"/>
    </row>
    <row r="25" spans="1:9" ht="15" hidden="1" customHeight="1" outlineLevel="2">
      <c r="A25" s="66"/>
      <c r="C25" s="19" t="s">
        <v>8</v>
      </c>
      <c r="D25" s="9" t="s">
        <v>107</v>
      </c>
      <c r="E25" s="9" t="s">
        <v>108</v>
      </c>
      <c r="F25" s="9" t="s">
        <v>107</v>
      </c>
      <c r="G25" s="9" t="s">
        <v>107</v>
      </c>
    </row>
    <row r="26" spans="1:9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0.58789625360230502</v>
      </c>
      <c r="G26" s="10">
        <v>1</v>
      </c>
    </row>
    <row r="27" spans="1:9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</row>
    <row r="28" spans="1:9" ht="15" hidden="1" customHeight="1" outlineLevel="2">
      <c r="A28" s="66"/>
      <c r="C28" s="18" t="s">
        <v>11</v>
      </c>
      <c r="D28" s="10">
        <v>0.16966141058550299</v>
      </c>
      <c r="E28" s="10">
        <v>0.65260970541498597</v>
      </c>
      <c r="F28" s="10">
        <v>0.16966141058550299</v>
      </c>
      <c r="G28" s="10">
        <v>8.0674734140080608E-3</v>
      </c>
    </row>
    <row r="29" spans="1:9" ht="15" hidden="1" customHeight="1" outlineLevel="2">
      <c r="A29" s="66"/>
      <c r="C29" s="18" t="s">
        <v>12</v>
      </c>
      <c r="D29" s="11">
        <v>2776</v>
      </c>
      <c r="E29" s="11">
        <v>10678</v>
      </c>
      <c r="F29" s="11">
        <v>2776</v>
      </c>
      <c r="G29" s="11">
        <v>132</v>
      </c>
    </row>
    <row r="30" spans="1:9" ht="15" hidden="1" customHeight="1" outlineLevel="2">
      <c r="A30" s="66"/>
      <c r="C30" s="18" t="s">
        <v>13</v>
      </c>
      <c r="D30" s="11">
        <v>347</v>
      </c>
      <c r="E30" s="11">
        <v>347</v>
      </c>
      <c r="F30" s="11">
        <v>204</v>
      </c>
      <c r="G30" s="11">
        <v>347</v>
      </c>
    </row>
    <row r="31" spans="1:9" ht="15" hidden="1" customHeight="1" outlineLevel="2">
      <c r="A31" s="66"/>
      <c r="C31" s="19" t="s">
        <v>14</v>
      </c>
      <c r="D31" s="11">
        <v>347</v>
      </c>
      <c r="E31" s="11">
        <v>347</v>
      </c>
      <c r="F31" s="11">
        <v>347</v>
      </c>
      <c r="G31" s="11">
        <v>347</v>
      </c>
    </row>
    <row r="32" spans="1:9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</row>
    <row r="33" spans="1:7" ht="10.199999999999999" hidden="1" customHeight="1" outlineLevel="2">
      <c r="A33" s="66"/>
    </row>
    <row r="34" spans="1:7" ht="124.95" hidden="1" customHeight="1" outlineLevel="2"/>
    <row r="35" spans="1:7" ht="10.199999999999999" hidden="1" customHeight="1" outlineLevel="2"/>
    <row r="36" spans="1:7" ht="14.4" outlineLevel="1" collapsed="1">
      <c r="A36" s="66"/>
      <c r="B36" s="82" t="s">
        <v>62</v>
      </c>
      <c r="C36" s="2" t="s">
        <v>16</v>
      </c>
    </row>
    <row r="37" spans="1:7" ht="10.199999999999999" customHeight="1" outlineLevel="1">
      <c r="A37" s="66"/>
    </row>
    <row r="38" spans="1:7" ht="15" hidden="1" customHeight="1" outlineLevel="2">
      <c r="A38" s="66"/>
      <c r="C38" s="3" t="s">
        <v>17</v>
      </c>
      <c r="D38" s="12">
        <v>174</v>
      </c>
      <c r="E38" s="12"/>
      <c r="F38" s="12">
        <v>121.94236311239101</v>
      </c>
      <c r="G38" s="12">
        <v>173</v>
      </c>
    </row>
    <row r="39" spans="1:7" ht="15" hidden="1" customHeight="1" outlineLevel="2">
      <c r="A39" s="66"/>
      <c r="C39" s="18" t="s">
        <v>18</v>
      </c>
      <c r="D39" s="12">
        <v>174</v>
      </c>
      <c r="E39" s="12"/>
      <c r="F39" s="12">
        <v>112</v>
      </c>
      <c r="G39" s="12">
        <v>173</v>
      </c>
    </row>
    <row r="40" spans="1:7" ht="15" hidden="1" customHeight="1" outlineLevel="2">
      <c r="A40" s="66"/>
      <c r="C40" s="18" t="s">
        <v>19</v>
      </c>
      <c r="D40" s="12">
        <v>1</v>
      </c>
      <c r="E40" s="12" t="s">
        <v>109</v>
      </c>
      <c r="F40" s="12">
        <v>90</v>
      </c>
      <c r="G40" s="12">
        <v>0</v>
      </c>
    </row>
    <row r="41" spans="1:7" ht="15" hidden="1" customHeight="1" outlineLevel="2">
      <c r="A41" s="66"/>
      <c r="C41" s="3" t="s">
        <v>20</v>
      </c>
      <c r="D41" s="12">
        <v>100.314505431667</v>
      </c>
      <c r="E41" s="12"/>
      <c r="F41" s="12">
        <v>77.793131026215804</v>
      </c>
      <c r="G41" s="12">
        <v>100.314505431667</v>
      </c>
    </row>
    <row r="42" spans="1:7" ht="15" hidden="1" customHeight="1" outlineLevel="2">
      <c r="A42" s="66"/>
      <c r="C42" s="20" t="s">
        <v>21</v>
      </c>
      <c r="D42" s="12">
        <v>10063</v>
      </c>
      <c r="E42" s="12"/>
      <c r="F42" s="12">
        <v>6051.7712348619798</v>
      </c>
      <c r="G42" s="12">
        <v>10063</v>
      </c>
    </row>
    <row r="43" spans="1:7" ht="10.199999999999999" hidden="1" customHeight="1" outlineLevel="2">
      <c r="A43" s="66"/>
    </row>
    <row r="44" spans="1:7" ht="150" hidden="1" customHeight="1" outlineLevel="2"/>
    <row r="45" spans="1:7" ht="10.199999999999999" hidden="1" customHeight="1" outlineLevel="2"/>
    <row r="46" spans="1:7" ht="14.4" outlineLevel="1" collapsed="1">
      <c r="A46" s="66"/>
      <c r="B46" s="82" t="s">
        <v>62</v>
      </c>
      <c r="C46" s="2" t="s">
        <v>22</v>
      </c>
    </row>
    <row r="47" spans="1:7" ht="10.050000000000001" customHeight="1" outlineLevel="1">
      <c r="A47" s="66"/>
    </row>
    <row r="48" spans="1:7" ht="15" hidden="1" customHeight="1" outlineLevel="2">
      <c r="A48" s="66"/>
      <c r="C48" s="3" t="s">
        <v>23</v>
      </c>
      <c r="D48" s="12">
        <v>1</v>
      </c>
      <c r="E48" s="12"/>
      <c r="F48" s="12">
        <v>1</v>
      </c>
      <c r="G48" s="12">
        <v>0</v>
      </c>
    </row>
    <row r="49" spans="1:7" ht="15" hidden="1" customHeight="1" outlineLevel="2">
      <c r="A49" s="66"/>
      <c r="C49" s="18">
        <v>0.05</v>
      </c>
      <c r="D49" s="12">
        <v>18.3</v>
      </c>
      <c r="E49" s="12"/>
      <c r="F49" s="12">
        <v>12</v>
      </c>
      <c r="G49" s="12">
        <v>17.3</v>
      </c>
    </row>
    <row r="50" spans="1:7" ht="15" hidden="1" customHeight="1" outlineLevel="2">
      <c r="A50" s="66"/>
      <c r="C50" s="19">
        <v>0.25</v>
      </c>
      <c r="D50" s="12">
        <v>87.5</v>
      </c>
      <c r="E50" s="12"/>
      <c r="F50" s="12">
        <v>58</v>
      </c>
      <c r="G50" s="12">
        <v>86.5</v>
      </c>
    </row>
    <row r="51" spans="1:7" ht="15" hidden="1" customHeight="1" outlineLevel="2">
      <c r="A51" s="66"/>
      <c r="C51" s="3">
        <v>0.5</v>
      </c>
      <c r="D51" s="12">
        <v>174</v>
      </c>
      <c r="E51" s="12"/>
      <c r="F51" s="12">
        <v>112</v>
      </c>
      <c r="G51" s="12">
        <v>173</v>
      </c>
    </row>
    <row r="52" spans="1:7" ht="15" hidden="1" customHeight="1" outlineLevel="2">
      <c r="A52" s="66"/>
      <c r="C52" s="18">
        <v>0.75</v>
      </c>
      <c r="D52" s="12">
        <v>260.5</v>
      </c>
      <c r="E52" s="12"/>
      <c r="F52" s="12">
        <v>179.5</v>
      </c>
      <c r="G52" s="12">
        <v>259.5</v>
      </c>
    </row>
    <row r="53" spans="1:7" ht="15" hidden="1" customHeight="1" outlineLevel="2">
      <c r="A53" s="66"/>
      <c r="C53" s="18">
        <v>0.95</v>
      </c>
      <c r="D53" s="12">
        <v>329.7</v>
      </c>
      <c r="E53" s="12"/>
      <c r="F53" s="12">
        <v>257.7</v>
      </c>
      <c r="G53" s="12">
        <v>328.7</v>
      </c>
    </row>
    <row r="54" spans="1:7" ht="15" hidden="1" customHeight="1" outlineLevel="2">
      <c r="A54" s="66"/>
      <c r="C54" s="3" t="s">
        <v>24</v>
      </c>
      <c r="D54" s="12">
        <v>347</v>
      </c>
      <c r="E54" s="12"/>
      <c r="F54" s="12">
        <v>275</v>
      </c>
      <c r="G54" s="12">
        <v>346</v>
      </c>
    </row>
    <row r="55" spans="1:7" ht="15" hidden="1" customHeight="1" outlineLevel="2">
      <c r="A55" s="66"/>
      <c r="C55" s="18" t="s">
        <v>25</v>
      </c>
      <c r="D55" s="12">
        <v>346</v>
      </c>
      <c r="E55" s="12"/>
      <c r="F55" s="12">
        <v>274</v>
      </c>
      <c r="G55" s="12">
        <v>346</v>
      </c>
    </row>
    <row r="56" spans="1:7" ht="15" hidden="1" customHeight="1" outlineLevel="2">
      <c r="C56" s="3" t="s">
        <v>26</v>
      </c>
      <c r="D56" s="12">
        <v>173</v>
      </c>
      <c r="E56" s="12"/>
      <c r="F56" s="12">
        <v>121.5</v>
      </c>
      <c r="G56" s="12">
        <v>173</v>
      </c>
    </row>
    <row r="57" spans="1:7" ht="10.199999999999999" hidden="1" customHeight="1" outlineLevel="2"/>
    <row r="58" spans="1:7" ht="14.4" outlineLevel="1" collapsed="1">
      <c r="A58" s="66"/>
      <c r="B58" s="82" t="s">
        <v>62</v>
      </c>
      <c r="C58" s="2" t="s">
        <v>27</v>
      </c>
    </row>
    <row r="59" spans="1:7" ht="10.050000000000001" customHeight="1" outlineLevel="1">
      <c r="A59" s="66"/>
    </row>
    <row r="60" spans="1:7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</row>
    <row r="61" spans="1:7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</row>
    <row r="62" spans="1:7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</row>
    <row r="63" spans="1:7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</row>
    <row r="64" spans="1:7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</row>
    <row r="65" spans="1:7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</row>
    <row r="66" spans="1:7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</row>
    <row r="67" spans="1:7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</row>
    <row r="68" spans="1:7" ht="10.199999999999999" hidden="1" customHeight="1" outlineLevel="2"/>
    <row r="69" spans="1:7" ht="14.4" outlineLevel="1" collapsed="1">
      <c r="A69" s="66"/>
      <c r="B69" s="82" t="s">
        <v>62</v>
      </c>
      <c r="C69" s="2" t="s">
        <v>36</v>
      </c>
    </row>
    <row r="70" spans="1:7" ht="10.050000000000001" customHeight="1" outlineLevel="1">
      <c r="A70" s="66"/>
    </row>
    <row r="71" spans="1:7" ht="15" hidden="1" customHeight="1" outlineLevel="2">
      <c r="A71" s="66"/>
      <c r="C71" s="3" t="str">
        <f>IF(COUNTIF(FieldList1, "&lt;&gt;FALSE") = 0,"",SUBSTITUTE(LOWER(C60)," ","_") &amp;" = ")</f>
        <v/>
      </c>
      <c r="D71" t="str" cm="1">
        <f t="array" ref="D71">IF(COUNTIF(FieldList1, "&lt;&gt;FALSE") = 0,"","['"&amp;_xlfn.TEXTJOIN("', '", TRUE, _xlfn._xlws.FILTER(FieldRange,FieldList1&lt;&gt; FALSE, ""))&amp;"']")</f>
        <v/>
      </c>
    </row>
    <row r="72" spans="1:7" ht="15" hidden="1" customHeight="1" outlineLevel="2">
      <c r="A72" s="66"/>
      <c r="C72" s="17" t="str">
        <f>IF(COUNTIF(FieldList2, "&lt;&gt;FALSE") = 0,"",SUBSTITUTE(LOWER(C61)," ","_")&amp;" = ")</f>
        <v/>
      </c>
      <c r="D72" t="str" cm="1">
        <f t="array" ref="D72">IF(COUNTIF(FieldList2, "&lt;&gt;FALSE") = 0,"","['"&amp;_xlfn.TEXTJOIN("', '", TRUE, _xlfn._xlws.FILTER(FieldRange,FieldList2&lt;&gt; FALSE, ""))&amp;"']")</f>
        <v/>
      </c>
    </row>
    <row r="73" spans="1:7" ht="15" hidden="1" customHeight="1" outlineLevel="2">
      <c r="A73" s="66"/>
      <c r="C73" s="17" t="str">
        <f>IF(COUNTIF(FieldList3, "&lt;&gt;FALSE") = 0,"",SUBSTITUTE(LOWER(C62)," ","_")&amp;" = ")</f>
        <v/>
      </c>
      <c r="D73" t="str" cm="1">
        <f t="array" ref="D73">IF(COUNTIF(FieldList3, "&lt;&gt;FALSE") = 0,"","['"&amp;_xlfn.TEXTJOIN("', '", TRUE, _xlfn._xlws.FILTER(FieldRange,FieldList3&lt;&gt; FALSE, ""))&amp;"']")</f>
        <v/>
      </c>
    </row>
    <row r="74" spans="1:7" ht="15" hidden="1" customHeight="1" outlineLevel="2">
      <c r="A74" s="66"/>
      <c r="C74" s="17" t="str">
        <f>IF(COUNTIF(FieldList4, "&lt;&gt;FALSE") = 0,"",SUBSTITUTE(LOWER(C63)," ","_")&amp;" = ")</f>
        <v/>
      </c>
      <c r="D74" t="str" cm="1">
        <f t="array" ref="D74">IF(COUNTIF(FieldList4, "&lt;&gt;FALSE") = 0,"","['"&amp;_xlfn.TEXTJOIN("', '", TRUE, _xlfn._xlws.FILTER(FieldRange,FieldList4&lt;&gt; FALSE, ""))&amp;"']")</f>
        <v/>
      </c>
    </row>
    <row r="75" spans="1:7" ht="15" hidden="1" customHeight="1" outlineLevel="2">
      <c r="A75" s="66"/>
      <c r="C75" s="17" t="str">
        <f>IF(COUNTIF(FieldList5, "&lt;&gt;FALSE") = 0,"",SUBSTITUTE(LOWER(C64)," ","_")&amp;" = ")</f>
        <v/>
      </c>
      <c r="D75" t="str" cm="1">
        <f t="array" ref="D75">IF(COUNTIF(FieldList5, "&lt;&gt;FALSE") = 0,"","['"&amp;_xlfn.TEXTJOIN("', '", TRUE, _xlfn._xlws.FILTER(FieldRange,FieldList5&lt;&gt; FALSE, ""))&amp;"']")</f>
        <v/>
      </c>
    </row>
    <row r="76" spans="1:7" ht="15" hidden="1" customHeight="1" outlineLevel="2">
      <c r="A76" s="66"/>
      <c r="C76" s="17" t="str">
        <f>IF(COUNTIF(FieldList6, "&lt;&gt;FALSE") = 0,"",SUBSTITUTE(LOWER(C65)," ","_")&amp;" = ")</f>
        <v/>
      </c>
      <c r="D76" t="str" cm="1">
        <f t="array" ref="D76">IF(COUNTIF(FieldList6, "&lt;&gt;FALSE") = 0,"","['"&amp;_xlfn.TEXTJOIN("', '", TRUE, _xlfn._xlws.FILTER(FieldRange,FieldList6&lt;&gt; FALSE, ""))&amp;"']")</f>
        <v/>
      </c>
    </row>
    <row r="77" spans="1:7" ht="15" hidden="1" customHeight="1" outlineLevel="2">
      <c r="A77" s="66"/>
      <c r="C77" s="16" t="str">
        <f>IF(COUNTIF(FieldList7, "&lt;&gt;FALSE") = 0,"",SUBSTITUTE(LOWER(C66)," ","_")&amp;" = ")</f>
        <v/>
      </c>
      <c r="D77" t="str" cm="1">
        <f t="array" ref="D77">IF(COUNTIF(FieldList7, "&lt;&gt;FALSE") = 0,"","['"&amp;_xlfn.TEXTJOIN("', '", TRUE, _xlfn._xlws.FILTER(FieldRange,FieldList7&lt;&gt; FALSE, ""))&amp;"']")</f>
        <v/>
      </c>
    </row>
    <row r="78" spans="1:7" ht="15" hidden="1" customHeight="1" outlineLevel="2">
      <c r="A78" s="66"/>
      <c r="C78" s="3" t="str">
        <f>IF(COUNTIF(FieldList8, "&lt;&gt;FALSE") = 0,"",SUBSTITUTE(LOWER(C67)," ","_")&amp;" = ")</f>
        <v/>
      </c>
      <c r="D78" t="str" cm="1">
        <f t="array" ref="D78">IF(COUNTIF(FieldList8, "&lt;&gt;FALSE") = 0,"","['"&amp;_xlfn.TEXTJOIN("', '", TRUE, _xlfn._xlws.FILTER(FieldRange,FieldList8&lt;&gt; FALSE, ""))&amp;"']")</f>
        <v/>
      </c>
    </row>
    <row r="79" spans="1:7" ht="15" hidden="1" customHeight="1" outlineLevel="2">
      <c r="C79" s="15" t="str">
        <f>IF(COUNTIF(tbl_albums[Record List], "&lt;&gt;FALSE") = 0,"",SUBSTITUTE(LOWER(LightHeader)," ", "_") &amp;" = ")</f>
        <v/>
      </c>
      <c r="D79" t="str" cm="1">
        <f t="array" ref="D79">IF(COUNTIF(tbl_albums[Record List], "&lt;&gt;FALSE") = 0,"","['"&amp;_xlfn.TEXTJOIN("', '", TRUE, _xlfn._xlws.FILTER(_xlfn.TAKE(tbl_albums[],,-1), tbl_albums[Record List] &lt;&gt; FALSE, ""))&amp;"']")</f>
        <v/>
      </c>
    </row>
    <row r="80" spans="1:7" ht="10.199999999999999" hidden="1" customHeight="1" outlineLevel="1" collapsed="1"/>
    <row r="81" spans="3:9" ht="30" customHeight="1">
      <c r="C81" s="61" t="s">
        <v>37</v>
      </c>
      <c r="D81" s="59" t="s">
        <v>102</v>
      </c>
      <c r="E81" s="59" t="s">
        <v>103</v>
      </c>
      <c r="F81" s="59" t="s">
        <v>104</v>
      </c>
      <c r="G81" s="119" t="s">
        <v>105</v>
      </c>
      <c r="H81" s="61" t="s">
        <v>38</v>
      </c>
      <c r="I81" s="61" t="s">
        <v>106</v>
      </c>
    </row>
    <row r="82" spans="3:9" ht="15" customHeight="1">
      <c r="C82" s="62" t="b">
        <v>0</v>
      </c>
      <c r="D82" s="60">
        <v>1</v>
      </c>
      <c r="E82" s="60" t="s">
        <v>110</v>
      </c>
      <c r="F82" s="60">
        <v>1</v>
      </c>
      <c r="G82" s="118">
        <v>0</v>
      </c>
      <c r="H82" s="120">
        <v>0</v>
      </c>
      <c r="I82" s="120">
        <v>1.6333581912919628E+19</v>
      </c>
    </row>
    <row r="83" spans="3:9" ht="15" customHeight="1">
      <c r="C83" s="62" t="b">
        <v>0</v>
      </c>
      <c r="D83" s="60">
        <v>2</v>
      </c>
      <c r="E83" s="60" t="s">
        <v>111</v>
      </c>
      <c r="F83" s="60">
        <v>2</v>
      </c>
      <c r="G83" s="118">
        <v>1</v>
      </c>
      <c r="H83" s="120">
        <v>0</v>
      </c>
      <c r="I83" s="120">
        <v>1.5016213400545804E+19</v>
      </c>
    </row>
    <row r="84" spans="3:9" ht="15" customHeight="1">
      <c r="C84" s="112" t="b">
        <v>0</v>
      </c>
      <c r="D84" s="113">
        <v>3</v>
      </c>
      <c r="E84" s="114" t="s">
        <v>112</v>
      </c>
      <c r="F84" s="114">
        <v>2</v>
      </c>
      <c r="G84" s="118">
        <v>2</v>
      </c>
      <c r="H84" s="120">
        <v>0</v>
      </c>
      <c r="I84" s="120">
        <v>1.8103229021729812E+18</v>
      </c>
    </row>
    <row r="85" spans="3:9" ht="15" customHeight="1">
      <c r="C85" s="112" t="b">
        <v>0</v>
      </c>
      <c r="D85" s="113">
        <v>4</v>
      </c>
      <c r="E85" s="114" t="s">
        <v>113</v>
      </c>
      <c r="F85" s="114">
        <v>1</v>
      </c>
      <c r="G85" s="118">
        <v>3</v>
      </c>
      <c r="H85" s="120">
        <v>0</v>
      </c>
      <c r="I85" s="120">
        <v>1.6710500216371087E+19</v>
      </c>
    </row>
    <row r="86" spans="3:9" ht="15" customHeight="1">
      <c r="C86" s="112" t="b">
        <v>0</v>
      </c>
      <c r="D86" s="113">
        <v>5</v>
      </c>
      <c r="E86" s="114" t="s">
        <v>114</v>
      </c>
      <c r="F86" s="114">
        <v>3</v>
      </c>
      <c r="G86" s="118">
        <v>4</v>
      </c>
      <c r="H86" s="120">
        <v>0</v>
      </c>
      <c r="I86" s="120">
        <v>1.5992030551375411E+19</v>
      </c>
    </row>
    <row r="87" spans="3:9" ht="15" customHeight="1">
      <c r="C87" s="112" t="b">
        <v>0</v>
      </c>
      <c r="D87" s="113">
        <v>6</v>
      </c>
      <c r="E87" s="114" t="s">
        <v>115</v>
      </c>
      <c r="F87" s="114">
        <v>4</v>
      </c>
      <c r="G87" s="118">
        <v>5</v>
      </c>
      <c r="H87" s="120">
        <v>0</v>
      </c>
      <c r="I87" s="120">
        <v>2.2336658857415836E+18</v>
      </c>
    </row>
    <row r="88" spans="3:9" ht="15" customHeight="1">
      <c r="C88" s="112" t="b">
        <v>0</v>
      </c>
      <c r="D88" s="113">
        <v>7</v>
      </c>
      <c r="E88" s="114" t="s">
        <v>116</v>
      </c>
      <c r="F88" s="114">
        <v>5</v>
      </c>
      <c r="G88" s="118">
        <v>6</v>
      </c>
      <c r="H88" s="120">
        <v>0</v>
      </c>
      <c r="I88" s="120">
        <v>1.4203391015047899E+19</v>
      </c>
    </row>
    <row r="89" spans="3:9" ht="15" customHeight="1">
      <c r="C89" s="112" t="b">
        <v>0</v>
      </c>
      <c r="D89" s="113">
        <v>8</v>
      </c>
      <c r="E89" s="114" t="s">
        <v>117</v>
      </c>
      <c r="F89" s="114">
        <v>6</v>
      </c>
      <c r="G89" s="118">
        <v>7</v>
      </c>
      <c r="H89" s="120">
        <v>0</v>
      </c>
      <c r="I89" s="120">
        <v>5.7474812161742141E+18</v>
      </c>
    </row>
    <row r="90" spans="3:9" ht="15" customHeight="1">
      <c r="C90" s="112" t="b">
        <v>0</v>
      </c>
      <c r="D90" s="113">
        <v>9</v>
      </c>
      <c r="E90" s="114" t="s">
        <v>118</v>
      </c>
      <c r="F90" s="114">
        <v>7</v>
      </c>
      <c r="G90" s="118">
        <v>8</v>
      </c>
      <c r="H90" s="120">
        <v>0</v>
      </c>
      <c r="I90" s="120">
        <v>8.4423543303397755E+18</v>
      </c>
    </row>
    <row r="91" spans="3:9" ht="15" customHeight="1">
      <c r="C91" s="112" t="b">
        <v>0</v>
      </c>
      <c r="D91" s="113">
        <v>10</v>
      </c>
      <c r="E91" s="114" t="s">
        <v>119</v>
      </c>
      <c r="F91" s="114">
        <v>8</v>
      </c>
      <c r="G91" s="118">
        <v>9</v>
      </c>
      <c r="H91" s="120">
        <v>0</v>
      </c>
      <c r="I91" s="120">
        <v>1.2441796976915458E+19</v>
      </c>
    </row>
    <row r="92" spans="3:9" ht="15" customHeight="1">
      <c r="C92" s="112" t="b">
        <v>0</v>
      </c>
      <c r="D92" s="113">
        <v>11</v>
      </c>
      <c r="E92" s="114" t="s">
        <v>120</v>
      </c>
      <c r="F92" s="114">
        <v>8</v>
      </c>
      <c r="G92" s="118">
        <v>10</v>
      </c>
      <c r="H92" s="120">
        <v>0</v>
      </c>
      <c r="I92" s="120">
        <v>1.7222582746654753E+19</v>
      </c>
    </row>
    <row r="93" spans="3:9" ht="15" customHeight="1">
      <c r="C93" s="112" t="b">
        <v>0</v>
      </c>
      <c r="D93" s="113">
        <v>12</v>
      </c>
      <c r="E93" s="114" t="s">
        <v>121</v>
      </c>
      <c r="F93" s="114">
        <v>9</v>
      </c>
      <c r="G93" s="118">
        <v>11</v>
      </c>
      <c r="H93" s="120">
        <v>0</v>
      </c>
      <c r="I93" s="120">
        <v>1.1456196033317528E+19</v>
      </c>
    </row>
    <row r="94" spans="3:9" ht="15" customHeight="1">
      <c r="C94" s="112" t="b">
        <v>0</v>
      </c>
      <c r="D94" s="113">
        <v>13</v>
      </c>
      <c r="E94" s="114" t="s">
        <v>122</v>
      </c>
      <c r="F94" s="114">
        <v>10</v>
      </c>
      <c r="G94" s="118">
        <v>12</v>
      </c>
      <c r="H94" s="120">
        <v>0</v>
      </c>
      <c r="I94" s="120">
        <v>1.2749943342606894E+18</v>
      </c>
    </row>
    <row r="95" spans="3:9" ht="15" customHeight="1">
      <c r="C95" s="112" t="b">
        <v>0</v>
      </c>
      <c r="D95" s="113">
        <v>14</v>
      </c>
      <c r="E95" s="114" t="s">
        <v>123</v>
      </c>
      <c r="F95" s="114">
        <v>11</v>
      </c>
      <c r="G95" s="118">
        <v>13</v>
      </c>
      <c r="H95" s="120">
        <v>0</v>
      </c>
      <c r="I95" s="120">
        <v>1.8134109116678703E+19</v>
      </c>
    </row>
    <row r="96" spans="3:9" ht="15" customHeight="1">
      <c r="C96" s="112" t="b">
        <v>0</v>
      </c>
      <c r="D96" s="113">
        <v>15</v>
      </c>
      <c r="E96" s="114" t="s">
        <v>124</v>
      </c>
      <c r="F96" s="114">
        <v>11</v>
      </c>
      <c r="G96" s="118">
        <v>14</v>
      </c>
      <c r="H96" s="120">
        <v>0</v>
      </c>
      <c r="I96" s="120">
        <v>3.9767465895169352E+18</v>
      </c>
    </row>
    <row r="97" spans="3:9" ht="15" customHeight="1">
      <c r="C97" s="112" t="b">
        <v>0</v>
      </c>
      <c r="D97" s="113">
        <v>16</v>
      </c>
      <c r="E97" s="114" t="s">
        <v>125</v>
      </c>
      <c r="F97" s="114">
        <v>12</v>
      </c>
      <c r="G97" s="118">
        <v>15</v>
      </c>
      <c r="H97" s="120">
        <v>0</v>
      </c>
      <c r="I97" s="120">
        <v>1.7737801307706135E+19</v>
      </c>
    </row>
    <row r="98" spans="3:9" ht="15" customHeight="1">
      <c r="C98" s="112" t="b">
        <v>0</v>
      </c>
      <c r="D98" s="113">
        <v>17</v>
      </c>
      <c r="E98" s="114" t="s">
        <v>126</v>
      </c>
      <c r="F98" s="114">
        <v>12</v>
      </c>
      <c r="G98" s="118">
        <v>16</v>
      </c>
      <c r="H98" s="120">
        <v>0</v>
      </c>
      <c r="I98" s="120">
        <v>1.3829707351935644E+19</v>
      </c>
    </row>
    <row r="99" spans="3:9" ht="15" customHeight="1">
      <c r="C99" s="112" t="b">
        <v>0</v>
      </c>
      <c r="D99" s="113">
        <v>18</v>
      </c>
      <c r="E99" s="114" t="s">
        <v>127</v>
      </c>
      <c r="F99" s="114">
        <v>13</v>
      </c>
      <c r="G99" s="118">
        <v>17</v>
      </c>
      <c r="H99" s="120">
        <v>0</v>
      </c>
      <c r="I99" s="120">
        <v>1.5952860219261084E+19</v>
      </c>
    </row>
    <row r="100" spans="3:9" ht="15" customHeight="1">
      <c r="C100" s="112" t="b">
        <v>0</v>
      </c>
      <c r="D100" s="113">
        <v>19</v>
      </c>
      <c r="E100" s="114" t="s">
        <v>128</v>
      </c>
      <c r="F100" s="114">
        <v>14</v>
      </c>
      <c r="G100" s="118">
        <v>18</v>
      </c>
      <c r="H100" s="120">
        <v>0</v>
      </c>
      <c r="I100" s="120">
        <v>1.5125828180671357E+19</v>
      </c>
    </row>
    <row r="101" spans="3:9" ht="15" customHeight="1">
      <c r="C101" s="112" t="b">
        <v>0</v>
      </c>
      <c r="D101" s="113">
        <v>20</v>
      </c>
      <c r="E101" s="114" t="s">
        <v>129</v>
      </c>
      <c r="F101" s="114">
        <v>15</v>
      </c>
      <c r="G101" s="118">
        <v>19</v>
      </c>
      <c r="H101" s="120">
        <v>0</v>
      </c>
      <c r="I101" s="120">
        <v>2.2350401697890388E+18</v>
      </c>
    </row>
    <row r="102" spans="3:9" ht="15" customHeight="1">
      <c r="C102" s="112" t="b">
        <v>0</v>
      </c>
      <c r="D102" s="113">
        <v>21</v>
      </c>
      <c r="E102" s="114" t="s">
        <v>130</v>
      </c>
      <c r="F102" s="114">
        <v>16</v>
      </c>
      <c r="G102" s="118">
        <v>20</v>
      </c>
      <c r="H102" s="120">
        <v>0</v>
      </c>
      <c r="I102" s="120">
        <v>8.6082787049850394E+17</v>
      </c>
    </row>
    <row r="103" spans="3:9" ht="15" customHeight="1">
      <c r="C103" s="112" t="b">
        <v>0</v>
      </c>
      <c r="D103" s="113">
        <v>22</v>
      </c>
      <c r="E103" s="114" t="s">
        <v>131</v>
      </c>
      <c r="F103" s="114">
        <v>16</v>
      </c>
      <c r="G103" s="118">
        <v>21</v>
      </c>
      <c r="H103" s="120">
        <v>0</v>
      </c>
      <c r="I103" s="120">
        <v>5.408950711698346E+18</v>
      </c>
    </row>
    <row r="104" spans="3:9" ht="15" customHeight="1">
      <c r="C104" s="112" t="b">
        <v>0</v>
      </c>
      <c r="D104" s="113">
        <v>23</v>
      </c>
      <c r="E104" s="114" t="s">
        <v>132</v>
      </c>
      <c r="F104" s="114">
        <v>17</v>
      </c>
      <c r="G104" s="118">
        <v>22</v>
      </c>
      <c r="H104" s="120">
        <v>0</v>
      </c>
      <c r="I104" s="120">
        <v>9.0166541354562488E+18</v>
      </c>
    </row>
    <row r="105" spans="3:9" ht="15" customHeight="1">
      <c r="C105" s="112" t="b">
        <v>0</v>
      </c>
      <c r="D105" s="113">
        <v>24</v>
      </c>
      <c r="E105" s="114" t="s">
        <v>133</v>
      </c>
      <c r="F105" s="114">
        <v>18</v>
      </c>
      <c r="G105" s="118">
        <v>23</v>
      </c>
      <c r="H105" s="120">
        <v>0</v>
      </c>
      <c r="I105" s="120">
        <v>8.6892671670275072E+18</v>
      </c>
    </row>
    <row r="106" spans="3:9" ht="15" customHeight="1">
      <c r="C106" s="112" t="b">
        <v>0</v>
      </c>
      <c r="D106" s="113">
        <v>25</v>
      </c>
      <c r="E106" s="114" t="s">
        <v>134</v>
      </c>
      <c r="F106" s="114">
        <v>18</v>
      </c>
      <c r="G106" s="118">
        <v>24</v>
      </c>
      <c r="H106" s="120">
        <v>0</v>
      </c>
      <c r="I106" s="120">
        <v>1.2569836721649484E+19</v>
      </c>
    </row>
    <row r="107" spans="3:9" ht="15" customHeight="1">
      <c r="C107" s="112" t="b">
        <v>0</v>
      </c>
      <c r="D107" s="113">
        <v>26</v>
      </c>
      <c r="E107" s="114" t="s">
        <v>135</v>
      </c>
      <c r="F107" s="114">
        <v>19</v>
      </c>
      <c r="G107" s="118">
        <v>25</v>
      </c>
      <c r="H107" s="120">
        <v>0</v>
      </c>
      <c r="I107" s="120">
        <v>1.5165153767996002E+19</v>
      </c>
    </row>
    <row r="108" spans="3:9" ht="15" customHeight="1">
      <c r="C108" s="112" t="b">
        <v>0</v>
      </c>
      <c r="D108" s="113">
        <v>27</v>
      </c>
      <c r="E108" s="114" t="s">
        <v>136</v>
      </c>
      <c r="F108" s="114">
        <v>19</v>
      </c>
      <c r="G108" s="118">
        <v>26</v>
      </c>
      <c r="H108" s="120">
        <v>0</v>
      </c>
      <c r="I108" s="120">
        <v>4.5035929619800955E+18</v>
      </c>
    </row>
    <row r="109" spans="3:9" ht="15" customHeight="1">
      <c r="C109" s="112" t="b">
        <v>0</v>
      </c>
      <c r="D109" s="113">
        <v>28</v>
      </c>
      <c r="E109" s="114" t="s">
        <v>137</v>
      </c>
      <c r="F109" s="114">
        <v>20</v>
      </c>
      <c r="G109" s="118">
        <v>27</v>
      </c>
      <c r="H109" s="120">
        <v>0</v>
      </c>
      <c r="I109" s="120">
        <v>1.1638654563281273E+19</v>
      </c>
    </row>
    <row r="110" spans="3:9" ht="15" customHeight="1">
      <c r="C110" s="112" t="b">
        <v>0</v>
      </c>
      <c r="D110" s="113">
        <v>29</v>
      </c>
      <c r="E110" s="114" t="s">
        <v>138</v>
      </c>
      <c r="F110" s="114">
        <v>21</v>
      </c>
      <c r="G110" s="118">
        <v>28</v>
      </c>
      <c r="H110" s="120">
        <v>0</v>
      </c>
      <c r="I110" s="120">
        <v>4.0769712784950195E+18</v>
      </c>
    </row>
    <row r="111" spans="3:9" ht="15" customHeight="1">
      <c r="C111" s="112" t="b">
        <v>0</v>
      </c>
      <c r="D111" s="113">
        <v>30</v>
      </c>
      <c r="E111" s="114" t="s">
        <v>139</v>
      </c>
      <c r="F111" s="114">
        <v>22</v>
      </c>
      <c r="G111" s="118">
        <v>29</v>
      </c>
      <c r="H111" s="120">
        <v>0</v>
      </c>
      <c r="I111" s="120">
        <v>5.8007259429587896E+18</v>
      </c>
    </row>
    <row r="112" spans="3:9" ht="15" customHeight="1">
      <c r="C112" s="112" t="b">
        <v>0</v>
      </c>
      <c r="D112" s="113">
        <v>31</v>
      </c>
      <c r="E112" s="114" t="s">
        <v>140</v>
      </c>
      <c r="F112" s="114">
        <v>23</v>
      </c>
      <c r="G112" s="118">
        <v>30</v>
      </c>
      <c r="H112" s="120">
        <v>0</v>
      </c>
      <c r="I112" s="120">
        <v>2.9208933379934735E+18</v>
      </c>
    </row>
    <row r="113" spans="3:9" ht="15" customHeight="1">
      <c r="C113" s="112" t="b">
        <v>0</v>
      </c>
      <c r="D113" s="113">
        <v>32</v>
      </c>
      <c r="E113" s="114" t="s">
        <v>141</v>
      </c>
      <c r="F113" s="114">
        <v>21</v>
      </c>
      <c r="G113" s="118">
        <v>31</v>
      </c>
      <c r="H113" s="120">
        <v>0</v>
      </c>
      <c r="I113" s="120">
        <v>1.5728441602172424E+19</v>
      </c>
    </row>
    <row r="114" spans="3:9" ht="15" customHeight="1">
      <c r="C114" s="112" t="b">
        <v>0</v>
      </c>
      <c r="D114" s="113">
        <v>33</v>
      </c>
      <c r="E114" s="114" t="s">
        <v>142</v>
      </c>
      <c r="F114" s="114">
        <v>24</v>
      </c>
      <c r="G114" s="118">
        <v>32</v>
      </c>
      <c r="H114" s="120">
        <v>0</v>
      </c>
      <c r="I114" s="120">
        <v>6.7086034242741565E+18</v>
      </c>
    </row>
    <row r="115" spans="3:9" ht="15" customHeight="1">
      <c r="C115" s="112" t="b">
        <v>0</v>
      </c>
      <c r="D115" s="113">
        <v>34</v>
      </c>
      <c r="E115" s="114" t="s">
        <v>143</v>
      </c>
      <c r="F115" s="114">
        <v>6</v>
      </c>
      <c r="G115" s="118">
        <v>33</v>
      </c>
      <c r="H115" s="120">
        <v>0</v>
      </c>
      <c r="I115" s="120">
        <v>1.8271056820181066E+19</v>
      </c>
    </row>
    <row r="116" spans="3:9" ht="15" customHeight="1">
      <c r="C116" s="112" t="b">
        <v>0</v>
      </c>
      <c r="D116" s="113">
        <v>35</v>
      </c>
      <c r="E116" s="114" t="s">
        <v>144</v>
      </c>
      <c r="F116" s="114">
        <v>50</v>
      </c>
      <c r="G116" s="118">
        <v>34</v>
      </c>
      <c r="H116" s="120">
        <v>0</v>
      </c>
      <c r="I116" s="120">
        <v>3.7168580174578319E+18</v>
      </c>
    </row>
    <row r="117" spans="3:9" ht="15" customHeight="1">
      <c r="C117" s="112" t="b">
        <v>0</v>
      </c>
      <c r="D117" s="113">
        <v>36</v>
      </c>
      <c r="E117" s="114" t="s">
        <v>145</v>
      </c>
      <c r="F117" s="114">
        <v>51</v>
      </c>
      <c r="G117" s="118">
        <v>35</v>
      </c>
      <c r="H117" s="120">
        <v>0</v>
      </c>
      <c r="I117" s="120">
        <v>1.8265466395409115E+19</v>
      </c>
    </row>
    <row r="118" spans="3:9" ht="15" customHeight="1">
      <c r="C118" s="112" t="b">
        <v>0</v>
      </c>
      <c r="D118" s="113">
        <v>37</v>
      </c>
      <c r="E118" s="114" t="s">
        <v>146</v>
      </c>
      <c r="F118" s="114">
        <v>52</v>
      </c>
      <c r="G118" s="118">
        <v>36</v>
      </c>
      <c r="H118" s="120">
        <v>0</v>
      </c>
      <c r="I118" s="120">
        <v>2.7319034192205747E+18</v>
      </c>
    </row>
    <row r="119" spans="3:9" ht="15" customHeight="1">
      <c r="C119" s="112" t="b">
        <v>0</v>
      </c>
      <c r="D119" s="113">
        <v>38</v>
      </c>
      <c r="E119" s="114" t="s">
        <v>147</v>
      </c>
      <c r="F119" s="114">
        <v>53</v>
      </c>
      <c r="G119" s="118">
        <v>37</v>
      </c>
      <c r="H119" s="120">
        <v>0</v>
      </c>
      <c r="I119" s="120">
        <v>1.3153273114023832E+19</v>
      </c>
    </row>
    <row r="120" spans="3:9" ht="15" customHeight="1">
      <c r="C120" s="112" t="b">
        <v>0</v>
      </c>
      <c r="D120" s="113">
        <v>39</v>
      </c>
      <c r="E120" s="114" t="s">
        <v>148</v>
      </c>
      <c r="F120" s="114">
        <v>54</v>
      </c>
      <c r="G120" s="118">
        <v>38</v>
      </c>
      <c r="H120" s="120">
        <v>0</v>
      </c>
      <c r="I120" s="120">
        <v>1.1747841082729495E+19</v>
      </c>
    </row>
    <row r="121" spans="3:9" ht="15" customHeight="1">
      <c r="C121" s="112" t="b">
        <v>0</v>
      </c>
      <c r="D121" s="113">
        <v>40</v>
      </c>
      <c r="E121" s="114" t="s">
        <v>149</v>
      </c>
      <c r="F121" s="114">
        <v>55</v>
      </c>
      <c r="G121" s="118">
        <v>39</v>
      </c>
      <c r="H121" s="120">
        <v>0</v>
      </c>
      <c r="I121" s="120">
        <v>1.6868107533432656E+19</v>
      </c>
    </row>
    <row r="122" spans="3:9" ht="15" customHeight="1">
      <c r="C122" s="112" t="b">
        <v>0</v>
      </c>
      <c r="D122" s="113">
        <v>41</v>
      </c>
      <c r="E122" s="114" t="s">
        <v>150</v>
      </c>
      <c r="F122" s="114">
        <v>56</v>
      </c>
      <c r="G122" s="118">
        <v>40</v>
      </c>
      <c r="H122" s="120">
        <v>0</v>
      </c>
      <c r="I122" s="120">
        <v>4.9879863400547932E+18</v>
      </c>
    </row>
    <row r="123" spans="3:9" ht="15" customHeight="1">
      <c r="C123" s="112" t="b">
        <v>0</v>
      </c>
      <c r="D123" s="113">
        <v>42</v>
      </c>
      <c r="E123" s="114" t="s">
        <v>151</v>
      </c>
      <c r="F123" s="114">
        <v>57</v>
      </c>
      <c r="G123" s="118">
        <v>41</v>
      </c>
      <c r="H123" s="120">
        <v>0</v>
      </c>
      <c r="I123" s="120">
        <v>1.4447248484028552E+18</v>
      </c>
    </row>
    <row r="124" spans="3:9" ht="15" customHeight="1">
      <c r="C124" s="112" t="b">
        <v>0</v>
      </c>
      <c r="D124" s="113">
        <v>43</v>
      </c>
      <c r="E124" s="114" t="s">
        <v>152</v>
      </c>
      <c r="F124" s="114">
        <v>58</v>
      </c>
      <c r="G124" s="118">
        <v>42</v>
      </c>
      <c r="H124" s="120">
        <v>0</v>
      </c>
      <c r="I124" s="120">
        <v>2.5187407480460436E+18</v>
      </c>
    </row>
    <row r="125" spans="3:9" ht="15" customHeight="1">
      <c r="C125" s="112" t="b">
        <v>0</v>
      </c>
      <c r="D125" s="113">
        <v>44</v>
      </c>
      <c r="E125" s="114" t="s">
        <v>153</v>
      </c>
      <c r="F125" s="114">
        <v>22</v>
      </c>
      <c r="G125" s="118">
        <v>43</v>
      </c>
      <c r="H125" s="120">
        <v>0</v>
      </c>
      <c r="I125" s="120">
        <v>5.3445889036188877E+18</v>
      </c>
    </row>
    <row r="126" spans="3:9" ht="15" customHeight="1">
      <c r="C126" s="112" t="b">
        <v>0</v>
      </c>
      <c r="D126" s="113">
        <v>45</v>
      </c>
      <c r="E126" s="114" t="s">
        <v>154</v>
      </c>
      <c r="F126" s="114">
        <v>21</v>
      </c>
      <c r="G126" s="118">
        <v>44</v>
      </c>
      <c r="H126" s="120">
        <v>0</v>
      </c>
      <c r="I126" s="120">
        <v>1.6610366830605062E+19</v>
      </c>
    </row>
    <row r="127" spans="3:9" ht="15" customHeight="1">
      <c r="C127" s="112" t="b">
        <v>0</v>
      </c>
      <c r="D127" s="113">
        <v>46</v>
      </c>
      <c r="E127" s="114" t="s">
        <v>155</v>
      </c>
      <c r="F127" s="114">
        <v>59</v>
      </c>
      <c r="G127" s="118">
        <v>45</v>
      </c>
      <c r="H127" s="120">
        <v>0</v>
      </c>
      <c r="I127" s="120">
        <v>6.9449519140232274E+18</v>
      </c>
    </row>
    <row r="128" spans="3:9" ht="15" customHeight="1">
      <c r="C128" s="112" t="b">
        <v>0</v>
      </c>
      <c r="D128" s="113">
        <v>47</v>
      </c>
      <c r="E128" s="114" t="s">
        <v>156</v>
      </c>
      <c r="F128" s="114">
        <v>37</v>
      </c>
      <c r="G128" s="118">
        <v>46</v>
      </c>
      <c r="H128" s="120">
        <v>0</v>
      </c>
      <c r="I128" s="120">
        <v>1.3244935152928838E+19</v>
      </c>
    </row>
    <row r="129" spans="3:9" ht="15" customHeight="1">
      <c r="C129" s="112" t="b">
        <v>0</v>
      </c>
      <c r="D129" s="113">
        <v>48</v>
      </c>
      <c r="E129" s="114" t="s">
        <v>157</v>
      </c>
      <c r="F129" s="114">
        <v>68</v>
      </c>
      <c r="G129" s="118">
        <v>47</v>
      </c>
      <c r="H129" s="120">
        <v>0</v>
      </c>
      <c r="I129" s="120">
        <v>1.3920069292119622E+19</v>
      </c>
    </row>
    <row r="130" spans="3:9" ht="15" customHeight="1">
      <c r="C130" s="112" t="b">
        <v>0</v>
      </c>
      <c r="D130" s="113">
        <v>49</v>
      </c>
      <c r="E130" s="114" t="s">
        <v>158</v>
      </c>
      <c r="F130" s="114">
        <v>68</v>
      </c>
      <c r="G130" s="118">
        <v>48</v>
      </c>
      <c r="H130" s="120">
        <v>0</v>
      </c>
      <c r="I130" s="120">
        <v>1.1961330635526357E+19</v>
      </c>
    </row>
    <row r="131" spans="3:9" ht="15" customHeight="1">
      <c r="C131" s="112" t="b">
        <v>0</v>
      </c>
      <c r="D131" s="113">
        <v>50</v>
      </c>
      <c r="E131" s="114" t="s">
        <v>159</v>
      </c>
      <c r="F131" s="114">
        <v>58</v>
      </c>
      <c r="G131" s="118">
        <v>49</v>
      </c>
      <c r="H131" s="120">
        <v>0</v>
      </c>
      <c r="I131" s="120">
        <v>1.1060115781596013E+19</v>
      </c>
    </row>
    <row r="132" spans="3:9" ht="15" customHeight="1">
      <c r="C132" s="112" t="b">
        <v>0</v>
      </c>
      <c r="D132" s="113">
        <v>51</v>
      </c>
      <c r="E132" s="114" t="s">
        <v>160</v>
      </c>
      <c r="F132" s="114">
        <v>69</v>
      </c>
      <c r="G132" s="118">
        <v>50</v>
      </c>
      <c r="H132" s="120">
        <v>0</v>
      </c>
      <c r="I132" s="120">
        <v>8.2931360600363653E+18</v>
      </c>
    </row>
    <row r="133" spans="3:9" ht="15" customHeight="1">
      <c r="C133" s="112" t="b">
        <v>0</v>
      </c>
      <c r="D133" s="113">
        <v>52</v>
      </c>
      <c r="E133" s="114" t="s">
        <v>161</v>
      </c>
      <c r="F133" s="114">
        <v>70</v>
      </c>
      <c r="G133" s="118">
        <v>51</v>
      </c>
      <c r="H133" s="120">
        <v>0</v>
      </c>
      <c r="I133" s="120">
        <v>1.7291283094561267E+17</v>
      </c>
    </row>
    <row r="134" spans="3:9" ht="15" customHeight="1">
      <c r="C134" s="112" t="b">
        <v>0</v>
      </c>
      <c r="D134" s="113">
        <v>53</v>
      </c>
      <c r="E134" s="114" t="s">
        <v>162</v>
      </c>
      <c r="F134" s="114">
        <v>21</v>
      </c>
      <c r="G134" s="118">
        <v>52</v>
      </c>
      <c r="H134" s="120">
        <v>0</v>
      </c>
      <c r="I134" s="120">
        <v>1.4435269835409183E+19</v>
      </c>
    </row>
    <row r="135" spans="3:9" ht="15" customHeight="1">
      <c r="C135" s="112" t="b">
        <v>0</v>
      </c>
      <c r="D135" s="113">
        <v>54</v>
      </c>
      <c r="E135" s="114" t="s">
        <v>163</v>
      </c>
      <c r="F135" s="114">
        <v>76</v>
      </c>
      <c r="G135" s="118">
        <v>53</v>
      </c>
      <c r="H135" s="120">
        <v>0</v>
      </c>
      <c r="I135" s="120">
        <v>9.6842834596042281E+18</v>
      </c>
    </row>
    <row r="136" spans="3:9" ht="15" customHeight="1">
      <c r="C136" s="112" t="b">
        <v>0</v>
      </c>
      <c r="D136" s="113">
        <v>55</v>
      </c>
      <c r="E136" s="114" t="s">
        <v>164</v>
      </c>
      <c r="F136" s="114">
        <v>76</v>
      </c>
      <c r="G136" s="118">
        <v>54</v>
      </c>
      <c r="H136" s="120">
        <v>0</v>
      </c>
      <c r="I136" s="120">
        <v>4.4646038849624787E+17</v>
      </c>
    </row>
    <row r="137" spans="3:9" ht="15" customHeight="1">
      <c r="C137" s="112" t="b">
        <v>0</v>
      </c>
      <c r="D137" s="113">
        <v>56</v>
      </c>
      <c r="E137" s="114" t="s">
        <v>165</v>
      </c>
      <c r="F137" s="114">
        <v>77</v>
      </c>
      <c r="G137" s="118">
        <v>55</v>
      </c>
      <c r="H137" s="120">
        <v>0</v>
      </c>
      <c r="I137" s="120">
        <v>4.6799588926688266E+18</v>
      </c>
    </row>
    <row r="138" spans="3:9" ht="15" customHeight="1">
      <c r="C138" s="112" t="b">
        <v>0</v>
      </c>
      <c r="D138" s="113">
        <v>57</v>
      </c>
      <c r="E138" s="114" t="s">
        <v>166</v>
      </c>
      <c r="F138" s="114">
        <v>77</v>
      </c>
      <c r="G138" s="118">
        <v>56</v>
      </c>
      <c r="H138" s="120">
        <v>0</v>
      </c>
      <c r="I138" s="120">
        <v>1.3310754117733339E+19</v>
      </c>
    </row>
    <row r="139" spans="3:9" ht="15" customHeight="1">
      <c r="C139" s="112" t="b">
        <v>0</v>
      </c>
      <c r="D139" s="113">
        <v>58</v>
      </c>
      <c r="E139" s="114" t="s">
        <v>167</v>
      </c>
      <c r="F139" s="114">
        <v>58</v>
      </c>
      <c r="G139" s="118">
        <v>57</v>
      </c>
      <c r="H139" s="120">
        <v>0</v>
      </c>
      <c r="I139" s="120">
        <v>7.0447050686552535E+18</v>
      </c>
    </row>
    <row r="140" spans="3:9" ht="15" customHeight="1">
      <c r="C140" s="112" t="b">
        <v>0</v>
      </c>
      <c r="D140" s="113">
        <v>59</v>
      </c>
      <c r="E140" s="114" t="s">
        <v>168</v>
      </c>
      <c r="F140" s="114">
        <v>58</v>
      </c>
      <c r="G140" s="118">
        <v>58</v>
      </c>
      <c r="H140" s="120">
        <v>0</v>
      </c>
      <c r="I140" s="120">
        <v>1.3788440296414755E+19</v>
      </c>
    </row>
    <row r="141" spans="3:9" ht="15" customHeight="1">
      <c r="C141" s="112" t="b">
        <v>0</v>
      </c>
      <c r="D141" s="113">
        <v>60</v>
      </c>
      <c r="E141" s="114" t="s">
        <v>169</v>
      </c>
      <c r="F141" s="114">
        <v>58</v>
      </c>
      <c r="G141" s="118">
        <v>59</v>
      </c>
      <c r="H141" s="120">
        <v>0</v>
      </c>
      <c r="I141" s="120">
        <v>8.8305440135675822E+18</v>
      </c>
    </row>
    <row r="142" spans="3:9" ht="15" customHeight="1">
      <c r="C142" s="112" t="b">
        <v>0</v>
      </c>
      <c r="D142" s="113">
        <v>61</v>
      </c>
      <c r="E142" s="114" t="s">
        <v>170</v>
      </c>
      <c r="F142" s="114">
        <v>58</v>
      </c>
      <c r="G142" s="118">
        <v>60</v>
      </c>
      <c r="H142" s="120">
        <v>0</v>
      </c>
      <c r="I142" s="120">
        <v>4.451468175847275E+18</v>
      </c>
    </row>
    <row r="143" spans="3:9" ht="15" customHeight="1">
      <c r="C143" s="112" t="b">
        <v>0</v>
      </c>
      <c r="D143" s="113">
        <v>62</v>
      </c>
      <c r="E143" s="114" t="s">
        <v>171</v>
      </c>
      <c r="F143" s="114">
        <v>58</v>
      </c>
      <c r="G143" s="118">
        <v>61</v>
      </c>
      <c r="H143" s="120">
        <v>0</v>
      </c>
      <c r="I143" s="120">
        <v>3.3211003296794848E+17</v>
      </c>
    </row>
    <row r="144" spans="3:9" ht="15" customHeight="1">
      <c r="C144" s="112" t="b">
        <v>0</v>
      </c>
      <c r="D144" s="113">
        <v>63</v>
      </c>
      <c r="E144" s="114" t="s">
        <v>172</v>
      </c>
      <c r="F144" s="114">
        <v>58</v>
      </c>
      <c r="G144" s="118">
        <v>62</v>
      </c>
      <c r="H144" s="120">
        <v>0</v>
      </c>
      <c r="I144" s="120">
        <v>1.7207114806409544E+19</v>
      </c>
    </row>
    <row r="145" spans="3:9" ht="15" customHeight="1">
      <c r="C145" s="112" t="b">
        <v>0</v>
      </c>
      <c r="D145" s="113">
        <v>64</v>
      </c>
      <c r="E145" s="114" t="s">
        <v>173</v>
      </c>
      <c r="F145" s="114">
        <v>58</v>
      </c>
      <c r="G145" s="118">
        <v>63</v>
      </c>
      <c r="H145" s="120">
        <v>0</v>
      </c>
      <c r="I145" s="120">
        <v>1.3375196200346028E+19</v>
      </c>
    </row>
    <row r="146" spans="3:9" ht="15" customHeight="1">
      <c r="C146" s="112" t="b">
        <v>0</v>
      </c>
      <c r="D146" s="113">
        <v>65</v>
      </c>
      <c r="E146" s="114" t="s">
        <v>174</v>
      </c>
      <c r="F146" s="114">
        <v>58</v>
      </c>
      <c r="G146" s="118">
        <v>64</v>
      </c>
      <c r="H146" s="120">
        <v>0</v>
      </c>
      <c r="I146" s="120">
        <v>1.3134692436840909E+19</v>
      </c>
    </row>
    <row r="147" spans="3:9" ht="15" customHeight="1">
      <c r="C147" s="112" t="b">
        <v>0</v>
      </c>
      <c r="D147" s="113">
        <v>66</v>
      </c>
      <c r="E147" s="114" t="s">
        <v>175</v>
      </c>
      <c r="F147" s="114">
        <v>58</v>
      </c>
      <c r="G147" s="118">
        <v>65</v>
      </c>
      <c r="H147" s="120">
        <v>0</v>
      </c>
      <c r="I147" s="120">
        <v>1.6519918394453893E+19</v>
      </c>
    </row>
    <row r="148" spans="3:9" ht="15" customHeight="1">
      <c r="C148" s="112" t="b">
        <v>0</v>
      </c>
      <c r="D148" s="113">
        <v>67</v>
      </c>
      <c r="E148" s="114" t="s">
        <v>176</v>
      </c>
      <c r="F148" s="114">
        <v>78</v>
      </c>
      <c r="G148" s="118">
        <v>66</v>
      </c>
      <c r="H148" s="120">
        <v>0</v>
      </c>
      <c r="I148" s="120">
        <v>3.0709120966202931E+17</v>
      </c>
    </row>
    <row r="149" spans="3:9" ht="15" customHeight="1">
      <c r="C149" s="112" t="b">
        <v>0</v>
      </c>
      <c r="D149" s="113">
        <v>68</v>
      </c>
      <c r="E149" s="114" t="s">
        <v>177</v>
      </c>
      <c r="F149" s="114">
        <v>79</v>
      </c>
      <c r="G149" s="118">
        <v>67</v>
      </c>
      <c r="H149" s="120">
        <v>0</v>
      </c>
      <c r="I149" s="120">
        <v>2.4312129580982011E+18</v>
      </c>
    </row>
    <row r="150" spans="3:9" ht="15" customHeight="1">
      <c r="C150" s="112" t="b">
        <v>0</v>
      </c>
      <c r="D150" s="113">
        <v>69</v>
      </c>
      <c r="E150" s="114" t="s">
        <v>178</v>
      </c>
      <c r="F150" s="114">
        <v>80</v>
      </c>
      <c r="G150" s="118">
        <v>68</v>
      </c>
      <c r="H150" s="120">
        <v>0</v>
      </c>
      <c r="I150" s="120">
        <v>1.067951483274349E+19</v>
      </c>
    </row>
    <row r="151" spans="3:9" ht="15" customHeight="1">
      <c r="C151" s="112" t="b">
        <v>0</v>
      </c>
      <c r="D151" s="113">
        <v>70</v>
      </c>
      <c r="E151" s="114" t="s">
        <v>179</v>
      </c>
      <c r="F151" s="114">
        <v>80</v>
      </c>
      <c r="G151" s="118">
        <v>69</v>
      </c>
      <c r="H151" s="120">
        <v>0</v>
      </c>
      <c r="I151" s="120">
        <v>1.340908616436138E+19</v>
      </c>
    </row>
    <row r="152" spans="3:9" ht="15" customHeight="1">
      <c r="C152" s="112" t="b">
        <v>0</v>
      </c>
      <c r="D152" s="113">
        <v>71</v>
      </c>
      <c r="E152" s="114" t="s">
        <v>180</v>
      </c>
      <c r="F152" s="114">
        <v>41</v>
      </c>
      <c r="G152" s="118">
        <v>70</v>
      </c>
      <c r="H152" s="120">
        <v>0</v>
      </c>
      <c r="I152" s="120">
        <v>1.363665473724067E+19</v>
      </c>
    </row>
    <row r="153" spans="3:9" ht="15" customHeight="1">
      <c r="C153" s="112" t="b">
        <v>0</v>
      </c>
      <c r="D153" s="113">
        <v>72</v>
      </c>
      <c r="E153" s="114" t="s">
        <v>181</v>
      </c>
      <c r="F153" s="114">
        <v>81</v>
      </c>
      <c r="G153" s="118">
        <v>71</v>
      </c>
      <c r="H153" s="120">
        <v>0</v>
      </c>
      <c r="I153" s="120">
        <v>1.5306028406975584E+19</v>
      </c>
    </row>
    <row r="154" spans="3:9" ht="15" customHeight="1">
      <c r="C154" s="112" t="b">
        <v>0</v>
      </c>
      <c r="D154" s="113">
        <v>73</v>
      </c>
      <c r="E154" s="114" t="s">
        <v>182</v>
      </c>
      <c r="F154" s="114">
        <v>81</v>
      </c>
      <c r="G154" s="118">
        <v>72</v>
      </c>
      <c r="H154" s="120">
        <v>0</v>
      </c>
      <c r="I154" s="120">
        <v>4.0848863573042924E+18</v>
      </c>
    </row>
    <row r="155" spans="3:9" ht="15" customHeight="1">
      <c r="C155" s="112" t="b">
        <v>0</v>
      </c>
      <c r="D155" s="113">
        <v>74</v>
      </c>
      <c r="E155" s="114" t="s">
        <v>183</v>
      </c>
      <c r="F155" s="114">
        <v>82</v>
      </c>
      <c r="G155" s="118">
        <v>73</v>
      </c>
      <c r="H155" s="120">
        <v>0</v>
      </c>
      <c r="I155" s="120">
        <v>9.7370249368185098E+18</v>
      </c>
    </row>
    <row r="156" spans="3:9" ht="15" customHeight="1">
      <c r="C156" s="112" t="b">
        <v>0</v>
      </c>
      <c r="D156" s="113">
        <v>75</v>
      </c>
      <c r="E156" s="114" t="s">
        <v>184</v>
      </c>
      <c r="F156" s="114">
        <v>82</v>
      </c>
      <c r="G156" s="118">
        <v>74</v>
      </c>
      <c r="H156" s="120">
        <v>0</v>
      </c>
      <c r="I156" s="120">
        <v>1.5395023218002659E+19</v>
      </c>
    </row>
    <row r="157" spans="3:9" ht="15" customHeight="1">
      <c r="C157" s="112" t="b">
        <v>0</v>
      </c>
      <c r="D157" s="113">
        <v>76</v>
      </c>
      <c r="E157" s="114" t="s">
        <v>185</v>
      </c>
      <c r="F157" s="114">
        <v>82</v>
      </c>
      <c r="G157" s="118">
        <v>75</v>
      </c>
      <c r="H157" s="120">
        <v>0</v>
      </c>
      <c r="I157" s="120">
        <v>3.4119841365733908E+18</v>
      </c>
    </row>
    <row r="158" spans="3:9" ht="15" customHeight="1">
      <c r="C158" s="112" t="b">
        <v>0</v>
      </c>
      <c r="D158" s="113">
        <v>77</v>
      </c>
      <c r="E158" s="114" t="s">
        <v>186</v>
      </c>
      <c r="F158" s="114">
        <v>82</v>
      </c>
      <c r="G158" s="118">
        <v>76</v>
      </c>
      <c r="H158" s="120">
        <v>0</v>
      </c>
      <c r="I158" s="120">
        <v>1.309235980950654E+19</v>
      </c>
    </row>
    <row r="159" spans="3:9" ht="15" customHeight="1">
      <c r="C159" s="112" t="b">
        <v>0</v>
      </c>
      <c r="D159" s="113">
        <v>78</v>
      </c>
      <c r="E159" s="114" t="s">
        <v>187</v>
      </c>
      <c r="F159" s="114">
        <v>83</v>
      </c>
      <c r="G159" s="118">
        <v>77</v>
      </c>
      <c r="H159" s="120">
        <v>0</v>
      </c>
      <c r="I159" s="120">
        <v>1.0250575986946472E+19</v>
      </c>
    </row>
    <row r="160" spans="3:9" ht="15" customHeight="1">
      <c r="C160" s="112" t="b">
        <v>0</v>
      </c>
      <c r="D160" s="113">
        <v>79</v>
      </c>
      <c r="E160" s="114" t="s">
        <v>188</v>
      </c>
      <c r="F160" s="114">
        <v>84</v>
      </c>
      <c r="G160" s="118">
        <v>78</v>
      </c>
      <c r="H160" s="120">
        <v>0</v>
      </c>
      <c r="I160" s="120">
        <v>3.9781238710608558E+18</v>
      </c>
    </row>
    <row r="161" spans="3:9" ht="15" customHeight="1">
      <c r="C161" s="112" t="b">
        <v>0</v>
      </c>
      <c r="D161" s="113">
        <v>80</v>
      </c>
      <c r="E161" s="114" t="s">
        <v>189</v>
      </c>
      <c r="F161" s="114">
        <v>84</v>
      </c>
      <c r="G161" s="118">
        <v>79</v>
      </c>
      <c r="H161" s="120">
        <v>0</v>
      </c>
      <c r="I161" s="120">
        <v>4.24345362402142E+18</v>
      </c>
    </row>
    <row r="162" spans="3:9" ht="15" customHeight="1">
      <c r="C162" s="112" t="b">
        <v>0</v>
      </c>
      <c r="D162" s="113">
        <v>81</v>
      </c>
      <c r="E162" s="114" t="s">
        <v>190</v>
      </c>
      <c r="F162" s="114">
        <v>84</v>
      </c>
      <c r="G162" s="118">
        <v>80</v>
      </c>
      <c r="H162" s="120">
        <v>0</v>
      </c>
      <c r="I162" s="120">
        <v>1.7972828158525681E+18</v>
      </c>
    </row>
    <row r="163" spans="3:9" ht="15" customHeight="1">
      <c r="C163" s="112" t="b">
        <v>0</v>
      </c>
      <c r="D163" s="113">
        <v>82</v>
      </c>
      <c r="E163" s="114" t="s">
        <v>191</v>
      </c>
      <c r="F163" s="114">
        <v>84</v>
      </c>
      <c r="G163" s="118">
        <v>81</v>
      </c>
      <c r="H163" s="120">
        <v>0</v>
      </c>
      <c r="I163" s="120">
        <v>3.5546145356215219E+18</v>
      </c>
    </row>
    <row r="164" spans="3:9" ht="15" customHeight="1">
      <c r="C164" s="112" t="b">
        <v>0</v>
      </c>
      <c r="D164" s="113">
        <v>83</v>
      </c>
      <c r="E164" s="114" t="s">
        <v>192</v>
      </c>
      <c r="F164" s="114">
        <v>85</v>
      </c>
      <c r="G164" s="118">
        <v>82</v>
      </c>
      <c r="H164" s="120">
        <v>0</v>
      </c>
      <c r="I164" s="120">
        <v>6.1636561105895537E+18</v>
      </c>
    </row>
    <row r="165" spans="3:9" ht="15" customHeight="1">
      <c r="C165" s="112" t="b">
        <v>0</v>
      </c>
      <c r="D165" s="113">
        <v>84</v>
      </c>
      <c r="E165" s="114" t="s">
        <v>193</v>
      </c>
      <c r="F165" s="114">
        <v>86</v>
      </c>
      <c r="G165" s="118">
        <v>83</v>
      </c>
      <c r="H165" s="120">
        <v>0</v>
      </c>
      <c r="I165" s="120">
        <v>3.7555682570894438E+18</v>
      </c>
    </row>
    <row r="166" spans="3:9" ht="15" customHeight="1">
      <c r="C166" s="112" t="b">
        <v>0</v>
      </c>
      <c r="D166" s="113">
        <v>85</v>
      </c>
      <c r="E166" s="114" t="s">
        <v>194</v>
      </c>
      <c r="F166" s="114">
        <v>27</v>
      </c>
      <c r="G166" s="118">
        <v>84</v>
      </c>
      <c r="H166" s="120">
        <v>0</v>
      </c>
      <c r="I166" s="120">
        <v>6.7403145230725765E+18</v>
      </c>
    </row>
    <row r="167" spans="3:9" ht="15" customHeight="1">
      <c r="C167" s="112" t="b">
        <v>0</v>
      </c>
      <c r="D167" s="113">
        <v>86</v>
      </c>
      <c r="E167" s="114" t="s">
        <v>195</v>
      </c>
      <c r="F167" s="114">
        <v>27</v>
      </c>
      <c r="G167" s="118">
        <v>85</v>
      </c>
      <c r="H167" s="120">
        <v>0</v>
      </c>
      <c r="I167" s="120">
        <v>1.0731898037821071E+19</v>
      </c>
    </row>
    <row r="168" spans="3:9" ht="15" customHeight="1">
      <c r="C168" s="112" t="b">
        <v>0</v>
      </c>
      <c r="D168" s="113">
        <v>87</v>
      </c>
      <c r="E168" s="114" t="s">
        <v>196</v>
      </c>
      <c r="F168" s="114">
        <v>27</v>
      </c>
      <c r="G168" s="118">
        <v>86</v>
      </c>
      <c r="H168" s="120">
        <v>0</v>
      </c>
      <c r="I168" s="120">
        <v>1.4795142836788273E+19</v>
      </c>
    </row>
    <row r="169" spans="3:9" ht="15" customHeight="1">
      <c r="C169" s="112" t="b">
        <v>0</v>
      </c>
      <c r="D169" s="113">
        <v>88</v>
      </c>
      <c r="E169" s="114" t="s">
        <v>197</v>
      </c>
      <c r="F169" s="114">
        <v>87</v>
      </c>
      <c r="G169" s="118">
        <v>87</v>
      </c>
      <c r="H169" s="120">
        <v>0</v>
      </c>
      <c r="I169" s="120">
        <v>9.4752772357492762E+17</v>
      </c>
    </row>
    <row r="170" spans="3:9" ht="15" customHeight="1">
      <c r="C170" s="112" t="b">
        <v>0</v>
      </c>
      <c r="D170" s="113">
        <v>89</v>
      </c>
      <c r="E170" s="114" t="s">
        <v>198</v>
      </c>
      <c r="F170" s="114">
        <v>54</v>
      </c>
      <c r="G170" s="118">
        <v>88</v>
      </c>
      <c r="H170" s="120">
        <v>0</v>
      </c>
      <c r="I170" s="120">
        <v>1.5202802292059042E+19</v>
      </c>
    </row>
    <row r="171" spans="3:9" ht="15" customHeight="1">
      <c r="C171" s="112" t="b">
        <v>0</v>
      </c>
      <c r="D171" s="113">
        <v>90</v>
      </c>
      <c r="E171" s="114" t="s">
        <v>199</v>
      </c>
      <c r="F171" s="114">
        <v>88</v>
      </c>
      <c r="G171" s="118">
        <v>89</v>
      </c>
      <c r="H171" s="120">
        <v>0</v>
      </c>
      <c r="I171" s="120">
        <v>3.1495315367185362E+18</v>
      </c>
    </row>
    <row r="172" spans="3:9" ht="15" customHeight="1">
      <c r="C172" s="112" t="b">
        <v>0</v>
      </c>
      <c r="D172" s="113">
        <v>91</v>
      </c>
      <c r="E172" s="114" t="s">
        <v>200</v>
      </c>
      <c r="F172" s="114">
        <v>88</v>
      </c>
      <c r="G172" s="118">
        <v>90</v>
      </c>
      <c r="H172" s="120">
        <v>0</v>
      </c>
      <c r="I172" s="120">
        <v>1.2577411983203424E+19</v>
      </c>
    </row>
    <row r="173" spans="3:9" ht="15" customHeight="1">
      <c r="C173" s="112" t="b">
        <v>0</v>
      </c>
      <c r="D173" s="113">
        <v>92</v>
      </c>
      <c r="E173" s="114" t="s">
        <v>201</v>
      </c>
      <c r="F173" s="114">
        <v>88</v>
      </c>
      <c r="G173" s="118">
        <v>91</v>
      </c>
      <c r="H173" s="120">
        <v>0</v>
      </c>
      <c r="I173" s="120">
        <v>6.9682041607704955E+18</v>
      </c>
    </row>
    <row r="174" spans="3:9" ht="15" customHeight="1">
      <c r="C174" s="112" t="b">
        <v>0</v>
      </c>
      <c r="D174" s="113">
        <v>93</v>
      </c>
      <c r="E174" s="114" t="s">
        <v>202</v>
      </c>
      <c r="F174" s="114">
        <v>89</v>
      </c>
      <c r="G174" s="118">
        <v>92</v>
      </c>
      <c r="H174" s="120">
        <v>0</v>
      </c>
      <c r="I174" s="120">
        <v>1.7465535122360119E+19</v>
      </c>
    </row>
    <row r="175" spans="3:9" ht="15" customHeight="1">
      <c r="C175" s="112" t="b">
        <v>0</v>
      </c>
      <c r="D175" s="113">
        <v>94</v>
      </c>
      <c r="E175" s="114" t="s">
        <v>203</v>
      </c>
      <c r="F175" s="114">
        <v>90</v>
      </c>
      <c r="G175" s="118">
        <v>93</v>
      </c>
      <c r="H175" s="120">
        <v>0</v>
      </c>
      <c r="I175" s="120">
        <v>1.0332918000564357E+19</v>
      </c>
    </row>
    <row r="176" spans="3:9" ht="15" customHeight="1">
      <c r="C176" s="112" t="b">
        <v>0</v>
      </c>
      <c r="D176" s="113">
        <v>95</v>
      </c>
      <c r="E176" s="114" t="s">
        <v>204</v>
      </c>
      <c r="F176" s="114">
        <v>90</v>
      </c>
      <c r="G176" s="118">
        <v>94</v>
      </c>
      <c r="H176" s="120">
        <v>0</v>
      </c>
      <c r="I176" s="120">
        <v>6.0238308407943363E+18</v>
      </c>
    </row>
    <row r="177" spans="3:9" ht="15" customHeight="1">
      <c r="C177" s="112" t="b">
        <v>0</v>
      </c>
      <c r="D177" s="113">
        <v>96</v>
      </c>
      <c r="E177" s="114" t="s">
        <v>205</v>
      </c>
      <c r="F177" s="114">
        <v>90</v>
      </c>
      <c r="G177" s="118">
        <v>95</v>
      </c>
      <c r="H177" s="120">
        <v>0</v>
      </c>
      <c r="I177" s="120">
        <v>6.3808395855338701E+18</v>
      </c>
    </row>
    <row r="178" spans="3:9" ht="15" customHeight="1">
      <c r="C178" s="112" t="b">
        <v>0</v>
      </c>
      <c r="D178" s="113">
        <v>97</v>
      </c>
      <c r="E178" s="114" t="s">
        <v>206</v>
      </c>
      <c r="F178" s="114">
        <v>90</v>
      </c>
      <c r="G178" s="118">
        <v>96</v>
      </c>
      <c r="H178" s="120">
        <v>0</v>
      </c>
      <c r="I178" s="120">
        <v>6.0075822360269619E+18</v>
      </c>
    </row>
    <row r="179" spans="3:9" ht="15" customHeight="1">
      <c r="C179" s="112" t="b">
        <v>0</v>
      </c>
      <c r="D179" s="113">
        <v>98</v>
      </c>
      <c r="E179" s="114" t="s">
        <v>207</v>
      </c>
      <c r="F179" s="114">
        <v>90</v>
      </c>
      <c r="G179" s="118">
        <v>97</v>
      </c>
      <c r="H179" s="120">
        <v>0</v>
      </c>
      <c r="I179" s="120">
        <v>1.690904235891789E+19</v>
      </c>
    </row>
    <row r="180" spans="3:9" ht="15" customHeight="1">
      <c r="C180" s="112" t="b">
        <v>0</v>
      </c>
      <c r="D180" s="113">
        <v>99</v>
      </c>
      <c r="E180" s="114" t="s">
        <v>208</v>
      </c>
      <c r="F180" s="114">
        <v>90</v>
      </c>
      <c r="G180" s="118">
        <v>98</v>
      </c>
      <c r="H180" s="120">
        <v>0</v>
      </c>
      <c r="I180" s="120">
        <v>2.306771587640705E+18</v>
      </c>
    </row>
    <row r="181" spans="3:9" ht="15" customHeight="1">
      <c r="C181" s="112" t="b">
        <v>0</v>
      </c>
      <c r="D181" s="113">
        <v>100</v>
      </c>
      <c r="E181" s="114" t="s">
        <v>209</v>
      </c>
      <c r="F181" s="114">
        <v>90</v>
      </c>
      <c r="G181" s="118">
        <v>99</v>
      </c>
      <c r="H181" s="120">
        <v>0</v>
      </c>
      <c r="I181" s="120">
        <v>7.7779219479478548E+18</v>
      </c>
    </row>
    <row r="182" spans="3:9" ht="15" customHeight="1">
      <c r="C182" s="112" t="b">
        <v>0</v>
      </c>
      <c r="D182" s="113">
        <v>101</v>
      </c>
      <c r="E182" s="114" t="s">
        <v>210</v>
      </c>
      <c r="F182" s="114">
        <v>90</v>
      </c>
      <c r="G182" s="118">
        <v>100</v>
      </c>
      <c r="H182" s="120">
        <v>0</v>
      </c>
      <c r="I182" s="120">
        <v>8.7519877231200399E+18</v>
      </c>
    </row>
    <row r="183" spans="3:9" ht="15" customHeight="1">
      <c r="C183" s="112" t="b">
        <v>0</v>
      </c>
      <c r="D183" s="113">
        <v>102</v>
      </c>
      <c r="E183" s="114" t="s">
        <v>211</v>
      </c>
      <c r="F183" s="114">
        <v>90</v>
      </c>
      <c r="G183" s="118">
        <v>101</v>
      </c>
      <c r="H183" s="120">
        <v>0</v>
      </c>
      <c r="I183" s="120">
        <v>1.5584954523489591E+19</v>
      </c>
    </row>
    <row r="184" spans="3:9" ht="15" customHeight="1">
      <c r="C184" s="112" t="b">
        <v>0</v>
      </c>
      <c r="D184" s="113">
        <v>103</v>
      </c>
      <c r="E184" s="114" t="s">
        <v>212</v>
      </c>
      <c r="F184" s="114">
        <v>90</v>
      </c>
      <c r="G184" s="118">
        <v>102</v>
      </c>
      <c r="H184" s="120">
        <v>0</v>
      </c>
      <c r="I184" s="120">
        <v>1.7192829240804512E+19</v>
      </c>
    </row>
    <row r="185" spans="3:9" ht="15" customHeight="1">
      <c r="C185" s="112" t="b">
        <v>0</v>
      </c>
      <c r="D185" s="113">
        <v>104</v>
      </c>
      <c r="E185" s="114" t="s">
        <v>213</v>
      </c>
      <c r="F185" s="114">
        <v>90</v>
      </c>
      <c r="G185" s="118">
        <v>103</v>
      </c>
      <c r="H185" s="120">
        <v>0</v>
      </c>
      <c r="I185" s="120">
        <v>1.1831450601769736E+19</v>
      </c>
    </row>
    <row r="186" spans="3:9" ht="15" customHeight="1">
      <c r="C186" s="112" t="b">
        <v>0</v>
      </c>
      <c r="D186" s="113">
        <v>105</v>
      </c>
      <c r="E186" s="114" t="s">
        <v>214</v>
      </c>
      <c r="F186" s="114">
        <v>90</v>
      </c>
      <c r="G186" s="118">
        <v>104</v>
      </c>
      <c r="H186" s="120">
        <v>0</v>
      </c>
      <c r="I186" s="120">
        <v>8.3947067739729398E+18</v>
      </c>
    </row>
    <row r="187" spans="3:9" ht="15" customHeight="1">
      <c r="C187" s="112" t="b">
        <v>0</v>
      </c>
      <c r="D187" s="113">
        <v>106</v>
      </c>
      <c r="E187" s="114" t="s">
        <v>215</v>
      </c>
      <c r="F187" s="114">
        <v>90</v>
      </c>
      <c r="G187" s="118">
        <v>105</v>
      </c>
      <c r="H187" s="120">
        <v>0</v>
      </c>
      <c r="I187" s="120">
        <v>7.4122144919261123E+18</v>
      </c>
    </row>
    <row r="188" spans="3:9" ht="15" customHeight="1">
      <c r="C188" s="112" t="b">
        <v>0</v>
      </c>
      <c r="D188" s="113">
        <v>107</v>
      </c>
      <c r="E188" s="114" t="s">
        <v>216</v>
      </c>
      <c r="F188" s="114">
        <v>90</v>
      </c>
      <c r="G188" s="118">
        <v>106</v>
      </c>
      <c r="H188" s="120">
        <v>0</v>
      </c>
      <c r="I188" s="120">
        <v>1.7448855312717265E+19</v>
      </c>
    </row>
    <row r="189" spans="3:9" ht="15" customHeight="1">
      <c r="C189" s="112" t="b">
        <v>0</v>
      </c>
      <c r="D189" s="113">
        <v>108</v>
      </c>
      <c r="E189" s="114" t="s">
        <v>217</v>
      </c>
      <c r="F189" s="114">
        <v>90</v>
      </c>
      <c r="G189" s="118">
        <v>107</v>
      </c>
      <c r="H189" s="120">
        <v>0</v>
      </c>
      <c r="I189" s="120">
        <v>9.5815657319604301E+17</v>
      </c>
    </row>
    <row r="190" spans="3:9" ht="15" customHeight="1">
      <c r="C190" s="112" t="b">
        <v>0</v>
      </c>
      <c r="D190" s="113">
        <v>109</v>
      </c>
      <c r="E190" s="114" t="s">
        <v>218</v>
      </c>
      <c r="F190" s="114">
        <v>90</v>
      </c>
      <c r="G190" s="118">
        <v>108</v>
      </c>
      <c r="H190" s="120">
        <v>0</v>
      </c>
      <c r="I190" s="120">
        <v>5.2109407552382761E+18</v>
      </c>
    </row>
    <row r="191" spans="3:9" ht="15" customHeight="1">
      <c r="C191" s="112" t="b">
        <v>0</v>
      </c>
      <c r="D191" s="113">
        <v>110</v>
      </c>
      <c r="E191" s="114" t="s">
        <v>219</v>
      </c>
      <c r="F191" s="114">
        <v>90</v>
      </c>
      <c r="G191" s="118">
        <v>109</v>
      </c>
      <c r="H191" s="120">
        <v>0</v>
      </c>
      <c r="I191" s="120">
        <v>6.4997384430763284E+18</v>
      </c>
    </row>
    <row r="192" spans="3:9" ht="15" customHeight="1">
      <c r="C192" s="112" t="b">
        <v>0</v>
      </c>
      <c r="D192" s="113">
        <v>111</v>
      </c>
      <c r="E192" s="114" t="s">
        <v>220</v>
      </c>
      <c r="F192" s="114">
        <v>90</v>
      </c>
      <c r="G192" s="118">
        <v>110</v>
      </c>
      <c r="H192" s="120">
        <v>0</v>
      </c>
      <c r="I192" s="120">
        <v>1.385715153910476E+19</v>
      </c>
    </row>
    <row r="193" spans="3:9" ht="15" customHeight="1">
      <c r="C193" s="112" t="b">
        <v>0</v>
      </c>
      <c r="D193" s="113">
        <v>112</v>
      </c>
      <c r="E193" s="114" t="s">
        <v>221</v>
      </c>
      <c r="F193" s="114">
        <v>90</v>
      </c>
      <c r="G193" s="118">
        <v>111</v>
      </c>
      <c r="H193" s="120">
        <v>0</v>
      </c>
      <c r="I193" s="120">
        <v>1.1661860898370327E+19</v>
      </c>
    </row>
    <row r="194" spans="3:9" ht="15" customHeight="1">
      <c r="C194" s="112" t="b">
        <v>0</v>
      </c>
      <c r="D194" s="113">
        <v>113</v>
      </c>
      <c r="E194" s="114" t="s">
        <v>222</v>
      </c>
      <c r="F194" s="114">
        <v>90</v>
      </c>
      <c r="G194" s="118">
        <v>112</v>
      </c>
      <c r="H194" s="120">
        <v>0</v>
      </c>
      <c r="I194" s="120">
        <v>5.7704043897788918E+18</v>
      </c>
    </row>
    <row r="195" spans="3:9" ht="15" customHeight="1">
      <c r="C195" s="112" t="b">
        <v>0</v>
      </c>
      <c r="D195" s="113">
        <v>114</v>
      </c>
      <c r="E195" s="114" t="s">
        <v>223</v>
      </c>
      <c r="F195" s="114">
        <v>90</v>
      </c>
      <c r="G195" s="118">
        <v>113</v>
      </c>
      <c r="H195" s="120">
        <v>0</v>
      </c>
      <c r="I195" s="120">
        <v>6.864521963718143E+18</v>
      </c>
    </row>
    <row r="196" spans="3:9" ht="15" customHeight="1">
      <c r="C196" s="112" t="b">
        <v>0</v>
      </c>
      <c r="D196" s="113">
        <v>115</v>
      </c>
      <c r="E196" s="114" t="s">
        <v>224</v>
      </c>
      <c r="F196" s="114">
        <v>91</v>
      </c>
      <c r="G196" s="118">
        <v>114</v>
      </c>
      <c r="H196" s="120">
        <v>0</v>
      </c>
      <c r="I196" s="120">
        <v>1.690647093192337E+19</v>
      </c>
    </row>
    <row r="197" spans="3:9" ht="15" customHeight="1">
      <c r="C197" s="112" t="b">
        <v>0</v>
      </c>
      <c r="D197" s="113">
        <v>116</v>
      </c>
      <c r="E197" s="114" t="s">
        <v>225</v>
      </c>
      <c r="F197" s="114">
        <v>92</v>
      </c>
      <c r="G197" s="118">
        <v>115</v>
      </c>
      <c r="H197" s="120">
        <v>0</v>
      </c>
      <c r="I197" s="120">
        <v>4.9807321117470751E+18</v>
      </c>
    </row>
    <row r="198" spans="3:9" ht="15" customHeight="1">
      <c r="C198" s="112" t="b">
        <v>0</v>
      </c>
      <c r="D198" s="113">
        <v>117</v>
      </c>
      <c r="E198" s="114" t="s">
        <v>226</v>
      </c>
      <c r="F198" s="114">
        <v>92</v>
      </c>
      <c r="G198" s="118">
        <v>116</v>
      </c>
      <c r="H198" s="120">
        <v>0</v>
      </c>
      <c r="I198" s="120">
        <v>6.7146752148137452E+18</v>
      </c>
    </row>
    <row r="199" spans="3:9" ht="15" customHeight="1">
      <c r="C199" s="112" t="b">
        <v>0</v>
      </c>
      <c r="D199" s="113">
        <v>118</v>
      </c>
      <c r="E199" s="114" t="s">
        <v>227</v>
      </c>
      <c r="F199" s="114">
        <v>92</v>
      </c>
      <c r="G199" s="118">
        <v>117</v>
      </c>
      <c r="H199" s="120">
        <v>0</v>
      </c>
      <c r="I199" s="120">
        <v>7.0498603394940027E+18</v>
      </c>
    </row>
    <row r="200" spans="3:9" ht="15" customHeight="1">
      <c r="C200" s="112" t="b">
        <v>0</v>
      </c>
      <c r="D200" s="113">
        <v>119</v>
      </c>
      <c r="E200" s="114" t="s">
        <v>228</v>
      </c>
      <c r="F200" s="114">
        <v>93</v>
      </c>
      <c r="G200" s="118">
        <v>118</v>
      </c>
      <c r="H200" s="120">
        <v>0</v>
      </c>
      <c r="I200" s="120">
        <v>1.6381866517184498E+19</v>
      </c>
    </row>
    <row r="201" spans="3:9" ht="15" customHeight="1">
      <c r="C201" s="112" t="b">
        <v>0</v>
      </c>
      <c r="D201" s="113">
        <v>120</v>
      </c>
      <c r="E201" s="114" t="s">
        <v>229</v>
      </c>
      <c r="F201" s="114">
        <v>94</v>
      </c>
      <c r="G201" s="118">
        <v>119</v>
      </c>
      <c r="H201" s="120">
        <v>0</v>
      </c>
      <c r="I201" s="120">
        <v>7.0948688240395725E+18</v>
      </c>
    </row>
    <row r="202" spans="3:9" ht="15" customHeight="1">
      <c r="C202" s="112" t="b">
        <v>0</v>
      </c>
      <c r="D202" s="113">
        <v>121</v>
      </c>
      <c r="E202" s="114" t="s">
        <v>230</v>
      </c>
      <c r="F202" s="114">
        <v>95</v>
      </c>
      <c r="G202" s="118">
        <v>120</v>
      </c>
      <c r="H202" s="120">
        <v>0</v>
      </c>
      <c r="I202" s="120">
        <v>1.0923702880433353E+19</v>
      </c>
    </row>
    <row r="203" spans="3:9" ht="15" customHeight="1">
      <c r="C203" s="112" t="b">
        <v>0</v>
      </c>
      <c r="D203" s="113">
        <v>122</v>
      </c>
      <c r="E203" s="114" t="s">
        <v>231</v>
      </c>
      <c r="F203" s="114">
        <v>46</v>
      </c>
      <c r="G203" s="118">
        <v>121</v>
      </c>
      <c r="H203" s="120">
        <v>0</v>
      </c>
      <c r="I203" s="120">
        <v>1.0210580732447676E+19</v>
      </c>
    </row>
    <row r="204" spans="3:9" ht="15" customHeight="1">
      <c r="C204" s="112" t="b">
        <v>0</v>
      </c>
      <c r="D204" s="113">
        <v>123</v>
      </c>
      <c r="E204" s="114" t="s">
        <v>232</v>
      </c>
      <c r="F204" s="114">
        <v>96</v>
      </c>
      <c r="G204" s="118">
        <v>122</v>
      </c>
      <c r="H204" s="120">
        <v>0</v>
      </c>
      <c r="I204" s="120">
        <v>1.7949013470847111E+19</v>
      </c>
    </row>
    <row r="205" spans="3:9" ht="15" customHeight="1">
      <c r="C205" s="112" t="b">
        <v>0</v>
      </c>
      <c r="D205" s="113">
        <v>124</v>
      </c>
      <c r="E205" s="114" t="s">
        <v>233</v>
      </c>
      <c r="F205" s="114">
        <v>97</v>
      </c>
      <c r="G205" s="118">
        <v>123</v>
      </c>
      <c r="H205" s="120">
        <v>0</v>
      </c>
      <c r="I205" s="120">
        <v>8.4889227627487683E+18</v>
      </c>
    </row>
    <row r="206" spans="3:9" ht="15" customHeight="1">
      <c r="C206" s="112" t="b">
        <v>0</v>
      </c>
      <c r="D206" s="113">
        <v>125</v>
      </c>
      <c r="E206" s="114" t="s">
        <v>234</v>
      </c>
      <c r="F206" s="114">
        <v>98</v>
      </c>
      <c r="G206" s="118">
        <v>124</v>
      </c>
      <c r="H206" s="120">
        <v>0</v>
      </c>
      <c r="I206" s="120">
        <v>1.6142837409066574E+19</v>
      </c>
    </row>
    <row r="207" spans="3:9" ht="15" customHeight="1">
      <c r="C207" s="112" t="b">
        <v>0</v>
      </c>
      <c r="D207" s="113">
        <v>126</v>
      </c>
      <c r="E207" s="114" t="s">
        <v>235</v>
      </c>
      <c r="F207" s="114">
        <v>52</v>
      </c>
      <c r="G207" s="118">
        <v>125</v>
      </c>
      <c r="H207" s="120">
        <v>0</v>
      </c>
      <c r="I207" s="120">
        <v>2.7744378787966331E+18</v>
      </c>
    </row>
    <row r="208" spans="3:9" ht="15" customHeight="1">
      <c r="C208" s="112" t="b">
        <v>0</v>
      </c>
      <c r="D208" s="113">
        <v>127</v>
      </c>
      <c r="E208" s="114" t="s">
        <v>236</v>
      </c>
      <c r="F208" s="114">
        <v>22</v>
      </c>
      <c r="G208" s="118">
        <v>126</v>
      </c>
      <c r="H208" s="120">
        <v>0</v>
      </c>
      <c r="I208" s="120">
        <v>1.8334741009550676E+19</v>
      </c>
    </row>
    <row r="209" spans="3:9" ht="15" customHeight="1">
      <c r="C209" s="112" t="b">
        <v>0</v>
      </c>
      <c r="D209" s="113">
        <v>128</v>
      </c>
      <c r="E209" s="114" t="s">
        <v>237</v>
      </c>
      <c r="F209" s="114">
        <v>22</v>
      </c>
      <c r="G209" s="118">
        <v>127</v>
      </c>
      <c r="H209" s="120">
        <v>0</v>
      </c>
      <c r="I209" s="120">
        <v>1.5721269466375137E+19</v>
      </c>
    </row>
    <row r="210" spans="3:9" ht="15" customHeight="1">
      <c r="C210" s="112" t="b">
        <v>0</v>
      </c>
      <c r="D210" s="113">
        <v>129</v>
      </c>
      <c r="E210" s="114" t="s">
        <v>238</v>
      </c>
      <c r="F210" s="114">
        <v>22</v>
      </c>
      <c r="G210" s="118">
        <v>128</v>
      </c>
      <c r="H210" s="120">
        <v>0</v>
      </c>
      <c r="I210" s="120">
        <v>1.4324520886985705E+19</v>
      </c>
    </row>
    <row r="211" spans="3:9" ht="15" customHeight="1">
      <c r="C211" s="112" t="b">
        <v>0</v>
      </c>
      <c r="D211" s="113">
        <v>130</v>
      </c>
      <c r="E211" s="114" t="s">
        <v>239</v>
      </c>
      <c r="F211" s="114">
        <v>22</v>
      </c>
      <c r="G211" s="118">
        <v>129</v>
      </c>
      <c r="H211" s="120">
        <v>0</v>
      </c>
      <c r="I211" s="120">
        <v>1.6980593624514212E+19</v>
      </c>
    </row>
    <row r="212" spans="3:9" ht="15" customHeight="1">
      <c r="C212" s="112" t="b">
        <v>0</v>
      </c>
      <c r="D212" s="113">
        <v>131</v>
      </c>
      <c r="E212" s="114" t="s">
        <v>240</v>
      </c>
      <c r="F212" s="114">
        <v>22</v>
      </c>
      <c r="G212" s="118">
        <v>130</v>
      </c>
      <c r="H212" s="120">
        <v>0</v>
      </c>
      <c r="I212" s="120">
        <v>1.3527932337924418E+19</v>
      </c>
    </row>
    <row r="213" spans="3:9" ht="15" customHeight="1">
      <c r="C213" s="112" t="b">
        <v>0</v>
      </c>
      <c r="D213" s="113">
        <v>132</v>
      </c>
      <c r="E213" s="114" t="s">
        <v>241</v>
      </c>
      <c r="F213" s="114">
        <v>22</v>
      </c>
      <c r="G213" s="118">
        <v>131</v>
      </c>
      <c r="H213" s="120">
        <v>0</v>
      </c>
      <c r="I213" s="120">
        <v>1.699774827759691E+19</v>
      </c>
    </row>
    <row r="214" spans="3:9" ht="15" customHeight="1">
      <c r="C214" s="112" t="b">
        <v>0</v>
      </c>
      <c r="D214" s="113">
        <v>133</v>
      </c>
      <c r="E214" s="114" t="s">
        <v>242</v>
      </c>
      <c r="F214" s="114">
        <v>22</v>
      </c>
      <c r="G214" s="118">
        <v>132</v>
      </c>
      <c r="H214" s="120">
        <v>0</v>
      </c>
      <c r="I214" s="120">
        <v>6.9896056658417807E+18</v>
      </c>
    </row>
    <row r="215" spans="3:9" ht="15" customHeight="1">
      <c r="C215" s="112" t="b">
        <v>0</v>
      </c>
      <c r="D215" s="113">
        <v>134</v>
      </c>
      <c r="E215" s="114" t="s">
        <v>243</v>
      </c>
      <c r="F215" s="114">
        <v>22</v>
      </c>
      <c r="G215" s="118">
        <v>133</v>
      </c>
      <c r="H215" s="120">
        <v>0</v>
      </c>
      <c r="I215" s="120">
        <v>8.8394648999402127E+18</v>
      </c>
    </row>
    <row r="216" spans="3:9" ht="15" customHeight="1">
      <c r="C216" s="112" t="b">
        <v>0</v>
      </c>
      <c r="D216" s="113">
        <v>135</v>
      </c>
      <c r="E216" s="114" t="s">
        <v>244</v>
      </c>
      <c r="F216" s="114">
        <v>22</v>
      </c>
      <c r="G216" s="118">
        <v>134</v>
      </c>
      <c r="H216" s="120">
        <v>0</v>
      </c>
      <c r="I216" s="120">
        <v>3.3240374467402839E+18</v>
      </c>
    </row>
    <row r="217" spans="3:9" ht="15" customHeight="1">
      <c r="C217" s="112" t="b">
        <v>0</v>
      </c>
      <c r="D217" s="113">
        <v>136</v>
      </c>
      <c r="E217" s="114" t="s">
        <v>245</v>
      </c>
      <c r="F217" s="114">
        <v>22</v>
      </c>
      <c r="G217" s="118">
        <v>135</v>
      </c>
      <c r="H217" s="120">
        <v>0</v>
      </c>
      <c r="I217" s="120">
        <v>1.1132113304525957E+19</v>
      </c>
    </row>
    <row r="218" spans="3:9" ht="15" customHeight="1">
      <c r="C218" s="112" t="b">
        <v>0</v>
      </c>
      <c r="D218" s="113">
        <v>137</v>
      </c>
      <c r="E218" s="114" t="s">
        <v>246</v>
      </c>
      <c r="F218" s="114">
        <v>22</v>
      </c>
      <c r="G218" s="118">
        <v>136</v>
      </c>
      <c r="H218" s="120">
        <v>0</v>
      </c>
      <c r="I218" s="120">
        <v>6.3733928869666898E+18</v>
      </c>
    </row>
    <row r="219" spans="3:9" ht="15" customHeight="1">
      <c r="C219" s="112" t="b">
        <v>0</v>
      </c>
      <c r="D219" s="113">
        <v>138</v>
      </c>
      <c r="E219" s="114" t="s">
        <v>247</v>
      </c>
      <c r="F219" s="114">
        <v>22</v>
      </c>
      <c r="G219" s="118">
        <v>137</v>
      </c>
      <c r="H219" s="120">
        <v>0</v>
      </c>
      <c r="I219" s="120">
        <v>1.5728174075885855E+19</v>
      </c>
    </row>
    <row r="220" spans="3:9" ht="15" customHeight="1">
      <c r="C220" s="112" t="b">
        <v>0</v>
      </c>
      <c r="D220" s="113">
        <v>139</v>
      </c>
      <c r="E220" s="114" t="s">
        <v>248</v>
      </c>
      <c r="F220" s="114">
        <v>99</v>
      </c>
      <c r="G220" s="118">
        <v>138</v>
      </c>
      <c r="H220" s="120">
        <v>0</v>
      </c>
      <c r="I220" s="120">
        <v>9.0889830089637878E+18</v>
      </c>
    </row>
    <row r="221" spans="3:9" ht="15" customHeight="1">
      <c r="C221" s="112" t="b">
        <v>0</v>
      </c>
      <c r="D221" s="113">
        <v>140</v>
      </c>
      <c r="E221" s="114" t="s">
        <v>249</v>
      </c>
      <c r="F221" s="114">
        <v>99</v>
      </c>
      <c r="G221" s="118">
        <v>139</v>
      </c>
      <c r="H221" s="120">
        <v>0</v>
      </c>
      <c r="I221" s="120">
        <v>1.8043387593676316E+18</v>
      </c>
    </row>
    <row r="222" spans="3:9" ht="15" customHeight="1">
      <c r="C222" s="112" t="b">
        <v>0</v>
      </c>
      <c r="D222" s="113">
        <v>141</v>
      </c>
      <c r="E222" s="114" t="s">
        <v>250</v>
      </c>
      <c r="F222" s="114">
        <v>100</v>
      </c>
      <c r="G222" s="118">
        <v>140</v>
      </c>
      <c r="H222" s="120">
        <v>0</v>
      </c>
      <c r="I222" s="120">
        <v>8.4773352284858532E+18</v>
      </c>
    </row>
    <row r="223" spans="3:9" ht="15" customHeight="1">
      <c r="C223" s="112" t="b">
        <v>0</v>
      </c>
      <c r="D223" s="113">
        <v>142</v>
      </c>
      <c r="E223" s="114" t="s">
        <v>251</v>
      </c>
      <c r="F223" s="114">
        <v>101</v>
      </c>
      <c r="G223" s="118">
        <v>141</v>
      </c>
      <c r="H223" s="120">
        <v>0</v>
      </c>
      <c r="I223" s="120">
        <v>3.2573884996136755E+18</v>
      </c>
    </row>
    <row r="224" spans="3:9" ht="15" customHeight="1">
      <c r="C224" s="112" t="b">
        <v>0</v>
      </c>
      <c r="D224" s="113">
        <v>143</v>
      </c>
      <c r="E224" s="114" t="s">
        <v>252</v>
      </c>
      <c r="F224" s="114">
        <v>101</v>
      </c>
      <c r="G224" s="118">
        <v>142</v>
      </c>
      <c r="H224" s="120">
        <v>0</v>
      </c>
      <c r="I224" s="120">
        <v>4.904377193312638E+18</v>
      </c>
    </row>
    <row r="225" spans="3:9" ht="15" customHeight="1">
      <c r="C225" s="112" t="b">
        <v>0</v>
      </c>
      <c r="D225" s="113">
        <v>144</v>
      </c>
      <c r="E225" s="114" t="s">
        <v>253</v>
      </c>
      <c r="F225" s="114">
        <v>102</v>
      </c>
      <c r="G225" s="118">
        <v>143</v>
      </c>
      <c r="H225" s="120">
        <v>0</v>
      </c>
      <c r="I225" s="120">
        <v>4.5723554829012383E+18</v>
      </c>
    </row>
    <row r="226" spans="3:9" ht="15" customHeight="1">
      <c r="C226" s="112" t="b">
        <v>0</v>
      </c>
      <c r="D226" s="113">
        <v>145</v>
      </c>
      <c r="E226" s="114" t="s">
        <v>254</v>
      </c>
      <c r="F226" s="114">
        <v>103</v>
      </c>
      <c r="G226" s="118">
        <v>144</v>
      </c>
      <c r="H226" s="120">
        <v>0</v>
      </c>
      <c r="I226" s="120">
        <v>2.9189253909711918E+18</v>
      </c>
    </row>
    <row r="227" spans="3:9" ht="15" customHeight="1">
      <c r="C227" s="112" t="b">
        <v>0</v>
      </c>
      <c r="D227" s="113">
        <v>146</v>
      </c>
      <c r="E227" s="114" t="s">
        <v>255</v>
      </c>
      <c r="F227" s="114">
        <v>104</v>
      </c>
      <c r="G227" s="118">
        <v>145</v>
      </c>
      <c r="H227" s="120">
        <v>0</v>
      </c>
      <c r="I227" s="120">
        <v>1.1920497167050916E+19</v>
      </c>
    </row>
    <row r="228" spans="3:9" ht="15" customHeight="1">
      <c r="C228" s="112" t="b">
        <v>0</v>
      </c>
      <c r="D228" s="113">
        <v>147</v>
      </c>
      <c r="E228" s="114" t="s">
        <v>256</v>
      </c>
      <c r="F228" s="114">
        <v>105</v>
      </c>
      <c r="G228" s="118">
        <v>146</v>
      </c>
      <c r="H228" s="120">
        <v>0</v>
      </c>
      <c r="I228" s="120">
        <v>1.2255994375881046E+19</v>
      </c>
    </row>
    <row r="229" spans="3:9" ht="15" customHeight="1">
      <c r="C229" s="112" t="b">
        <v>0</v>
      </c>
      <c r="D229" s="113">
        <v>148</v>
      </c>
      <c r="E229" s="114" t="s">
        <v>257</v>
      </c>
      <c r="F229" s="114">
        <v>50</v>
      </c>
      <c r="G229" s="118">
        <v>147</v>
      </c>
      <c r="H229" s="120">
        <v>0</v>
      </c>
      <c r="I229" s="120">
        <v>1.2681449120863355E+19</v>
      </c>
    </row>
    <row r="230" spans="3:9" ht="15" customHeight="1">
      <c r="C230" s="112" t="b">
        <v>0</v>
      </c>
      <c r="D230" s="113">
        <v>149</v>
      </c>
      <c r="E230" s="114" t="s">
        <v>258</v>
      </c>
      <c r="F230" s="114">
        <v>50</v>
      </c>
      <c r="G230" s="118">
        <v>148</v>
      </c>
      <c r="H230" s="120">
        <v>0</v>
      </c>
      <c r="I230" s="120">
        <v>1.4885452824319322E+19</v>
      </c>
    </row>
    <row r="231" spans="3:9" ht="15" customHeight="1">
      <c r="C231" s="112" t="b">
        <v>0</v>
      </c>
      <c r="D231" s="113">
        <v>150</v>
      </c>
      <c r="E231" s="114" t="s">
        <v>259</v>
      </c>
      <c r="F231" s="114">
        <v>50</v>
      </c>
      <c r="G231" s="118">
        <v>149</v>
      </c>
      <c r="H231" s="120">
        <v>0</v>
      </c>
      <c r="I231" s="120">
        <v>6.3623901113072148E+18</v>
      </c>
    </row>
    <row r="232" spans="3:9" ht="15" customHeight="1">
      <c r="C232" s="112" t="b">
        <v>0</v>
      </c>
      <c r="D232" s="113">
        <v>151</v>
      </c>
      <c r="E232" s="114" t="s">
        <v>260</v>
      </c>
      <c r="F232" s="114">
        <v>50</v>
      </c>
      <c r="G232" s="118">
        <v>150</v>
      </c>
      <c r="H232" s="120">
        <v>0</v>
      </c>
      <c r="I232" s="120">
        <v>5.7061908104263762E+18</v>
      </c>
    </row>
    <row r="233" spans="3:9" ht="15" customHeight="1">
      <c r="C233" s="112" t="b">
        <v>0</v>
      </c>
      <c r="D233" s="113">
        <v>152</v>
      </c>
      <c r="E233" s="114" t="s">
        <v>261</v>
      </c>
      <c r="F233" s="114">
        <v>50</v>
      </c>
      <c r="G233" s="118">
        <v>151</v>
      </c>
      <c r="H233" s="120">
        <v>0</v>
      </c>
      <c r="I233" s="120">
        <v>1.6800874567198392E+19</v>
      </c>
    </row>
    <row r="234" spans="3:9" ht="15" customHeight="1">
      <c r="C234" s="112" t="b">
        <v>0</v>
      </c>
      <c r="D234" s="113">
        <v>153</v>
      </c>
      <c r="E234" s="114" t="s">
        <v>262</v>
      </c>
      <c r="F234" s="114">
        <v>50</v>
      </c>
      <c r="G234" s="118">
        <v>152</v>
      </c>
      <c r="H234" s="120">
        <v>0</v>
      </c>
      <c r="I234" s="120">
        <v>8.7378583133852396E+18</v>
      </c>
    </row>
    <row r="235" spans="3:9" ht="15" customHeight="1">
      <c r="C235" s="112" t="b">
        <v>0</v>
      </c>
      <c r="D235" s="113">
        <v>154</v>
      </c>
      <c r="E235" s="114" t="s">
        <v>263</v>
      </c>
      <c r="F235" s="114">
        <v>50</v>
      </c>
      <c r="G235" s="118">
        <v>153</v>
      </c>
      <c r="H235" s="120">
        <v>0</v>
      </c>
      <c r="I235" s="120">
        <v>2.9918424218917105E+18</v>
      </c>
    </row>
    <row r="236" spans="3:9" ht="15" customHeight="1">
      <c r="C236" s="112" t="b">
        <v>0</v>
      </c>
      <c r="D236" s="113">
        <v>155</v>
      </c>
      <c r="E236" s="114" t="s">
        <v>264</v>
      </c>
      <c r="F236" s="114">
        <v>50</v>
      </c>
      <c r="G236" s="118">
        <v>154</v>
      </c>
      <c r="H236" s="120">
        <v>0</v>
      </c>
      <c r="I236" s="120">
        <v>4.930145188806572E+18</v>
      </c>
    </row>
    <row r="237" spans="3:9" ht="15" customHeight="1">
      <c r="C237" s="112" t="b">
        <v>0</v>
      </c>
      <c r="D237" s="113">
        <v>156</v>
      </c>
      <c r="E237" s="114" t="s">
        <v>109</v>
      </c>
      <c r="F237" s="114">
        <v>50</v>
      </c>
      <c r="G237" s="118">
        <v>155</v>
      </c>
      <c r="H237" s="120">
        <v>0</v>
      </c>
      <c r="I237" s="120">
        <v>1.2783997537234109E+18</v>
      </c>
    </row>
    <row r="238" spans="3:9" ht="15" customHeight="1">
      <c r="C238" s="112" t="b">
        <v>0</v>
      </c>
      <c r="D238" s="113">
        <v>157</v>
      </c>
      <c r="E238" s="114" t="s">
        <v>265</v>
      </c>
      <c r="F238" s="114">
        <v>68</v>
      </c>
      <c r="G238" s="118">
        <v>156</v>
      </c>
      <c r="H238" s="120">
        <v>0</v>
      </c>
      <c r="I238" s="120">
        <v>8.7738414175688479E+18</v>
      </c>
    </row>
    <row r="239" spans="3:9" ht="15" customHeight="1">
      <c r="C239" s="112" t="b">
        <v>0</v>
      </c>
      <c r="D239" s="113">
        <v>158</v>
      </c>
      <c r="E239" s="114" t="s">
        <v>266</v>
      </c>
      <c r="F239" s="114">
        <v>42</v>
      </c>
      <c r="G239" s="118">
        <v>157</v>
      </c>
      <c r="H239" s="120">
        <v>0</v>
      </c>
      <c r="I239" s="120">
        <v>1.4831384646058033E+19</v>
      </c>
    </row>
    <row r="240" spans="3:9" ht="15" customHeight="1">
      <c r="C240" s="112" t="b">
        <v>0</v>
      </c>
      <c r="D240" s="113">
        <v>159</v>
      </c>
      <c r="E240" s="114" t="s">
        <v>267</v>
      </c>
      <c r="F240" s="114">
        <v>42</v>
      </c>
      <c r="G240" s="118">
        <v>158</v>
      </c>
      <c r="H240" s="120">
        <v>0</v>
      </c>
      <c r="I240" s="120">
        <v>1.788797114528957E+19</v>
      </c>
    </row>
    <row r="241" spans="3:9" ht="15" customHeight="1">
      <c r="C241" s="112" t="b">
        <v>0</v>
      </c>
      <c r="D241" s="113">
        <v>160</v>
      </c>
      <c r="E241" s="114" t="s">
        <v>268</v>
      </c>
      <c r="F241" s="114">
        <v>106</v>
      </c>
      <c r="G241" s="118">
        <v>159</v>
      </c>
      <c r="H241" s="120">
        <v>0</v>
      </c>
      <c r="I241" s="120">
        <v>1.2920822959509658E+19</v>
      </c>
    </row>
    <row r="242" spans="3:9" ht="15" customHeight="1">
      <c r="C242" s="112" t="b">
        <v>0</v>
      </c>
      <c r="D242" s="113">
        <v>161</v>
      </c>
      <c r="E242" s="114" t="s">
        <v>269</v>
      </c>
      <c r="F242" s="114">
        <v>108</v>
      </c>
      <c r="G242" s="118">
        <v>160</v>
      </c>
      <c r="H242" s="120">
        <v>0</v>
      </c>
      <c r="I242" s="120">
        <v>2.6144402649488323E+18</v>
      </c>
    </row>
    <row r="243" spans="3:9" ht="15" customHeight="1">
      <c r="C243" s="112" t="b">
        <v>0</v>
      </c>
      <c r="D243" s="113">
        <v>162</v>
      </c>
      <c r="E243" s="114" t="s">
        <v>270</v>
      </c>
      <c r="F243" s="114">
        <v>109</v>
      </c>
      <c r="G243" s="118">
        <v>161</v>
      </c>
      <c r="H243" s="120">
        <v>0</v>
      </c>
      <c r="I243" s="120">
        <v>8.7961416133566075E+18</v>
      </c>
    </row>
    <row r="244" spans="3:9" ht="15" customHeight="1">
      <c r="C244" s="112" t="b">
        <v>0</v>
      </c>
      <c r="D244" s="113">
        <v>163</v>
      </c>
      <c r="E244" s="114" t="s">
        <v>271</v>
      </c>
      <c r="F244" s="114">
        <v>110</v>
      </c>
      <c r="G244" s="118">
        <v>162</v>
      </c>
      <c r="H244" s="120">
        <v>0</v>
      </c>
      <c r="I244" s="120">
        <v>2.3386605738353244E+18</v>
      </c>
    </row>
    <row r="245" spans="3:9" ht="15" customHeight="1">
      <c r="C245" s="112" t="b">
        <v>0</v>
      </c>
      <c r="D245" s="113">
        <v>164</v>
      </c>
      <c r="E245" s="114" t="s">
        <v>272</v>
      </c>
      <c r="F245" s="114">
        <v>110</v>
      </c>
      <c r="G245" s="118">
        <v>163</v>
      </c>
      <c r="H245" s="120">
        <v>0</v>
      </c>
      <c r="I245" s="120">
        <v>2.8804416411542354E+18</v>
      </c>
    </row>
    <row r="246" spans="3:9" ht="15" customHeight="1">
      <c r="C246" s="112" t="b">
        <v>0</v>
      </c>
      <c r="D246" s="113">
        <v>165</v>
      </c>
      <c r="E246" s="114" t="s">
        <v>273</v>
      </c>
      <c r="F246" s="114">
        <v>111</v>
      </c>
      <c r="G246" s="118">
        <v>164</v>
      </c>
      <c r="H246" s="120">
        <v>0</v>
      </c>
      <c r="I246" s="120">
        <v>1.5734296642978064E+19</v>
      </c>
    </row>
    <row r="247" spans="3:9" ht="15" customHeight="1">
      <c r="C247" s="112" t="b">
        <v>0</v>
      </c>
      <c r="D247" s="113">
        <v>166</v>
      </c>
      <c r="E247" s="114" t="s">
        <v>274</v>
      </c>
      <c r="F247" s="114">
        <v>112</v>
      </c>
      <c r="G247" s="118">
        <v>165</v>
      </c>
      <c r="H247" s="120">
        <v>0</v>
      </c>
      <c r="I247" s="120">
        <v>5.6853020155409009E+18</v>
      </c>
    </row>
    <row r="248" spans="3:9" ht="15" customHeight="1">
      <c r="C248" s="112" t="b">
        <v>0</v>
      </c>
      <c r="D248" s="113">
        <v>167</v>
      </c>
      <c r="E248" s="114" t="s">
        <v>275</v>
      </c>
      <c r="F248" s="114">
        <v>113</v>
      </c>
      <c r="G248" s="118">
        <v>166</v>
      </c>
      <c r="H248" s="120">
        <v>0</v>
      </c>
      <c r="I248" s="120">
        <v>1.2865047820419744E+19</v>
      </c>
    </row>
    <row r="249" spans="3:9" ht="15" customHeight="1">
      <c r="C249" s="112" t="b">
        <v>0</v>
      </c>
      <c r="D249" s="113">
        <v>168</v>
      </c>
      <c r="E249" s="114" t="s">
        <v>276</v>
      </c>
      <c r="F249" s="114">
        <v>113</v>
      </c>
      <c r="G249" s="118">
        <v>167</v>
      </c>
      <c r="H249" s="120">
        <v>0</v>
      </c>
      <c r="I249" s="120">
        <v>5.6630791569749268E+18</v>
      </c>
    </row>
    <row r="250" spans="3:9" ht="15" customHeight="1">
      <c r="C250" s="112" t="b">
        <v>0</v>
      </c>
      <c r="D250" s="113">
        <v>169</v>
      </c>
      <c r="E250" s="114" t="s">
        <v>277</v>
      </c>
      <c r="F250" s="114">
        <v>113</v>
      </c>
      <c r="G250" s="118">
        <v>168</v>
      </c>
      <c r="H250" s="120">
        <v>0</v>
      </c>
      <c r="I250" s="120">
        <v>1.4894675112977498E+19</v>
      </c>
    </row>
    <row r="251" spans="3:9" ht="15" customHeight="1">
      <c r="C251" s="112" t="b">
        <v>0</v>
      </c>
      <c r="D251" s="113">
        <v>170</v>
      </c>
      <c r="E251" s="114" t="s">
        <v>278</v>
      </c>
      <c r="F251" s="114">
        <v>114</v>
      </c>
      <c r="G251" s="118">
        <v>169</v>
      </c>
      <c r="H251" s="120">
        <v>0</v>
      </c>
      <c r="I251" s="120">
        <v>1.7618710660674327E+19</v>
      </c>
    </row>
    <row r="252" spans="3:9" ht="15" customHeight="1">
      <c r="C252" s="112" t="b">
        <v>0</v>
      </c>
      <c r="D252" s="113">
        <v>171</v>
      </c>
      <c r="E252" s="114" t="s">
        <v>279</v>
      </c>
      <c r="F252" s="114">
        <v>114</v>
      </c>
      <c r="G252" s="118">
        <v>170</v>
      </c>
      <c r="H252" s="120">
        <v>0</v>
      </c>
      <c r="I252" s="120">
        <v>3.4901135516422615E+18</v>
      </c>
    </row>
    <row r="253" spans="3:9" ht="15" customHeight="1">
      <c r="C253" s="112" t="b">
        <v>0</v>
      </c>
      <c r="D253" s="113">
        <v>172</v>
      </c>
      <c r="E253" s="114" t="s">
        <v>280</v>
      </c>
      <c r="F253" s="114">
        <v>114</v>
      </c>
      <c r="G253" s="118">
        <v>171</v>
      </c>
      <c r="H253" s="120">
        <v>0</v>
      </c>
      <c r="I253" s="120">
        <v>8.9920664422106808E+18</v>
      </c>
    </row>
    <row r="254" spans="3:9" ht="15" customHeight="1">
      <c r="C254" s="112" t="b">
        <v>0</v>
      </c>
      <c r="D254" s="113">
        <v>173</v>
      </c>
      <c r="E254" s="114" t="s">
        <v>281</v>
      </c>
      <c r="F254" s="114">
        <v>114</v>
      </c>
      <c r="G254" s="118">
        <v>172</v>
      </c>
      <c r="H254" s="120">
        <v>0</v>
      </c>
      <c r="I254" s="120">
        <v>6.0673839559439347E+17</v>
      </c>
    </row>
    <row r="255" spans="3:9" ht="15" customHeight="1">
      <c r="C255" s="112" t="b">
        <v>0</v>
      </c>
      <c r="D255" s="113">
        <v>174</v>
      </c>
      <c r="E255" s="114" t="s">
        <v>282</v>
      </c>
      <c r="F255" s="114">
        <v>114</v>
      </c>
      <c r="G255" s="118">
        <v>173</v>
      </c>
      <c r="H255" s="120">
        <v>0</v>
      </c>
      <c r="I255" s="120">
        <v>4.9213608097313761E+18</v>
      </c>
    </row>
    <row r="256" spans="3:9" ht="15" customHeight="1">
      <c r="C256" s="112" t="b">
        <v>0</v>
      </c>
      <c r="D256" s="113">
        <v>175</v>
      </c>
      <c r="E256" s="114" t="s">
        <v>283</v>
      </c>
      <c r="F256" s="114">
        <v>115</v>
      </c>
      <c r="G256" s="118">
        <v>174</v>
      </c>
      <c r="H256" s="120">
        <v>0</v>
      </c>
      <c r="I256" s="120">
        <v>7.3966154095638006E+18</v>
      </c>
    </row>
    <row r="257" spans="3:9" ht="15" customHeight="1">
      <c r="C257" s="112" t="b">
        <v>0</v>
      </c>
      <c r="D257" s="113">
        <v>176</v>
      </c>
      <c r="E257" s="114" t="s">
        <v>284</v>
      </c>
      <c r="F257" s="114">
        <v>116</v>
      </c>
      <c r="G257" s="118">
        <v>175</v>
      </c>
      <c r="H257" s="120">
        <v>0</v>
      </c>
      <c r="I257" s="120">
        <v>1.1394823031133336E+19</v>
      </c>
    </row>
    <row r="258" spans="3:9" ht="15" customHeight="1">
      <c r="C258" s="112" t="b">
        <v>0</v>
      </c>
      <c r="D258" s="113">
        <v>177</v>
      </c>
      <c r="E258" s="114" t="s">
        <v>285</v>
      </c>
      <c r="F258" s="114">
        <v>117</v>
      </c>
      <c r="G258" s="118">
        <v>176</v>
      </c>
      <c r="H258" s="120">
        <v>0</v>
      </c>
      <c r="I258" s="120">
        <v>1.3535412918070598E+19</v>
      </c>
    </row>
    <row r="259" spans="3:9" ht="15" customHeight="1">
      <c r="C259" s="112" t="b">
        <v>0</v>
      </c>
      <c r="D259" s="113">
        <v>178</v>
      </c>
      <c r="E259" s="114" t="s">
        <v>286</v>
      </c>
      <c r="F259" s="114">
        <v>118</v>
      </c>
      <c r="G259" s="118">
        <v>177</v>
      </c>
      <c r="H259" s="120">
        <v>0</v>
      </c>
      <c r="I259" s="120">
        <v>5.3021748081542892E+18</v>
      </c>
    </row>
    <row r="260" spans="3:9" ht="15" customHeight="1">
      <c r="C260" s="112" t="b">
        <v>0</v>
      </c>
      <c r="D260" s="113">
        <v>179</v>
      </c>
      <c r="E260" s="114" t="s">
        <v>287</v>
      </c>
      <c r="F260" s="114">
        <v>118</v>
      </c>
      <c r="G260" s="118">
        <v>178</v>
      </c>
      <c r="H260" s="120">
        <v>0</v>
      </c>
      <c r="I260" s="120">
        <v>1.8152639825230973E+19</v>
      </c>
    </row>
    <row r="261" spans="3:9" ht="15" customHeight="1">
      <c r="C261" s="112" t="b">
        <v>0</v>
      </c>
      <c r="D261" s="113">
        <v>180</v>
      </c>
      <c r="E261" s="114" t="s">
        <v>288</v>
      </c>
      <c r="F261" s="114">
        <v>118</v>
      </c>
      <c r="G261" s="118">
        <v>179</v>
      </c>
      <c r="H261" s="120">
        <v>0</v>
      </c>
      <c r="I261" s="120">
        <v>4.0415259103780372E+18</v>
      </c>
    </row>
    <row r="262" spans="3:9" ht="15" customHeight="1">
      <c r="C262" s="112" t="b">
        <v>0</v>
      </c>
      <c r="D262" s="113">
        <v>181</v>
      </c>
      <c r="E262" s="114" t="s">
        <v>289</v>
      </c>
      <c r="F262" s="114">
        <v>118</v>
      </c>
      <c r="G262" s="118">
        <v>180</v>
      </c>
      <c r="H262" s="120">
        <v>0</v>
      </c>
      <c r="I262" s="120">
        <v>6.8952541177256878E+18</v>
      </c>
    </row>
    <row r="263" spans="3:9" ht="15" customHeight="1">
      <c r="C263" s="112" t="b">
        <v>0</v>
      </c>
      <c r="D263" s="113">
        <v>182</v>
      </c>
      <c r="E263" s="114" t="s">
        <v>290</v>
      </c>
      <c r="F263" s="114">
        <v>118</v>
      </c>
      <c r="G263" s="118">
        <v>181</v>
      </c>
      <c r="H263" s="120">
        <v>0</v>
      </c>
      <c r="I263" s="120">
        <v>1.3193972244580526E+19</v>
      </c>
    </row>
    <row r="264" spans="3:9" ht="15" customHeight="1">
      <c r="C264" s="112" t="b">
        <v>0</v>
      </c>
      <c r="D264" s="113">
        <v>183</v>
      </c>
      <c r="E264" s="114" t="s">
        <v>291</v>
      </c>
      <c r="F264" s="114">
        <v>120</v>
      </c>
      <c r="G264" s="118">
        <v>182</v>
      </c>
      <c r="H264" s="120">
        <v>0</v>
      </c>
      <c r="I264" s="120">
        <v>5.1777497748489011E+18</v>
      </c>
    </row>
    <row r="265" spans="3:9" ht="15" customHeight="1">
      <c r="C265" s="112" t="b">
        <v>0</v>
      </c>
      <c r="D265" s="113">
        <v>184</v>
      </c>
      <c r="E265" s="114" t="s">
        <v>292</v>
      </c>
      <c r="F265" s="114">
        <v>121</v>
      </c>
      <c r="G265" s="118">
        <v>183</v>
      </c>
      <c r="H265" s="120">
        <v>0</v>
      </c>
      <c r="I265" s="120">
        <v>5.8127513161958963E+18</v>
      </c>
    </row>
    <row r="266" spans="3:9" ht="15" customHeight="1">
      <c r="C266" s="112" t="b">
        <v>0</v>
      </c>
      <c r="D266" s="113">
        <v>185</v>
      </c>
      <c r="E266" s="114" t="s">
        <v>293</v>
      </c>
      <c r="F266" s="114">
        <v>51</v>
      </c>
      <c r="G266" s="118">
        <v>184</v>
      </c>
      <c r="H266" s="120">
        <v>0</v>
      </c>
      <c r="I266" s="120">
        <v>6.4679976006278067E+17</v>
      </c>
    </row>
    <row r="267" spans="3:9" ht="15" customHeight="1">
      <c r="C267" s="112" t="b">
        <v>0</v>
      </c>
      <c r="D267" s="113">
        <v>186</v>
      </c>
      <c r="E267" s="114" t="s">
        <v>294</v>
      </c>
      <c r="F267" s="114">
        <v>51</v>
      </c>
      <c r="G267" s="118">
        <v>185</v>
      </c>
      <c r="H267" s="120">
        <v>0</v>
      </c>
      <c r="I267" s="120">
        <v>1.5216775383392207E+18</v>
      </c>
    </row>
    <row r="268" spans="3:9" ht="15" customHeight="1">
      <c r="C268" s="112" t="b">
        <v>0</v>
      </c>
      <c r="D268" s="113">
        <v>187</v>
      </c>
      <c r="E268" s="114" t="s">
        <v>295</v>
      </c>
      <c r="F268" s="114">
        <v>122</v>
      </c>
      <c r="G268" s="118">
        <v>186</v>
      </c>
      <c r="H268" s="120">
        <v>0</v>
      </c>
      <c r="I268" s="120">
        <v>7.6350961767339837E+18</v>
      </c>
    </row>
    <row r="269" spans="3:9" ht="15" customHeight="1">
      <c r="C269" s="112" t="b">
        <v>0</v>
      </c>
      <c r="D269" s="113">
        <v>188</v>
      </c>
      <c r="E269" s="114" t="s">
        <v>296</v>
      </c>
      <c r="F269" s="114">
        <v>124</v>
      </c>
      <c r="G269" s="118">
        <v>187</v>
      </c>
      <c r="H269" s="120">
        <v>0</v>
      </c>
      <c r="I269" s="120">
        <v>4.1517082009767219E+17</v>
      </c>
    </row>
    <row r="270" spans="3:9" ht="15" customHeight="1">
      <c r="C270" s="112" t="b">
        <v>0</v>
      </c>
      <c r="D270" s="113">
        <v>189</v>
      </c>
      <c r="E270" s="114" t="s">
        <v>297</v>
      </c>
      <c r="F270" s="114">
        <v>124</v>
      </c>
      <c r="G270" s="118">
        <v>188</v>
      </c>
      <c r="H270" s="120">
        <v>0</v>
      </c>
      <c r="I270" s="120">
        <v>1.0331930200237597E+19</v>
      </c>
    </row>
    <row r="271" spans="3:9" ht="15" customHeight="1">
      <c r="C271" s="112" t="b">
        <v>0</v>
      </c>
      <c r="D271" s="113">
        <v>190</v>
      </c>
      <c r="E271" s="114" t="s">
        <v>298</v>
      </c>
      <c r="F271" s="114">
        <v>124</v>
      </c>
      <c r="G271" s="118">
        <v>189</v>
      </c>
      <c r="H271" s="120">
        <v>0</v>
      </c>
      <c r="I271" s="120">
        <v>1.0660099938911885E+19</v>
      </c>
    </row>
    <row r="272" spans="3:9" ht="15" customHeight="1">
      <c r="C272" s="112" t="b">
        <v>0</v>
      </c>
      <c r="D272" s="113">
        <v>191</v>
      </c>
      <c r="E272" s="114" t="s">
        <v>299</v>
      </c>
      <c r="F272" s="114">
        <v>125</v>
      </c>
      <c r="G272" s="118">
        <v>190</v>
      </c>
      <c r="H272" s="120">
        <v>0</v>
      </c>
      <c r="I272" s="120">
        <v>1.266681035986306E+19</v>
      </c>
    </row>
    <row r="273" spans="3:9" ht="15" customHeight="1">
      <c r="C273" s="112" t="b">
        <v>0</v>
      </c>
      <c r="D273" s="113">
        <v>192</v>
      </c>
      <c r="E273" s="114" t="s">
        <v>300</v>
      </c>
      <c r="F273" s="114">
        <v>126</v>
      </c>
      <c r="G273" s="118">
        <v>191</v>
      </c>
      <c r="H273" s="120">
        <v>0</v>
      </c>
      <c r="I273" s="120">
        <v>2.5693256590529111E+18</v>
      </c>
    </row>
    <row r="274" spans="3:9" ht="15" customHeight="1">
      <c r="C274" s="112" t="b">
        <v>0</v>
      </c>
      <c r="D274" s="113">
        <v>193</v>
      </c>
      <c r="E274" s="114" t="s">
        <v>301</v>
      </c>
      <c r="F274" s="114">
        <v>127</v>
      </c>
      <c r="G274" s="118">
        <v>192</v>
      </c>
      <c r="H274" s="120">
        <v>0</v>
      </c>
      <c r="I274" s="120">
        <v>1.825285738609171E+19</v>
      </c>
    </row>
    <row r="275" spans="3:9" ht="15" customHeight="1">
      <c r="C275" s="112" t="b">
        <v>0</v>
      </c>
      <c r="D275" s="113">
        <v>194</v>
      </c>
      <c r="E275" s="114" t="s">
        <v>302</v>
      </c>
      <c r="F275" s="114">
        <v>127</v>
      </c>
      <c r="G275" s="118">
        <v>193</v>
      </c>
      <c r="H275" s="120">
        <v>0</v>
      </c>
      <c r="I275" s="120">
        <v>6.5654054773459057E+18</v>
      </c>
    </row>
    <row r="276" spans="3:9" ht="15" customHeight="1">
      <c r="C276" s="112" t="b">
        <v>0</v>
      </c>
      <c r="D276" s="113">
        <v>195</v>
      </c>
      <c r="E276" s="114" t="s">
        <v>303</v>
      </c>
      <c r="F276" s="114">
        <v>127</v>
      </c>
      <c r="G276" s="118">
        <v>194</v>
      </c>
      <c r="H276" s="120">
        <v>0</v>
      </c>
      <c r="I276" s="120">
        <v>6.2418373133879071E+18</v>
      </c>
    </row>
    <row r="277" spans="3:9" ht="15" customHeight="1">
      <c r="C277" s="112" t="b">
        <v>0</v>
      </c>
      <c r="D277" s="113">
        <v>196</v>
      </c>
      <c r="E277" s="114" t="s">
        <v>304</v>
      </c>
      <c r="F277" s="114">
        <v>128</v>
      </c>
      <c r="G277" s="118">
        <v>195</v>
      </c>
      <c r="H277" s="120">
        <v>0</v>
      </c>
      <c r="I277" s="120">
        <v>4.1826291701941494E+18</v>
      </c>
    </row>
    <row r="278" spans="3:9" ht="15" customHeight="1">
      <c r="C278" s="112" t="b">
        <v>0</v>
      </c>
      <c r="D278" s="113">
        <v>197</v>
      </c>
      <c r="E278" s="114" t="s">
        <v>305</v>
      </c>
      <c r="F278" s="114">
        <v>59</v>
      </c>
      <c r="G278" s="118">
        <v>196</v>
      </c>
      <c r="H278" s="120">
        <v>0</v>
      </c>
      <c r="I278" s="120">
        <v>6.3741657890877798E+18</v>
      </c>
    </row>
    <row r="279" spans="3:9" ht="15" customHeight="1">
      <c r="C279" s="112" t="b">
        <v>0</v>
      </c>
      <c r="D279" s="113">
        <v>198</v>
      </c>
      <c r="E279" s="114" t="s">
        <v>306</v>
      </c>
      <c r="F279" s="114">
        <v>59</v>
      </c>
      <c r="G279" s="118">
        <v>197</v>
      </c>
      <c r="H279" s="120">
        <v>0</v>
      </c>
      <c r="I279" s="120">
        <v>1.0872621675779172E+19</v>
      </c>
    </row>
    <row r="280" spans="3:9" ht="15" customHeight="1">
      <c r="C280" s="112" t="b">
        <v>0</v>
      </c>
      <c r="D280" s="113">
        <v>199</v>
      </c>
      <c r="E280" s="114" t="s">
        <v>307</v>
      </c>
      <c r="F280" s="114">
        <v>130</v>
      </c>
      <c r="G280" s="118">
        <v>198</v>
      </c>
      <c r="H280" s="120">
        <v>0</v>
      </c>
      <c r="I280" s="120">
        <v>6.8613499726540882E+18</v>
      </c>
    </row>
    <row r="281" spans="3:9" ht="15" customHeight="1">
      <c r="C281" s="112" t="b">
        <v>0</v>
      </c>
      <c r="D281" s="113">
        <v>200</v>
      </c>
      <c r="E281" s="114" t="s">
        <v>308</v>
      </c>
      <c r="F281" s="114">
        <v>130</v>
      </c>
      <c r="G281" s="118">
        <v>199</v>
      </c>
      <c r="H281" s="120">
        <v>0</v>
      </c>
      <c r="I281" s="120">
        <v>8.293862484608598E+18</v>
      </c>
    </row>
    <row r="282" spans="3:9" ht="15" customHeight="1">
      <c r="C282" s="112" t="b">
        <v>0</v>
      </c>
      <c r="D282" s="113">
        <v>201</v>
      </c>
      <c r="E282" s="114" t="s">
        <v>309</v>
      </c>
      <c r="F282" s="114">
        <v>131</v>
      </c>
      <c r="G282" s="118">
        <v>200</v>
      </c>
      <c r="H282" s="120">
        <v>0</v>
      </c>
      <c r="I282" s="120">
        <v>4.2526515138249508E+18</v>
      </c>
    </row>
    <row r="283" spans="3:9" ht="15" customHeight="1">
      <c r="C283" s="112" t="b">
        <v>0</v>
      </c>
      <c r="D283" s="113">
        <v>202</v>
      </c>
      <c r="E283" s="114" t="s">
        <v>310</v>
      </c>
      <c r="F283" s="114">
        <v>131</v>
      </c>
      <c r="G283" s="118">
        <v>201</v>
      </c>
      <c r="H283" s="120">
        <v>0</v>
      </c>
      <c r="I283" s="120">
        <v>7.5583535530822226E+18</v>
      </c>
    </row>
    <row r="284" spans="3:9" ht="15" customHeight="1">
      <c r="C284" s="112" t="b">
        <v>0</v>
      </c>
      <c r="D284" s="113">
        <v>203</v>
      </c>
      <c r="E284" s="114" t="s">
        <v>311</v>
      </c>
      <c r="F284" s="114">
        <v>132</v>
      </c>
      <c r="G284" s="118">
        <v>202</v>
      </c>
      <c r="H284" s="120">
        <v>0</v>
      </c>
      <c r="I284" s="120">
        <v>4.7006147710792632E+18</v>
      </c>
    </row>
    <row r="285" spans="3:9" ht="15" customHeight="1">
      <c r="C285" s="112" t="b">
        <v>0</v>
      </c>
      <c r="D285" s="113">
        <v>204</v>
      </c>
      <c r="E285" s="114" t="s">
        <v>312</v>
      </c>
      <c r="F285" s="114">
        <v>53</v>
      </c>
      <c r="G285" s="118">
        <v>203</v>
      </c>
      <c r="H285" s="120">
        <v>0</v>
      </c>
      <c r="I285" s="120">
        <v>1.2428758186033445E+19</v>
      </c>
    </row>
    <row r="286" spans="3:9" ht="15" customHeight="1">
      <c r="C286" s="112" t="b">
        <v>0</v>
      </c>
      <c r="D286" s="113">
        <v>205</v>
      </c>
      <c r="E286" s="114" t="s">
        <v>313</v>
      </c>
      <c r="F286" s="114">
        <v>133</v>
      </c>
      <c r="G286" s="118">
        <v>204</v>
      </c>
      <c r="H286" s="120">
        <v>0</v>
      </c>
      <c r="I286" s="120">
        <v>1.4672607452636879E+19</v>
      </c>
    </row>
    <row r="287" spans="3:9" ht="15" customHeight="1">
      <c r="C287" s="112" t="b">
        <v>0</v>
      </c>
      <c r="D287" s="113">
        <v>206</v>
      </c>
      <c r="E287" s="114" t="s">
        <v>314</v>
      </c>
      <c r="F287" s="114">
        <v>134</v>
      </c>
      <c r="G287" s="118">
        <v>205</v>
      </c>
      <c r="H287" s="120">
        <v>0</v>
      </c>
      <c r="I287" s="120">
        <v>5.6029243058058926E+18</v>
      </c>
    </row>
    <row r="288" spans="3:9" ht="15" customHeight="1">
      <c r="C288" s="112" t="b">
        <v>0</v>
      </c>
      <c r="D288" s="113">
        <v>207</v>
      </c>
      <c r="E288" s="114" t="s">
        <v>315</v>
      </c>
      <c r="F288" s="114">
        <v>135</v>
      </c>
      <c r="G288" s="118">
        <v>206</v>
      </c>
      <c r="H288" s="120">
        <v>0</v>
      </c>
      <c r="I288" s="120">
        <v>1.4459450521188848E+19</v>
      </c>
    </row>
    <row r="289" spans="3:9" ht="15" customHeight="1">
      <c r="C289" s="112" t="b">
        <v>0</v>
      </c>
      <c r="D289" s="113">
        <v>208</v>
      </c>
      <c r="E289" s="114" t="s">
        <v>316</v>
      </c>
      <c r="F289" s="114">
        <v>136</v>
      </c>
      <c r="G289" s="118">
        <v>207</v>
      </c>
      <c r="H289" s="120">
        <v>0</v>
      </c>
      <c r="I289" s="120">
        <v>1.6211884280823731E+18</v>
      </c>
    </row>
    <row r="290" spans="3:9" ht="15" customHeight="1">
      <c r="C290" s="112" t="b">
        <v>0</v>
      </c>
      <c r="D290" s="113">
        <v>209</v>
      </c>
      <c r="E290" s="114" t="s">
        <v>317</v>
      </c>
      <c r="F290" s="114">
        <v>137</v>
      </c>
      <c r="G290" s="118">
        <v>208</v>
      </c>
      <c r="H290" s="120">
        <v>0</v>
      </c>
      <c r="I290" s="120">
        <v>1.0288990937109764E+19</v>
      </c>
    </row>
    <row r="291" spans="3:9" ht="15" customHeight="1">
      <c r="C291" s="112" t="b">
        <v>0</v>
      </c>
      <c r="D291" s="113">
        <v>210</v>
      </c>
      <c r="E291" s="114" t="s">
        <v>318</v>
      </c>
      <c r="F291" s="114">
        <v>137</v>
      </c>
      <c r="G291" s="118">
        <v>209</v>
      </c>
      <c r="H291" s="120">
        <v>0</v>
      </c>
      <c r="I291" s="120">
        <v>1.1793995523153066E+19</v>
      </c>
    </row>
    <row r="292" spans="3:9" ht="15" customHeight="1">
      <c r="C292" s="112" t="b">
        <v>0</v>
      </c>
      <c r="D292" s="113">
        <v>211</v>
      </c>
      <c r="E292" s="114" t="s">
        <v>319</v>
      </c>
      <c r="F292" s="114">
        <v>138</v>
      </c>
      <c r="G292" s="118">
        <v>210</v>
      </c>
      <c r="H292" s="120">
        <v>0</v>
      </c>
      <c r="I292" s="120">
        <v>1.0380502419582646E+19</v>
      </c>
    </row>
    <row r="293" spans="3:9" ht="15" customHeight="1">
      <c r="C293" s="112" t="b">
        <v>0</v>
      </c>
      <c r="D293" s="113">
        <v>212</v>
      </c>
      <c r="E293" s="114" t="s">
        <v>320</v>
      </c>
      <c r="F293" s="114">
        <v>139</v>
      </c>
      <c r="G293" s="118">
        <v>211</v>
      </c>
      <c r="H293" s="120">
        <v>0</v>
      </c>
      <c r="I293" s="120">
        <v>9.973043716780714E+18</v>
      </c>
    </row>
    <row r="294" spans="3:9" ht="15" customHeight="1">
      <c r="C294" s="112" t="b">
        <v>0</v>
      </c>
      <c r="D294" s="113">
        <v>213</v>
      </c>
      <c r="E294" s="114" t="s">
        <v>321</v>
      </c>
      <c r="F294" s="114">
        <v>139</v>
      </c>
      <c r="G294" s="118">
        <v>212</v>
      </c>
      <c r="H294" s="120">
        <v>0</v>
      </c>
      <c r="I294" s="120">
        <v>5.7113198193291817E+18</v>
      </c>
    </row>
    <row r="295" spans="3:9" ht="15" customHeight="1">
      <c r="C295" s="112" t="b">
        <v>0</v>
      </c>
      <c r="D295" s="113">
        <v>214</v>
      </c>
      <c r="E295" s="114" t="s">
        <v>322</v>
      </c>
      <c r="F295" s="114">
        <v>140</v>
      </c>
      <c r="G295" s="118">
        <v>213</v>
      </c>
      <c r="H295" s="120">
        <v>0</v>
      </c>
      <c r="I295" s="120">
        <v>1.2076774968122208E+19</v>
      </c>
    </row>
    <row r="296" spans="3:9" ht="15" customHeight="1">
      <c r="C296" s="112" t="b">
        <v>0</v>
      </c>
      <c r="D296" s="113">
        <v>215</v>
      </c>
      <c r="E296" s="114" t="s">
        <v>323</v>
      </c>
      <c r="F296" s="114">
        <v>141</v>
      </c>
      <c r="G296" s="118">
        <v>214</v>
      </c>
      <c r="H296" s="120">
        <v>0</v>
      </c>
      <c r="I296" s="120">
        <v>3.3265606761509688E+18</v>
      </c>
    </row>
    <row r="297" spans="3:9" ht="15" customHeight="1">
      <c r="C297" s="112" t="b">
        <v>0</v>
      </c>
      <c r="D297" s="113">
        <v>216</v>
      </c>
      <c r="E297" s="114" t="s">
        <v>324</v>
      </c>
      <c r="F297" s="114">
        <v>142</v>
      </c>
      <c r="G297" s="118">
        <v>215</v>
      </c>
      <c r="H297" s="120">
        <v>0</v>
      </c>
      <c r="I297" s="120">
        <v>8.1883665912156918E+18</v>
      </c>
    </row>
    <row r="298" spans="3:9" ht="15" customHeight="1">
      <c r="C298" s="112" t="b">
        <v>0</v>
      </c>
      <c r="D298" s="113">
        <v>217</v>
      </c>
      <c r="E298" s="114" t="s">
        <v>325</v>
      </c>
      <c r="F298" s="114">
        <v>142</v>
      </c>
      <c r="G298" s="118">
        <v>216</v>
      </c>
      <c r="H298" s="120">
        <v>0</v>
      </c>
      <c r="I298" s="120">
        <v>1.3196102959172303E+19</v>
      </c>
    </row>
    <row r="299" spans="3:9" ht="15" customHeight="1">
      <c r="C299" s="112" t="b">
        <v>0</v>
      </c>
      <c r="D299" s="113">
        <v>218</v>
      </c>
      <c r="E299" s="114" t="s">
        <v>326</v>
      </c>
      <c r="F299" s="114">
        <v>142</v>
      </c>
      <c r="G299" s="118">
        <v>217</v>
      </c>
      <c r="H299" s="120">
        <v>0</v>
      </c>
      <c r="I299" s="120">
        <v>4.6690800328318797E+17</v>
      </c>
    </row>
    <row r="300" spans="3:9" ht="15" customHeight="1">
      <c r="C300" s="112" t="b">
        <v>0</v>
      </c>
      <c r="D300" s="113">
        <v>219</v>
      </c>
      <c r="E300" s="114" t="s">
        <v>327</v>
      </c>
      <c r="F300" s="114">
        <v>143</v>
      </c>
      <c r="G300" s="118">
        <v>218</v>
      </c>
      <c r="H300" s="120">
        <v>0</v>
      </c>
      <c r="I300" s="120">
        <v>2.6042445954795141E+18</v>
      </c>
    </row>
    <row r="301" spans="3:9" ht="15" customHeight="1">
      <c r="C301" s="112" t="b">
        <v>0</v>
      </c>
      <c r="D301" s="113">
        <v>220</v>
      </c>
      <c r="E301" s="114" t="s">
        <v>328</v>
      </c>
      <c r="F301" s="114">
        <v>143</v>
      </c>
      <c r="G301" s="118">
        <v>219</v>
      </c>
      <c r="H301" s="120">
        <v>0</v>
      </c>
      <c r="I301" s="120">
        <v>8.0716277828837642E+18</v>
      </c>
    </row>
    <row r="302" spans="3:9" ht="15" customHeight="1">
      <c r="C302" s="112" t="b">
        <v>0</v>
      </c>
      <c r="D302" s="113">
        <v>221</v>
      </c>
      <c r="E302" s="114" t="s">
        <v>329</v>
      </c>
      <c r="F302" s="114">
        <v>144</v>
      </c>
      <c r="G302" s="118">
        <v>220</v>
      </c>
      <c r="H302" s="120">
        <v>0</v>
      </c>
      <c r="I302" s="120">
        <v>8.7618767646322473E+18</v>
      </c>
    </row>
    <row r="303" spans="3:9" ht="15" customHeight="1">
      <c r="C303" s="112" t="b">
        <v>0</v>
      </c>
      <c r="D303" s="113">
        <v>222</v>
      </c>
      <c r="E303" s="114" t="s">
        <v>330</v>
      </c>
      <c r="F303" s="114">
        <v>145</v>
      </c>
      <c r="G303" s="118">
        <v>221</v>
      </c>
      <c r="H303" s="120">
        <v>0</v>
      </c>
      <c r="I303" s="120">
        <v>3.0764453077560658E+18</v>
      </c>
    </row>
    <row r="304" spans="3:9" ht="15" customHeight="1">
      <c r="C304" s="112" t="b">
        <v>0</v>
      </c>
      <c r="D304" s="113">
        <v>223</v>
      </c>
      <c r="E304" s="114" t="s">
        <v>331</v>
      </c>
      <c r="F304" s="114">
        <v>145</v>
      </c>
      <c r="G304" s="118">
        <v>222</v>
      </c>
      <c r="H304" s="120">
        <v>0</v>
      </c>
      <c r="I304" s="120">
        <v>1.555203264071809E+19</v>
      </c>
    </row>
    <row r="305" spans="3:9" ht="15" customHeight="1">
      <c r="C305" s="112" t="b">
        <v>0</v>
      </c>
      <c r="D305" s="113">
        <v>224</v>
      </c>
      <c r="E305" s="114" t="s">
        <v>332</v>
      </c>
      <c r="F305" s="114">
        <v>146</v>
      </c>
      <c r="G305" s="118">
        <v>223</v>
      </c>
      <c r="H305" s="120">
        <v>0</v>
      </c>
      <c r="I305" s="120">
        <v>1.5547826601285388E+19</v>
      </c>
    </row>
    <row r="306" spans="3:9" ht="15" customHeight="1">
      <c r="C306" s="112" t="b">
        <v>0</v>
      </c>
      <c r="D306" s="113">
        <v>225</v>
      </c>
      <c r="E306" s="114" t="s">
        <v>333</v>
      </c>
      <c r="F306" s="114">
        <v>146</v>
      </c>
      <c r="G306" s="118">
        <v>224</v>
      </c>
      <c r="H306" s="120">
        <v>0</v>
      </c>
      <c r="I306" s="120">
        <v>2.24097418815711E+18</v>
      </c>
    </row>
    <row r="307" spans="3:9" ht="15" customHeight="1">
      <c r="C307" s="112" t="b">
        <v>0</v>
      </c>
      <c r="D307" s="113">
        <v>226</v>
      </c>
      <c r="E307" s="114" t="s">
        <v>334</v>
      </c>
      <c r="F307" s="114">
        <v>147</v>
      </c>
      <c r="G307" s="118">
        <v>225</v>
      </c>
      <c r="H307" s="120">
        <v>0</v>
      </c>
      <c r="I307" s="120">
        <v>1.5006787124319474E+19</v>
      </c>
    </row>
    <row r="308" spans="3:9" ht="15" customHeight="1">
      <c r="C308" s="112" t="b">
        <v>0</v>
      </c>
      <c r="D308" s="113">
        <v>227</v>
      </c>
      <c r="E308" s="114" t="s">
        <v>335</v>
      </c>
      <c r="F308" s="114">
        <v>147</v>
      </c>
      <c r="G308" s="118">
        <v>226</v>
      </c>
      <c r="H308" s="120">
        <v>0</v>
      </c>
      <c r="I308" s="120">
        <v>4.5545486811979709E+18</v>
      </c>
    </row>
    <row r="309" spans="3:9" ht="15" customHeight="1">
      <c r="C309" s="112" t="b">
        <v>0</v>
      </c>
      <c r="D309" s="113">
        <v>228</v>
      </c>
      <c r="E309" s="114" t="s">
        <v>336</v>
      </c>
      <c r="F309" s="114">
        <v>148</v>
      </c>
      <c r="G309" s="118">
        <v>227</v>
      </c>
      <c r="H309" s="120">
        <v>0</v>
      </c>
      <c r="I309" s="120">
        <v>1.2189218582421264E+19</v>
      </c>
    </row>
    <row r="310" spans="3:9" ht="15" customHeight="1">
      <c r="C310" s="112" t="b">
        <v>0</v>
      </c>
      <c r="D310" s="113">
        <v>229</v>
      </c>
      <c r="E310" s="114" t="s">
        <v>337</v>
      </c>
      <c r="F310" s="114">
        <v>149</v>
      </c>
      <c r="G310" s="118">
        <v>228</v>
      </c>
      <c r="H310" s="120">
        <v>0</v>
      </c>
      <c r="I310" s="120">
        <v>1.687916651360357E+19</v>
      </c>
    </row>
    <row r="311" spans="3:9" ht="15" customHeight="1">
      <c r="C311" s="112" t="b">
        <v>0</v>
      </c>
      <c r="D311" s="113">
        <v>230</v>
      </c>
      <c r="E311" s="114" t="s">
        <v>338</v>
      </c>
      <c r="F311" s="114">
        <v>149</v>
      </c>
      <c r="G311" s="118">
        <v>229</v>
      </c>
      <c r="H311" s="120">
        <v>0</v>
      </c>
      <c r="I311" s="120">
        <v>1.6118590052554011E+19</v>
      </c>
    </row>
    <row r="312" spans="3:9" ht="15" customHeight="1">
      <c r="C312" s="112" t="b">
        <v>0</v>
      </c>
      <c r="D312" s="113">
        <v>231</v>
      </c>
      <c r="E312" s="114" t="s">
        <v>339</v>
      </c>
      <c r="F312" s="114">
        <v>149</v>
      </c>
      <c r="G312" s="118">
        <v>230</v>
      </c>
      <c r="H312" s="120">
        <v>0</v>
      </c>
      <c r="I312" s="120">
        <v>6.1665638881077903E+18</v>
      </c>
    </row>
    <row r="313" spans="3:9" ht="15" customHeight="1">
      <c r="C313" s="112" t="b">
        <v>0</v>
      </c>
      <c r="D313" s="113">
        <v>232</v>
      </c>
      <c r="E313" s="114" t="s">
        <v>340</v>
      </c>
      <c r="F313" s="114">
        <v>150</v>
      </c>
      <c r="G313" s="118">
        <v>231</v>
      </c>
      <c r="H313" s="120">
        <v>0</v>
      </c>
      <c r="I313" s="120">
        <v>1.0654742054257887E+19</v>
      </c>
    </row>
    <row r="314" spans="3:9" ht="15" customHeight="1">
      <c r="C314" s="112" t="b">
        <v>0</v>
      </c>
      <c r="D314" s="113">
        <v>233</v>
      </c>
      <c r="E314" s="114" t="s">
        <v>341</v>
      </c>
      <c r="F314" s="114">
        <v>150</v>
      </c>
      <c r="G314" s="118">
        <v>232</v>
      </c>
      <c r="H314" s="120">
        <v>0</v>
      </c>
      <c r="I314" s="120">
        <v>1.6762750353754388E+19</v>
      </c>
    </row>
    <row r="315" spans="3:9" ht="15" customHeight="1">
      <c r="C315" s="112" t="b">
        <v>0</v>
      </c>
      <c r="D315" s="113">
        <v>234</v>
      </c>
      <c r="E315" s="114" t="s">
        <v>342</v>
      </c>
      <c r="F315" s="114">
        <v>150</v>
      </c>
      <c r="G315" s="118">
        <v>233</v>
      </c>
      <c r="H315" s="120">
        <v>0</v>
      </c>
      <c r="I315" s="120">
        <v>1.5786545407390024E+19</v>
      </c>
    </row>
    <row r="316" spans="3:9" ht="15" customHeight="1">
      <c r="C316" s="112" t="b">
        <v>0</v>
      </c>
      <c r="D316" s="113">
        <v>235</v>
      </c>
      <c r="E316" s="114" t="s">
        <v>343</v>
      </c>
      <c r="F316" s="114">
        <v>150</v>
      </c>
      <c r="G316" s="118">
        <v>234</v>
      </c>
      <c r="H316" s="120">
        <v>0</v>
      </c>
      <c r="I316" s="120">
        <v>5.0338436605436539E+18</v>
      </c>
    </row>
    <row r="317" spans="3:9" ht="15" customHeight="1">
      <c r="C317" s="112" t="b">
        <v>0</v>
      </c>
      <c r="D317" s="113">
        <v>236</v>
      </c>
      <c r="E317" s="114" t="s">
        <v>344</v>
      </c>
      <c r="F317" s="114">
        <v>150</v>
      </c>
      <c r="G317" s="118">
        <v>235</v>
      </c>
      <c r="H317" s="120">
        <v>0</v>
      </c>
      <c r="I317" s="120">
        <v>1.7513423528644622E+19</v>
      </c>
    </row>
    <row r="318" spans="3:9" ht="15" customHeight="1">
      <c r="C318" s="112" t="b">
        <v>0</v>
      </c>
      <c r="D318" s="113">
        <v>237</v>
      </c>
      <c r="E318" s="114" t="s">
        <v>345</v>
      </c>
      <c r="F318" s="114">
        <v>150</v>
      </c>
      <c r="G318" s="118">
        <v>236</v>
      </c>
      <c r="H318" s="120">
        <v>0</v>
      </c>
      <c r="I318" s="120">
        <v>3.895367015800727E+18</v>
      </c>
    </row>
    <row r="319" spans="3:9" ht="15" customHeight="1">
      <c r="C319" s="112" t="b">
        <v>0</v>
      </c>
      <c r="D319" s="113">
        <v>238</v>
      </c>
      <c r="E319" s="114" t="s">
        <v>346</v>
      </c>
      <c r="F319" s="114">
        <v>150</v>
      </c>
      <c r="G319" s="118">
        <v>237</v>
      </c>
      <c r="H319" s="120">
        <v>0</v>
      </c>
      <c r="I319" s="120">
        <v>1.4962442033591122E+19</v>
      </c>
    </row>
    <row r="320" spans="3:9" ht="15" customHeight="1">
      <c r="C320" s="112" t="b">
        <v>0</v>
      </c>
      <c r="D320" s="113">
        <v>239</v>
      </c>
      <c r="E320" s="114" t="s">
        <v>347</v>
      </c>
      <c r="F320" s="114">
        <v>150</v>
      </c>
      <c r="G320" s="118">
        <v>238</v>
      </c>
      <c r="H320" s="120">
        <v>0</v>
      </c>
      <c r="I320" s="120">
        <v>8.5519673468873554E+18</v>
      </c>
    </row>
    <row r="321" spans="3:9" ht="15" customHeight="1">
      <c r="C321" s="112" t="b">
        <v>0</v>
      </c>
      <c r="D321" s="113">
        <v>240</v>
      </c>
      <c r="E321" s="114" t="s">
        <v>348</v>
      </c>
      <c r="F321" s="114">
        <v>150</v>
      </c>
      <c r="G321" s="118">
        <v>239</v>
      </c>
      <c r="H321" s="120">
        <v>0</v>
      </c>
      <c r="I321" s="120">
        <v>4.0221834580907075E+18</v>
      </c>
    </row>
    <row r="322" spans="3:9" ht="15" customHeight="1">
      <c r="C322" s="112" t="b">
        <v>0</v>
      </c>
      <c r="D322" s="113">
        <v>241</v>
      </c>
      <c r="E322" s="114" t="s">
        <v>349</v>
      </c>
      <c r="F322" s="114">
        <v>151</v>
      </c>
      <c r="G322" s="118">
        <v>240</v>
      </c>
      <c r="H322" s="120">
        <v>0</v>
      </c>
      <c r="I322" s="120">
        <v>2.7233898238621942E+18</v>
      </c>
    </row>
    <row r="323" spans="3:9" ht="15" customHeight="1">
      <c r="C323" s="112" t="b">
        <v>0</v>
      </c>
      <c r="D323" s="113">
        <v>242</v>
      </c>
      <c r="E323" s="114" t="s">
        <v>350</v>
      </c>
      <c r="F323" s="114">
        <v>152</v>
      </c>
      <c r="G323" s="118">
        <v>241</v>
      </c>
      <c r="H323" s="120">
        <v>0</v>
      </c>
      <c r="I323" s="120">
        <v>1.3042313044096754E+19</v>
      </c>
    </row>
    <row r="324" spans="3:9" ht="15" customHeight="1">
      <c r="C324" s="112" t="b">
        <v>0</v>
      </c>
      <c r="D324" s="113">
        <v>243</v>
      </c>
      <c r="E324" s="114" t="s">
        <v>351</v>
      </c>
      <c r="F324" s="114">
        <v>152</v>
      </c>
      <c r="G324" s="118">
        <v>242</v>
      </c>
      <c r="H324" s="120">
        <v>0</v>
      </c>
      <c r="I324" s="120">
        <v>9.8628448780517542E+17</v>
      </c>
    </row>
    <row r="325" spans="3:9" ht="15" customHeight="1">
      <c r="C325" s="112" t="b">
        <v>0</v>
      </c>
      <c r="D325" s="113">
        <v>244</v>
      </c>
      <c r="E325" s="114" t="s">
        <v>352</v>
      </c>
      <c r="F325" s="114">
        <v>152</v>
      </c>
      <c r="G325" s="118">
        <v>243</v>
      </c>
      <c r="H325" s="120">
        <v>0</v>
      </c>
      <c r="I325" s="120">
        <v>2.606890431674176E+18</v>
      </c>
    </row>
    <row r="326" spans="3:9" ht="15" customHeight="1">
      <c r="C326" s="112" t="b">
        <v>0</v>
      </c>
      <c r="D326" s="113">
        <v>245</v>
      </c>
      <c r="E326" s="114" t="s">
        <v>353</v>
      </c>
      <c r="F326" s="114">
        <v>152</v>
      </c>
      <c r="G326" s="118">
        <v>244</v>
      </c>
      <c r="H326" s="120">
        <v>0</v>
      </c>
      <c r="I326" s="120">
        <v>1.4176932808746412E+19</v>
      </c>
    </row>
    <row r="327" spans="3:9" ht="15" customHeight="1">
      <c r="C327" s="112" t="b">
        <v>0</v>
      </c>
      <c r="D327" s="113">
        <v>246</v>
      </c>
      <c r="E327" s="114" t="s">
        <v>354</v>
      </c>
      <c r="F327" s="114">
        <v>153</v>
      </c>
      <c r="G327" s="118">
        <v>245</v>
      </c>
      <c r="H327" s="120">
        <v>0</v>
      </c>
      <c r="I327" s="120">
        <v>9.1629712358690752E+17</v>
      </c>
    </row>
    <row r="328" spans="3:9" ht="15" customHeight="1">
      <c r="C328" s="112" t="b">
        <v>0</v>
      </c>
      <c r="D328" s="113">
        <v>247</v>
      </c>
      <c r="E328" s="114" t="s">
        <v>355</v>
      </c>
      <c r="F328" s="114">
        <v>72</v>
      </c>
      <c r="G328" s="118">
        <v>246</v>
      </c>
      <c r="H328" s="120">
        <v>0</v>
      </c>
      <c r="I328" s="120">
        <v>8.818036609428863E+18</v>
      </c>
    </row>
    <row r="329" spans="3:9" ht="15" customHeight="1">
      <c r="C329" s="112" t="b">
        <v>0</v>
      </c>
      <c r="D329" s="113">
        <v>248</v>
      </c>
      <c r="E329" s="114" t="s">
        <v>356</v>
      </c>
      <c r="F329" s="114">
        <v>155</v>
      </c>
      <c r="G329" s="118">
        <v>247</v>
      </c>
      <c r="H329" s="120">
        <v>0</v>
      </c>
      <c r="I329" s="120">
        <v>1.7480166386730695E+19</v>
      </c>
    </row>
    <row r="330" spans="3:9" ht="15" customHeight="1">
      <c r="C330" s="112" t="b">
        <v>0</v>
      </c>
      <c r="D330" s="113">
        <v>249</v>
      </c>
      <c r="E330" s="114" t="s">
        <v>357</v>
      </c>
      <c r="F330" s="114">
        <v>156</v>
      </c>
      <c r="G330" s="118">
        <v>248</v>
      </c>
      <c r="H330" s="120">
        <v>0</v>
      </c>
      <c r="I330" s="120">
        <v>1.5421643362175992E+19</v>
      </c>
    </row>
    <row r="331" spans="3:9" ht="15" customHeight="1">
      <c r="C331" s="112" t="b">
        <v>0</v>
      </c>
      <c r="D331" s="113">
        <v>250</v>
      </c>
      <c r="E331" s="114" t="s">
        <v>358</v>
      </c>
      <c r="F331" s="114">
        <v>156</v>
      </c>
      <c r="G331" s="118">
        <v>249</v>
      </c>
      <c r="H331" s="120">
        <v>0</v>
      </c>
      <c r="I331" s="120">
        <v>1.7787484263594574E+19</v>
      </c>
    </row>
    <row r="332" spans="3:9" ht="15" customHeight="1">
      <c r="C332" s="112" t="b">
        <v>0</v>
      </c>
      <c r="D332" s="113">
        <v>251</v>
      </c>
      <c r="E332" s="114" t="s">
        <v>359</v>
      </c>
      <c r="F332" s="114">
        <v>156</v>
      </c>
      <c r="G332" s="118">
        <v>250</v>
      </c>
      <c r="H332" s="120">
        <v>0</v>
      </c>
      <c r="I332" s="120">
        <v>1.1423560531240405E+19</v>
      </c>
    </row>
    <row r="333" spans="3:9" ht="15" customHeight="1">
      <c r="C333" s="112" t="b">
        <v>0</v>
      </c>
      <c r="D333" s="113">
        <v>252</v>
      </c>
      <c r="E333" s="114" t="s">
        <v>360</v>
      </c>
      <c r="F333" s="114">
        <v>157</v>
      </c>
      <c r="G333" s="118">
        <v>251</v>
      </c>
      <c r="H333" s="120">
        <v>0</v>
      </c>
      <c r="I333" s="120">
        <v>6.2934356496523853E+17</v>
      </c>
    </row>
    <row r="334" spans="3:9" ht="15" customHeight="1">
      <c r="C334" s="112" t="b">
        <v>0</v>
      </c>
      <c r="D334" s="113">
        <v>253</v>
      </c>
      <c r="E334" s="114" t="s">
        <v>361</v>
      </c>
      <c r="F334" s="114">
        <v>158</v>
      </c>
      <c r="G334" s="118">
        <v>252</v>
      </c>
      <c r="H334" s="120">
        <v>0</v>
      </c>
      <c r="I334" s="120">
        <v>1.3016128983236557E+19</v>
      </c>
    </row>
    <row r="335" spans="3:9" ht="15" customHeight="1">
      <c r="C335" s="112" t="b">
        <v>0</v>
      </c>
      <c r="D335" s="113">
        <v>254</v>
      </c>
      <c r="E335" s="114" t="s">
        <v>362</v>
      </c>
      <c r="F335" s="114">
        <v>159</v>
      </c>
      <c r="G335" s="118">
        <v>253</v>
      </c>
      <c r="H335" s="120">
        <v>0</v>
      </c>
      <c r="I335" s="120">
        <v>1.4255837233565739E+19</v>
      </c>
    </row>
    <row r="336" spans="3:9" ht="15" customHeight="1">
      <c r="C336" s="112" t="b">
        <v>0</v>
      </c>
      <c r="D336" s="113">
        <v>255</v>
      </c>
      <c r="E336" s="114" t="s">
        <v>363</v>
      </c>
      <c r="F336" s="114">
        <v>150</v>
      </c>
      <c r="G336" s="118">
        <v>254</v>
      </c>
      <c r="H336" s="120">
        <v>0</v>
      </c>
      <c r="I336" s="120">
        <v>4.264884113795689E+18</v>
      </c>
    </row>
    <row r="337" spans="3:9" ht="15" customHeight="1">
      <c r="C337" s="112" t="b">
        <v>0</v>
      </c>
      <c r="D337" s="113">
        <v>256</v>
      </c>
      <c r="E337" s="114" t="s">
        <v>364</v>
      </c>
      <c r="F337" s="114">
        <v>114</v>
      </c>
      <c r="G337" s="118">
        <v>255</v>
      </c>
      <c r="H337" s="120">
        <v>0</v>
      </c>
      <c r="I337" s="120">
        <v>1.4161213031521313E+19</v>
      </c>
    </row>
    <row r="338" spans="3:9" ht="15" customHeight="1">
      <c r="C338" s="112" t="b">
        <v>0</v>
      </c>
      <c r="D338" s="113">
        <v>257</v>
      </c>
      <c r="E338" s="114" t="s">
        <v>365</v>
      </c>
      <c r="F338" s="114">
        <v>179</v>
      </c>
      <c r="G338" s="118">
        <v>256</v>
      </c>
      <c r="H338" s="120">
        <v>0</v>
      </c>
      <c r="I338" s="120">
        <v>1.3446745183321706E+19</v>
      </c>
    </row>
    <row r="339" spans="3:9" ht="15" customHeight="1">
      <c r="C339" s="112" t="b">
        <v>0</v>
      </c>
      <c r="D339" s="113">
        <v>258</v>
      </c>
      <c r="E339" s="114" t="s">
        <v>366</v>
      </c>
      <c r="F339" s="114">
        <v>180</v>
      </c>
      <c r="G339" s="118">
        <v>257</v>
      </c>
      <c r="H339" s="120">
        <v>0</v>
      </c>
      <c r="I339" s="120">
        <v>6.3978739248870943E+18</v>
      </c>
    </row>
    <row r="340" spans="3:9" ht="15" customHeight="1">
      <c r="C340" s="112" t="b">
        <v>0</v>
      </c>
      <c r="D340" s="113">
        <v>259</v>
      </c>
      <c r="E340" s="114" t="s">
        <v>367</v>
      </c>
      <c r="F340" s="114">
        <v>36</v>
      </c>
      <c r="G340" s="118">
        <v>258</v>
      </c>
      <c r="H340" s="120">
        <v>0</v>
      </c>
      <c r="I340" s="120">
        <v>2.5123412796055296E+18</v>
      </c>
    </row>
    <row r="341" spans="3:9" ht="15" customHeight="1">
      <c r="C341" s="112" t="b">
        <v>0</v>
      </c>
      <c r="D341" s="113">
        <v>260</v>
      </c>
      <c r="E341" s="114" t="s">
        <v>368</v>
      </c>
      <c r="F341" s="114">
        <v>196</v>
      </c>
      <c r="G341" s="118">
        <v>259</v>
      </c>
      <c r="H341" s="120">
        <v>0</v>
      </c>
      <c r="I341" s="120">
        <v>4.1662868877007606E+18</v>
      </c>
    </row>
    <row r="342" spans="3:9" ht="15" customHeight="1">
      <c r="C342" s="112" t="b">
        <v>0</v>
      </c>
      <c r="D342" s="113">
        <v>261</v>
      </c>
      <c r="E342" s="114" t="s">
        <v>369</v>
      </c>
      <c r="F342" s="114">
        <v>149</v>
      </c>
      <c r="G342" s="118">
        <v>260</v>
      </c>
      <c r="H342" s="120">
        <v>0</v>
      </c>
      <c r="I342" s="120">
        <v>1.5866044757447277E+19</v>
      </c>
    </row>
    <row r="343" spans="3:9" ht="15" customHeight="1">
      <c r="C343" s="112" t="b">
        <v>0</v>
      </c>
      <c r="D343" s="113">
        <v>262</v>
      </c>
      <c r="E343" s="114" t="s">
        <v>370</v>
      </c>
      <c r="F343" s="114">
        <v>197</v>
      </c>
      <c r="G343" s="118">
        <v>261</v>
      </c>
      <c r="H343" s="120">
        <v>0</v>
      </c>
      <c r="I343" s="120">
        <v>1.4309094692103725E+19</v>
      </c>
    </row>
    <row r="344" spans="3:9" ht="15" customHeight="1">
      <c r="C344" s="112" t="b">
        <v>0</v>
      </c>
      <c r="D344" s="113">
        <v>263</v>
      </c>
      <c r="E344" s="114" t="s">
        <v>371</v>
      </c>
      <c r="F344" s="114">
        <v>198</v>
      </c>
      <c r="G344" s="118">
        <v>262</v>
      </c>
      <c r="H344" s="120">
        <v>0</v>
      </c>
      <c r="I344" s="120">
        <v>1.5624102825816738E+19</v>
      </c>
    </row>
    <row r="345" spans="3:9" ht="15" customHeight="1">
      <c r="C345" s="112" t="b">
        <v>0</v>
      </c>
      <c r="D345" s="113">
        <v>264</v>
      </c>
      <c r="E345" s="114" t="s">
        <v>372</v>
      </c>
      <c r="F345" s="114">
        <v>199</v>
      </c>
      <c r="G345" s="118">
        <v>263</v>
      </c>
      <c r="H345" s="120">
        <v>0</v>
      </c>
      <c r="I345" s="120">
        <v>1.7233768651858729E+19</v>
      </c>
    </row>
    <row r="346" spans="3:9" ht="15" customHeight="1">
      <c r="C346" s="112" t="b">
        <v>0</v>
      </c>
      <c r="D346" s="113">
        <v>265</v>
      </c>
      <c r="E346" s="114" t="s">
        <v>373</v>
      </c>
      <c r="F346" s="114">
        <v>200</v>
      </c>
      <c r="G346" s="118">
        <v>264</v>
      </c>
      <c r="H346" s="120">
        <v>0</v>
      </c>
      <c r="I346" s="120">
        <v>1.124113816548839E+19</v>
      </c>
    </row>
    <row r="347" spans="3:9" ht="15" customHeight="1">
      <c r="C347" s="112" t="b">
        <v>0</v>
      </c>
      <c r="D347" s="113">
        <v>266</v>
      </c>
      <c r="E347" s="114" t="s">
        <v>374</v>
      </c>
      <c r="F347" s="114">
        <v>201</v>
      </c>
      <c r="G347" s="118">
        <v>265</v>
      </c>
      <c r="H347" s="120">
        <v>0</v>
      </c>
      <c r="I347" s="120">
        <v>7.7014340981137746E+18</v>
      </c>
    </row>
    <row r="348" spans="3:9" ht="15" customHeight="1">
      <c r="C348" s="112" t="b">
        <v>0</v>
      </c>
      <c r="D348" s="113">
        <v>267</v>
      </c>
      <c r="E348" s="114" t="s">
        <v>375</v>
      </c>
      <c r="F348" s="114">
        <v>202</v>
      </c>
      <c r="G348" s="118">
        <v>266</v>
      </c>
      <c r="H348" s="120">
        <v>0</v>
      </c>
      <c r="I348" s="120">
        <v>6.772123720860969E+18</v>
      </c>
    </row>
    <row r="349" spans="3:9" ht="15" customHeight="1">
      <c r="C349" s="112" t="b">
        <v>0</v>
      </c>
      <c r="D349" s="113">
        <v>268</v>
      </c>
      <c r="E349" s="114" t="s">
        <v>376</v>
      </c>
      <c r="F349" s="114">
        <v>203</v>
      </c>
      <c r="G349" s="118">
        <v>267</v>
      </c>
      <c r="H349" s="120">
        <v>0</v>
      </c>
      <c r="I349" s="120">
        <v>5.2801445447363697E+18</v>
      </c>
    </row>
    <row r="350" spans="3:9" ht="15" customHeight="1">
      <c r="C350" s="112" t="b">
        <v>0</v>
      </c>
      <c r="D350" s="113">
        <v>269</v>
      </c>
      <c r="E350" s="114" t="s">
        <v>377</v>
      </c>
      <c r="F350" s="114">
        <v>204</v>
      </c>
      <c r="G350" s="118">
        <v>268</v>
      </c>
      <c r="H350" s="120">
        <v>0</v>
      </c>
      <c r="I350" s="120">
        <v>1.5181649911537256E+19</v>
      </c>
    </row>
    <row r="351" spans="3:9" ht="15" customHeight="1">
      <c r="C351" s="112" t="b">
        <v>0</v>
      </c>
      <c r="D351" s="113">
        <v>270</v>
      </c>
      <c r="E351" s="114" t="s">
        <v>378</v>
      </c>
      <c r="F351" s="114">
        <v>205</v>
      </c>
      <c r="G351" s="118">
        <v>269</v>
      </c>
      <c r="H351" s="120">
        <v>0</v>
      </c>
      <c r="I351" s="120">
        <v>7.8791050956395889E+18</v>
      </c>
    </row>
    <row r="352" spans="3:9" ht="15" customHeight="1">
      <c r="C352" s="112" t="b">
        <v>0</v>
      </c>
      <c r="D352" s="113">
        <v>271</v>
      </c>
      <c r="E352" s="114" t="s">
        <v>379</v>
      </c>
      <c r="F352" s="114">
        <v>8</v>
      </c>
      <c r="G352" s="118">
        <v>270</v>
      </c>
      <c r="H352" s="120">
        <v>0</v>
      </c>
      <c r="I352" s="120">
        <v>3.6791625597168031E+18</v>
      </c>
    </row>
    <row r="353" spans="3:9" ht="15" customHeight="1">
      <c r="C353" s="112" t="b">
        <v>0</v>
      </c>
      <c r="D353" s="113">
        <v>272</v>
      </c>
      <c r="E353" s="114" t="s">
        <v>380</v>
      </c>
      <c r="F353" s="114">
        <v>206</v>
      </c>
      <c r="G353" s="118">
        <v>271</v>
      </c>
      <c r="H353" s="120">
        <v>0</v>
      </c>
      <c r="I353" s="120">
        <v>1.7444770939472644E+19</v>
      </c>
    </row>
    <row r="354" spans="3:9" ht="15" customHeight="1">
      <c r="C354" s="112" t="b">
        <v>0</v>
      </c>
      <c r="D354" s="113">
        <v>273</v>
      </c>
      <c r="E354" s="114" t="s">
        <v>381</v>
      </c>
      <c r="F354" s="114">
        <v>207</v>
      </c>
      <c r="G354" s="118">
        <v>272</v>
      </c>
      <c r="H354" s="120">
        <v>0</v>
      </c>
      <c r="I354" s="120">
        <v>1.1350003915039085E+19</v>
      </c>
    </row>
    <row r="355" spans="3:9" ht="15" customHeight="1">
      <c r="C355" s="112" t="b">
        <v>0</v>
      </c>
      <c r="D355" s="113">
        <v>274</v>
      </c>
      <c r="E355" s="114" t="s">
        <v>382</v>
      </c>
      <c r="F355" s="114">
        <v>208</v>
      </c>
      <c r="G355" s="118">
        <v>273</v>
      </c>
      <c r="H355" s="120">
        <v>0</v>
      </c>
      <c r="I355" s="120">
        <v>1.1421227516525556E+19</v>
      </c>
    </row>
    <row r="356" spans="3:9" ht="15" customHeight="1">
      <c r="C356" s="112" t="b">
        <v>0</v>
      </c>
      <c r="D356" s="113">
        <v>275</v>
      </c>
      <c r="E356" s="114" t="s">
        <v>383</v>
      </c>
      <c r="F356" s="114">
        <v>209</v>
      </c>
      <c r="G356" s="118">
        <v>274</v>
      </c>
      <c r="H356" s="120">
        <v>0</v>
      </c>
      <c r="I356" s="120">
        <v>4.5907502595306348E+18</v>
      </c>
    </row>
    <row r="357" spans="3:9" ht="15" customHeight="1">
      <c r="C357" s="112" t="b">
        <v>0</v>
      </c>
      <c r="D357" s="113">
        <v>276</v>
      </c>
      <c r="E357" s="114" t="s">
        <v>384</v>
      </c>
      <c r="F357" s="114">
        <v>210</v>
      </c>
      <c r="G357" s="118">
        <v>275</v>
      </c>
      <c r="H357" s="120">
        <v>0</v>
      </c>
      <c r="I357" s="120">
        <v>9.7098677792767859E+17</v>
      </c>
    </row>
    <row r="358" spans="3:9" ht="15" customHeight="1">
      <c r="C358" s="112" t="b">
        <v>0</v>
      </c>
      <c r="D358" s="113">
        <v>277</v>
      </c>
      <c r="E358" s="114" t="s">
        <v>385</v>
      </c>
      <c r="F358" s="114">
        <v>211</v>
      </c>
      <c r="G358" s="118">
        <v>276</v>
      </c>
      <c r="H358" s="120">
        <v>0</v>
      </c>
      <c r="I358" s="120">
        <v>5.1146817100441088E+18</v>
      </c>
    </row>
    <row r="359" spans="3:9" ht="15" customHeight="1">
      <c r="C359" s="112" t="b">
        <v>0</v>
      </c>
      <c r="D359" s="113">
        <v>278</v>
      </c>
      <c r="E359" s="114" t="s">
        <v>386</v>
      </c>
      <c r="F359" s="114">
        <v>212</v>
      </c>
      <c r="G359" s="118">
        <v>277</v>
      </c>
      <c r="H359" s="120">
        <v>0</v>
      </c>
      <c r="I359" s="120">
        <v>2.3091622902423204E+18</v>
      </c>
    </row>
    <row r="360" spans="3:9" ht="15" customHeight="1">
      <c r="C360" s="112" t="b">
        <v>0</v>
      </c>
      <c r="D360" s="113">
        <v>279</v>
      </c>
      <c r="E360" s="114" t="s">
        <v>387</v>
      </c>
      <c r="F360" s="114">
        <v>213</v>
      </c>
      <c r="G360" s="118">
        <v>278</v>
      </c>
      <c r="H360" s="120">
        <v>0</v>
      </c>
      <c r="I360" s="120">
        <v>1.516095779246208E+19</v>
      </c>
    </row>
    <row r="361" spans="3:9" ht="15" customHeight="1">
      <c r="C361" s="112" t="b">
        <v>0</v>
      </c>
      <c r="D361" s="113">
        <v>280</v>
      </c>
      <c r="E361" s="114" t="s">
        <v>388</v>
      </c>
      <c r="F361" s="114">
        <v>214</v>
      </c>
      <c r="G361" s="118">
        <v>279</v>
      </c>
      <c r="H361" s="120">
        <v>0</v>
      </c>
      <c r="I361" s="120">
        <v>1.2897094088117953E+19</v>
      </c>
    </row>
    <row r="362" spans="3:9" ht="15" customHeight="1">
      <c r="C362" s="112" t="b">
        <v>0</v>
      </c>
      <c r="D362" s="113">
        <v>281</v>
      </c>
      <c r="E362" s="114" t="s">
        <v>389</v>
      </c>
      <c r="F362" s="114">
        <v>215</v>
      </c>
      <c r="G362" s="118">
        <v>280</v>
      </c>
      <c r="H362" s="120">
        <v>0</v>
      </c>
      <c r="I362" s="120">
        <v>8.856725239135064E+16</v>
      </c>
    </row>
    <row r="363" spans="3:9" ht="15" customHeight="1">
      <c r="C363" s="112" t="b">
        <v>0</v>
      </c>
      <c r="D363" s="113">
        <v>282</v>
      </c>
      <c r="E363" s="114" t="s">
        <v>390</v>
      </c>
      <c r="F363" s="114">
        <v>216</v>
      </c>
      <c r="G363" s="118">
        <v>281</v>
      </c>
      <c r="H363" s="120">
        <v>0</v>
      </c>
      <c r="I363" s="120">
        <v>1.1473370084291865E+19</v>
      </c>
    </row>
    <row r="364" spans="3:9" ht="15" customHeight="1">
      <c r="C364" s="112" t="b">
        <v>0</v>
      </c>
      <c r="D364" s="113">
        <v>283</v>
      </c>
      <c r="E364" s="114" t="s">
        <v>391</v>
      </c>
      <c r="F364" s="114">
        <v>217</v>
      </c>
      <c r="G364" s="118">
        <v>282</v>
      </c>
      <c r="H364" s="120">
        <v>0</v>
      </c>
      <c r="I364" s="120">
        <v>1.4951758853877469E+19</v>
      </c>
    </row>
    <row r="365" spans="3:9" ht="15" customHeight="1">
      <c r="C365" s="112" t="b">
        <v>0</v>
      </c>
      <c r="D365" s="113">
        <v>284</v>
      </c>
      <c r="E365" s="114" t="s">
        <v>392</v>
      </c>
      <c r="F365" s="114">
        <v>218</v>
      </c>
      <c r="G365" s="118">
        <v>283</v>
      </c>
      <c r="H365" s="120">
        <v>0</v>
      </c>
      <c r="I365" s="120">
        <v>7.7294215216379587E+18</v>
      </c>
    </row>
    <row r="366" spans="3:9" ht="15" customHeight="1">
      <c r="C366" s="112" t="b">
        <v>0</v>
      </c>
      <c r="D366" s="113">
        <v>285</v>
      </c>
      <c r="E366" s="114" t="s">
        <v>393</v>
      </c>
      <c r="F366" s="114">
        <v>219</v>
      </c>
      <c r="G366" s="118">
        <v>284</v>
      </c>
      <c r="H366" s="120">
        <v>0</v>
      </c>
      <c r="I366" s="120">
        <v>1.636331164257162E+19</v>
      </c>
    </row>
    <row r="367" spans="3:9" ht="15" customHeight="1">
      <c r="C367" s="112" t="b">
        <v>0</v>
      </c>
      <c r="D367" s="113">
        <v>286</v>
      </c>
      <c r="E367" s="114" t="s">
        <v>394</v>
      </c>
      <c r="F367" s="114">
        <v>220</v>
      </c>
      <c r="G367" s="118">
        <v>285</v>
      </c>
      <c r="H367" s="120">
        <v>0</v>
      </c>
      <c r="I367" s="120">
        <v>1.5722802049245014E+19</v>
      </c>
    </row>
    <row r="368" spans="3:9" ht="15" customHeight="1">
      <c r="C368" s="112" t="b">
        <v>0</v>
      </c>
      <c r="D368" s="113">
        <v>287</v>
      </c>
      <c r="E368" s="114" t="s">
        <v>395</v>
      </c>
      <c r="F368" s="114">
        <v>221</v>
      </c>
      <c r="G368" s="118">
        <v>286</v>
      </c>
      <c r="H368" s="120">
        <v>0</v>
      </c>
      <c r="I368" s="120">
        <v>1.1729037652656404E+19</v>
      </c>
    </row>
    <row r="369" spans="3:9" ht="15" customHeight="1">
      <c r="C369" s="112" t="b">
        <v>0</v>
      </c>
      <c r="D369" s="113">
        <v>288</v>
      </c>
      <c r="E369" s="114" t="s">
        <v>396</v>
      </c>
      <c r="F369" s="114">
        <v>222</v>
      </c>
      <c r="G369" s="118">
        <v>287</v>
      </c>
      <c r="H369" s="120">
        <v>0</v>
      </c>
      <c r="I369" s="120">
        <v>2.2479654911979661E+18</v>
      </c>
    </row>
    <row r="370" spans="3:9" ht="15" customHeight="1">
      <c r="C370" s="112" t="b">
        <v>0</v>
      </c>
      <c r="D370" s="113">
        <v>289</v>
      </c>
      <c r="E370" s="114" t="s">
        <v>397</v>
      </c>
      <c r="F370" s="114">
        <v>223</v>
      </c>
      <c r="G370" s="118">
        <v>288</v>
      </c>
      <c r="H370" s="120">
        <v>0</v>
      </c>
      <c r="I370" s="120">
        <v>1.7302191841631832E+19</v>
      </c>
    </row>
    <row r="371" spans="3:9" ht="15" customHeight="1">
      <c r="C371" s="112" t="b">
        <v>0</v>
      </c>
      <c r="D371" s="113">
        <v>290</v>
      </c>
      <c r="E371" s="114" t="s">
        <v>398</v>
      </c>
      <c r="F371" s="114">
        <v>224</v>
      </c>
      <c r="G371" s="118">
        <v>289</v>
      </c>
      <c r="H371" s="120">
        <v>0</v>
      </c>
      <c r="I371" s="120">
        <v>1.1608793973432932E+19</v>
      </c>
    </row>
    <row r="372" spans="3:9" ht="15" customHeight="1">
      <c r="C372" s="112" t="b">
        <v>0</v>
      </c>
      <c r="D372" s="113">
        <v>291</v>
      </c>
      <c r="E372" s="114" t="s">
        <v>399</v>
      </c>
      <c r="F372" s="114">
        <v>225</v>
      </c>
      <c r="G372" s="118">
        <v>290</v>
      </c>
      <c r="H372" s="120">
        <v>0</v>
      </c>
      <c r="I372" s="120">
        <v>9.8199198835561267E+18</v>
      </c>
    </row>
    <row r="373" spans="3:9" ht="15" customHeight="1">
      <c r="C373" s="112" t="b">
        <v>0</v>
      </c>
      <c r="D373" s="113">
        <v>292</v>
      </c>
      <c r="E373" s="114" t="s">
        <v>400</v>
      </c>
      <c r="F373" s="114">
        <v>226</v>
      </c>
      <c r="G373" s="118">
        <v>291</v>
      </c>
      <c r="H373" s="120">
        <v>0</v>
      </c>
      <c r="I373" s="120">
        <v>1.8195317236586277E+19</v>
      </c>
    </row>
    <row r="374" spans="3:9" ht="15" customHeight="1">
      <c r="C374" s="112" t="b">
        <v>0</v>
      </c>
      <c r="D374" s="113">
        <v>293</v>
      </c>
      <c r="E374" s="114" t="s">
        <v>401</v>
      </c>
      <c r="F374" s="114">
        <v>227</v>
      </c>
      <c r="G374" s="118">
        <v>292</v>
      </c>
      <c r="H374" s="120">
        <v>0</v>
      </c>
      <c r="I374" s="120">
        <v>1.1708680964900862E+19</v>
      </c>
    </row>
    <row r="375" spans="3:9" ht="15" customHeight="1">
      <c r="C375" s="112" t="b">
        <v>0</v>
      </c>
      <c r="D375" s="113">
        <v>294</v>
      </c>
      <c r="E375" s="114" t="s">
        <v>402</v>
      </c>
      <c r="F375" s="114">
        <v>228</v>
      </c>
      <c r="G375" s="118">
        <v>293</v>
      </c>
      <c r="H375" s="120">
        <v>0</v>
      </c>
      <c r="I375" s="120">
        <v>4.1561163802902738E+18</v>
      </c>
    </row>
    <row r="376" spans="3:9" ht="15" customHeight="1">
      <c r="C376" s="112" t="b">
        <v>0</v>
      </c>
      <c r="D376" s="113">
        <v>295</v>
      </c>
      <c r="E376" s="114" t="s">
        <v>403</v>
      </c>
      <c r="F376" s="114">
        <v>229</v>
      </c>
      <c r="G376" s="118">
        <v>294</v>
      </c>
      <c r="H376" s="120">
        <v>0</v>
      </c>
      <c r="I376" s="120">
        <v>8.2341210174832404E+18</v>
      </c>
    </row>
    <row r="377" spans="3:9" ht="15" customHeight="1">
      <c r="C377" s="112" t="b">
        <v>0</v>
      </c>
      <c r="D377" s="113">
        <v>296</v>
      </c>
      <c r="E377" s="114" t="s">
        <v>404</v>
      </c>
      <c r="F377" s="114">
        <v>230</v>
      </c>
      <c r="G377" s="118">
        <v>295</v>
      </c>
      <c r="H377" s="120">
        <v>0</v>
      </c>
      <c r="I377" s="120">
        <v>1.5746557599077702E+19</v>
      </c>
    </row>
    <row r="378" spans="3:9" ht="15" customHeight="1">
      <c r="C378" s="112" t="b">
        <v>0</v>
      </c>
      <c r="D378" s="113">
        <v>297</v>
      </c>
      <c r="E378" s="114" t="s">
        <v>405</v>
      </c>
      <c r="F378" s="114">
        <v>231</v>
      </c>
      <c r="G378" s="118">
        <v>296</v>
      </c>
      <c r="H378" s="120">
        <v>0</v>
      </c>
      <c r="I378" s="120">
        <v>7.6814306532058092E+18</v>
      </c>
    </row>
    <row r="379" spans="3:9" ht="15" customHeight="1">
      <c r="C379" s="112" t="b">
        <v>0</v>
      </c>
      <c r="D379" s="113">
        <v>298</v>
      </c>
      <c r="E379" s="114" t="s">
        <v>406</v>
      </c>
      <c r="F379" s="114">
        <v>232</v>
      </c>
      <c r="G379" s="118">
        <v>297</v>
      </c>
      <c r="H379" s="120">
        <v>0</v>
      </c>
      <c r="I379" s="120">
        <v>1.1507660974988282E+19</v>
      </c>
    </row>
    <row r="380" spans="3:9" ht="15" customHeight="1">
      <c r="C380" s="112" t="b">
        <v>0</v>
      </c>
      <c r="D380" s="113">
        <v>299</v>
      </c>
      <c r="E380" s="114" t="s">
        <v>407</v>
      </c>
      <c r="F380" s="114">
        <v>233</v>
      </c>
      <c r="G380" s="118">
        <v>298</v>
      </c>
      <c r="H380" s="120">
        <v>0</v>
      </c>
      <c r="I380" s="120">
        <v>1.4188368666906825E+19</v>
      </c>
    </row>
    <row r="381" spans="3:9" ht="15" customHeight="1">
      <c r="C381" s="112" t="b">
        <v>0</v>
      </c>
      <c r="D381" s="113">
        <v>300</v>
      </c>
      <c r="E381" s="114" t="s">
        <v>408</v>
      </c>
      <c r="F381" s="114">
        <v>234</v>
      </c>
      <c r="G381" s="118">
        <v>299</v>
      </c>
      <c r="H381" s="120">
        <v>0</v>
      </c>
      <c r="I381" s="120">
        <v>1.5046067476124543E+19</v>
      </c>
    </row>
    <row r="382" spans="3:9" ht="15" customHeight="1">
      <c r="C382" s="112" t="b">
        <v>0</v>
      </c>
      <c r="D382" s="113">
        <v>301</v>
      </c>
      <c r="E382" s="114" t="s">
        <v>409</v>
      </c>
      <c r="F382" s="114">
        <v>235</v>
      </c>
      <c r="G382" s="118">
        <v>300</v>
      </c>
      <c r="H382" s="120">
        <v>0</v>
      </c>
      <c r="I382" s="120">
        <v>8.7887671823946711E+18</v>
      </c>
    </row>
    <row r="383" spans="3:9" ht="15" customHeight="1">
      <c r="C383" s="112" t="b">
        <v>0</v>
      </c>
      <c r="D383" s="113">
        <v>302</v>
      </c>
      <c r="E383" s="114" t="s">
        <v>410</v>
      </c>
      <c r="F383" s="114">
        <v>236</v>
      </c>
      <c r="G383" s="118">
        <v>301</v>
      </c>
      <c r="H383" s="120">
        <v>0</v>
      </c>
      <c r="I383" s="120">
        <v>5.8527160653843446E+18</v>
      </c>
    </row>
    <row r="384" spans="3:9" ht="15" customHeight="1">
      <c r="C384" s="112" t="b">
        <v>0</v>
      </c>
      <c r="D384" s="113">
        <v>303</v>
      </c>
      <c r="E384" s="114" t="s">
        <v>411</v>
      </c>
      <c r="F384" s="114">
        <v>237</v>
      </c>
      <c r="G384" s="118">
        <v>302</v>
      </c>
      <c r="H384" s="120">
        <v>0</v>
      </c>
      <c r="I384" s="120">
        <v>1.6596945004073361E+19</v>
      </c>
    </row>
    <row r="385" spans="3:9" ht="15" customHeight="1">
      <c r="C385" s="112" t="b">
        <v>0</v>
      </c>
      <c r="D385" s="113">
        <v>304</v>
      </c>
      <c r="E385" s="114" t="s">
        <v>412</v>
      </c>
      <c r="F385" s="114">
        <v>238</v>
      </c>
      <c r="G385" s="118">
        <v>303</v>
      </c>
      <c r="H385" s="120">
        <v>0</v>
      </c>
      <c r="I385" s="120">
        <v>6.0686387776021018E+17</v>
      </c>
    </row>
    <row r="386" spans="3:9" ht="15" customHeight="1">
      <c r="C386" s="112" t="b">
        <v>0</v>
      </c>
      <c r="D386" s="113">
        <v>305</v>
      </c>
      <c r="E386" s="114" t="s">
        <v>413</v>
      </c>
      <c r="F386" s="114">
        <v>240</v>
      </c>
      <c r="G386" s="118">
        <v>304</v>
      </c>
      <c r="H386" s="120">
        <v>0</v>
      </c>
      <c r="I386" s="120">
        <v>4.7850257819541156E+18</v>
      </c>
    </row>
    <row r="387" spans="3:9" ht="15" customHeight="1">
      <c r="C387" s="112" t="b">
        <v>0</v>
      </c>
      <c r="D387" s="113">
        <v>306</v>
      </c>
      <c r="E387" s="114" t="s">
        <v>414</v>
      </c>
      <c r="F387" s="114">
        <v>241</v>
      </c>
      <c r="G387" s="118">
        <v>305</v>
      </c>
      <c r="H387" s="120">
        <v>0</v>
      </c>
      <c r="I387" s="120">
        <v>1.1050471145934458E+18</v>
      </c>
    </row>
    <row r="388" spans="3:9" ht="15" customHeight="1">
      <c r="C388" s="112" t="b">
        <v>0</v>
      </c>
      <c r="D388" s="113">
        <v>307</v>
      </c>
      <c r="E388" s="114" t="s">
        <v>415</v>
      </c>
      <c r="F388" s="114">
        <v>242</v>
      </c>
      <c r="G388" s="118">
        <v>306</v>
      </c>
      <c r="H388" s="120">
        <v>0</v>
      </c>
      <c r="I388" s="120">
        <v>3.6637677130834618E+17</v>
      </c>
    </row>
    <row r="389" spans="3:9" ht="15" customHeight="1">
      <c r="C389" s="112" t="b">
        <v>0</v>
      </c>
      <c r="D389" s="113">
        <v>308</v>
      </c>
      <c r="E389" s="114" t="s">
        <v>416</v>
      </c>
      <c r="F389" s="114">
        <v>243</v>
      </c>
      <c r="G389" s="118">
        <v>307</v>
      </c>
      <c r="H389" s="120">
        <v>0</v>
      </c>
      <c r="I389" s="120">
        <v>7.8421426407357E+18</v>
      </c>
    </row>
    <row r="390" spans="3:9" ht="15" customHeight="1">
      <c r="C390" s="112" t="b">
        <v>0</v>
      </c>
      <c r="D390" s="113">
        <v>309</v>
      </c>
      <c r="E390" s="114" t="s">
        <v>417</v>
      </c>
      <c r="F390" s="114">
        <v>244</v>
      </c>
      <c r="G390" s="118">
        <v>308</v>
      </c>
      <c r="H390" s="120">
        <v>0</v>
      </c>
      <c r="I390" s="120">
        <v>4.9238960110068716E+18</v>
      </c>
    </row>
    <row r="391" spans="3:9" ht="15" customHeight="1">
      <c r="C391" s="112" t="b">
        <v>0</v>
      </c>
      <c r="D391" s="113">
        <v>310</v>
      </c>
      <c r="E391" s="114" t="s">
        <v>418</v>
      </c>
      <c r="F391" s="114">
        <v>245</v>
      </c>
      <c r="G391" s="118">
        <v>309</v>
      </c>
      <c r="H391" s="120">
        <v>0</v>
      </c>
      <c r="I391" s="120">
        <v>4.1877954142951967E+18</v>
      </c>
    </row>
    <row r="392" spans="3:9" ht="15" customHeight="1">
      <c r="C392" s="112" t="b">
        <v>0</v>
      </c>
      <c r="D392" s="113">
        <v>311</v>
      </c>
      <c r="E392" s="114" t="s">
        <v>419</v>
      </c>
      <c r="F392" s="114">
        <v>226</v>
      </c>
      <c r="G392" s="118">
        <v>310</v>
      </c>
      <c r="H392" s="120">
        <v>0</v>
      </c>
      <c r="I392" s="120">
        <v>1.1329843256411843E+19</v>
      </c>
    </row>
    <row r="393" spans="3:9" ht="15" customHeight="1">
      <c r="C393" s="112" t="b">
        <v>0</v>
      </c>
      <c r="D393" s="113">
        <v>312</v>
      </c>
      <c r="E393" s="114" t="s">
        <v>420</v>
      </c>
      <c r="F393" s="114">
        <v>245</v>
      </c>
      <c r="G393" s="118">
        <v>311</v>
      </c>
      <c r="H393" s="120">
        <v>0</v>
      </c>
      <c r="I393" s="120">
        <v>1.4331364383861838E+19</v>
      </c>
    </row>
    <row r="394" spans="3:9" ht="15" customHeight="1">
      <c r="C394" s="112" t="b">
        <v>0</v>
      </c>
      <c r="D394" s="113">
        <v>313</v>
      </c>
      <c r="E394" s="114" t="s">
        <v>421</v>
      </c>
      <c r="F394" s="114">
        <v>246</v>
      </c>
      <c r="G394" s="118">
        <v>312</v>
      </c>
      <c r="H394" s="120">
        <v>0</v>
      </c>
      <c r="I394" s="120">
        <v>1.6319202495037356E+19</v>
      </c>
    </row>
    <row r="395" spans="3:9" ht="15" customHeight="1">
      <c r="C395" s="112" t="b">
        <v>0</v>
      </c>
      <c r="D395" s="113">
        <v>314</v>
      </c>
      <c r="E395" s="114" t="s">
        <v>422</v>
      </c>
      <c r="F395" s="114">
        <v>247</v>
      </c>
      <c r="G395" s="118">
        <v>313</v>
      </c>
      <c r="H395" s="120">
        <v>0</v>
      </c>
      <c r="I395" s="120">
        <v>1.7155857327123808E+19</v>
      </c>
    </row>
    <row r="396" spans="3:9" ht="15" customHeight="1">
      <c r="C396" s="112" t="b">
        <v>0</v>
      </c>
      <c r="D396" s="113">
        <v>315</v>
      </c>
      <c r="E396" s="114" t="s">
        <v>423</v>
      </c>
      <c r="F396" s="114">
        <v>208</v>
      </c>
      <c r="G396" s="118">
        <v>314</v>
      </c>
      <c r="H396" s="120">
        <v>0</v>
      </c>
      <c r="I396" s="120">
        <v>1.0270604164472349E+19</v>
      </c>
    </row>
    <row r="397" spans="3:9" ht="15" customHeight="1">
      <c r="C397" s="112" t="b">
        <v>0</v>
      </c>
      <c r="D397" s="113">
        <v>316</v>
      </c>
      <c r="E397" s="114" t="s">
        <v>424</v>
      </c>
      <c r="F397" s="114">
        <v>248</v>
      </c>
      <c r="G397" s="118">
        <v>315</v>
      </c>
      <c r="H397" s="120">
        <v>0</v>
      </c>
      <c r="I397" s="120">
        <v>1.3978838477420671E+19</v>
      </c>
    </row>
    <row r="398" spans="3:9" ht="15" customHeight="1">
      <c r="C398" s="112" t="b">
        <v>0</v>
      </c>
      <c r="D398" s="113">
        <v>317</v>
      </c>
      <c r="E398" s="114" t="s">
        <v>425</v>
      </c>
      <c r="F398" s="114">
        <v>249</v>
      </c>
      <c r="G398" s="118">
        <v>316</v>
      </c>
      <c r="H398" s="120">
        <v>0</v>
      </c>
      <c r="I398" s="120">
        <v>1.8427038132415879E+19</v>
      </c>
    </row>
    <row r="399" spans="3:9" ht="15" customHeight="1">
      <c r="C399" s="112" t="b">
        <v>0</v>
      </c>
      <c r="D399" s="113">
        <v>318</v>
      </c>
      <c r="E399" s="114" t="s">
        <v>426</v>
      </c>
      <c r="F399" s="114">
        <v>250</v>
      </c>
      <c r="G399" s="118">
        <v>317</v>
      </c>
      <c r="H399" s="120">
        <v>0</v>
      </c>
      <c r="I399" s="120">
        <v>1.4798194357024215E+19</v>
      </c>
    </row>
    <row r="400" spans="3:9" ht="15" customHeight="1">
      <c r="C400" s="112" t="b">
        <v>0</v>
      </c>
      <c r="D400" s="113">
        <v>319</v>
      </c>
      <c r="E400" s="114" t="s">
        <v>427</v>
      </c>
      <c r="F400" s="114">
        <v>251</v>
      </c>
      <c r="G400" s="118">
        <v>318</v>
      </c>
      <c r="H400" s="120">
        <v>0</v>
      </c>
      <c r="I400" s="120">
        <v>1.1792534890382924E+19</v>
      </c>
    </row>
    <row r="401" spans="3:9" ht="15" customHeight="1">
      <c r="C401" s="112" t="b">
        <v>0</v>
      </c>
      <c r="D401" s="113">
        <v>320</v>
      </c>
      <c r="E401" s="114" t="s">
        <v>428</v>
      </c>
      <c r="F401" s="114">
        <v>248</v>
      </c>
      <c r="G401" s="118">
        <v>319</v>
      </c>
      <c r="H401" s="120">
        <v>0</v>
      </c>
      <c r="I401" s="120">
        <v>4.796452662393858E+18</v>
      </c>
    </row>
    <row r="402" spans="3:9" ht="15" customHeight="1">
      <c r="C402" s="112" t="b">
        <v>0</v>
      </c>
      <c r="D402" s="113">
        <v>321</v>
      </c>
      <c r="E402" s="114" t="s">
        <v>429</v>
      </c>
      <c r="F402" s="114">
        <v>252</v>
      </c>
      <c r="G402" s="118">
        <v>320</v>
      </c>
      <c r="H402" s="120">
        <v>0</v>
      </c>
      <c r="I402" s="120">
        <v>6.5032487699051919E+18</v>
      </c>
    </row>
    <row r="403" spans="3:9" ht="15" customHeight="1">
      <c r="C403" s="112" t="b">
        <v>0</v>
      </c>
      <c r="D403" s="113">
        <v>322</v>
      </c>
      <c r="E403" s="114" t="s">
        <v>430</v>
      </c>
      <c r="F403" s="114">
        <v>252</v>
      </c>
      <c r="G403" s="118">
        <v>321</v>
      </c>
      <c r="H403" s="120">
        <v>0</v>
      </c>
      <c r="I403" s="120">
        <v>2.7725880883952712E+18</v>
      </c>
    </row>
    <row r="404" spans="3:9" ht="15" customHeight="1">
      <c r="C404" s="112" t="b">
        <v>0</v>
      </c>
      <c r="D404" s="113">
        <v>323</v>
      </c>
      <c r="E404" s="114" t="s">
        <v>431</v>
      </c>
      <c r="F404" s="114">
        <v>253</v>
      </c>
      <c r="G404" s="118">
        <v>322</v>
      </c>
      <c r="H404" s="120">
        <v>0</v>
      </c>
      <c r="I404" s="120">
        <v>1.7121215355095069E+19</v>
      </c>
    </row>
    <row r="405" spans="3:9" ht="15" customHeight="1">
      <c r="C405" s="112" t="b">
        <v>0</v>
      </c>
      <c r="D405" s="113">
        <v>324</v>
      </c>
      <c r="E405" s="114" t="s">
        <v>432</v>
      </c>
      <c r="F405" s="114">
        <v>254</v>
      </c>
      <c r="G405" s="118">
        <v>323</v>
      </c>
      <c r="H405" s="120">
        <v>0</v>
      </c>
      <c r="I405" s="120">
        <v>1.6279111105524933E+19</v>
      </c>
    </row>
    <row r="406" spans="3:9" ht="15" customHeight="1">
      <c r="C406" s="112" t="b">
        <v>0</v>
      </c>
      <c r="D406" s="113">
        <v>325</v>
      </c>
      <c r="E406" s="114" t="s">
        <v>433</v>
      </c>
      <c r="F406" s="114">
        <v>255</v>
      </c>
      <c r="G406" s="118">
        <v>324</v>
      </c>
      <c r="H406" s="120">
        <v>0</v>
      </c>
      <c r="I406" s="120">
        <v>9.9441238728211948E+18</v>
      </c>
    </row>
    <row r="407" spans="3:9" ht="15" customHeight="1">
      <c r="C407" s="112" t="b">
        <v>0</v>
      </c>
      <c r="D407" s="113">
        <v>326</v>
      </c>
      <c r="E407" s="114" t="s">
        <v>434</v>
      </c>
      <c r="F407" s="114">
        <v>256</v>
      </c>
      <c r="G407" s="118">
        <v>325</v>
      </c>
      <c r="H407" s="120">
        <v>0</v>
      </c>
      <c r="I407" s="120">
        <v>8.7460495116456643E+18</v>
      </c>
    </row>
    <row r="408" spans="3:9" ht="15" customHeight="1">
      <c r="C408" s="112" t="b">
        <v>0</v>
      </c>
      <c r="D408" s="113">
        <v>327</v>
      </c>
      <c r="E408" s="114" t="s">
        <v>435</v>
      </c>
      <c r="F408" s="114">
        <v>257</v>
      </c>
      <c r="G408" s="118">
        <v>326</v>
      </c>
      <c r="H408" s="120">
        <v>0</v>
      </c>
      <c r="I408" s="120">
        <v>6.2146338392401326E+18</v>
      </c>
    </row>
    <row r="409" spans="3:9" ht="15" customHeight="1">
      <c r="C409" s="112" t="b">
        <v>0</v>
      </c>
      <c r="D409" s="113">
        <v>328</v>
      </c>
      <c r="E409" s="114" t="s">
        <v>436</v>
      </c>
      <c r="F409" s="114">
        <v>258</v>
      </c>
      <c r="G409" s="118">
        <v>327</v>
      </c>
      <c r="H409" s="120">
        <v>0</v>
      </c>
      <c r="I409" s="120">
        <v>1.4588782081082567E+19</v>
      </c>
    </row>
    <row r="410" spans="3:9" ht="15" customHeight="1">
      <c r="C410" s="112" t="b">
        <v>0</v>
      </c>
      <c r="D410" s="113">
        <v>329</v>
      </c>
      <c r="E410" s="114" t="s">
        <v>437</v>
      </c>
      <c r="F410" s="114">
        <v>259</v>
      </c>
      <c r="G410" s="118">
        <v>328</v>
      </c>
      <c r="H410" s="120">
        <v>0</v>
      </c>
      <c r="I410" s="120">
        <v>1.7216382941375791E+19</v>
      </c>
    </row>
    <row r="411" spans="3:9" ht="15" customHeight="1">
      <c r="C411" s="112" t="b">
        <v>0</v>
      </c>
      <c r="D411" s="113">
        <v>330</v>
      </c>
      <c r="E411" s="114" t="s">
        <v>438</v>
      </c>
      <c r="F411" s="114">
        <v>260</v>
      </c>
      <c r="G411" s="118">
        <v>329</v>
      </c>
      <c r="H411" s="120">
        <v>0</v>
      </c>
      <c r="I411" s="120">
        <v>1.8391097396210645E+19</v>
      </c>
    </row>
    <row r="412" spans="3:9" ht="15" customHeight="1">
      <c r="C412" s="112" t="b">
        <v>0</v>
      </c>
      <c r="D412" s="113">
        <v>331</v>
      </c>
      <c r="E412" s="114" t="s">
        <v>439</v>
      </c>
      <c r="F412" s="114">
        <v>261</v>
      </c>
      <c r="G412" s="118">
        <v>330</v>
      </c>
      <c r="H412" s="120">
        <v>0</v>
      </c>
      <c r="I412" s="120">
        <v>1.755573542174727E+19</v>
      </c>
    </row>
    <row r="413" spans="3:9" ht="15" customHeight="1">
      <c r="C413" s="112" t="b">
        <v>0</v>
      </c>
      <c r="D413" s="113">
        <v>332</v>
      </c>
      <c r="E413" s="114" t="s">
        <v>440</v>
      </c>
      <c r="F413" s="114">
        <v>262</v>
      </c>
      <c r="G413" s="118">
        <v>331</v>
      </c>
      <c r="H413" s="120">
        <v>0</v>
      </c>
      <c r="I413" s="120">
        <v>1.6574291340189112E+19</v>
      </c>
    </row>
    <row r="414" spans="3:9" ht="15" customHeight="1">
      <c r="C414" s="112" t="b">
        <v>0</v>
      </c>
      <c r="D414" s="113">
        <v>333</v>
      </c>
      <c r="E414" s="114" t="s">
        <v>441</v>
      </c>
      <c r="F414" s="114">
        <v>263</v>
      </c>
      <c r="G414" s="118">
        <v>332</v>
      </c>
      <c r="H414" s="120">
        <v>0</v>
      </c>
      <c r="I414" s="120">
        <v>1.7403794679709125E+19</v>
      </c>
    </row>
    <row r="415" spans="3:9" ht="15" customHeight="1">
      <c r="C415" s="112" t="b">
        <v>0</v>
      </c>
      <c r="D415" s="113">
        <v>334</v>
      </c>
      <c r="E415" s="114" t="s">
        <v>442</v>
      </c>
      <c r="F415" s="114">
        <v>264</v>
      </c>
      <c r="G415" s="118">
        <v>333</v>
      </c>
      <c r="H415" s="120">
        <v>0</v>
      </c>
      <c r="I415" s="120">
        <v>8.0561766352023286E+18</v>
      </c>
    </row>
    <row r="416" spans="3:9" ht="15" customHeight="1">
      <c r="C416" s="112" t="b">
        <v>0</v>
      </c>
      <c r="D416" s="113">
        <v>335</v>
      </c>
      <c r="E416" s="114" t="s">
        <v>443</v>
      </c>
      <c r="F416" s="114">
        <v>265</v>
      </c>
      <c r="G416" s="118">
        <v>334</v>
      </c>
      <c r="H416" s="120">
        <v>0</v>
      </c>
      <c r="I416" s="120">
        <v>1.6509615449505995E+19</v>
      </c>
    </row>
    <row r="417" spans="3:9" ht="15" customHeight="1">
      <c r="C417" s="112" t="b">
        <v>0</v>
      </c>
      <c r="D417" s="113">
        <v>336</v>
      </c>
      <c r="E417" s="114" t="s">
        <v>444</v>
      </c>
      <c r="F417" s="114">
        <v>248</v>
      </c>
      <c r="G417" s="118">
        <v>335</v>
      </c>
      <c r="H417" s="120">
        <v>0</v>
      </c>
      <c r="I417" s="120">
        <v>8.4165044556472228E+18</v>
      </c>
    </row>
    <row r="418" spans="3:9" ht="15" customHeight="1">
      <c r="C418" s="112" t="b">
        <v>0</v>
      </c>
      <c r="D418" s="113">
        <v>337</v>
      </c>
      <c r="E418" s="114" t="s">
        <v>445</v>
      </c>
      <c r="F418" s="114">
        <v>266</v>
      </c>
      <c r="G418" s="118">
        <v>336</v>
      </c>
      <c r="H418" s="120">
        <v>0</v>
      </c>
      <c r="I418" s="120">
        <v>8.5638924237085993E+18</v>
      </c>
    </row>
    <row r="419" spans="3:9" ht="15" customHeight="1">
      <c r="C419" s="112" t="b">
        <v>0</v>
      </c>
      <c r="D419" s="113">
        <v>338</v>
      </c>
      <c r="E419" s="114" t="s">
        <v>446</v>
      </c>
      <c r="F419" s="114">
        <v>267</v>
      </c>
      <c r="G419" s="118">
        <v>337</v>
      </c>
      <c r="H419" s="120">
        <v>0</v>
      </c>
      <c r="I419" s="120">
        <v>1.69844426497851E+19</v>
      </c>
    </row>
    <row r="420" spans="3:9" ht="15" customHeight="1">
      <c r="C420" s="112" t="b">
        <v>0</v>
      </c>
      <c r="D420" s="113">
        <v>339</v>
      </c>
      <c r="E420" s="114" t="s">
        <v>447</v>
      </c>
      <c r="F420" s="114">
        <v>268</v>
      </c>
      <c r="G420" s="118">
        <v>338</v>
      </c>
      <c r="H420" s="120">
        <v>0</v>
      </c>
      <c r="I420" s="120">
        <v>1.0663099345068107E+17</v>
      </c>
    </row>
    <row r="421" spans="3:9" ht="15" customHeight="1">
      <c r="C421" s="112" t="b">
        <v>0</v>
      </c>
      <c r="D421" s="113">
        <v>340</v>
      </c>
      <c r="E421" s="114" t="s">
        <v>448</v>
      </c>
      <c r="F421" s="114">
        <v>269</v>
      </c>
      <c r="G421" s="118">
        <v>339</v>
      </c>
      <c r="H421" s="120">
        <v>0</v>
      </c>
      <c r="I421" s="120">
        <v>2.2626859545219226E+18</v>
      </c>
    </row>
    <row r="422" spans="3:9" ht="15" customHeight="1">
      <c r="C422" s="112" t="b">
        <v>0</v>
      </c>
      <c r="D422" s="113">
        <v>341</v>
      </c>
      <c r="E422" s="114" t="s">
        <v>449</v>
      </c>
      <c r="F422" s="114">
        <v>270</v>
      </c>
      <c r="G422" s="118">
        <v>340</v>
      </c>
      <c r="H422" s="120">
        <v>0</v>
      </c>
      <c r="I422" s="120">
        <v>1.237980169243954E+19</v>
      </c>
    </row>
    <row r="423" spans="3:9" ht="15" customHeight="1">
      <c r="C423" s="112" t="b">
        <v>0</v>
      </c>
      <c r="D423" s="113">
        <v>342</v>
      </c>
      <c r="E423" s="114" t="s">
        <v>450</v>
      </c>
      <c r="F423" s="114">
        <v>271</v>
      </c>
      <c r="G423" s="118">
        <v>341</v>
      </c>
      <c r="H423" s="120">
        <v>0</v>
      </c>
      <c r="I423" s="120">
        <v>4.7628041590848512E+18</v>
      </c>
    </row>
    <row r="424" spans="3:9" ht="15" customHeight="1">
      <c r="C424" s="112" t="b">
        <v>0</v>
      </c>
      <c r="D424" s="113">
        <v>343</v>
      </c>
      <c r="E424" s="114" t="s">
        <v>451</v>
      </c>
      <c r="F424" s="114">
        <v>226</v>
      </c>
      <c r="G424" s="118">
        <v>342</v>
      </c>
      <c r="H424" s="120">
        <v>0</v>
      </c>
      <c r="I424" s="120">
        <v>1.1530234700313555E+19</v>
      </c>
    </row>
    <row r="425" spans="3:9" ht="15" customHeight="1">
      <c r="C425" s="112" t="b">
        <v>0</v>
      </c>
      <c r="D425" s="113">
        <v>344</v>
      </c>
      <c r="E425" s="114" t="s">
        <v>452</v>
      </c>
      <c r="F425" s="114">
        <v>272</v>
      </c>
      <c r="G425" s="118">
        <v>343</v>
      </c>
      <c r="H425" s="120">
        <v>0</v>
      </c>
      <c r="I425" s="120">
        <v>1.5457524966187434E+19</v>
      </c>
    </row>
    <row r="426" spans="3:9" ht="15" customHeight="1">
      <c r="C426" s="112" t="b">
        <v>0</v>
      </c>
      <c r="D426" s="113">
        <v>345</v>
      </c>
      <c r="E426" s="114" t="s">
        <v>453</v>
      </c>
      <c r="F426" s="114">
        <v>273</v>
      </c>
      <c r="G426" s="118">
        <v>344</v>
      </c>
      <c r="H426" s="120">
        <v>0</v>
      </c>
      <c r="I426" s="120">
        <v>2.6256987540470231E+18</v>
      </c>
    </row>
    <row r="427" spans="3:9" ht="15" customHeight="1">
      <c r="C427" s="112" t="b">
        <v>0</v>
      </c>
      <c r="D427" s="113">
        <v>346</v>
      </c>
      <c r="E427" s="114" t="s">
        <v>454</v>
      </c>
      <c r="F427" s="114">
        <v>274</v>
      </c>
      <c r="G427" s="118">
        <v>345</v>
      </c>
      <c r="H427" s="120">
        <v>0</v>
      </c>
      <c r="I427" s="120">
        <v>9.2803472559838454E+18</v>
      </c>
    </row>
    <row r="428" spans="3:9" ht="15" customHeight="1">
      <c r="C428" s="115" t="b">
        <v>0</v>
      </c>
      <c r="D428" s="116">
        <v>347</v>
      </c>
      <c r="E428" s="117" t="s">
        <v>455</v>
      </c>
      <c r="F428" s="117">
        <v>275</v>
      </c>
      <c r="G428" s="118">
        <v>346</v>
      </c>
      <c r="H428" s="120">
        <v>0</v>
      </c>
      <c r="I428" s="120">
        <v>1.4994954549507486E+19</v>
      </c>
    </row>
  </sheetData>
  <mergeCells count="1">
    <mergeCell ref="D9:E9"/>
  </mergeCells>
  <phoneticPr fontId="24" type="noConversion"/>
  <conditionalFormatting sqref="C81 C60:C67">
    <cfRule type="duplicateValues" dxfId="90" priority="20"/>
  </conditionalFormatting>
  <conditionalFormatting sqref="C82:C428">
    <cfRule type="cellIs" dxfId="89" priority="25" operator="notEqual">
      <formula>FALSE</formula>
    </cfRule>
  </conditionalFormatting>
  <conditionalFormatting sqref="D9">
    <cfRule type="cellIs" dxfId="88" priority="4" operator="notEqual">
      <formula>"Dataset Description"</formula>
    </cfRule>
  </conditionalFormatting>
  <conditionalFormatting sqref="D14:D15">
    <cfRule type="colorScale" priority="8">
      <colorScale>
        <cfvo type="num" val="0"/>
        <cfvo type="num" val="0.2"/>
        <color theme="1" tint="-0.499984740745262"/>
        <color rgb="FF7A0000"/>
      </colorScale>
    </cfRule>
  </conditionalFormatting>
  <conditionalFormatting sqref="D17:G17">
    <cfRule type="cellIs" dxfId="87" priority="18" operator="notEqual">
      <formula>"Definition"</formula>
    </cfRule>
  </conditionalFormatting>
  <conditionalFormatting sqref="D19:G19">
    <cfRule type="cellIs" dxfId="86" priority="19" operator="notEqual">
      <formula>"Note"</formula>
    </cfRule>
  </conditionalFormatting>
  <conditionalFormatting sqref="D25:F32 D38:F42 D48:F56">
    <cfRule type="cellIs" dxfId="85" priority="26" operator="equal">
      <formula>0</formula>
    </cfRule>
  </conditionalFormatting>
  <conditionalFormatting sqref="D26:F28">
    <cfRule type="colorScale" priority="21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84" priority="23" operator="notEqual">
      <formula>FALSE</formula>
    </cfRule>
  </conditionalFormatting>
  <conditionalFormatting sqref="G25:G32 G38:G42 G48:G56">
    <cfRule type="cellIs" dxfId="83" priority="3" operator="equal">
      <formula>0</formula>
    </cfRule>
  </conditionalFormatting>
  <conditionalFormatting sqref="G26:G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G67">
    <cfRule type="cellIs" dxfId="82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2C8D-D541-4372-AF8E-B2AC365DC95D}">
  <sheetPr>
    <tabColor rgb="FF1A1A1A"/>
  </sheetPr>
  <dimension ref="A1:H356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6" width="27.6640625" style="81" customWidth="1"/>
    <col min="7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456</v>
      </c>
      <c r="D5" s="22"/>
    </row>
    <row r="6" spans="1:8" ht="10.199999999999999" customHeight="1"/>
    <row r="7" spans="1:8" ht="14.4">
      <c r="A7" s="66"/>
      <c r="B7" s="82" t="s">
        <v>62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275</v>
      </c>
    </row>
    <row r="12" spans="1:8" ht="15" hidden="1" customHeight="1" outlineLevel="1">
      <c r="A12" s="66"/>
      <c r="C12" s="3" t="s">
        <v>48</v>
      </c>
      <c r="D12" s="24">
        <v>3</v>
      </c>
    </row>
    <row r="13" spans="1:8" ht="15" hidden="1" customHeight="1" outlineLevel="1">
      <c r="A13" s="66"/>
      <c r="C13" s="3" t="s">
        <v>12</v>
      </c>
      <c r="D13" s="24">
        <v>10225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8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</row>
    <row r="18" spans="1:8" ht="10.199999999999999" hidden="1" customHeight="1" outlineLevel="1">
      <c r="A18" s="66"/>
    </row>
    <row r="19" spans="1:8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</row>
    <row r="20" spans="1:8" ht="10.199999999999999" hidden="1" customHeight="1" outlineLevel="1"/>
    <row r="21" spans="1:8" s="23" customFormat="1" ht="30" customHeight="1" collapsed="1">
      <c r="B21" s="108"/>
      <c r="C21" s="108" t="s">
        <v>4</v>
      </c>
      <c r="D21" s="109" t="s">
        <v>104</v>
      </c>
      <c r="E21" s="109" t="s">
        <v>95</v>
      </c>
      <c r="F21" s="109" t="s">
        <v>105</v>
      </c>
      <c r="G21" s="23" t="s">
        <v>38</v>
      </c>
      <c r="H21" s="23" t="s">
        <v>106</v>
      </c>
    </row>
    <row r="22" spans="1:8" ht="10.199999999999999" customHeight="1"/>
    <row r="23" spans="1:8" ht="14.4" outlineLevel="1">
      <c r="A23" s="66"/>
      <c r="B23" s="82" t="s">
        <v>62</v>
      </c>
      <c r="C23" s="2" t="s">
        <v>7</v>
      </c>
    </row>
    <row r="24" spans="1:8" ht="10.199999999999999" customHeight="1" outlineLevel="1">
      <c r="A24" s="66"/>
    </row>
    <row r="25" spans="1:8" ht="15" hidden="1" customHeight="1" outlineLevel="2">
      <c r="A25" s="66"/>
      <c r="C25" s="19" t="s">
        <v>8</v>
      </c>
      <c r="D25" s="9" t="s">
        <v>107</v>
      </c>
      <c r="E25" s="9" t="s">
        <v>108</v>
      </c>
      <c r="F25" s="9" t="s">
        <v>107</v>
      </c>
    </row>
    <row r="26" spans="1:8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1</v>
      </c>
    </row>
    <row r="27" spans="1:8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</row>
    <row r="28" spans="1:8" ht="15" hidden="1" customHeight="1" outlineLevel="2">
      <c r="A28" s="66"/>
      <c r="C28" s="18" t="s">
        <v>11</v>
      </c>
      <c r="D28" s="10">
        <v>0.21515892420537799</v>
      </c>
      <c r="E28" s="10">
        <v>0.77193154034229805</v>
      </c>
      <c r="F28" s="10">
        <v>1.29095354523227E-2</v>
      </c>
    </row>
    <row r="29" spans="1:8" ht="15" hidden="1" customHeight="1" outlineLevel="2">
      <c r="A29" s="66"/>
      <c r="C29" s="18" t="s">
        <v>12</v>
      </c>
      <c r="D29" s="11">
        <v>2200</v>
      </c>
      <c r="E29" s="11">
        <v>7893</v>
      </c>
      <c r="F29" s="11">
        <v>132</v>
      </c>
    </row>
    <row r="30" spans="1:8" ht="15" hidden="1" customHeight="1" outlineLevel="2">
      <c r="A30" s="66"/>
      <c r="C30" s="18" t="s">
        <v>13</v>
      </c>
      <c r="D30" s="11">
        <v>275</v>
      </c>
      <c r="E30" s="11">
        <v>275</v>
      </c>
      <c r="F30" s="11">
        <v>275</v>
      </c>
    </row>
    <row r="31" spans="1:8" ht="15" hidden="1" customHeight="1" outlineLevel="2">
      <c r="A31" s="66"/>
      <c r="C31" s="19" t="s">
        <v>14</v>
      </c>
      <c r="D31" s="11">
        <v>275</v>
      </c>
      <c r="E31" s="11">
        <v>275</v>
      </c>
      <c r="F31" s="11">
        <v>275</v>
      </c>
    </row>
    <row r="32" spans="1:8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</row>
    <row r="33" spans="1:6" ht="10.199999999999999" hidden="1" customHeight="1" outlineLevel="2">
      <c r="A33" s="66"/>
    </row>
    <row r="34" spans="1:6" ht="124.95" hidden="1" customHeight="1" outlineLevel="2"/>
    <row r="35" spans="1:6" ht="10.199999999999999" hidden="1" customHeight="1" outlineLevel="2"/>
    <row r="36" spans="1:6" ht="14.4" outlineLevel="1" collapsed="1">
      <c r="A36" s="66"/>
      <c r="B36" s="82" t="s">
        <v>62</v>
      </c>
      <c r="C36" s="2" t="s">
        <v>16</v>
      </c>
    </row>
    <row r="37" spans="1:6" ht="10.199999999999999" customHeight="1" outlineLevel="1">
      <c r="A37" s="66"/>
    </row>
    <row r="38" spans="1:6" ht="15" hidden="1" customHeight="1" outlineLevel="2">
      <c r="A38" s="66"/>
      <c r="C38" s="3" t="s">
        <v>17</v>
      </c>
      <c r="D38" s="12">
        <v>138</v>
      </c>
      <c r="E38" s="12"/>
      <c r="F38" s="12">
        <v>137</v>
      </c>
    </row>
    <row r="39" spans="1:6" ht="15" hidden="1" customHeight="1" outlineLevel="2">
      <c r="A39" s="66"/>
      <c r="C39" s="18" t="s">
        <v>18</v>
      </c>
      <c r="D39" s="12">
        <v>138</v>
      </c>
      <c r="E39" s="12"/>
      <c r="F39" s="12">
        <v>137</v>
      </c>
    </row>
    <row r="40" spans="1:6" ht="15" hidden="1" customHeight="1" outlineLevel="2">
      <c r="A40" s="66"/>
      <c r="C40" s="18" t="s">
        <v>19</v>
      </c>
      <c r="D40" s="12">
        <v>1</v>
      </c>
      <c r="E40" s="12" t="s">
        <v>457</v>
      </c>
      <c r="F40" s="12">
        <v>0</v>
      </c>
    </row>
    <row r="41" spans="1:6" ht="15" hidden="1" customHeight="1" outlineLevel="2">
      <c r="A41" s="66"/>
      <c r="C41" s="3" t="s">
        <v>20</v>
      </c>
      <c r="D41" s="12">
        <v>79.5298686029343</v>
      </c>
      <c r="E41" s="12"/>
      <c r="F41" s="12">
        <v>79.5298686029343</v>
      </c>
    </row>
    <row r="42" spans="1:6" ht="15" hidden="1" customHeight="1" outlineLevel="2">
      <c r="A42" s="66"/>
      <c r="C42" s="20" t="s">
        <v>21</v>
      </c>
      <c r="D42" s="12">
        <v>6324.99999999999</v>
      </c>
      <c r="E42" s="12"/>
      <c r="F42" s="12">
        <v>6324.99999999999</v>
      </c>
    </row>
    <row r="43" spans="1:6" ht="10.199999999999999" hidden="1" customHeight="1" outlineLevel="2">
      <c r="A43" s="66"/>
    </row>
    <row r="44" spans="1:6" ht="150" hidden="1" customHeight="1" outlineLevel="2"/>
    <row r="45" spans="1:6" ht="10.199999999999999" hidden="1" customHeight="1" outlineLevel="2"/>
    <row r="46" spans="1:6" ht="14.4" outlineLevel="1" collapsed="1">
      <c r="A46" s="66"/>
      <c r="B46" s="82" t="s">
        <v>62</v>
      </c>
      <c r="C46" s="2" t="s">
        <v>22</v>
      </c>
    </row>
    <row r="47" spans="1:6" ht="10.050000000000001" customHeight="1" outlineLevel="1">
      <c r="A47" s="66"/>
    </row>
    <row r="48" spans="1:6" ht="15" hidden="1" customHeight="1" outlineLevel="2">
      <c r="A48" s="66"/>
      <c r="C48" s="3" t="s">
        <v>23</v>
      </c>
      <c r="D48" s="12">
        <v>1</v>
      </c>
      <c r="E48" s="12"/>
      <c r="F48" s="12">
        <v>0</v>
      </c>
    </row>
    <row r="49" spans="1:6" ht="15" hidden="1" customHeight="1" outlineLevel="2">
      <c r="A49" s="66"/>
      <c r="C49" s="18">
        <v>0.05</v>
      </c>
      <c r="D49" s="12">
        <v>14.7</v>
      </c>
      <c r="E49" s="12"/>
      <c r="F49" s="12">
        <v>13.7</v>
      </c>
    </row>
    <row r="50" spans="1:6" ht="15" hidden="1" customHeight="1" outlineLevel="2">
      <c r="A50" s="66"/>
      <c r="C50" s="19">
        <v>0.25</v>
      </c>
      <c r="D50" s="12">
        <v>69.5</v>
      </c>
      <c r="E50" s="12"/>
      <c r="F50" s="12">
        <v>68.5</v>
      </c>
    </row>
    <row r="51" spans="1:6" ht="15" hidden="1" customHeight="1" outlineLevel="2">
      <c r="A51" s="66"/>
      <c r="C51" s="3">
        <v>0.5</v>
      </c>
      <c r="D51" s="12">
        <v>138</v>
      </c>
      <c r="E51" s="12"/>
      <c r="F51" s="12">
        <v>137</v>
      </c>
    </row>
    <row r="52" spans="1:6" ht="15" hidden="1" customHeight="1" outlineLevel="2">
      <c r="A52" s="66"/>
      <c r="C52" s="18">
        <v>0.75</v>
      </c>
      <c r="D52" s="12">
        <v>206.5</v>
      </c>
      <c r="E52" s="12"/>
      <c r="F52" s="12">
        <v>205.5</v>
      </c>
    </row>
    <row r="53" spans="1:6" ht="15" hidden="1" customHeight="1" outlineLevel="2">
      <c r="A53" s="66"/>
      <c r="C53" s="18">
        <v>0.95</v>
      </c>
      <c r="D53" s="12">
        <v>261.3</v>
      </c>
      <c r="E53" s="12"/>
      <c r="F53" s="12">
        <v>260.3</v>
      </c>
    </row>
    <row r="54" spans="1:6" ht="15" hidden="1" customHeight="1" outlineLevel="2">
      <c r="A54" s="66"/>
      <c r="C54" s="3" t="s">
        <v>24</v>
      </c>
      <c r="D54" s="12">
        <v>275</v>
      </c>
      <c r="E54" s="12"/>
      <c r="F54" s="12">
        <v>274</v>
      </c>
    </row>
    <row r="55" spans="1:6" ht="15" hidden="1" customHeight="1" outlineLevel="2">
      <c r="A55" s="66"/>
      <c r="C55" s="18" t="s">
        <v>25</v>
      </c>
      <c r="D55" s="12">
        <v>274</v>
      </c>
      <c r="E55" s="12"/>
      <c r="F55" s="12">
        <v>274</v>
      </c>
    </row>
    <row r="56" spans="1:6" ht="15" hidden="1" customHeight="1" outlineLevel="2">
      <c r="C56" s="3" t="s">
        <v>26</v>
      </c>
      <c r="D56" s="12">
        <v>137</v>
      </c>
      <c r="E56" s="12"/>
      <c r="F56" s="12">
        <v>137</v>
      </c>
    </row>
    <row r="57" spans="1:6" ht="10.199999999999999" hidden="1" customHeight="1" outlineLevel="2"/>
    <row r="58" spans="1:6" ht="14.4" outlineLevel="1" collapsed="1">
      <c r="A58" s="66"/>
      <c r="B58" s="82" t="s">
        <v>62</v>
      </c>
      <c r="C58" s="2" t="s">
        <v>27</v>
      </c>
    </row>
    <row r="59" spans="1:6" ht="10.050000000000001" customHeight="1" outlineLevel="1">
      <c r="A59" s="66"/>
    </row>
    <row r="60" spans="1:6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</row>
    <row r="61" spans="1:6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</row>
    <row r="62" spans="1:6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</row>
    <row r="63" spans="1:6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</row>
    <row r="64" spans="1:6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</row>
    <row r="65" spans="1:6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</row>
    <row r="66" spans="1:6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</row>
    <row r="67" spans="1:6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</row>
    <row r="68" spans="1:6" ht="10.199999999999999" hidden="1" customHeight="1" outlineLevel="2"/>
    <row r="69" spans="1:6" ht="14.4" outlineLevel="1" collapsed="1">
      <c r="A69" s="66"/>
      <c r="B69" s="82" t="s">
        <v>62</v>
      </c>
      <c r="C69" s="2" t="s">
        <v>36</v>
      </c>
    </row>
    <row r="70" spans="1:6" ht="10.050000000000001" customHeight="1" outlineLevel="1">
      <c r="A70" s="66"/>
    </row>
    <row r="71" spans="1:6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6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6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6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6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6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6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6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6" ht="15" hidden="1" customHeight="1" outlineLevel="2">
      <c r="C79" s="15" t="str">
        <f>IF(COUNTIF(tbl_artists[Record List], "&lt;&gt;FALSE") = 0,"",SUBSTITUTE(LOWER(LightHeader)," ", "_") &amp;" = ")</f>
        <v/>
      </c>
      <c r="D79" s="81" t="str" cm="1">
        <f t="array" ref="D79">IF(COUNTIF(tbl_artists[Record List], "&lt;&gt;FALSE") = 0,"","['"&amp;_xlfn.TEXTJOIN("', '", TRUE, _xlfn._xlws.FILTER(_xlfn.TAKE(tbl_artists[],,-1), tbl_artists[Record List] &lt;&gt; FALSE, ""))&amp;"']")</f>
        <v/>
      </c>
    </row>
    <row r="80" spans="1:6" ht="10.199999999999999" hidden="1" customHeight="1" outlineLevel="1" collapsed="1"/>
    <row r="81" spans="3:8" ht="30" customHeight="1">
      <c r="C81" s="61" t="s">
        <v>37</v>
      </c>
      <c r="D81" s="59" t="s">
        <v>104</v>
      </c>
      <c r="E81" s="59" t="s">
        <v>95</v>
      </c>
      <c r="F81" s="59" t="s">
        <v>105</v>
      </c>
      <c r="G81" s="61" t="s">
        <v>38</v>
      </c>
      <c r="H81" s="61" t="s">
        <v>106</v>
      </c>
    </row>
    <row r="82" spans="3:8" ht="15" customHeight="1">
      <c r="C82" s="62" t="b">
        <v>0</v>
      </c>
      <c r="D82" s="60">
        <v>1</v>
      </c>
      <c r="E82" s="60" t="s">
        <v>458</v>
      </c>
      <c r="F82" s="60">
        <v>0</v>
      </c>
      <c r="G82" s="122">
        <v>0</v>
      </c>
      <c r="H82" s="122">
        <v>7.0880682111948677E+18</v>
      </c>
    </row>
    <row r="83" spans="3:8" ht="15" customHeight="1">
      <c r="C83" s="62" t="b">
        <v>0</v>
      </c>
      <c r="D83" s="60">
        <v>2</v>
      </c>
      <c r="E83" s="60" t="s">
        <v>459</v>
      </c>
      <c r="F83" s="60">
        <v>1</v>
      </c>
      <c r="G83" s="122">
        <v>0</v>
      </c>
      <c r="H83" s="122">
        <v>8.6852812493668383E+18</v>
      </c>
    </row>
    <row r="84" spans="3:8" ht="15" customHeight="1">
      <c r="C84" s="112" t="b">
        <v>0</v>
      </c>
      <c r="D84" s="113">
        <v>3</v>
      </c>
      <c r="E84" s="114" t="s">
        <v>460</v>
      </c>
      <c r="F84" s="114">
        <v>2</v>
      </c>
      <c r="G84" s="122">
        <v>0</v>
      </c>
      <c r="H84" s="122">
        <v>1.6595528162615943E+19</v>
      </c>
    </row>
    <row r="85" spans="3:8" ht="15" customHeight="1">
      <c r="C85" s="112" t="b">
        <v>0</v>
      </c>
      <c r="D85" s="113">
        <v>4</v>
      </c>
      <c r="E85" s="114" t="s">
        <v>461</v>
      </c>
      <c r="F85" s="114">
        <v>3</v>
      </c>
      <c r="G85" s="122">
        <v>0</v>
      </c>
      <c r="H85" s="122">
        <v>3.0502268969898144E+17</v>
      </c>
    </row>
    <row r="86" spans="3:8" ht="15" customHeight="1">
      <c r="C86" s="112" t="b">
        <v>0</v>
      </c>
      <c r="D86" s="113">
        <v>5</v>
      </c>
      <c r="E86" s="114" t="s">
        <v>462</v>
      </c>
      <c r="F86" s="114">
        <v>4</v>
      </c>
      <c r="G86" s="122">
        <v>0</v>
      </c>
      <c r="H86" s="122">
        <v>1.4427356097238227E+19</v>
      </c>
    </row>
    <row r="87" spans="3:8" ht="15" customHeight="1">
      <c r="C87" s="112" t="b">
        <v>0</v>
      </c>
      <c r="D87" s="113">
        <v>6</v>
      </c>
      <c r="E87" s="114" t="s">
        <v>463</v>
      </c>
      <c r="F87" s="114">
        <v>5</v>
      </c>
      <c r="G87" s="122">
        <v>0</v>
      </c>
      <c r="H87" s="122">
        <v>9.5507671911279145E+18</v>
      </c>
    </row>
    <row r="88" spans="3:8" ht="15" customHeight="1">
      <c r="C88" s="112" t="b">
        <v>0</v>
      </c>
      <c r="D88" s="113">
        <v>7</v>
      </c>
      <c r="E88" s="114" t="s">
        <v>464</v>
      </c>
      <c r="F88" s="114">
        <v>6</v>
      </c>
      <c r="G88" s="122">
        <v>0</v>
      </c>
      <c r="H88" s="122">
        <v>7.0115433612959724E+18</v>
      </c>
    </row>
    <row r="89" spans="3:8" ht="15" customHeight="1">
      <c r="C89" s="112" t="b">
        <v>0</v>
      </c>
      <c r="D89" s="113">
        <v>8</v>
      </c>
      <c r="E89" s="114" t="s">
        <v>119</v>
      </c>
      <c r="F89" s="114">
        <v>7</v>
      </c>
      <c r="G89" s="122">
        <v>0</v>
      </c>
      <c r="H89" s="122">
        <v>1.4133010252139848E+18</v>
      </c>
    </row>
    <row r="90" spans="3:8" ht="15" customHeight="1">
      <c r="C90" s="112" t="b">
        <v>0</v>
      </c>
      <c r="D90" s="113">
        <v>9</v>
      </c>
      <c r="E90" s="114" t="s">
        <v>465</v>
      </c>
      <c r="F90" s="114">
        <v>8</v>
      </c>
      <c r="G90" s="122">
        <v>0</v>
      </c>
      <c r="H90" s="122">
        <v>1.4822707840213627E+19</v>
      </c>
    </row>
    <row r="91" spans="3:8" ht="15" customHeight="1">
      <c r="C91" s="112" t="b">
        <v>0</v>
      </c>
      <c r="D91" s="113">
        <v>10</v>
      </c>
      <c r="E91" s="114" t="s">
        <v>466</v>
      </c>
      <c r="F91" s="114">
        <v>9</v>
      </c>
      <c r="G91" s="122">
        <v>0</v>
      </c>
      <c r="H91" s="122">
        <v>1.4816405675509359E+19</v>
      </c>
    </row>
    <row r="92" spans="3:8" ht="15" customHeight="1">
      <c r="C92" s="112" t="b">
        <v>0</v>
      </c>
      <c r="D92" s="113">
        <v>11</v>
      </c>
      <c r="E92" s="114" t="s">
        <v>467</v>
      </c>
      <c r="F92" s="114">
        <v>10</v>
      </c>
      <c r="G92" s="122">
        <v>0</v>
      </c>
      <c r="H92" s="122">
        <v>1.2777609098479982E+18</v>
      </c>
    </row>
    <row r="93" spans="3:8" ht="15" customHeight="1">
      <c r="C93" s="112" t="b">
        <v>0</v>
      </c>
      <c r="D93" s="113">
        <v>12</v>
      </c>
      <c r="E93" s="114" t="s">
        <v>125</v>
      </c>
      <c r="F93" s="114">
        <v>11</v>
      </c>
      <c r="G93" s="122">
        <v>0</v>
      </c>
      <c r="H93" s="122">
        <v>1.4044419574316128E+19</v>
      </c>
    </row>
    <row r="94" spans="3:8" ht="15" customHeight="1">
      <c r="C94" s="112" t="b">
        <v>0</v>
      </c>
      <c r="D94" s="113">
        <v>13</v>
      </c>
      <c r="E94" s="114" t="s">
        <v>127</v>
      </c>
      <c r="F94" s="114">
        <v>12</v>
      </c>
      <c r="G94" s="122">
        <v>0</v>
      </c>
      <c r="H94" s="122">
        <v>7.6926901825390715E+18</v>
      </c>
    </row>
    <row r="95" spans="3:8" ht="15" customHeight="1">
      <c r="C95" s="112" t="b">
        <v>0</v>
      </c>
      <c r="D95" s="113">
        <v>14</v>
      </c>
      <c r="E95" s="114" t="s">
        <v>468</v>
      </c>
      <c r="F95" s="114">
        <v>13</v>
      </c>
      <c r="G95" s="122">
        <v>0</v>
      </c>
      <c r="H95" s="122">
        <v>9.8278478707956442E+17</v>
      </c>
    </row>
    <row r="96" spans="3:8" ht="15" customHeight="1">
      <c r="C96" s="112" t="b">
        <v>0</v>
      </c>
      <c r="D96" s="113">
        <v>15</v>
      </c>
      <c r="E96" s="114" t="s">
        <v>469</v>
      </c>
      <c r="F96" s="114">
        <v>14</v>
      </c>
      <c r="G96" s="122">
        <v>0</v>
      </c>
      <c r="H96" s="122">
        <v>1.630196562325307E+19</v>
      </c>
    </row>
    <row r="97" spans="3:8" ht="15" customHeight="1">
      <c r="C97" s="112" t="b">
        <v>0</v>
      </c>
      <c r="D97" s="113">
        <v>16</v>
      </c>
      <c r="E97" s="114" t="s">
        <v>470</v>
      </c>
      <c r="F97" s="114">
        <v>15</v>
      </c>
      <c r="G97" s="122">
        <v>0</v>
      </c>
      <c r="H97" s="122">
        <v>7.046895146126848E+18</v>
      </c>
    </row>
    <row r="98" spans="3:8" ht="15" customHeight="1">
      <c r="C98" s="112" t="b">
        <v>0</v>
      </c>
      <c r="D98" s="113">
        <v>17</v>
      </c>
      <c r="E98" s="114" t="s">
        <v>471</v>
      </c>
      <c r="F98" s="114">
        <v>16</v>
      </c>
      <c r="G98" s="122">
        <v>0</v>
      </c>
      <c r="H98" s="122">
        <v>8.425826871834238E+18</v>
      </c>
    </row>
    <row r="99" spans="3:8" ht="15" customHeight="1">
      <c r="C99" s="112" t="b">
        <v>0</v>
      </c>
      <c r="D99" s="113">
        <v>18</v>
      </c>
      <c r="E99" s="114" t="s">
        <v>472</v>
      </c>
      <c r="F99" s="114">
        <v>17</v>
      </c>
      <c r="G99" s="122">
        <v>0</v>
      </c>
      <c r="H99" s="122">
        <v>5.6801765122758994E+18</v>
      </c>
    </row>
    <row r="100" spans="3:8" ht="15" customHeight="1">
      <c r="C100" s="112" t="b">
        <v>0</v>
      </c>
      <c r="D100" s="113">
        <v>19</v>
      </c>
      <c r="E100" s="114" t="s">
        <v>473</v>
      </c>
      <c r="F100" s="114">
        <v>18</v>
      </c>
      <c r="G100" s="122">
        <v>0</v>
      </c>
      <c r="H100" s="122">
        <v>1.1472219272365455E+19</v>
      </c>
    </row>
    <row r="101" spans="3:8" ht="15" customHeight="1">
      <c r="C101" s="112" t="b">
        <v>0</v>
      </c>
      <c r="D101" s="113">
        <v>20</v>
      </c>
      <c r="E101" s="114" t="s">
        <v>474</v>
      </c>
      <c r="F101" s="114">
        <v>19</v>
      </c>
      <c r="G101" s="122">
        <v>0</v>
      </c>
      <c r="H101" s="122">
        <v>5.1258657758535465E+18</v>
      </c>
    </row>
    <row r="102" spans="3:8" ht="15" customHeight="1">
      <c r="C102" s="112" t="b">
        <v>0</v>
      </c>
      <c r="D102" s="113">
        <v>21</v>
      </c>
      <c r="E102" s="114" t="s">
        <v>475</v>
      </c>
      <c r="F102" s="114">
        <v>20</v>
      </c>
      <c r="G102" s="122">
        <v>0</v>
      </c>
      <c r="H102" s="122">
        <v>1.681410443928395E+19</v>
      </c>
    </row>
    <row r="103" spans="3:8" ht="15" customHeight="1">
      <c r="C103" s="112" t="b">
        <v>0</v>
      </c>
      <c r="D103" s="113">
        <v>22</v>
      </c>
      <c r="E103" s="114" t="s">
        <v>476</v>
      </c>
      <c r="F103" s="114">
        <v>21</v>
      </c>
      <c r="G103" s="122">
        <v>0</v>
      </c>
      <c r="H103" s="122">
        <v>1.7255153769046424E+19</v>
      </c>
    </row>
    <row r="104" spans="3:8" ht="15" customHeight="1">
      <c r="C104" s="112" t="b">
        <v>0</v>
      </c>
      <c r="D104" s="113">
        <v>23</v>
      </c>
      <c r="E104" s="114" t="s">
        <v>477</v>
      </c>
      <c r="F104" s="114">
        <v>22</v>
      </c>
      <c r="G104" s="122">
        <v>0</v>
      </c>
      <c r="H104" s="122">
        <v>1.6734676597688785E+19</v>
      </c>
    </row>
    <row r="105" spans="3:8" ht="15" customHeight="1">
      <c r="C105" s="112" t="b">
        <v>0</v>
      </c>
      <c r="D105" s="113">
        <v>24</v>
      </c>
      <c r="E105" s="114" t="s">
        <v>478</v>
      </c>
      <c r="F105" s="114">
        <v>23</v>
      </c>
      <c r="G105" s="122">
        <v>0</v>
      </c>
      <c r="H105" s="122">
        <v>9.8354358229075231E+18</v>
      </c>
    </row>
    <row r="106" spans="3:8" ht="15" customHeight="1">
      <c r="C106" s="112" t="b">
        <v>0</v>
      </c>
      <c r="D106" s="113">
        <v>25</v>
      </c>
      <c r="E106" s="114" t="s">
        <v>479</v>
      </c>
      <c r="F106" s="114">
        <v>24</v>
      </c>
      <c r="G106" s="122">
        <v>0</v>
      </c>
      <c r="H106" s="122">
        <v>1.7205524429290459E+19</v>
      </c>
    </row>
    <row r="107" spans="3:8" ht="15" customHeight="1">
      <c r="C107" s="112" t="b">
        <v>0</v>
      </c>
      <c r="D107" s="113">
        <v>26</v>
      </c>
      <c r="E107" s="114" t="s">
        <v>480</v>
      </c>
      <c r="F107" s="114">
        <v>25</v>
      </c>
      <c r="G107" s="122">
        <v>0</v>
      </c>
      <c r="H107" s="122">
        <v>1.3239447475742597E+19</v>
      </c>
    </row>
    <row r="108" spans="3:8" ht="15" customHeight="1">
      <c r="C108" s="112" t="b">
        <v>0</v>
      </c>
      <c r="D108" s="113">
        <v>27</v>
      </c>
      <c r="E108" s="114" t="s">
        <v>481</v>
      </c>
      <c r="F108" s="114">
        <v>26</v>
      </c>
      <c r="G108" s="122">
        <v>0</v>
      </c>
      <c r="H108" s="122">
        <v>1.1473566440730034E+19</v>
      </c>
    </row>
    <row r="109" spans="3:8" ht="15" customHeight="1">
      <c r="C109" s="112" t="b">
        <v>0</v>
      </c>
      <c r="D109" s="113">
        <v>28</v>
      </c>
      <c r="E109" s="114" t="s">
        <v>482</v>
      </c>
      <c r="F109" s="114">
        <v>27</v>
      </c>
      <c r="G109" s="122">
        <v>0</v>
      </c>
      <c r="H109" s="122">
        <v>9.6972828958750188E+18</v>
      </c>
    </row>
    <row r="110" spans="3:8" ht="15" customHeight="1">
      <c r="C110" s="112" t="b">
        <v>0</v>
      </c>
      <c r="D110" s="113">
        <v>29</v>
      </c>
      <c r="E110" s="114" t="s">
        <v>483</v>
      </c>
      <c r="F110" s="114">
        <v>28</v>
      </c>
      <c r="G110" s="122">
        <v>0</v>
      </c>
      <c r="H110" s="122">
        <v>1.4397958752203026E+19</v>
      </c>
    </row>
    <row r="111" spans="3:8" ht="15" customHeight="1">
      <c r="C111" s="112" t="b">
        <v>0</v>
      </c>
      <c r="D111" s="113">
        <v>30</v>
      </c>
      <c r="E111" s="114" t="s">
        <v>484</v>
      </c>
      <c r="F111" s="114">
        <v>29</v>
      </c>
      <c r="G111" s="122">
        <v>0</v>
      </c>
      <c r="H111" s="122">
        <v>1.0234893047235144E+19</v>
      </c>
    </row>
    <row r="112" spans="3:8" ht="15" customHeight="1">
      <c r="C112" s="112" t="b">
        <v>0</v>
      </c>
      <c r="D112" s="113">
        <v>31</v>
      </c>
      <c r="E112" s="114" t="s">
        <v>485</v>
      </c>
      <c r="F112" s="114">
        <v>30</v>
      </c>
      <c r="G112" s="122">
        <v>0</v>
      </c>
      <c r="H112" s="122">
        <v>5.31386915665566E+18</v>
      </c>
    </row>
    <row r="113" spans="3:8" ht="15" customHeight="1">
      <c r="C113" s="112" t="b">
        <v>0</v>
      </c>
      <c r="D113" s="113">
        <v>32</v>
      </c>
      <c r="E113" s="114" t="s">
        <v>486</v>
      </c>
      <c r="F113" s="114">
        <v>31</v>
      </c>
      <c r="G113" s="122">
        <v>0</v>
      </c>
      <c r="H113" s="122">
        <v>1.3499717071015766E+19</v>
      </c>
    </row>
    <row r="114" spans="3:8" ht="15" customHeight="1">
      <c r="C114" s="112" t="b">
        <v>0</v>
      </c>
      <c r="D114" s="113">
        <v>33</v>
      </c>
      <c r="E114" s="114" t="s">
        <v>487</v>
      </c>
      <c r="F114" s="114">
        <v>32</v>
      </c>
      <c r="G114" s="122">
        <v>0</v>
      </c>
      <c r="H114" s="122">
        <v>1.8390113248837536E+19</v>
      </c>
    </row>
    <row r="115" spans="3:8" ht="15" customHeight="1">
      <c r="C115" s="112" t="b">
        <v>0</v>
      </c>
      <c r="D115" s="113">
        <v>34</v>
      </c>
      <c r="E115" s="114" t="s">
        <v>488</v>
      </c>
      <c r="F115" s="114">
        <v>33</v>
      </c>
      <c r="G115" s="122">
        <v>0</v>
      </c>
      <c r="H115" s="122">
        <v>1.8001169642660774E+18</v>
      </c>
    </row>
    <row r="116" spans="3:8" ht="15" customHeight="1">
      <c r="C116" s="112" t="b">
        <v>0</v>
      </c>
      <c r="D116" s="113">
        <v>35</v>
      </c>
      <c r="E116" s="114" t="s">
        <v>489</v>
      </c>
      <c r="F116" s="114">
        <v>34</v>
      </c>
      <c r="G116" s="122">
        <v>0</v>
      </c>
      <c r="H116" s="122">
        <v>7.8256470533672663E+18</v>
      </c>
    </row>
    <row r="117" spans="3:8" ht="15" customHeight="1">
      <c r="C117" s="112" t="b">
        <v>0</v>
      </c>
      <c r="D117" s="113">
        <v>36</v>
      </c>
      <c r="E117" s="114" t="s">
        <v>490</v>
      </c>
      <c r="F117" s="114">
        <v>35</v>
      </c>
      <c r="G117" s="122">
        <v>0</v>
      </c>
      <c r="H117" s="122">
        <v>1.2560987427613159E+19</v>
      </c>
    </row>
    <row r="118" spans="3:8" ht="15" customHeight="1">
      <c r="C118" s="112" t="b">
        <v>0</v>
      </c>
      <c r="D118" s="113">
        <v>37</v>
      </c>
      <c r="E118" s="114" t="s">
        <v>491</v>
      </c>
      <c r="F118" s="114">
        <v>36</v>
      </c>
      <c r="G118" s="122">
        <v>0</v>
      </c>
      <c r="H118" s="122">
        <v>4.4277828764694164E+18</v>
      </c>
    </row>
    <row r="119" spans="3:8" ht="15" customHeight="1">
      <c r="C119" s="112" t="b">
        <v>0</v>
      </c>
      <c r="D119" s="113">
        <v>38</v>
      </c>
      <c r="E119" s="114" t="s">
        <v>492</v>
      </c>
      <c r="F119" s="114">
        <v>37</v>
      </c>
      <c r="G119" s="122">
        <v>0</v>
      </c>
      <c r="H119" s="122">
        <v>1.7004079470233618E+19</v>
      </c>
    </row>
    <row r="120" spans="3:8" ht="15" customHeight="1">
      <c r="C120" s="112" t="b">
        <v>0</v>
      </c>
      <c r="D120" s="113">
        <v>39</v>
      </c>
      <c r="E120" s="114" t="s">
        <v>493</v>
      </c>
      <c r="F120" s="114">
        <v>38</v>
      </c>
      <c r="G120" s="122">
        <v>0</v>
      </c>
      <c r="H120" s="122">
        <v>5.8317076309695048E+18</v>
      </c>
    </row>
    <row r="121" spans="3:8" ht="15" customHeight="1">
      <c r="C121" s="112" t="b">
        <v>0</v>
      </c>
      <c r="D121" s="113">
        <v>40</v>
      </c>
      <c r="E121" s="114" t="s">
        <v>494</v>
      </c>
      <c r="F121" s="114">
        <v>39</v>
      </c>
      <c r="G121" s="122">
        <v>0</v>
      </c>
      <c r="H121" s="122">
        <v>2.523218926814814E+16</v>
      </c>
    </row>
    <row r="122" spans="3:8" ht="15" customHeight="1">
      <c r="C122" s="112" t="b">
        <v>0</v>
      </c>
      <c r="D122" s="113">
        <v>41</v>
      </c>
      <c r="E122" s="114" t="s">
        <v>495</v>
      </c>
      <c r="F122" s="114">
        <v>40</v>
      </c>
      <c r="G122" s="122">
        <v>0</v>
      </c>
      <c r="H122" s="122">
        <v>1.3819503375629816E+19</v>
      </c>
    </row>
    <row r="123" spans="3:8" ht="15" customHeight="1">
      <c r="C123" s="112" t="b">
        <v>0</v>
      </c>
      <c r="D123" s="113">
        <v>42</v>
      </c>
      <c r="E123" s="114" t="s">
        <v>496</v>
      </c>
      <c r="F123" s="114">
        <v>41</v>
      </c>
      <c r="G123" s="122">
        <v>0</v>
      </c>
      <c r="H123" s="122">
        <v>1.6960099384736143E+19</v>
      </c>
    </row>
    <row r="124" spans="3:8" ht="15" customHeight="1">
      <c r="C124" s="112" t="b">
        <v>0</v>
      </c>
      <c r="D124" s="113">
        <v>43</v>
      </c>
      <c r="E124" s="114" t="s">
        <v>457</v>
      </c>
      <c r="F124" s="114">
        <v>42</v>
      </c>
      <c r="G124" s="122">
        <v>0</v>
      </c>
      <c r="H124" s="122">
        <v>1.6317146176227236E+19</v>
      </c>
    </row>
    <row r="125" spans="3:8" ht="15" customHeight="1">
      <c r="C125" s="112" t="b">
        <v>0</v>
      </c>
      <c r="D125" s="113">
        <v>44</v>
      </c>
      <c r="E125" s="114" t="s">
        <v>497</v>
      </c>
      <c r="F125" s="114">
        <v>43</v>
      </c>
      <c r="G125" s="122">
        <v>0</v>
      </c>
      <c r="H125" s="122">
        <v>7.5473385166242007E+18</v>
      </c>
    </row>
    <row r="126" spans="3:8" ht="15" customHeight="1">
      <c r="C126" s="112" t="b">
        <v>0</v>
      </c>
      <c r="D126" s="113">
        <v>45</v>
      </c>
      <c r="E126" s="114" t="s">
        <v>498</v>
      </c>
      <c r="F126" s="114">
        <v>44</v>
      </c>
      <c r="G126" s="122">
        <v>0</v>
      </c>
      <c r="H126" s="122">
        <v>3.9109368062876109E+17</v>
      </c>
    </row>
    <row r="127" spans="3:8" ht="15" customHeight="1">
      <c r="C127" s="112" t="b">
        <v>0</v>
      </c>
      <c r="D127" s="113">
        <v>46</v>
      </c>
      <c r="E127" s="114" t="s">
        <v>499</v>
      </c>
      <c r="F127" s="114">
        <v>45</v>
      </c>
      <c r="G127" s="122">
        <v>0</v>
      </c>
      <c r="H127" s="122">
        <v>3.8041472911636106E+18</v>
      </c>
    </row>
    <row r="128" spans="3:8" ht="15" customHeight="1">
      <c r="C128" s="112" t="b">
        <v>0</v>
      </c>
      <c r="D128" s="113">
        <v>47</v>
      </c>
      <c r="E128" s="114" t="s">
        <v>500</v>
      </c>
      <c r="F128" s="114">
        <v>46</v>
      </c>
      <c r="G128" s="122">
        <v>0</v>
      </c>
      <c r="H128" s="122">
        <v>6.3643586058293422E+18</v>
      </c>
    </row>
    <row r="129" spans="3:8" ht="15" customHeight="1">
      <c r="C129" s="112" t="b">
        <v>0</v>
      </c>
      <c r="D129" s="113">
        <v>48</v>
      </c>
      <c r="E129" s="114" t="s">
        <v>501</v>
      </c>
      <c r="F129" s="114">
        <v>47</v>
      </c>
      <c r="G129" s="122">
        <v>0</v>
      </c>
      <c r="H129" s="122">
        <v>1.1269496447144141E+18</v>
      </c>
    </row>
    <row r="130" spans="3:8" ht="15" customHeight="1">
      <c r="C130" s="112" t="b">
        <v>0</v>
      </c>
      <c r="D130" s="113">
        <v>49</v>
      </c>
      <c r="E130" s="114" t="s">
        <v>502</v>
      </c>
      <c r="F130" s="114">
        <v>48</v>
      </c>
      <c r="G130" s="122">
        <v>0</v>
      </c>
      <c r="H130" s="122">
        <v>1.7753395249896511E+19</v>
      </c>
    </row>
    <row r="131" spans="3:8" ht="15" customHeight="1">
      <c r="C131" s="112" t="b">
        <v>0</v>
      </c>
      <c r="D131" s="113">
        <v>50</v>
      </c>
      <c r="E131" s="114" t="s">
        <v>503</v>
      </c>
      <c r="F131" s="114">
        <v>49</v>
      </c>
      <c r="G131" s="122">
        <v>0</v>
      </c>
      <c r="H131" s="122">
        <v>3.7176185204968428E+18</v>
      </c>
    </row>
    <row r="132" spans="3:8" ht="15" customHeight="1">
      <c r="C132" s="112" t="b">
        <v>0</v>
      </c>
      <c r="D132" s="113">
        <v>51</v>
      </c>
      <c r="E132" s="114" t="s">
        <v>504</v>
      </c>
      <c r="F132" s="114">
        <v>50</v>
      </c>
      <c r="G132" s="122">
        <v>0</v>
      </c>
      <c r="H132" s="122">
        <v>1.4015757353470863E+19</v>
      </c>
    </row>
    <row r="133" spans="3:8" ht="15" customHeight="1">
      <c r="C133" s="112" t="b">
        <v>0</v>
      </c>
      <c r="D133" s="113">
        <v>52</v>
      </c>
      <c r="E133" s="114" t="s">
        <v>505</v>
      </c>
      <c r="F133" s="114">
        <v>51</v>
      </c>
      <c r="G133" s="122">
        <v>0</v>
      </c>
      <c r="H133" s="122">
        <v>1.7543706451749427E+19</v>
      </c>
    </row>
    <row r="134" spans="3:8" ht="15" customHeight="1">
      <c r="C134" s="112" t="b">
        <v>0</v>
      </c>
      <c r="D134" s="113">
        <v>53</v>
      </c>
      <c r="E134" s="114" t="s">
        <v>506</v>
      </c>
      <c r="F134" s="114">
        <v>52</v>
      </c>
      <c r="G134" s="122">
        <v>0</v>
      </c>
      <c r="H134" s="122">
        <v>1.4533208962110042E+19</v>
      </c>
    </row>
    <row r="135" spans="3:8" ht="15" customHeight="1">
      <c r="C135" s="112" t="b">
        <v>0</v>
      </c>
      <c r="D135" s="113">
        <v>54</v>
      </c>
      <c r="E135" s="114" t="s">
        <v>507</v>
      </c>
      <c r="F135" s="114">
        <v>53</v>
      </c>
      <c r="G135" s="122">
        <v>0</v>
      </c>
      <c r="H135" s="122">
        <v>1.420780373342721E+19</v>
      </c>
    </row>
    <row r="136" spans="3:8" ht="15" customHeight="1">
      <c r="C136" s="112" t="b">
        <v>0</v>
      </c>
      <c r="D136" s="113">
        <v>55</v>
      </c>
      <c r="E136" s="114" t="s">
        <v>508</v>
      </c>
      <c r="F136" s="114">
        <v>54</v>
      </c>
      <c r="G136" s="122">
        <v>0</v>
      </c>
      <c r="H136" s="122">
        <v>8.6715838021559562E+18</v>
      </c>
    </row>
    <row r="137" spans="3:8" ht="15" customHeight="1">
      <c r="C137" s="112" t="b">
        <v>0</v>
      </c>
      <c r="D137" s="113">
        <v>56</v>
      </c>
      <c r="E137" s="114" t="s">
        <v>509</v>
      </c>
      <c r="F137" s="114">
        <v>55</v>
      </c>
      <c r="G137" s="122">
        <v>0</v>
      </c>
      <c r="H137" s="122">
        <v>1.6432396902751646E+19</v>
      </c>
    </row>
    <row r="138" spans="3:8" ht="15" customHeight="1">
      <c r="C138" s="112" t="b">
        <v>0</v>
      </c>
      <c r="D138" s="113">
        <v>57</v>
      </c>
      <c r="E138" s="114" t="s">
        <v>510</v>
      </c>
      <c r="F138" s="114">
        <v>56</v>
      </c>
      <c r="G138" s="122">
        <v>0</v>
      </c>
      <c r="H138" s="122">
        <v>4.283422171690644E+18</v>
      </c>
    </row>
    <row r="139" spans="3:8" ht="15" customHeight="1">
      <c r="C139" s="112" t="b">
        <v>0</v>
      </c>
      <c r="D139" s="113">
        <v>58</v>
      </c>
      <c r="E139" s="114" t="s">
        <v>511</v>
      </c>
      <c r="F139" s="114">
        <v>57</v>
      </c>
      <c r="G139" s="122">
        <v>0</v>
      </c>
      <c r="H139" s="122">
        <v>6.903707301035734E+18</v>
      </c>
    </row>
    <row r="140" spans="3:8" ht="15" customHeight="1">
      <c r="C140" s="112" t="b">
        <v>0</v>
      </c>
      <c r="D140" s="113">
        <v>59</v>
      </c>
      <c r="E140" s="114" t="s">
        <v>512</v>
      </c>
      <c r="F140" s="114">
        <v>58</v>
      </c>
      <c r="G140" s="122">
        <v>0</v>
      </c>
      <c r="H140" s="122">
        <v>1.7562110223270562E+19</v>
      </c>
    </row>
    <row r="141" spans="3:8" ht="15" customHeight="1">
      <c r="C141" s="112" t="b">
        <v>0</v>
      </c>
      <c r="D141" s="113">
        <v>60</v>
      </c>
      <c r="E141" s="114" t="s">
        <v>513</v>
      </c>
      <c r="F141" s="114">
        <v>59</v>
      </c>
      <c r="G141" s="122">
        <v>0</v>
      </c>
      <c r="H141" s="122">
        <v>2.6782067459145876E+18</v>
      </c>
    </row>
    <row r="142" spans="3:8" ht="15" customHeight="1">
      <c r="C142" s="112" t="b">
        <v>0</v>
      </c>
      <c r="D142" s="113">
        <v>61</v>
      </c>
      <c r="E142" s="114" t="s">
        <v>514</v>
      </c>
      <c r="F142" s="114">
        <v>60</v>
      </c>
      <c r="G142" s="122">
        <v>0</v>
      </c>
      <c r="H142" s="122">
        <v>3.5302976603794606E+18</v>
      </c>
    </row>
    <row r="143" spans="3:8" ht="15" customHeight="1">
      <c r="C143" s="112" t="b">
        <v>0</v>
      </c>
      <c r="D143" s="113">
        <v>62</v>
      </c>
      <c r="E143" s="114" t="s">
        <v>515</v>
      </c>
      <c r="F143" s="114">
        <v>61</v>
      </c>
      <c r="G143" s="122">
        <v>0</v>
      </c>
      <c r="H143" s="122">
        <v>1.1681386976745437E+19</v>
      </c>
    </row>
    <row r="144" spans="3:8" ht="15" customHeight="1">
      <c r="C144" s="112" t="b">
        <v>0</v>
      </c>
      <c r="D144" s="113">
        <v>63</v>
      </c>
      <c r="E144" s="114" t="s">
        <v>516</v>
      </c>
      <c r="F144" s="114">
        <v>62</v>
      </c>
      <c r="G144" s="122">
        <v>0</v>
      </c>
      <c r="H144" s="122">
        <v>1.423791817681696E+18</v>
      </c>
    </row>
    <row r="145" spans="3:8" ht="15" customHeight="1">
      <c r="C145" s="112" t="b">
        <v>0</v>
      </c>
      <c r="D145" s="113">
        <v>64</v>
      </c>
      <c r="E145" s="114" t="s">
        <v>517</v>
      </c>
      <c r="F145" s="114">
        <v>63</v>
      </c>
      <c r="G145" s="122">
        <v>0</v>
      </c>
      <c r="H145" s="122">
        <v>1.8669031157137587E+18</v>
      </c>
    </row>
    <row r="146" spans="3:8" ht="15" customHeight="1">
      <c r="C146" s="112" t="b">
        <v>0</v>
      </c>
      <c r="D146" s="113">
        <v>65</v>
      </c>
      <c r="E146" s="114" t="s">
        <v>518</v>
      </c>
      <c r="F146" s="114">
        <v>64</v>
      </c>
      <c r="G146" s="122">
        <v>0</v>
      </c>
      <c r="H146" s="122">
        <v>1.6814434911976542E+19</v>
      </c>
    </row>
    <row r="147" spans="3:8" ht="15" customHeight="1">
      <c r="C147" s="112" t="b">
        <v>0</v>
      </c>
      <c r="D147" s="113">
        <v>66</v>
      </c>
      <c r="E147" s="114" t="s">
        <v>519</v>
      </c>
      <c r="F147" s="114">
        <v>65</v>
      </c>
      <c r="G147" s="122">
        <v>0</v>
      </c>
      <c r="H147" s="122">
        <v>1.4654338366455648E+19</v>
      </c>
    </row>
    <row r="148" spans="3:8" ht="15" customHeight="1">
      <c r="C148" s="112" t="b">
        <v>0</v>
      </c>
      <c r="D148" s="113">
        <v>67</v>
      </c>
      <c r="E148" s="114" t="s">
        <v>520</v>
      </c>
      <c r="F148" s="114">
        <v>66</v>
      </c>
      <c r="G148" s="122">
        <v>0</v>
      </c>
      <c r="H148" s="122">
        <v>5.0217439039821588E+18</v>
      </c>
    </row>
    <row r="149" spans="3:8" ht="15" customHeight="1">
      <c r="C149" s="112" t="b">
        <v>0</v>
      </c>
      <c r="D149" s="113">
        <v>68</v>
      </c>
      <c r="E149" s="114" t="s">
        <v>521</v>
      </c>
      <c r="F149" s="114">
        <v>67</v>
      </c>
      <c r="G149" s="122">
        <v>0</v>
      </c>
      <c r="H149" s="122">
        <v>7.6053675499555574E+18</v>
      </c>
    </row>
    <row r="150" spans="3:8" ht="15" customHeight="1">
      <c r="C150" s="112" t="b">
        <v>0</v>
      </c>
      <c r="D150" s="113">
        <v>69</v>
      </c>
      <c r="E150" s="114" t="s">
        <v>522</v>
      </c>
      <c r="F150" s="114">
        <v>68</v>
      </c>
      <c r="G150" s="122">
        <v>0</v>
      </c>
      <c r="H150" s="122">
        <v>1.1772576444276484E+19</v>
      </c>
    </row>
    <row r="151" spans="3:8" ht="15" customHeight="1">
      <c r="C151" s="112" t="b">
        <v>0</v>
      </c>
      <c r="D151" s="113">
        <v>70</v>
      </c>
      <c r="E151" s="114" t="s">
        <v>523</v>
      </c>
      <c r="F151" s="114">
        <v>69</v>
      </c>
      <c r="G151" s="122">
        <v>0</v>
      </c>
      <c r="H151" s="122">
        <v>6.8294654244067195E+18</v>
      </c>
    </row>
    <row r="152" spans="3:8" ht="15" customHeight="1">
      <c r="C152" s="112" t="b">
        <v>0</v>
      </c>
      <c r="D152" s="113">
        <v>71</v>
      </c>
      <c r="E152" s="114" t="s">
        <v>524</v>
      </c>
      <c r="F152" s="114">
        <v>70</v>
      </c>
      <c r="G152" s="122">
        <v>0</v>
      </c>
      <c r="H152" s="122">
        <v>5.5390365377648445E+18</v>
      </c>
    </row>
    <row r="153" spans="3:8" ht="15" customHeight="1">
      <c r="C153" s="112" t="b">
        <v>0</v>
      </c>
      <c r="D153" s="113">
        <v>72</v>
      </c>
      <c r="E153" s="114" t="s">
        <v>525</v>
      </c>
      <c r="F153" s="114">
        <v>71</v>
      </c>
      <c r="G153" s="122">
        <v>0</v>
      </c>
      <c r="H153" s="122">
        <v>7.2284544192514212E+18</v>
      </c>
    </row>
    <row r="154" spans="3:8" ht="15" customHeight="1">
      <c r="C154" s="112" t="b">
        <v>0</v>
      </c>
      <c r="D154" s="113">
        <v>73</v>
      </c>
      <c r="E154" s="114" t="s">
        <v>526</v>
      </c>
      <c r="F154" s="114">
        <v>72</v>
      </c>
      <c r="G154" s="122">
        <v>0</v>
      </c>
      <c r="H154" s="122">
        <v>3.0551363681105731E+18</v>
      </c>
    </row>
    <row r="155" spans="3:8" ht="15" customHeight="1">
      <c r="C155" s="112" t="b">
        <v>0</v>
      </c>
      <c r="D155" s="113">
        <v>74</v>
      </c>
      <c r="E155" s="114" t="s">
        <v>527</v>
      </c>
      <c r="F155" s="114">
        <v>73</v>
      </c>
      <c r="G155" s="122">
        <v>0</v>
      </c>
      <c r="H155" s="122">
        <v>1.5749783018983547E+19</v>
      </c>
    </row>
    <row r="156" spans="3:8" ht="15" customHeight="1">
      <c r="C156" s="112" t="b">
        <v>0</v>
      </c>
      <c r="D156" s="113">
        <v>75</v>
      </c>
      <c r="E156" s="114" t="s">
        <v>528</v>
      </c>
      <c r="F156" s="114">
        <v>74</v>
      </c>
      <c r="G156" s="122">
        <v>0</v>
      </c>
      <c r="H156" s="122">
        <v>4.8791714548136735E+18</v>
      </c>
    </row>
    <row r="157" spans="3:8" ht="15" customHeight="1">
      <c r="C157" s="112" t="b">
        <v>0</v>
      </c>
      <c r="D157" s="113">
        <v>76</v>
      </c>
      <c r="E157" s="114" t="s">
        <v>529</v>
      </c>
      <c r="F157" s="114">
        <v>75</v>
      </c>
      <c r="G157" s="122">
        <v>0</v>
      </c>
      <c r="H157" s="122">
        <v>9.3476823355472794E+18</v>
      </c>
    </row>
    <row r="158" spans="3:8" ht="15" customHeight="1">
      <c r="C158" s="112" t="b">
        <v>0</v>
      </c>
      <c r="D158" s="113">
        <v>77</v>
      </c>
      <c r="E158" s="114" t="s">
        <v>530</v>
      </c>
      <c r="F158" s="114">
        <v>76</v>
      </c>
      <c r="G158" s="122">
        <v>0</v>
      </c>
      <c r="H158" s="122">
        <v>1.0934890187346891E+19</v>
      </c>
    </row>
    <row r="159" spans="3:8" ht="15" customHeight="1">
      <c r="C159" s="112" t="b">
        <v>0</v>
      </c>
      <c r="D159" s="113">
        <v>78</v>
      </c>
      <c r="E159" s="114" t="s">
        <v>531</v>
      </c>
      <c r="F159" s="114">
        <v>77</v>
      </c>
      <c r="G159" s="122">
        <v>0</v>
      </c>
      <c r="H159" s="122">
        <v>6.2513187719239629E+18</v>
      </c>
    </row>
    <row r="160" spans="3:8" ht="15" customHeight="1">
      <c r="C160" s="112" t="b">
        <v>0</v>
      </c>
      <c r="D160" s="113">
        <v>79</v>
      </c>
      <c r="E160" s="114" t="s">
        <v>532</v>
      </c>
      <c r="F160" s="114">
        <v>78</v>
      </c>
      <c r="G160" s="122">
        <v>0</v>
      </c>
      <c r="H160" s="122">
        <v>1.6694930738432965E+19</v>
      </c>
    </row>
    <row r="161" spans="3:8" ht="15" customHeight="1">
      <c r="C161" s="112" t="b">
        <v>0</v>
      </c>
      <c r="D161" s="113">
        <v>80</v>
      </c>
      <c r="E161" s="114" t="s">
        <v>533</v>
      </c>
      <c r="F161" s="114">
        <v>79</v>
      </c>
      <c r="G161" s="122">
        <v>0</v>
      </c>
      <c r="H161" s="122">
        <v>1.2634154503128318E+19</v>
      </c>
    </row>
    <row r="162" spans="3:8" ht="15" customHeight="1">
      <c r="C162" s="112" t="b">
        <v>0</v>
      </c>
      <c r="D162" s="113">
        <v>81</v>
      </c>
      <c r="E162" s="114" t="s">
        <v>534</v>
      </c>
      <c r="F162" s="114">
        <v>80</v>
      </c>
      <c r="G162" s="122">
        <v>0</v>
      </c>
      <c r="H162" s="122">
        <v>2.8910583772930739E+18</v>
      </c>
    </row>
    <row r="163" spans="3:8" ht="15" customHeight="1">
      <c r="C163" s="112" t="b">
        <v>0</v>
      </c>
      <c r="D163" s="113">
        <v>82</v>
      </c>
      <c r="E163" s="114" t="s">
        <v>535</v>
      </c>
      <c r="F163" s="114">
        <v>81</v>
      </c>
      <c r="G163" s="122">
        <v>0</v>
      </c>
      <c r="H163" s="122">
        <v>1.4714981767891372E+19</v>
      </c>
    </row>
    <row r="164" spans="3:8" ht="15" customHeight="1">
      <c r="C164" s="112" t="b">
        <v>0</v>
      </c>
      <c r="D164" s="113">
        <v>83</v>
      </c>
      <c r="E164" s="114" t="s">
        <v>536</v>
      </c>
      <c r="F164" s="114">
        <v>82</v>
      </c>
      <c r="G164" s="122">
        <v>0</v>
      </c>
      <c r="H164" s="122">
        <v>4.2026405647667364E+18</v>
      </c>
    </row>
    <row r="165" spans="3:8" ht="15" customHeight="1">
      <c r="C165" s="112" t="b">
        <v>0</v>
      </c>
      <c r="D165" s="113">
        <v>84</v>
      </c>
      <c r="E165" s="114" t="s">
        <v>537</v>
      </c>
      <c r="F165" s="114">
        <v>83</v>
      </c>
      <c r="G165" s="122">
        <v>0</v>
      </c>
      <c r="H165" s="122">
        <v>1.7853348440666241E+19</v>
      </c>
    </row>
    <row r="166" spans="3:8" ht="15" customHeight="1">
      <c r="C166" s="112" t="b">
        <v>0</v>
      </c>
      <c r="D166" s="113">
        <v>85</v>
      </c>
      <c r="E166" s="114" t="s">
        <v>538</v>
      </c>
      <c r="F166" s="114">
        <v>84</v>
      </c>
      <c r="G166" s="122">
        <v>0</v>
      </c>
      <c r="H166" s="122">
        <v>3.9660602079064509E+18</v>
      </c>
    </row>
    <row r="167" spans="3:8" ht="15" customHeight="1">
      <c r="C167" s="112" t="b">
        <v>0</v>
      </c>
      <c r="D167" s="113">
        <v>86</v>
      </c>
      <c r="E167" s="114" t="s">
        <v>539</v>
      </c>
      <c r="F167" s="114">
        <v>85</v>
      </c>
      <c r="G167" s="122">
        <v>0</v>
      </c>
      <c r="H167" s="122">
        <v>6.4813479788341207E+18</v>
      </c>
    </row>
    <row r="168" spans="3:8" ht="15" customHeight="1">
      <c r="C168" s="112" t="b">
        <v>0</v>
      </c>
      <c r="D168" s="113">
        <v>87</v>
      </c>
      <c r="E168" s="114" t="s">
        <v>540</v>
      </c>
      <c r="F168" s="114">
        <v>86</v>
      </c>
      <c r="G168" s="122">
        <v>0</v>
      </c>
      <c r="H168" s="122">
        <v>4.8022857636144978E+18</v>
      </c>
    </row>
    <row r="169" spans="3:8" ht="15" customHeight="1">
      <c r="C169" s="112" t="b">
        <v>0</v>
      </c>
      <c r="D169" s="113">
        <v>88</v>
      </c>
      <c r="E169" s="114" t="s">
        <v>541</v>
      </c>
      <c r="F169" s="114">
        <v>87</v>
      </c>
      <c r="G169" s="122">
        <v>0</v>
      </c>
      <c r="H169" s="122">
        <v>8.4534035282829732E+18</v>
      </c>
    </row>
    <row r="170" spans="3:8" ht="15" customHeight="1">
      <c r="C170" s="112" t="b">
        <v>0</v>
      </c>
      <c r="D170" s="113">
        <v>89</v>
      </c>
      <c r="E170" s="114" t="s">
        <v>542</v>
      </c>
      <c r="F170" s="114">
        <v>88</v>
      </c>
      <c r="G170" s="122">
        <v>0</v>
      </c>
      <c r="H170" s="122">
        <v>1.04363303749255E+19</v>
      </c>
    </row>
    <row r="171" spans="3:8" ht="15" customHeight="1">
      <c r="C171" s="112" t="b">
        <v>0</v>
      </c>
      <c r="D171" s="113">
        <v>90</v>
      </c>
      <c r="E171" s="114" t="s">
        <v>209</v>
      </c>
      <c r="F171" s="114">
        <v>89</v>
      </c>
      <c r="G171" s="122">
        <v>0</v>
      </c>
      <c r="H171" s="122">
        <v>1.3163868834185597E+19</v>
      </c>
    </row>
    <row r="172" spans="3:8" ht="15" customHeight="1">
      <c r="C172" s="112" t="b">
        <v>0</v>
      </c>
      <c r="D172" s="113">
        <v>91</v>
      </c>
      <c r="E172" s="114" t="s">
        <v>543</v>
      </c>
      <c r="F172" s="114">
        <v>90</v>
      </c>
      <c r="G172" s="122">
        <v>0</v>
      </c>
      <c r="H172" s="122">
        <v>1.2158553130707597E+19</v>
      </c>
    </row>
    <row r="173" spans="3:8" ht="15" customHeight="1">
      <c r="C173" s="112" t="b">
        <v>0</v>
      </c>
      <c r="D173" s="113">
        <v>92</v>
      </c>
      <c r="E173" s="114" t="s">
        <v>544</v>
      </c>
      <c r="F173" s="114">
        <v>91</v>
      </c>
      <c r="G173" s="122">
        <v>0</v>
      </c>
      <c r="H173" s="122">
        <v>1.3700929695254723E+18</v>
      </c>
    </row>
    <row r="174" spans="3:8" ht="15" customHeight="1">
      <c r="C174" s="112" t="b">
        <v>0</v>
      </c>
      <c r="D174" s="113">
        <v>93</v>
      </c>
      <c r="E174" s="114" t="s">
        <v>545</v>
      </c>
      <c r="F174" s="114">
        <v>92</v>
      </c>
      <c r="G174" s="122">
        <v>0</v>
      </c>
      <c r="H174" s="122">
        <v>1.4388953209371333E+19</v>
      </c>
    </row>
    <row r="175" spans="3:8" ht="15" customHeight="1">
      <c r="C175" s="112" t="b">
        <v>0</v>
      </c>
      <c r="D175" s="113">
        <v>94</v>
      </c>
      <c r="E175" s="114" t="s">
        <v>546</v>
      </c>
      <c r="F175" s="114">
        <v>93</v>
      </c>
      <c r="G175" s="122">
        <v>0</v>
      </c>
      <c r="H175" s="122">
        <v>1.577906429337462E+19</v>
      </c>
    </row>
    <row r="176" spans="3:8" ht="15" customHeight="1">
      <c r="C176" s="112" t="b">
        <v>0</v>
      </c>
      <c r="D176" s="113">
        <v>95</v>
      </c>
      <c r="E176" s="114" t="s">
        <v>547</v>
      </c>
      <c r="F176" s="114">
        <v>94</v>
      </c>
      <c r="G176" s="122">
        <v>0</v>
      </c>
      <c r="H176" s="122">
        <v>6.173354600926252E+18</v>
      </c>
    </row>
    <row r="177" spans="3:8" ht="15" customHeight="1">
      <c r="C177" s="112" t="b">
        <v>0</v>
      </c>
      <c r="D177" s="113">
        <v>96</v>
      </c>
      <c r="E177" s="114" t="s">
        <v>548</v>
      </c>
      <c r="F177" s="114">
        <v>95</v>
      </c>
      <c r="G177" s="122">
        <v>0</v>
      </c>
      <c r="H177" s="122">
        <v>1.3711058354703989E+19</v>
      </c>
    </row>
    <row r="178" spans="3:8" ht="15" customHeight="1">
      <c r="C178" s="112" t="b">
        <v>0</v>
      </c>
      <c r="D178" s="113">
        <v>97</v>
      </c>
      <c r="E178" s="114" t="s">
        <v>549</v>
      </c>
      <c r="F178" s="114">
        <v>96</v>
      </c>
      <c r="G178" s="122">
        <v>0</v>
      </c>
      <c r="H178" s="122">
        <v>3.3266442069388992E+17</v>
      </c>
    </row>
    <row r="179" spans="3:8" ht="15" customHeight="1">
      <c r="C179" s="112" t="b">
        <v>0</v>
      </c>
      <c r="D179" s="113">
        <v>98</v>
      </c>
      <c r="E179" s="114" t="s">
        <v>550</v>
      </c>
      <c r="F179" s="114">
        <v>97</v>
      </c>
      <c r="G179" s="122">
        <v>0</v>
      </c>
      <c r="H179" s="122">
        <v>2.2425574093225623E+18</v>
      </c>
    </row>
    <row r="180" spans="3:8" ht="15" customHeight="1">
      <c r="C180" s="112" t="b">
        <v>0</v>
      </c>
      <c r="D180" s="113">
        <v>99</v>
      </c>
      <c r="E180" s="114" t="s">
        <v>551</v>
      </c>
      <c r="F180" s="114">
        <v>98</v>
      </c>
      <c r="G180" s="122">
        <v>0</v>
      </c>
      <c r="H180" s="122">
        <v>1.544383798577331E+19</v>
      </c>
    </row>
    <row r="181" spans="3:8" ht="15" customHeight="1">
      <c r="C181" s="112" t="b">
        <v>0</v>
      </c>
      <c r="D181" s="113">
        <v>100</v>
      </c>
      <c r="E181" s="114" t="s">
        <v>552</v>
      </c>
      <c r="F181" s="114">
        <v>99</v>
      </c>
      <c r="G181" s="122">
        <v>0</v>
      </c>
      <c r="H181" s="122">
        <v>1.7762617506609287E+19</v>
      </c>
    </row>
    <row r="182" spans="3:8" ht="15" customHeight="1">
      <c r="C182" s="112" t="b">
        <v>0</v>
      </c>
      <c r="D182" s="113">
        <v>101</v>
      </c>
      <c r="E182" s="114" t="s">
        <v>553</v>
      </c>
      <c r="F182" s="114">
        <v>100</v>
      </c>
      <c r="G182" s="122">
        <v>0</v>
      </c>
      <c r="H182" s="122">
        <v>4.4280666166656425E+18</v>
      </c>
    </row>
    <row r="183" spans="3:8" ht="15" customHeight="1">
      <c r="C183" s="112" t="b">
        <v>0</v>
      </c>
      <c r="D183" s="113">
        <v>102</v>
      </c>
      <c r="E183" s="114" t="s">
        <v>554</v>
      </c>
      <c r="F183" s="114">
        <v>101</v>
      </c>
      <c r="G183" s="122">
        <v>0</v>
      </c>
      <c r="H183" s="122">
        <v>1.1417579579610474E+19</v>
      </c>
    </row>
    <row r="184" spans="3:8" ht="15" customHeight="1">
      <c r="C184" s="112" t="b">
        <v>0</v>
      </c>
      <c r="D184" s="113">
        <v>103</v>
      </c>
      <c r="E184" s="114" t="s">
        <v>555</v>
      </c>
      <c r="F184" s="114">
        <v>102</v>
      </c>
      <c r="G184" s="122">
        <v>0</v>
      </c>
      <c r="H184" s="122">
        <v>1.8342751777920084E+19</v>
      </c>
    </row>
    <row r="185" spans="3:8" ht="15" customHeight="1">
      <c r="C185" s="112" t="b">
        <v>0</v>
      </c>
      <c r="D185" s="113">
        <v>104</v>
      </c>
      <c r="E185" s="114" t="s">
        <v>556</v>
      </c>
      <c r="F185" s="114">
        <v>103</v>
      </c>
      <c r="G185" s="122">
        <v>0</v>
      </c>
      <c r="H185" s="122">
        <v>1.3591000418056102E+19</v>
      </c>
    </row>
    <row r="186" spans="3:8" ht="15" customHeight="1">
      <c r="C186" s="112" t="b">
        <v>0</v>
      </c>
      <c r="D186" s="113">
        <v>105</v>
      </c>
      <c r="E186" s="114" t="s">
        <v>557</v>
      </c>
      <c r="F186" s="114">
        <v>104</v>
      </c>
      <c r="G186" s="122">
        <v>0</v>
      </c>
      <c r="H186" s="122">
        <v>7.79200345218016E+17</v>
      </c>
    </row>
    <row r="187" spans="3:8" ht="15" customHeight="1">
      <c r="C187" s="112" t="b">
        <v>0</v>
      </c>
      <c r="D187" s="113">
        <v>106</v>
      </c>
      <c r="E187" s="114" t="s">
        <v>558</v>
      </c>
      <c r="F187" s="114">
        <v>105</v>
      </c>
      <c r="G187" s="122">
        <v>0</v>
      </c>
      <c r="H187" s="122">
        <v>1.4512173167266589E+19</v>
      </c>
    </row>
    <row r="188" spans="3:8" ht="15" customHeight="1">
      <c r="C188" s="112" t="b">
        <v>0</v>
      </c>
      <c r="D188" s="113">
        <v>107</v>
      </c>
      <c r="E188" s="114" t="s">
        <v>559</v>
      </c>
      <c r="F188" s="114">
        <v>106</v>
      </c>
      <c r="G188" s="122">
        <v>0</v>
      </c>
      <c r="H188" s="122">
        <v>1.1161073293709853E+19</v>
      </c>
    </row>
    <row r="189" spans="3:8" ht="15" customHeight="1">
      <c r="C189" s="112" t="b">
        <v>0</v>
      </c>
      <c r="D189" s="113">
        <v>108</v>
      </c>
      <c r="E189" s="114" t="s">
        <v>560</v>
      </c>
      <c r="F189" s="114">
        <v>107</v>
      </c>
      <c r="G189" s="122">
        <v>0</v>
      </c>
      <c r="H189" s="122">
        <v>1.096058016589058E+19</v>
      </c>
    </row>
    <row r="190" spans="3:8" ht="15" customHeight="1">
      <c r="C190" s="112" t="b">
        <v>0</v>
      </c>
      <c r="D190" s="113">
        <v>109</v>
      </c>
      <c r="E190" s="114" t="s">
        <v>561</v>
      </c>
      <c r="F190" s="114">
        <v>108</v>
      </c>
      <c r="G190" s="122">
        <v>0</v>
      </c>
      <c r="H190" s="122">
        <v>1.0249431297576413E+19</v>
      </c>
    </row>
    <row r="191" spans="3:8" ht="15" customHeight="1">
      <c r="C191" s="112" t="b">
        <v>0</v>
      </c>
      <c r="D191" s="113">
        <v>110</v>
      </c>
      <c r="E191" s="114" t="s">
        <v>562</v>
      </c>
      <c r="F191" s="114">
        <v>109</v>
      </c>
      <c r="G191" s="122">
        <v>0</v>
      </c>
      <c r="H191" s="122">
        <v>4.0944303474044805E+18</v>
      </c>
    </row>
    <row r="192" spans="3:8" ht="15" customHeight="1">
      <c r="C192" s="112" t="b">
        <v>0</v>
      </c>
      <c r="D192" s="113">
        <v>111</v>
      </c>
      <c r="E192" s="114" t="s">
        <v>563</v>
      </c>
      <c r="F192" s="114">
        <v>110</v>
      </c>
      <c r="G192" s="122">
        <v>0</v>
      </c>
      <c r="H192" s="122">
        <v>6.9486322670941686E+18</v>
      </c>
    </row>
    <row r="193" spans="3:8" ht="15" customHeight="1">
      <c r="C193" s="112" t="b">
        <v>0</v>
      </c>
      <c r="D193" s="113">
        <v>112</v>
      </c>
      <c r="E193" s="114" t="s">
        <v>274</v>
      </c>
      <c r="F193" s="114">
        <v>111</v>
      </c>
      <c r="G193" s="122">
        <v>0</v>
      </c>
      <c r="H193" s="122">
        <v>5.1791850170348237E+18</v>
      </c>
    </row>
    <row r="194" spans="3:8" ht="15" customHeight="1">
      <c r="C194" s="112" t="b">
        <v>0</v>
      </c>
      <c r="D194" s="113">
        <v>113</v>
      </c>
      <c r="E194" s="114" t="s">
        <v>564</v>
      </c>
      <c r="F194" s="114">
        <v>112</v>
      </c>
      <c r="G194" s="122">
        <v>0</v>
      </c>
      <c r="H194" s="122">
        <v>6.664648935911671E+17</v>
      </c>
    </row>
    <row r="195" spans="3:8" ht="15" customHeight="1">
      <c r="C195" s="112" t="b">
        <v>0</v>
      </c>
      <c r="D195" s="113">
        <v>114</v>
      </c>
      <c r="E195" s="114" t="s">
        <v>565</v>
      </c>
      <c r="F195" s="114">
        <v>113</v>
      </c>
      <c r="G195" s="122">
        <v>0</v>
      </c>
      <c r="H195" s="122">
        <v>2.6685584368397066E+17</v>
      </c>
    </row>
    <row r="196" spans="3:8" ht="15" customHeight="1">
      <c r="C196" s="112" t="b">
        <v>0</v>
      </c>
      <c r="D196" s="113">
        <v>115</v>
      </c>
      <c r="E196" s="114" t="s">
        <v>566</v>
      </c>
      <c r="F196" s="114">
        <v>114</v>
      </c>
      <c r="G196" s="122">
        <v>0</v>
      </c>
      <c r="H196" s="122">
        <v>1.0534534977359935E+19</v>
      </c>
    </row>
    <row r="197" spans="3:8" ht="15" customHeight="1">
      <c r="C197" s="112" t="b">
        <v>0</v>
      </c>
      <c r="D197" s="113">
        <v>116</v>
      </c>
      <c r="E197" s="114" t="s">
        <v>567</v>
      </c>
      <c r="F197" s="114">
        <v>115</v>
      </c>
      <c r="G197" s="122">
        <v>0</v>
      </c>
      <c r="H197" s="122">
        <v>1.0254822736310575E+18</v>
      </c>
    </row>
    <row r="198" spans="3:8" ht="15" customHeight="1">
      <c r="C198" s="112" t="b">
        <v>0</v>
      </c>
      <c r="D198" s="113">
        <v>117</v>
      </c>
      <c r="E198" s="114" t="s">
        <v>568</v>
      </c>
      <c r="F198" s="114">
        <v>116</v>
      </c>
      <c r="G198" s="122">
        <v>0</v>
      </c>
      <c r="H198" s="122">
        <v>1.4568823782066024E+19</v>
      </c>
    </row>
    <row r="199" spans="3:8" ht="15" customHeight="1">
      <c r="C199" s="112" t="b">
        <v>0</v>
      </c>
      <c r="D199" s="113">
        <v>118</v>
      </c>
      <c r="E199" s="114" t="s">
        <v>287</v>
      </c>
      <c r="F199" s="114">
        <v>117</v>
      </c>
      <c r="G199" s="122">
        <v>0</v>
      </c>
      <c r="H199" s="122">
        <v>1.0157317646908684E+19</v>
      </c>
    </row>
    <row r="200" spans="3:8" ht="15" customHeight="1">
      <c r="C200" s="112" t="b">
        <v>0</v>
      </c>
      <c r="D200" s="113">
        <v>119</v>
      </c>
      <c r="E200" s="114" t="s">
        <v>569</v>
      </c>
      <c r="F200" s="114">
        <v>118</v>
      </c>
      <c r="G200" s="122">
        <v>0</v>
      </c>
      <c r="H200" s="122">
        <v>1.2227651570977929E+19</v>
      </c>
    </row>
    <row r="201" spans="3:8" ht="15" customHeight="1">
      <c r="C201" s="112" t="b">
        <v>0</v>
      </c>
      <c r="D201" s="113">
        <v>120</v>
      </c>
      <c r="E201" s="114" t="s">
        <v>570</v>
      </c>
      <c r="F201" s="114">
        <v>119</v>
      </c>
      <c r="G201" s="122">
        <v>0</v>
      </c>
      <c r="H201" s="122">
        <v>2.3258332151531889E+18</v>
      </c>
    </row>
    <row r="202" spans="3:8" ht="15" customHeight="1">
      <c r="C202" s="112" t="b">
        <v>0</v>
      </c>
      <c r="D202" s="113">
        <v>121</v>
      </c>
      <c r="E202" s="114" t="s">
        <v>571</v>
      </c>
      <c r="F202" s="114">
        <v>120</v>
      </c>
      <c r="G202" s="122">
        <v>0</v>
      </c>
      <c r="H202" s="122">
        <v>5.3733789481553428E+18</v>
      </c>
    </row>
    <row r="203" spans="3:8" ht="15" customHeight="1">
      <c r="C203" s="112" t="b">
        <v>0</v>
      </c>
      <c r="D203" s="113">
        <v>122</v>
      </c>
      <c r="E203" s="114" t="s">
        <v>572</v>
      </c>
      <c r="F203" s="114">
        <v>121</v>
      </c>
      <c r="G203" s="122">
        <v>0</v>
      </c>
      <c r="H203" s="122">
        <v>1.7039858895232612E+19</v>
      </c>
    </row>
    <row r="204" spans="3:8" ht="15" customHeight="1">
      <c r="C204" s="112" t="b">
        <v>0</v>
      </c>
      <c r="D204" s="113">
        <v>123</v>
      </c>
      <c r="E204" s="114" t="s">
        <v>573</v>
      </c>
      <c r="F204" s="114">
        <v>122</v>
      </c>
      <c r="G204" s="122">
        <v>0</v>
      </c>
      <c r="H204" s="122">
        <v>1.0652323838499441E+19</v>
      </c>
    </row>
    <row r="205" spans="3:8" ht="15" customHeight="1">
      <c r="C205" s="112" t="b">
        <v>0</v>
      </c>
      <c r="D205" s="113">
        <v>124</v>
      </c>
      <c r="E205" s="114" t="s">
        <v>574</v>
      </c>
      <c r="F205" s="114">
        <v>123</v>
      </c>
      <c r="G205" s="122">
        <v>0</v>
      </c>
      <c r="H205" s="122">
        <v>1.5481054892416844E+19</v>
      </c>
    </row>
    <row r="206" spans="3:8" ht="15" customHeight="1">
      <c r="C206" s="112" t="b">
        <v>0</v>
      </c>
      <c r="D206" s="113">
        <v>125</v>
      </c>
      <c r="E206" s="114" t="s">
        <v>575</v>
      </c>
      <c r="F206" s="114">
        <v>124</v>
      </c>
      <c r="G206" s="122">
        <v>0</v>
      </c>
      <c r="H206" s="122">
        <v>1.4441591588880376E+19</v>
      </c>
    </row>
    <row r="207" spans="3:8" ht="15" customHeight="1">
      <c r="C207" s="112" t="b">
        <v>0</v>
      </c>
      <c r="D207" s="113">
        <v>126</v>
      </c>
      <c r="E207" s="114" t="s">
        <v>300</v>
      </c>
      <c r="F207" s="114">
        <v>125</v>
      </c>
      <c r="G207" s="122">
        <v>0</v>
      </c>
      <c r="H207" s="122">
        <v>1.2553137974794439E+19</v>
      </c>
    </row>
    <row r="208" spans="3:8" ht="15" customHeight="1">
      <c r="C208" s="112" t="b">
        <v>0</v>
      </c>
      <c r="D208" s="113">
        <v>127</v>
      </c>
      <c r="E208" s="114" t="s">
        <v>576</v>
      </c>
      <c r="F208" s="114">
        <v>126</v>
      </c>
      <c r="G208" s="122">
        <v>0</v>
      </c>
      <c r="H208" s="122">
        <v>5.7812096775105382E+18</v>
      </c>
    </row>
    <row r="209" spans="3:8" ht="15" customHeight="1">
      <c r="C209" s="112" t="b">
        <v>0</v>
      </c>
      <c r="D209" s="113">
        <v>128</v>
      </c>
      <c r="E209" s="114" t="s">
        <v>577</v>
      </c>
      <c r="F209" s="114">
        <v>127</v>
      </c>
      <c r="G209" s="122">
        <v>0</v>
      </c>
      <c r="H209" s="122">
        <v>4.3228351249243126E+18</v>
      </c>
    </row>
    <row r="210" spans="3:8" ht="15" customHeight="1">
      <c r="C210" s="112" t="b">
        <v>0</v>
      </c>
      <c r="D210" s="113">
        <v>129</v>
      </c>
      <c r="E210" s="114" t="s">
        <v>578</v>
      </c>
      <c r="F210" s="114">
        <v>128</v>
      </c>
      <c r="G210" s="122">
        <v>0</v>
      </c>
      <c r="H210" s="122">
        <v>1.1277383222582858E+18</v>
      </c>
    </row>
    <row r="211" spans="3:8" ht="15" customHeight="1">
      <c r="C211" s="112" t="b">
        <v>0</v>
      </c>
      <c r="D211" s="113">
        <v>130</v>
      </c>
      <c r="E211" s="114" t="s">
        <v>579</v>
      </c>
      <c r="F211" s="114">
        <v>129</v>
      </c>
      <c r="G211" s="122">
        <v>0</v>
      </c>
      <c r="H211" s="122">
        <v>1.6304474362590626E+19</v>
      </c>
    </row>
    <row r="212" spans="3:8" ht="15" customHeight="1">
      <c r="C212" s="112" t="b">
        <v>0</v>
      </c>
      <c r="D212" s="113">
        <v>131</v>
      </c>
      <c r="E212" s="114" t="s">
        <v>580</v>
      </c>
      <c r="F212" s="114">
        <v>130</v>
      </c>
      <c r="G212" s="122">
        <v>0</v>
      </c>
      <c r="H212" s="122">
        <v>2.7398270275456804E+18</v>
      </c>
    </row>
    <row r="213" spans="3:8" ht="15" customHeight="1">
      <c r="C213" s="112" t="b">
        <v>0</v>
      </c>
      <c r="D213" s="113">
        <v>132</v>
      </c>
      <c r="E213" s="114" t="s">
        <v>581</v>
      </c>
      <c r="F213" s="114">
        <v>131</v>
      </c>
      <c r="G213" s="122">
        <v>0</v>
      </c>
      <c r="H213" s="122">
        <v>1.5405378445999043E+19</v>
      </c>
    </row>
    <row r="214" spans="3:8" ht="15" customHeight="1">
      <c r="C214" s="112" t="b">
        <v>0</v>
      </c>
      <c r="D214" s="113">
        <v>133</v>
      </c>
      <c r="E214" s="114" t="s">
        <v>582</v>
      </c>
      <c r="F214" s="114">
        <v>132</v>
      </c>
      <c r="G214" s="122">
        <v>0</v>
      </c>
      <c r="H214" s="122">
        <v>1.6576587021933023E+19</v>
      </c>
    </row>
    <row r="215" spans="3:8" ht="15" customHeight="1">
      <c r="C215" s="112" t="b">
        <v>0</v>
      </c>
      <c r="D215" s="113">
        <v>134</v>
      </c>
      <c r="E215" s="114" t="s">
        <v>583</v>
      </c>
      <c r="F215" s="114">
        <v>133</v>
      </c>
      <c r="G215" s="122">
        <v>0</v>
      </c>
      <c r="H215" s="122">
        <v>7.0909170217352284E+18</v>
      </c>
    </row>
    <row r="216" spans="3:8" ht="15" customHeight="1">
      <c r="C216" s="112" t="b">
        <v>0</v>
      </c>
      <c r="D216" s="113">
        <v>135</v>
      </c>
      <c r="E216" s="114" t="s">
        <v>584</v>
      </c>
      <c r="F216" s="114">
        <v>134</v>
      </c>
      <c r="G216" s="122">
        <v>0</v>
      </c>
      <c r="H216" s="122">
        <v>1.5531869570465722E+19</v>
      </c>
    </row>
    <row r="217" spans="3:8" ht="15" customHeight="1">
      <c r="C217" s="112" t="b">
        <v>0</v>
      </c>
      <c r="D217" s="113">
        <v>136</v>
      </c>
      <c r="E217" s="114" t="s">
        <v>585</v>
      </c>
      <c r="F217" s="114">
        <v>135</v>
      </c>
      <c r="G217" s="122">
        <v>0</v>
      </c>
      <c r="H217" s="122">
        <v>1.6874394098871945E+19</v>
      </c>
    </row>
    <row r="218" spans="3:8" ht="15" customHeight="1">
      <c r="C218" s="112" t="b">
        <v>0</v>
      </c>
      <c r="D218" s="113">
        <v>137</v>
      </c>
      <c r="E218" s="114" t="s">
        <v>586</v>
      </c>
      <c r="F218" s="114">
        <v>136</v>
      </c>
      <c r="G218" s="122">
        <v>0</v>
      </c>
      <c r="H218" s="122">
        <v>6.0309740463248415E+18</v>
      </c>
    </row>
    <row r="219" spans="3:8" ht="15" customHeight="1">
      <c r="C219" s="112" t="b">
        <v>0</v>
      </c>
      <c r="D219" s="113">
        <v>138</v>
      </c>
      <c r="E219" s="114" t="s">
        <v>587</v>
      </c>
      <c r="F219" s="114">
        <v>137</v>
      </c>
      <c r="G219" s="122">
        <v>0</v>
      </c>
      <c r="H219" s="122">
        <v>1.1907887415110044E+19</v>
      </c>
    </row>
    <row r="220" spans="3:8" ht="15" customHeight="1">
      <c r="C220" s="112" t="b">
        <v>0</v>
      </c>
      <c r="D220" s="113">
        <v>139</v>
      </c>
      <c r="E220" s="114" t="s">
        <v>588</v>
      </c>
      <c r="F220" s="114">
        <v>138</v>
      </c>
      <c r="G220" s="122">
        <v>0</v>
      </c>
      <c r="H220" s="122">
        <v>8.576338993456553E+18</v>
      </c>
    </row>
    <row r="221" spans="3:8" ht="15" customHeight="1">
      <c r="C221" s="112" t="b">
        <v>0</v>
      </c>
      <c r="D221" s="113">
        <v>140</v>
      </c>
      <c r="E221" s="114" t="s">
        <v>322</v>
      </c>
      <c r="F221" s="114">
        <v>139</v>
      </c>
      <c r="G221" s="122">
        <v>0</v>
      </c>
      <c r="H221" s="122">
        <v>7.9697608783976376E+18</v>
      </c>
    </row>
    <row r="222" spans="3:8" ht="15" customHeight="1">
      <c r="C222" s="112" t="b">
        <v>0</v>
      </c>
      <c r="D222" s="113">
        <v>141</v>
      </c>
      <c r="E222" s="114" t="s">
        <v>589</v>
      </c>
      <c r="F222" s="114">
        <v>140</v>
      </c>
      <c r="G222" s="122">
        <v>0</v>
      </c>
      <c r="H222" s="122">
        <v>1.4362265680533975E+19</v>
      </c>
    </row>
    <row r="223" spans="3:8" ht="15" customHeight="1">
      <c r="C223" s="112" t="b">
        <v>0</v>
      </c>
      <c r="D223" s="113">
        <v>142</v>
      </c>
      <c r="E223" s="114" t="s">
        <v>590</v>
      </c>
      <c r="F223" s="114">
        <v>141</v>
      </c>
      <c r="G223" s="122">
        <v>0</v>
      </c>
      <c r="H223" s="122">
        <v>1.0895783225391294E+19</v>
      </c>
    </row>
    <row r="224" spans="3:8" ht="15" customHeight="1">
      <c r="C224" s="112" t="b">
        <v>0</v>
      </c>
      <c r="D224" s="113">
        <v>143</v>
      </c>
      <c r="E224" s="114" t="s">
        <v>591</v>
      </c>
      <c r="F224" s="114">
        <v>142</v>
      </c>
      <c r="G224" s="122">
        <v>0</v>
      </c>
      <c r="H224" s="122">
        <v>6.8168884329075845E+18</v>
      </c>
    </row>
    <row r="225" spans="3:8" ht="15" customHeight="1">
      <c r="C225" s="112" t="b">
        <v>0</v>
      </c>
      <c r="D225" s="113">
        <v>144</v>
      </c>
      <c r="E225" s="114" t="s">
        <v>592</v>
      </c>
      <c r="F225" s="114">
        <v>143</v>
      </c>
      <c r="G225" s="122">
        <v>0</v>
      </c>
      <c r="H225" s="122">
        <v>1.2571803180533735E+19</v>
      </c>
    </row>
    <row r="226" spans="3:8" ht="15" customHeight="1">
      <c r="C226" s="112" t="b">
        <v>0</v>
      </c>
      <c r="D226" s="113">
        <v>145</v>
      </c>
      <c r="E226" s="114" t="s">
        <v>593</v>
      </c>
      <c r="F226" s="114">
        <v>144</v>
      </c>
      <c r="G226" s="122">
        <v>0</v>
      </c>
      <c r="H226" s="122">
        <v>1.5300596070361936E+19</v>
      </c>
    </row>
    <row r="227" spans="3:8" ht="15" customHeight="1">
      <c r="C227" s="112" t="b">
        <v>0</v>
      </c>
      <c r="D227" s="113">
        <v>146</v>
      </c>
      <c r="E227" s="114" t="s">
        <v>594</v>
      </c>
      <c r="F227" s="114">
        <v>145</v>
      </c>
      <c r="G227" s="122">
        <v>0</v>
      </c>
      <c r="H227" s="122">
        <v>1.8230955671827085E+19</v>
      </c>
    </row>
    <row r="228" spans="3:8" ht="15" customHeight="1">
      <c r="C228" s="112" t="b">
        <v>0</v>
      </c>
      <c r="D228" s="113">
        <v>147</v>
      </c>
      <c r="E228" s="114" t="s">
        <v>595</v>
      </c>
      <c r="F228" s="114">
        <v>146</v>
      </c>
      <c r="G228" s="122">
        <v>0</v>
      </c>
      <c r="H228" s="122">
        <v>1.3442448960440494E+19</v>
      </c>
    </row>
    <row r="229" spans="3:8" ht="15" customHeight="1">
      <c r="C229" s="112" t="b">
        <v>0</v>
      </c>
      <c r="D229" s="113">
        <v>148</v>
      </c>
      <c r="E229" s="114" t="s">
        <v>596</v>
      </c>
      <c r="F229" s="114">
        <v>147</v>
      </c>
      <c r="G229" s="122">
        <v>0</v>
      </c>
      <c r="H229" s="122">
        <v>1.3697586997414939E+19</v>
      </c>
    </row>
    <row r="230" spans="3:8" ht="15" customHeight="1">
      <c r="C230" s="112" t="b">
        <v>0</v>
      </c>
      <c r="D230" s="113">
        <v>149</v>
      </c>
      <c r="E230" s="114" t="s">
        <v>597</v>
      </c>
      <c r="F230" s="114">
        <v>148</v>
      </c>
      <c r="G230" s="122">
        <v>0</v>
      </c>
      <c r="H230" s="122">
        <v>5.6071708814932787E+18</v>
      </c>
    </row>
    <row r="231" spans="3:8" ht="15" customHeight="1">
      <c r="C231" s="112" t="b">
        <v>0</v>
      </c>
      <c r="D231" s="113">
        <v>150</v>
      </c>
      <c r="E231" s="114" t="s">
        <v>598</v>
      </c>
      <c r="F231" s="114">
        <v>149</v>
      </c>
      <c r="G231" s="122">
        <v>0</v>
      </c>
      <c r="H231" s="122">
        <v>1.2250031682973837E+19</v>
      </c>
    </row>
    <row r="232" spans="3:8" ht="15" customHeight="1">
      <c r="C232" s="112" t="b">
        <v>0</v>
      </c>
      <c r="D232" s="113">
        <v>151</v>
      </c>
      <c r="E232" s="114" t="s">
        <v>599</v>
      </c>
      <c r="F232" s="114">
        <v>150</v>
      </c>
      <c r="G232" s="122">
        <v>0</v>
      </c>
      <c r="H232" s="122">
        <v>9.3412458172228506E+18</v>
      </c>
    </row>
    <row r="233" spans="3:8" ht="15" customHeight="1">
      <c r="C233" s="112" t="b">
        <v>0</v>
      </c>
      <c r="D233" s="113">
        <v>152</v>
      </c>
      <c r="E233" s="114" t="s">
        <v>352</v>
      </c>
      <c r="F233" s="114">
        <v>151</v>
      </c>
      <c r="G233" s="122">
        <v>0</v>
      </c>
      <c r="H233" s="122">
        <v>5.9486496274415647E+18</v>
      </c>
    </row>
    <row r="234" spans="3:8" ht="15" customHeight="1">
      <c r="C234" s="112" t="b">
        <v>0</v>
      </c>
      <c r="D234" s="113">
        <v>153</v>
      </c>
      <c r="E234" s="114" t="s">
        <v>600</v>
      </c>
      <c r="F234" s="114">
        <v>152</v>
      </c>
      <c r="G234" s="122">
        <v>0</v>
      </c>
      <c r="H234" s="122">
        <v>1.2259168377858083E+19</v>
      </c>
    </row>
    <row r="235" spans="3:8" ht="15" customHeight="1">
      <c r="C235" s="112" t="b">
        <v>0</v>
      </c>
      <c r="D235" s="113">
        <v>154</v>
      </c>
      <c r="E235" s="114" t="s">
        <v>601</v>
      </c>
      <c r="F235" s="114">
        <v>153</v>
      </c>
      <c r="G235" s="122">
        <v>0</v>
      </c>
      <c r="H235" s="122">
        <v>1.6343535116731122E+19</v>
      </c>
    </row>
    <row r="236" spans="3:8" ht="15" customHeight="1">
      <c r="C236" s="112" t="b">
        <v>0</v>
      </c>
      <c r="D236" s="113">
        <v>155</v>
      </c>
      <c r="E236" s="114" t="s">
        <v>602</v>
      </c>
      <c r="F236" s="114">
        <v>154</v>
      </c>
      <c r="G236" s="122">
        <v>0</v>
      </c>
      <c r="H236" s="122">
        <v>1.0660094598565937E+19</v>
      </c>
    </row>
    <row r="237" spans="3:8" ht="15" customHeight="1">
      <c r="C237" s="112" t="b">
        <v>0</v>
      </c>
      <c r="D237" s="113">
        <v>156</v>
      </c>
      <c r="E237" s="114" t="s">
        <v>603</v>
      </c>
      <c r="F237" s="114">
        <v>155</v>
      </c>
      <c r="G237" s="122">
        <v>0</v>
      </c>
      <c r="H237" s="122">
        <v>3.830535012841772E+18</v>
      </c>
    </row>
    <row r="238" spans="3:8" ht="15" customHeight="1">
      <c r="C238" s="112" t="b">
        <v>0</v>
      </c>
      <c r="D238" s="113">
        <v>157</v>
      </c>
      <c r="E238" s="114" t="s">
        <v>604</v>
      </c>
      <c r="F238" s="114">
        <v>156</v>
      </c>
      <c r="G238" s="122">
        <v>0</v>
      </c>
      <c r="H238" s="122">
        <v>7.2760847319259013E+18</v>
      </c>
    </row>
    <row r="239" spans="3:8" ht="15" customHeight="1">
      <c r="C239" s="112" t="b">
        <v>0</v>
      </c>
      <c r="D239" s="113">
        <v>158</v>
      </c>
      <c r="E239" s="114" t="s">
        <v>605</v>
      </c>
      <c r="F239" s="114">
        <v>157</v>
      </c>
      <c r="G239" s="122">
        <v>0</v>
      </c>
      <c r="H239" s="122">
        <v>1.3806012017760027E+19</v>
      </c>
    </row>
    <row r="240" spans="3:8" ht="15" customHeight="1">
      <c r="C240" s="112" t="b">
        <v>0</v>
      </c>
      <c r="D240" s="113">
        <v>159</v>
      </c>
      <c r="E240" s="114" t="s">
        <v>362</v>
      </c>
      <c r="F240" s="114">
        <v>158</v>
      </c>
      <c r="G240" s="122">
        <v>0</v>
      </c>
      <c r="H240" s="122">
        <v>7.4211430034908119E+18</v>
      </c>
    </row>
    <row r="241" spans="3:8" ht="15" customHeight="1">
      <c r="C241" s="112" t="b">
        <v>0</v>
      </c>
      <c r="D241" s="113">
        <v>160</v>
      </c>
      <c r="E241" s="114" t="s">
        <v>606</v>
      </c>
      <c r="F241" s="114">
        <v>159</v>
      </c>
      <c r="G241" s="122">
        <v>0</v>
      </c>
      <c r="H241" s="122">
        <v>7.1704340241191834E+17</v>
      </c>
    </row>
    <row r="242" spans="3:8" ht="15" customHeight="1">
      <c r="C242" s="112" t="b">
        <v>0</v>
      </c>
      <c r="D242" s="113">
        <v>161</v>
      </c>
      <c r="E242" s="114" t="s">
        <v>607</v>
      </c>
      <c r="F242" s="114">
        <v>160</v>
      </c>
      <c r="G242" s="122">
        <v>0</v>
      </c>
      <c r="H242" s="122">
        <v>6.306109444763306E+18</v>
      </c>
    </row>
    <row r="243" spans="3:8" ht="15" customHeight="1">
      <c r="C243" s="112" t="b">
        <v>0</v>
      </c>
      <c r="D243" s="113">
        <v>162</v>
      </c>
      <c r="E243" s="114" t="s">
        <v>608</v>
      </c>
      <c r="F243" s="114">
        <v>161</v>
      </c>
      <c r="G243" s="122">
        <v>0</v>
      </c>
      <c r="H243" s="122">
        <v>7.5255862983393044E+18</v>
      </c>
    </row>
    <row r="244" spans="3:8" ht="15" customHeight="1">
      <c r="C244" s="112" t="b">
        <v>0</v>
      </c>
      <c r="D244" s="113">
        <v>163</v>
      </c>
      <c r="E244" s="114" t="s">
        <v>609</v>
      </c>
      <c r="F244" s="114">
        <v>162</v>
      </c>
      <c r="G244" s="122">
        <v>0</v>
      </c>
      <c r="H244" s="122">
        <v>1.5177322916674159E+19</v>
      </c>
    </row>
    <row r="245" spans="3:8" ht="15" customHeight="1">
      <c r="C245" s="112" t="b">
        <v>0</v>
      </c>
      <c r="D245" s="113">
        <v>164</v>
      </c>
      <c r="E245" s="114" t="s">
        <v>610</v>
      </c>
      <c r="F245" s="114">
        <v>163</v>
      </c>
      <c r="G245" s="122">
        <v>0</v>
      </c>
      <c r="H245" s="122">
        <v>4.4896032993359283E+18</v>
      </c>
    </row>
    <row r="246" spans="3:8" ht="15" customHeight="1">
      <c r="C246" s="112" t="b">
        <v>0</v>
      </c>
      <c r="D246" s="113">
        <v>165</v>
      </c>
      <c r="E246" s="114" t="s">
        <v>611</v>
      </c>
      <c r="F246" s="114">
        <v>164</v>
      </c>
      <c r="G246" s="122">
        <v>0</v>
      </c>
      <c r="H246" s="122">
        <v>2.9903709033172096E+18</v>
      </c>
    </row>
    <row r="247" spans="3:8" ht="15" customHeight="1">
      <c r="C247" s="112" t="b">
        <v>0</v>
      </c>
      <c r="D247" s="113">
        <v>166</v>
      </c>
      <c r="E247" s="114" t="s">
        <v>612</v>
      </c>
      <c r="F247" s="114">
        <v>165</v>
      </c>
      <c r="G247" s="122">
        <v>0</v>
      </c>
      <c r="H247" s="122">
        <v>1.5082513418475278E+19</v>
      </c>
    </row>
    <row r="248" spans="3:8" ht="15" customHeight="1">
      <c r="C248" s="112" t="b">
        <v>0</v>
      </c>
      <c r="D248" s="113">
        <v>167</v>
      </c>
      <c r="E248" s="114" t="s">
        <v>613</v>
      </c>
      <c r="F248" s="114">
        <v>166</v>
      </c>
      <c r="G248" s="122">
        <v>0</v>
      </c>
      <c r="H248" s="122">
        <v>1.6121663858046904E+19</v>
      </c>
    </row>
    <row r="249" spans="3:8" ht="15" customHeight="1">
      <c r="C249" s="112" t="b">
        <v>0</v>
      </c>
      <c r="D249" s="113">
        <v>168</v>
      </c>
      <c r="E249" s="114" t="s">
        <v>614</v>
      </c>
      <c r="F249" s="114">
        <v>167</v>
      </c>
      <c r="G249" s="122">
        <v>0</v>
      </c>
      <c r="H249" s="122">
        <v>1.3857342548612647E+19</v>
      </c>
    </row>
    <row r="250" spans="3:8" ht="15" customHeight="1">
      <c r="C250" s="112" t="b">
        <v>0</v>
      </c>
      <c r="D250" s="113">
        <v>169</v>
      </c>
      <c r="E250" s="114" t="s">
        <v>615</v>
      </c>
      <c r="F250" s="114">
        <v>168</v>
      </c>
      <c r="G250" s="122">
        <v>0</v>
      </c>
      <c r="H250" s="122">
        <v>9.3587022703267267E+18</v>
      </c>
    </row>
    <row r="251" spans="3:8" ht="15" customHeight="1">
      <c r="C251" s="112" t="b">
        <v>0</v>
      </c>
      <c r="D251" s="113">
        <v>170</v>
      </c>
      <c r="E251" s="114" t="s">
        <v>616</v>
      </c>
      <c r="F251" s="114">
        <v>169</v>
      </c>
      <c r="G251" s="122">
        <v>0</v>
      </c>
      <c r="H251" s="122">
        <v>1.4038599266067287E+18</v>
      </c>
    </row>
    <row r="252" spans="3:8" ht="15" customHeight="1">
      <c r="C252" s="112" t="b">
        <v>0</v>
      </c>
      <c r="D252" s="113">
        <v>171</v>
      </c>
      <c r="E252" s="114" t="s">
        <v>617</v>
      </c>
      <c r="F252" s="114">
        <v>170</v>
      </c>
      <c r="G252" s="122">
        <v>0</v>
      </c>
      <c r="H252" s="122">
        <v>1.3929835696609223E+19</v>
      </c>
    </row>
    <row r="253" spans="3:8" ht="15" customHeight="1">
      <c r="C253" s="112" t="b">
        <v>0</v>
      </c>
      <c r="D253" s="113">
        <v>172</v>
      </c>
      <c r="E253" s="114" t="s">
        <v>618</v>
      </c>
      <c r="F253" s="114">
        <v>171</v>
      </c>
      <c r="G253" s="122">
        <v>0</v>
      </c>
      <c r="H253" s="122">
        <v>1.6687893744071948E+19</v>
      </c>
    </row>
    <row r="254" spans="3:8" ht="15" customHeight="1">
      <c r="C254" s="112" t="b">
        <v>0</v>
      </c>
      <c r="D254" s="113">
        <v>173</v>
      </c>
      <c r="E254" s="114" t="s">
        <v>619</v>
      </c>
      <c r="F254" s="114">
        <v>172</v>
      </c>
      <c r="G254" s="122">
        <v>0</v>
      </c>
      <c r="H254" s="122">
        <v>9.95858316077278E+18</v>
      </c>
    </row>
    <row r="255" spans="3:8" ht="15" customHeight="1">
      <c r="C255" s="112" t="b">
        <v>0</v>
      </c>
      <c r="D255" s="113">
        <v>174</v>
      </c>
      <c r="E255" s="114" t="s">
        <v>620</v>
      </c>
      <c r="F255" s="114">
        <v>173</v>
      </c>
      <c r="G255" s="122">
        <v>0</v>
      </c>
      <c r="H255" s="122">
        <v>1.2448578756926732E+19</v>
      </c>
    </row>
    <row r="256" spans="3:8" ht="15" customHeight="1">
      <c r="C256" s="112" t="b">
        <v>0</v>
      </c>
      <c r="D256" s="113">
        <v>175</v>
      </c>
      <c r="E256" s="114" t="s">
        <v>621</v>
      </c>
      <c r="F256" s="114">
        <v>174</v>
      </c>
      <c r="G256" s="122">
        <v>0</v>
      </c>
      <c r="H256" s="122">
        <v>7.5263348978805965E+18</v>
      </c>
    </row>
    <row r="257" spans="3:8" ht="15" customHeight="1">
      <c r="C257" s="112" t="b">
        <v>0</v>
      </c>
      <c r="D257" s="113">
        <v>176</v>
      </c>
      <c r="E257" s="114" t="s">
        <v>622</v>
      </c>
      <c r="F257" s="114">
        <v>175</v>
      </c>
      <c r="G257" s="122">
        <v>0</v>
      </c>
      <c r="H257" s="122">
        <v>1.197614628914397E+19</v>
      </c>
    </row>
    <row r="258" spans="3:8" ht="15" customHeight="1">
      <c r="C258" s="112" t="b">
        <v>0</v>
      </c>
      <c r="D258" s="113">
        <v>177</v>
      </c>
      <c r="E258" s="114" t="s">
        <v>623</v>
      </c>
      <c r="F258" s="114">
        <v>176</v>
      </c>
      <c r="G258" s="122">
        <v>0</v>
      </c>
      <c r="H258" s="122">
        <v>4.3180532107336402E+18</v>
      </c>
    </row>
    <row r="259" spans="3:8" ht="15" customHeight="1">
      <c r="C259" s="112" t="b">
        <v>0</v>
      </c>
      <c r="D259" s="113">
        <v>178</v>
      </c>
      <c r="E259" s="114" t="s">
        <v>624</v>
      </c>
      <c r="F259" s="114">
        <v>177</v>
      </c>
      <c r="G259" s="122">
        <v>0</v>
      </c>
      <c r="H259" s="122">
        <v>1.5281097076094717E+18</v>
      </c>
    </row>
    <row r="260" spans="3:8" ht="15" customHeight="1">
      <c r="C260" s="112" t="b">
        <v>0</v>
      </c>
      <c r="D260" s="113">
        <v>179</v>
      </c>
      <c r="E260" s="114" t="s">
        <v>625</v>
      </c>
      <c r="F260" s="114">
        <v>178</v>
      </c>
      <c r="G260" s="122">
        <v>0</v>
      </c>
      <c r="H260" s="122">
        <v>1.2311261226552848E+19</v>
      </c>
    </row>
    <row r="261" spans="3:8" ht="15" customHeight="1">
      <c r="C261" s="112" t="b">
        <v>0</v>
      </c>
      <c r="D261" s="113">
        <v>180</v>
      </c>
      <c r="E261" s="114" t="s">
        <v>626</v>
      </c>
      <c r="F261" s="114">
        <v>179</v>
      </c>
      <c r="G261" s="122">
        <v>0</v>
      </c>
      <c r="H261" s="122">
        <v>1.8196970428645128E+18</v>
      </c>
    </row>
    <row r="262" spans="3:8" ht="15" customHeight="1">
      <c r="C262" s="112" t="b">
        <v>0</v>
      </c>
      <c r="D262" s="113">
        <v>181</v>
      </c>
      <c r="E262" s="114" t="s">
        <v>627</v>
      </c>
      <c r="F262" s="114">
        <v>180</v>
      </c>
      <c r="G262" s="122">
        <v>0</v>
      </c>
      <c r="H262" s="122">
        <v>1.5372440889643792E+19</v>
      </c>
    </row>
    <row r="263" spans="3:8" ht="15" customHeight="1">
      <c r="C263" s="112" t="b">
        <v>0</v>
      </c>
      <c r="D263" s="113">
        <v>182</v>
      </c>
      <c r="E263" s="114" t="s">
        <v>628</v>
      </c>
      <c r="F263" s="114">
        <v>181</v>
      </c>
      <c r="G263" s="122">
        <v>0</v>
      </c>
      <c r="H263" s="122">
        <v>1.5020445483259081E+19</v>
      </c>
    </row>
    <row r="264" spans="3:8" ht="15" customHeight="1">
      <c r="C264" s="112" t="b">
        <v>0</v>
      </c>
      <c r="D264" s="113">
        <v>183</v>
      </c>
      <c r="E264" s="114" t="s">
        <v>629</v>
      </c>
      <c r="F264" s="114">
        <v>182</v>
      </c>
      <c r="G264" s="122">
        <v>0</v>
      </c>
      <c r="H264" s="122">
        <v>1.3689525799842116E+19</v>
      </c>
    </row>
    <row r="265" spans="3:8" ht="15" customHeight="1">
      <c r="C265" s="112" t="b">
        <v>0</v>
      </c>
      <c r="D265" s="113">
        <v>184</v>
      </c>
      <c r="E265" s="114" t="s">
        <v>630</v>
      </c>
      <c r="F265" s="114">
        <v>183</v>
      </c>
      <c r="G265" s="122">
        <v>0</v>
      </c>
      <c r="H265" s="122">
        <v>1.6564024533703811E+19</v>
      </c>
    </row>
    <row r="266" spans="3:8" ht="15" customHeight="1">
      <c r="C266" s="112" t="b">
        <v>0</v>
      </c>
      <c r="D266" s="113">
        <v>185</v>
      </c>
      <c r="E266" s="114" t="s">
        <v>631</v>
      </c>
      <c r="F266" s="114">
        <v>184</v>
      </c>
      <c r="G266" s="122">
        <v>0</v>
      </c>
      <c r="H266" s="122">
        <v>5.7491704968366776E+18</v>
      </c>
    </row>
    <row r="267" spans="3:8" ht="15" customHeight="1">
      <c r="C267" s="112" t="b">
        <v>0</v>
      </c>
      <c r="D267" s="113">
        <v>186</v>
      </c>
      <c r="E267" s="114" t="s">
        <v>632</v>
      </c>
      <c r="F267" s="114">
        <v>185</v>
      </c>
      <c r="G267" s="122">
        <v>0</v>
      </c>
      <c r="H267" s="122">
        <v>7.1584887788051118E+18</v>
      </c>
    </row>
    <row r="268" spans="3:8" ht="15" customHeight="1">
      <c r="C268" s="112" t="b">
        <v>0</v>
      </c>
      <c r="D268" s="113">
        <v>187</v>
      </c>
      <c r="E268" s="114" t="s">
        <v>633</v>
      </c>
      <c r="F268" s="114">
        <v>186</v>
      </c>
      <c r="G268" s="122">
        <v>0</v>
      </c>
      <c r="H268" s="122">
        <v>3.8802250836278313E+18</v>
      </c>
    </row>
    <row r="269" spans="3:8" ht="15" customHeight="1">
      <c r="C269" s="112" t="b">
        <v>0</v>
      </c>
      <c r="D269" s="113">
        <v>188</v>
      </c>
      <c r="E269" s="114" t="s">
        <v>634</v>
      </c>
      <c r="F269" s="114">
        <v>187</v>
      </c>
      <c r="G269" s="122">
        <v>0</v>
      </c>
      <c r="H269" s="122">
        <v>8.0576791764649498E+17</v>
      </c>
    </row>
    <row r="270" spans="3:8" ht="15" customHeight="1">
      <c r="C270" s="112" t="b">
        <v>0</v>
      </c>
      <c r="D270" s="113">
        <v>189</v>
      </c>
      <c r="E270" s="114" t="s">
        <v>635</v>
      </c>
      <c r="F270" s="114">
        <v>188</v>
      </c>
      <c r="G270" s="122">
        <v>0</v>
      </c>
      <c r="H270" s="122">
        <v>1.4181259499080913E+19</v>
      </c>
    </row>
    <row r="271" spans="3:8" ht="15" customHeight="1">
      <c r="C271" s="112" t="b">
        <v>0</v>
      </c>
      <c r="D271" s="113">
        <v>190</v>
      </c>
      <c r="E271" s="114" t="s">
        <v>636</v>
      </c>
      <c r="F271" s="114">
        <v>189</v>
      </c>
      <c r="G271" s="122">
        <v>0</v>
      </c>
      <c r="H271" s="122">
        <v>8.9398990108470835E+18</v>
      </c>
    </row>
    <row r="272" spans="3:8" ht="15" customHeight="1">
      <c r="C272" s="112" t="b">
        <v>0</v>
      </c>
      <c r="D272" s="113">
        <v>191</v>
      </c>
      <c r="E272" s="114" t="s">
        <v>637</v>
      </c>
      <c r="F272" s="114">
        <v>190</v>
      </c>
      <c r="G272" s="122">
        <v>0</v>
      </c>
      <c r="H272" s="122">
        <v>1.2862869091065876E+19</v>
      </c>
    </row>
    <row r="273" spans="3:8" ht="15" customHeight="1">
      <c r="C273" s="112" t="b">
        <v>0</v>
      </c>
      <c r="D273" s="113">
        <v>192</v>
      </c>
      <c r="E273" s="114" t="s">
        <v>638</v>
      </c>
      <c r="F273" s="114">
        <v>191</v>
      </c>
      <c r="G273" s="122">
        <v>0</v>
      </c>
      <c r="H273" s="122">
        <v>1.3896354305839396E+18</v>
      </c>
    </row>
    <row r="274" spans="3:8" ht="15" customHeight="1">
      <c r="C274" s="112" t="b">
        <v>0</v>
      </c>
      <c r="D274" s="113">
        <v>193</v>
      </c>
      <c r="E274" s="114" t="s">
        <v>639</v>
      </c>
      <c r="F274" s="114">
        <v>192</v>
      </c>
      <c r="G274" s="122">
        <v>0</v>
      </c>
      <c r="H274" s="122">
        <v>1.1201137471687033E+19</v>
      </c>
    </row>
    <row r="275" spans="3:8" ht="15" customHeight="1">
      <c r="C275" s="112" t="b">
        <v>0</v>
      </c>
      <c r="D275" s="113">
        <v>194</v>
      </c>
      <c r="E275" s="114" t="s">
        <v>640</v>
      </c>
      <c r="F275" s="114">
        <v>193</v>
      </c>
      <c r="G275" s="122">
        <v>0</v>
      </c>
      <c r="H275" s="122">
        <v>1.4364144800465103E+19</v>
      </c>
    </row>
    <row r="276" spans="3:8" ht="15" customHeight="1">
      <c r="C276" s="112" t="b">
        <v>0</v>
      </c>
      <c r="D276" s="113">
        <v>195</v>
      </c>
      <c r="E276" s="114" t="s">
        <v>641</v>
      </c>
      <c r="F276" s="114">
        <v>194</v>
      </c>
      <c r="G276" s="122">
        <v>0</v>
      </c>
      <c r="H276" s="122">
        <v>7.7629750162935009E+18</v>
      </c>
    </row>
    <row r="277" spans="3:8" ht="15" customHeight="1">
      <c r="C277" s="112" t="b">
        <v>0</v>
      </c>
      <c r="D277" s="113">
        <v>196</v>
      </c>
      <c r="E277" s="114" t="s">
        <v>642</v>
      </c>
      <c r="F277" s="114">
        <v>195</v>
      </c>
      <c r="G277" s="122">
        <v>0</v>
      </c>
      <c r="H277" s="122">
        <v>1.2494280972473852E+19</v>
      </c>
    </row>
    <row r="278" spans="3:8" ht="15" customHeight="1">
      <c r="C278" s="112" t="b">
        <v>0</v>
      </c>
      <c r="D278" s="113">
        <v>197</v>
      </c>
      <c r="E278" s="114" t="s">
        <v>643</v>
      </c>
      <c r="F278" s="114">
        <v>196</v>
      </c>
      <c r="G278" s="122">
        <v>0</v>
      </c>
      <c r="H278" s="122">
        <v>6.1809089329930383E+18</v>
      </c>
    </row>
    <row r="279" spans="3:8" ht="15" customHeight="1">
      <c r="C279" s="112" t="b">
        <v>0</v>
      </c>
      <c r="D279" s="113">
        <v>198</v>
      </c>
      <c r="E279" s="114" t="s">
        <v>644</v>
      </c>
      <c r="F279" s="114">
        <v>197</v>
      </c>
      <c r="G279" s="122">
        <v>0</v>
      </c>
      <c r="H279" s="122">
        <v>8.8289475728459223E+18</v>
      </c>
    </row>
    <row r="280" spans="3:8" ht="15" customHeight="1">
      <c r="C280" s="112" t="b">
        <v>0</v>
      </c>
      <c r="D280" s="113">
        <v>199</v>
      </c>
      <c r="E280" s="114" t="s">
        <v>645</v>
      </c>
      <c r="F280" s="114">
        <v>198</v>
      </c>
      <c r="G280" s="122">
        <v>0</v>
      </c>
      <c r="H280" s="122">
        <v>1.1077661596791577E+19</v>
      </c>
    </row>
    <row r="281" spans="3:8" ht="15" customHeight="1">
      <c r="C281" s="112" t="b">
        <v>0</v>
      </c>
      <c r="D281" s="113">
        <v>200</v>
      </c>
      <c r="E281" s="114" t="s">
        <v>646</v>
      </c>
      <c r="F281" s="114">
        <v>199</v>
      </c>
      <c r="G281" s="122">
        <v>0</v>
      </c>
      <c r="H281" s="122">
        <v>7.7470603532756613E+18</v>
      </c>
    </row>
    <row r="282" spans="3:8" ht="15" customHeight="1">
      <c r="C282" s="112" t="b">
        <v>0</v>
      </c>
      <c r="D282" s="113">
        <v>201</v>
      </c>
      <c r="E282" s="114" t="s">
        <v>647</v>
      </c>
      <c r="F282" s="114">
        <v>200</v>
      </c>
      <c r="G282" s="122">
        <v>0</v>
      </c>
      <c r="H282" s="122">
        <v>2.099509338562943E+18</v>
      </c>
    </row>
    <row r="283" spans="3:8" ht="15" customHeight="1">
      <c r="C283" s="112" t="b">
        <v>0</v>
      </c>
      <c r="D283" s="113">
        <v>202</v>
      </c>
      <c r="E283" s="114" t="s">
        <v>648</v>
      </c>
      <c r="F283" s="114">
        <v>201</v>
      </c>
      <c r="G283" s="122">
        <v>0</v>
      </c>
      <c r="H283" s="122">
        <v>2.8431082896870456E+18</v>
      </c>
    </row>
    <row r="284" spans="3:8" ht="15" customHeight="1">
      <c r="C284" s="112" t="b">
        <v>0</v>
      </c>
      <c r="D284" s="113">
        <v>203</v>
      </c>
      <c r="E284" s="114" t="s">
        <v>649</v>
      </c>
      <c r="F284" s="114">
        <v>202</v>
      </c>
      <c r="G284" s="122">
        <v>0</v>
      </c>
      <c r="H284" s="122">
        <v>4.9874144063688858E+18</v>
      </c>
    </row>
    <row r="285" spans="3:8" ht="15" customHeight="1">
      <c r="C285" s="112" t="b">
        <v>0</v>
      </c>
      <c r="D285" s="113">
        <v>204</v>
      </c>
      <c r="E285" s="114" t="s">
        <v>377</v>
      </c>
      <c r="F285" s="114">
        <v>203</v>
      </c>
      <c r="G285" s="122">
        <v>0</v>
      </c>
      <c r="H285" s="122">
        <v>7.6132938666252257E+18</v>
      </c>
    </row>
    <row r="286" spans="3:8" ht="15" customHeight="1">
      <c r="C286" s="112" t="b">
        <v>0</v>
      </c>
      <c r="D286" s="113">
        <v>205</v>
      </c>
      <c r="E286" s="114" t="s">
        <v>650</v>
      </c>
      <c r="F286" s="114">
        <v>204</v>
      </c>
      <c r="G286" s="122">
        <v>0</v>
      </c>
      <c r="H286" s="122">
        <v>1.1854606261737048E+19</v>
      </c>
    </row>
    <row r="287" spans="3:8" ht="15" customHeight="1">
      <c r="C287" s="112" t="b">
        <v>0</v>
      </c>
      <c r="D287" s="113">
        <v>206</v>
      </c>
      <c r="E287" s="114" t="s">
        <v>651</v>
      </c>
      <c r="F287" s="114">
        <v>205</v>
      </c>
      <c r="G287" s="122">
        <v>0</v>
      </c>
      <c r="H287" s="122">
        <v>1.4740614344678793E+19</v>
      </c>
    </row>
    <row r="288" spans="3:8" ht="15" customHeight="1">
      <c r="C288" s="112" t="b">
        <v>0</v>
      </c>
      <c r="D288" s="113">
        <v>207</v>
      </c>
      <c r="E288" s="114" t="s">
        <v>652</v>
      </c>
      <c r="F288" s="114">
        <v>206</v>
      </c>
      <c r="G288" s="122">
        <v>0</v>
      </c>
      <c r="H288" s="122">
        <v>1.8231148102404401E+19</v>
      </c>
    </row>
    <row r="289" spans="3:8" ht="15" customHeight="1">
      <c r="C289" s="112" t="b">
        <v>0</v>
      </c>
      <c r="D289" s="113">
        <v>208</v>
      </c>
      <c r="E289" s="114" t="s">
        <v>653</v>
      </c>
      <c r="F289" s="114">
        <v>207</v>
      </c>
      <c r="G289" s="122">
        <v>0</v>
      </c>
      <c r="H289" s="122">
        <v>1.022067999249406E+19</v>
      </c>
    </row>
    <row r="290" spans="3:8" ht="15" customHeight="1">
      <c r="C290" s="112" t="b">
        <v>0</v>
      </c>
      <c r="D290" s="113">
        <v>209</v>
      </c>
      <c r="E290" s="114" t="s">
        <v>654</v>
      </c>
      <c r="F290" s="114">
        <v>208</v>
      </c>
      <c r="G290" s="122">
        <v>0</v>
      </c>
      <c r="H290" s="122">
        <v>4.2466123989357046E+18</v>
      </c>
    </row>
    <row r="291" spans="3:8" ht="15" customHeight="1">
      <c r="C291" s="112" t="b">
        <v>0</v>
      </c>
      <c r="D291" s="113">
        <v>210</v>
      </c>
      <c r="E291" s="114" t="s">
        <v>655</v>
      </c>
      <c r="F291" s="114">
        <v>209</v>
      </c>
      <c r="G291" s="122">
        <v>0</v>
      </c>
      <c r="H291" s="122">
        <v>1.4095854325977633E+19</v>
      </c>
    </row>
    <row r="292" spans="3:8" ht="15" customHeight="1">
      <c r="C292" s="112" t="b">
        <v>0</v>
      </c>
      <c r="D292" s="113">
        <v>211</v>
      </c>
      <c r="E292" s="114" t="s">
        <v>656</v>
      </c>
      <c r="F292" s="114">
        <v>210</v>
      </c>
      <c r="G292" s="122">
        <v>0</v>
      </c>
      <c r="H292" s="122">
        <v>2.1973325932103846E+18</v>
      </c>
    </row>
    <row r="293" spans="3:8" ht="15" customHeight="1">
      <c r="C293" s="112" t="b">
        <v>0</v>
      </c>
      <c r="D293" s="113">
        <v>212</v>
      </c>
      <c r="E293" s="114" t="s">
        <v>657</v>
      </c>
      <c r="F293" s="114">
        <v>211</v>
      </c>
      <c r="G293" s="122">
        <v>0</v>
      </c>
      <c r="H293" s="122">
        <v>3.3728484503034378E+18</v>
      </c>
    </row>
    <row r="294" spans="3:8" ht="15" customHeight="1">
      <c r="C294" s="112" t="b">
        <v>0</v>
      </c>
      <c r="D294" s="113">
        <v>213</v>
      </c>
      <c r="E294" s="114" t="s">
        <v>658</v>
      </c>
      <c r="F294" s="114">
        <v>212</v>
      </c>
      <c r="G294" s="122">
        <v>0</v>
      </c>
      <c r="H294" s="122">
        <v>1.1395649243104404E+18</v>
      </c>
    </row>
    <row r="295" spans="3:8" ht="15" customHeight="1">
      <c r="C295" s="112" t="b">
        <v>0</v>
      </c>
      <c r="D295" s="113">
        <v>214</v>
      </c>
      <c r="E295" s="114" t="s">
        <v>659</v>
      </c>
      <c r="F295" s="114">
        <v>213</v>
      </c>
      <c r="G295" s="122">
        <v>0</v>
      </c>
      <c r="H295" s="122">
        <v>4.3404883257973955E+18</v>
      </c>
    </row>
    <row r="296" spans="3:8" ht="15" customHeight="1">
      <c r="C296" s="112" t="b">
        <v>0</v>
      </c>
      <c r="D296" s="113">
        <v>215</v>
      </c>
      <c r="E296" s="114" t="s">
        <v>660</v>
      </c>
      <c r="F296" s="114">
        <v>214</v>
      </c>
      <c r="G296" s="122">
        <v>0</v>
      </c>
      <c r="H296" s="122">
        <v>2.3206040130722304E+18</v>
      </c>
    </row>
    <row r="297" spans="3:8" ht="15" customHeight="1">
      <c r="C297" s="112" t="b">
        <v>0</v>
      </c>
      <c r="D297" s="113">
        <v>216</v>
      </c>
      <c r="E297" s="114" t="s">
        <v>661</v>
      </c>
      <c r="F297" s="114">
        <v>215</v>
      </c>
      <c r="G297" s="122">
        <v>0</v>
      </c>
      <c r="H297" s="122">
        <v>8.3412622585269873E+18</v>
      </c>
    </row>
    <row r="298" spans="3:8" ht="15" customHeight="1">
      <c r="C298" s="112" t="b">
        <v>0</v>
      </c>
      <c r="D298" s="113">
        <v>217</v>
      </c>
      <c r="E298" s="114" t="s">
        <v>662</v>
      </c>
      <c r="F298" s="114">
        <v>216</v>
      </c>
      <c r="G298" s="122">
        <v>0</v>
      </c>
      <c r="H298" s="122">
        <v>9.5633462463598981E+18</v>
      </c>
    </row>
    <row r="299" spans="3:8" ht="15" customHeight="1">
      <c r="C299" s="112" t="b">
        <v>0</v>
      </c>
      <c r="D299" s="113">
        <v>218</v>
      </c>
      <c r="E299" s="114" t="s">
        <v>663</v>
      </c>
      <c r="F299" s="114">
        <v>217</v>
      </c>
      <c r="G299" s="122">
        <v>0</v>
      </c>
      <c r="H299" s="122">
        <v>7.3044821840310272E+17</v>
      </c>
    </row>
    <row r="300" spans="3:8" ht="15" customHeight="1">
      <c r="C300" s="112" t="b">
        <v>0</v>
      </c>
      <c r="D300" s="113">
        <v>219</v>
      </c>
      <c r="E300" s="114" t="s">
        <v>664</v>
      </c>
      <c r="F300" s="114">
        <v>218</v>
      </c>
      <c r="G300" s="122">
        <v>0</v>
      </c>
      <c r="H300" s="122">
        <v>1.3273827229096862E+19</v>
      </c>
    </row>
    <row r="301" spans="3:8" ht="15" customHeight="1">
      <c r="C301" s="112" t="b">
        <v>0</v>
      </c>
      <c r="D301" s="113">
        <v>220</v>
      </c>
      <c r="E301" s="114" t="s">
        <v>665</v>
      </c>
      <c r="F301" s="114">
        <v>219</v>
      </c>
      <c r="G301" s="122">
        <v>0</v>
      </c>
      <c r="H301" s="122">
        <v>1.3613112153034009E+19</v>
      </c>
    </row>
    <row r="302" spans="3:8" ht="15" customHeight="1">
      <c r="C302" s="112" t="b">
        <v>0</v>
      </c>
      <c r="D302" s="113">
        <v>221</v>
      </c>
      <c r="E302" s="114" t="s">
        <v>666</v>
      </c>
      <c r="F302" s="114">
        <v>220</v>
      </c>
      <c r="G302" s="122">
        <v>0</v>
      </c>
      <c r="H302" s="122">
        <v>1.7116932650410979E+19</v>
      </c>
    </row>
    <row r="303" spans="3:8" ht="15" customHeight="1">
      <c r="C303" s="112" t="b">
        <v>0</v>
      </c>
      <c r="D303" s="113">
        <v>222</v>
      </c>
      <c r="E303" s="114" t="s">
        <v>667</v>
      </c>
      <c r="F303" s="114">
        <v>221</v>
      </c>
      <c r="G303" s="122">
        <v>0</v>
      </c>
      <c r="H303" s="122">
        <v>9.2500738187423539E+18</v>
      </c>
    </row>
    <row r="304" spans="3:8" ht="15" customHeight="1">
      <c r="C304" s="112" t="b">
        <v>0</v>
      </c>
      <c r="D304" s="113">
        <v>223</v>
      </c>
      <c r="E304" s="114" t="s">
        <v>668</v>
      </c>
      <c r="F304" s="114">
        <v>222</v>
      </c>
      <c r="G304" s="122">
        <v>0</v>
      </c>
      <c r="H304" s="122">
        <v>1.8045705582002739E+19</v>
      </c>
    </row>
    <row r="305" spans="3:8" ht="15" customHeight="1">
      <c r="C305" s="112" t="b">
        <v>0</v>
      </c>
      <c r="D305" s="113">
        <v>224</v>
      </c>
      <c r="E305" s="114" t="s">
        <v>669</v>
      </c>
      <c r="F305" s="114">
        <v>223</v>
      </c>
      <c r="G305" s="122">
        <v>0</v>
      </c>
      <c r="H305" s="122">
        <v>1.6239573121400787E+19</v>
      </c>
    </row>
    <row r="306" spans="3:8" ht="15" customHeight="1">
      <c r="C306" s="112" t="b">
        <v>0</v>
      </c>
      <c r="D306" s="113">
        <v>225</v>
      </c>
      <c r="E306" s="114" t="s">
        <v>670</v>
      </c>
      <c r="F306" s="114">
        <v>224</v>
      </c>
      <c r="G306" s="122">
        <v>0</v>
      </c>
      <c r="H306" s="122">
        <v>4.9397400860758938E+18</v>
      </c>
    </row>
    <row r="307" spans="3:8" ht="15" customHeight="1">
      <c r="C307" s="112" t="b">
        <v>0</v>
      </c>
      <c r="D307" s="113">
        <v>226</v>
      </c>
      <c r="E307" s="114" t="s">
        <v>671</v>
      </c>
      <c r="F307" s="114">
        <v>225</v>
      </c>
      <c r="G307" s="122">
        <v>0</v>
      </c>
      <c r="H307" s="122">
        <v>5.2609380219372646E+18</v>
      </c>
    </row>
    <row r="308" spans="3:8" ht="15" customHeight="1">
      <c r="C308" s="112" t="b">
        <v>0</v>
      </c>
      <c r="D308" s="113">
        <v>227</v>
      </c>
      <c r="E308" s="114" t="s">
        <v>672</v>
      </c>
      <c r="F308" s="114">
        <v>226</v>
      </c>
      <c r="G308" s="122">
        <v>0</v>
      </c>
      <c r="H308" s="122">
        <v>5.0386996562798868E+18</v>
      </c>
    </row>
    <row r="309" spans="3:8" ht="15" customHeight="1">
      <c r="C309" s="112" t="b">
        <v>0</v>
      </c>
      <c r="D309" s="113">
        <v>228</v>
      </c>
      <c r="E309" s="114" t="s">
        <v>673</v>
      </c>
      <c r="F309" s="114">
        <v>227</v>
      </c>
      <c r="G309" s="122">
        <v>0</v>
      </c>
      <c r="H309" s="122">
        <v>6.9318559778864128E+18</v>
      </c>
    </row>
    <row r="310" spans="3:8" ht="15" customHeight="1">
      <c r="C310" s="112" t="b">
        <v>0</v>
      </c>
      <c r="D310" s="113">
        <v>229</v>
      </c>
      <c r="E310" s="114" t="s">
        <v>674</v>
      </c>
      <c r="F310" s="114">
        <v>228</v>
      </c>
      <c r="G310" s="122">
        <v>0</v>
      </c>
      <c r="H310" s="122">
        <v>8.5050498876256287E+18</v>
      </c>
    </row>
    <row r="311" spans="3:8" ht="15" customHeight="1">
      <c r="C311" s="112" t="b">
        <v>0</v>
      </c>
      <c r="D311" s="113">
        <v>230</v>
      </c>
      <c r="E311" s="114" t="s">
        <v>675</v>
      </c>
      <c r="F311" s="114">
        <v>229</v>
      </c>
      <c r="G311" s="122">
        <v>0</v>
      </c>
      <c r="H311" s="122">
        <v>1.6387864429369692E+19</v>
      </c>
    </row>
    <row r="312" spans="3:8" ht="15" customHeight="1">
      <c r="C312" s="112" t="b">
        <v>0</v>
      </c>
      <c r="D312" s="113">
        <v>231</v>
      </c>
      <c r="E312" s="114" t="s">
        <v>676</v>
      </c>
      <c r="F312" s="114">
        <v>230</v>
      </c>
      <c r="G312" s="122">
        <v>0</v>
      </c>
      <c r="H312" s="122">
        <v>8.0285838399392594E+18</v>
      </c>
    </row>
    <row r="313" spans="3:8" ht="15" customHeight="1">
      <c r="C313" s="112" t="b">
        <v>0</v>
      </c>
      <c r="D313" s="113">
        <v>232</v>
      </c>
      <c r="E313" s="114" t="s">
        <v>677</v>
      </c>
      <c r="F313" s="114">
        <v>231</v>
      </c>
      <c r="G313" s="122">
        <v>0</v>
      </c>
      <c r="H313" s="122">
        <v>1.7437536704118172E+19</v>
      </c>
    </row>
    <row r="314" spans="3:8" ht="15" customHeight="1">
      <c r="C314" s="112" t="b">
        <v>0</v>
      </c>
      <c r="D314" s="113">
        <v>233</v>
      </c>
      <c r="E314" s="114" t="s">
        <v>678</v>
      </c>
      <c r="F314" s="114">
        <v>232</v>
      </c>
      <c r="G314" s="122">
        <v>0</v>
      </c>
      <c r="H314" s="122">
        <v>1.2846684461664582E+19</v>
      </c>
    </row>
    <row r="315" spans="3:8" ht="15" customHeight="1">
      <c r="C315" s="112" t="b">
        <v>0</v>
      </c>
      <c r="D315" s="113">
        <v>234</v>
      </c>
      <c r="E315" s="114" t="s">
        <v>679</v>
      </c>
      <c r="F315" s="114">
        <v>233</v>
      </c>
      <c r="G315" s="122">
        <v>0</v>
      </c>
      <c r="H315" s="122">
        <v>6.8211079447750984E+18</v>
      </c>
    </row>
    <row r="316" spans="3:8" ht="15" customHeight="1">
      <c r="C316" s="112" t="b">
        <v>0</v>
      </c>
      <c r="D316" s="113">
        <v>235</v>
      </c>
      <c r="E316" s="114" t="s">
        <v>680</v>
      </c>
      <c r="F316" s="114">
        <v>234</v>
      </c>
      <c r="G316" s="122">
        <v>0</v>
      </c>
      <c r="H316" s="122">
        <v>1.1695185201120823E+19</v>
      </c>
    </row>
    <row r="317" spans="3:8" ht="15" customHeight="1">
      <c r="C317" s="112" t="b">
        <v>0</v>
      </c>
      <c r="D317" s="113">
        <v>236</v>
      </c>
      <c r="E317" s="114" t="s">
        <v>681</v>
      </c>
      <c r="F317" s="114">
        <v>235</v>
      </c>
      <c r="G317" s="122">
        <v>0</v>
      </c>
      <c r="H317" s="122">
        <v>9.4127530191887585E+18</v>
      </c>
    </row>
    <row r="318" spans="3:8" ht="15" customHeight="1">
      <c r="C318" s="112" t="b">
        <v>0</v>
      </c>
      <c r="D318" s="113">
        <v>237</v>
      </c>
      <c r="E318" s="114" t="s">
        <v>682</v>
      </c>
      <c r="F318" s="114">
        <v>236</v>
      </c>
      <c r="G318" s="122">
        <v>0</v>
      </c>
      <c r="H318" s="122">
        <v>1.6885652516960856E+19</v>
      </c>
    </row>
    <row r="319" spans="3:8" ht="15" customHeight="1">
      <c r="C319" s="112" t="b">
        <v>0</v>
      </c>
      <c r="D319" s="113">
        <v>238</v>
      </c>
      <c r="E319" s="114" t="s">
        <v>683</v>
      </c>
      <c r="F319" s="114">
        <v>237</v>
      </c>
      <c r="G319" s="122">
        <v>0</v>
      </c>
      <c r="H319" s="122">
        <v>1.2066242781862478E+19</v>
      </c>
    </row>
    <row r="320" spans="3:8" ht="15" customHeight="1">
      <c r="C320" s="112" t="b">
        <v>0</v>
      </c>
      <c r="D320" s="113">
        <v>239</v>
      </c>
      <c r="E320" s="114" t="s">
        <v>684</v>
      </c>
      <c r="F320" s="114">
        <v>238</v>
      </c>
      <c r="G320" s="122">
        <v>0</v>
      </c>
      <c r="H320" s="122">
        <v>3.0787139989511424E+18</v>
      </c>
    </row>
    <row r="321" spans="3:8" ht="15" customHeight="1">
      <c r="C321" s="112" t="b">
        <v>0</v>
      </c>
      <c r="D321" s="113">
        <v>240</v>
      </c>
      <c r="E321" s="114" t="s">
        <v>685</v>
      </c>
      <c r="F321" s="114">
        <v>239</v>
      </c>
      <c r="G321" s="122">
        <v>0</v>
      </c>
      <c r="H321" s="122">
        <v>7.0836753555325614E+18</v>
      </c>
    </row>
    <row r="322" spans="3:8" ht="15" customHeight="1">
      <c r="C322" s="112" t="b">
        <v>0</v>
      </c>
      <c r="D322" s="113">
        <v>241</v>
      </c>
      <c r="E322" s="114" t="s">
        <v>686</v>
      </c>
      <c r="F322" s="114">
        <v>240</v>
      </c>
      <c r="G322" s="122">
        <v>0</v>
      </c>
      <c r="H322" s="122">
        <v>1.4970557100607322E+19</v>
      </c>
    </row>
    <row r="323" spans="3:8" ht="15" customHeight="1">
      <c r="C323" s="112" t="b">
        <v>0</v>
      </c>
      <c r="D323" s="113">
        <v>242</v>
      </c>
      <c r="E323" s="114" t="s">
        <v>687</v>
      </c>
      <c r="F323" s="114">
        <v>241</v>
      </c>
      <c r="G323" s="122">
        <v>0</v>
      </c>
      <c r="H323" s="122">
        <v>1.4834310995772963E+19</v>
      </c>
    </row>
    <row r="324" spans="3:8" ht="15" customHeight="1">
      <c r="C324" s="112" t="b">
        <v>0</v>
      </c>
      <c r="D324" s="113">
        <v>243</v>
      </c>
      <c r="E324" s="114" t="s">
        <v>688</v>
      </c>
      <c r="F324" s="114">
        <v>242</v>
      </c>
      <c r="G324" s="122">
        <v>0</v>
      </c>
      <c r="H324" s="122">
        <v>3.0371860230456253E+18</v>
      </c>
    </row>
    <row r="325" spans="3:8" ht="15" customHeight="1">
      <c r="C325" s="112" t="b">
        <v>0</v>
      </c>
      <c r="D325" s="113">
        <v>244</v>
      </c>
      <c r="E325" s="114" t="s">
        <v>689</v>
      </c>
      <c r="F325" s="114">
        <v>243</v>
      </c>
      <c r="G325" s="122">
        <v>0</v>
      </c>
      <c r="H325" s="122">
        <v>1.5661745777865169E+19</v>
      </c>
    </row>
    <row r="326" spans="3:8" ht="15" customHeight="1">
      <c r="C326" s="112" t="b">
        <v>0</v>
      </c>
      <c r="D326" s="113">
        <v>245</v>
      </c>
      <c r="E326" s="114" t="s">
        <v>690</v>
      </c>
      <c r="F326" s="114">
        <v>244</v>
      </c>
      <c r="G326" s="122">
        <v>0</v>
      </c>
      <c r="H326" s="122">
        <v>7.3332069193156291E+18</v>
      </c>
    </row>
    <row r="327" spans="3:8" ht="15" customHeight="1">
      <c r="C327" s="112" t="b">
        <v>0</v>
      </c>
      <c r="D327" s="113">
        <v>246</v>
      </c>
      <c r="E327" s="114" t="s">
        <v>691</v>
      </c>
      <c r="F327" s="114">
        <v>245</v>
      </c>
      <c r="G327" s="122">
        <v>0</v>
      </c>
      <c r="H327" s="122">
        <v>1.4992670390058924E+19</v>
      </c>
    </row>
    <row r="328" spans="3:8" ht="15" customHeight="1">
      <c r="C328" s="112" t="b">
        <v>0</v>
      </c>
      <c r="D328" s="113">
        <v>247</v>
      </c>
      <c r="E328" s="114" t="s">
        <v>692</v>
      </c>
      <c r="F328" s="114">
        <v>246</v>
      </c>
      <c r="G328" s="122">
        <v>0</v>
      </c>
      <c r="H328" s="122">
        <v>1.4112297342946019E+19</v>
      </c>
    </row>
    <row r="329" spans="3:8" ht="15" customHeight="1">
      <c r="C329" s="112" t="b">
        <v>0</v>
      </c>
      <c r="D329" s="113">
        <v>248</v>
      </c>
      <c r="E329" s="114" t="s">
        <v>693</v>
      </c>
      <c r="F329" s="114">
        <v>247</v>
      </c>
      <c r="G329" s="122">
        <v>0</v>
      </c>
      <c r="H329" s="122">
        <v>1.9422790247187592E+18</v>
      </c>
    </row>
    <row r="330" spans="3:8" ht="15" customHeight="1">
      <c r="C330" s="112" t="b">
        <v>0</v>
      </c>
      <c r="D330" s="113">
        <v>249</v>
      </c>
      <c r="E330" s="114" t="s">
        <v>694</v>
      </c>
      <c r="F330" s="114">
        <v>248</v>
      </c>
      <c r="G330" s="122">
        <v>0</v>
      </c>
      <c r="H330" s="122">
        <v>1.8387793072892035E+19</v>
      </c>
    </row>
    <row r="331" spans="3:8" ht="15" customHeight="1">
      <c r="C331" s="112" t="b">
        <v>0</v>
      </c>
      <c r="D331" s="113">
        <v>250</v>
      </c>
      <c r="E331" s="114" t="s">
        <v>695</v>
      </c>
      <c r="F331" s="114">
        <v>249</v>
      </c>
      <c r="G331" s="122">
        <v>0</v>
      </c>
      <c r="H331" s="122">
        <v>8.1267152437891901E+18</v>
      </c>
    </row>
    <row r="332" spans="3:8" ht="15" customHeight="1">
      <c r="C332" s="112" t="b">
        <v>0</v>
      </c>
      <c r="D332" s="113">
        <v>251</v>
      </c>
      <c r="E332" s="114" t="s">
        <v>696</v>
      </c>
      <c r="F332" s="114">
        <v>250</v>
      </c>
      <c r="G332" s="122">
        <v>0</v>
      </c>
      <c r="H332" s="122">
        <v>6.5522744684196106E+18</v>
      </c>
    </row>
    <row r="333" spans="3:8" ht="15" customHeight="1">
      <c r="C333" s="112" t="b">
        <v>0</v>
      </c>
      <c r="D333" s="113">
        <v>252</v>
      </c>
      <c r="E333" s="114" t="s">
        <v>697</v>
      </c>
      <c r="F333" s="114">
        <v>251</v>
      </c>
      <c r="G333" s="122">
        <v>0</v>
      </c>
      <c r="H333" s="122">
        <v>7.3295798451867494E+18</v>
      </c>
    </row>
    <row r="334" spans="3:8" ht="15" customHeight="1">
      <c r="C334" s="112" t="b">
        <v>0</v>
      </c>
      <c r="D334" s="113">
        <v>253</v>
      </c>
      <c r="E334" s="114" t="s">
        <v>698</v>
      </c>
      <c r="F334" s="114">
        <v>252</v>
      </c>
      <c r="G334" s="122">
        <v>0</v>
      </c>
      <c r="H334" s="122">
        <v>1.660459827647244E+18</v>
      </c>
    </row>
    <row r="335" spans="3:8" ht="15" customHeight="1">
      <c r="C335" s="112" t="b">
        <v>0</v>
      </c>
      <c r="D335" s="113">
        <v>254</v>
      </c>
      <c r="E335" s="114" t="s">
        <v>699</v>
      </c>
      <c r="F335" s="114">
        <v>253</v>
      </c>
      <c r="G335" s="122">
        <v>0</v>
      </c>
      <c r="H335" s="122">
        <v>1.6457725011846289E+19</v>
      </c>
    </row>
    <row r="336" spans="3:8" ht="15" customHeight="1">
      <c r="C336" s="112" t="b">
        <v>0</v>
      </c>
      <c r="D336" s="113">
        <v>255</v>
      </c>
      <c r="E336" s="114" t="s">
        <v>700</v>
      </c>
      <c r="F336" s="114">
        <v>254</v>
      </c>
      <c r="G336" s="122">
        <v>0</v>
      </c>
      <c r="H336" s="122">
        <v>1.5298177884643369E+19</v>
      </c>
    </row>
    <row r="337" spans="3:8" ht="15" customHeight="1">
      <c r="C337" s="112" t="b">
        <v>0</v>
      </c>
      <c r="D337" s="113">
        <v>256</v>
      </c>
      <c r="E337" s="114" t="s">
        <v>701</v>
      </c>
      <c r="F337" s="114">
        <v>255</v>
      </c>
      <c r="G337" s="122">
        <v>0</v>
      </c>
      <c r="H337" s="122">
        <v>3.4473924333036902E+18</v>
      </c>
    </row>
    <row r="338" spans="3:8" ht="15" customHeight="1">
      <c r="C338" s="112" t="b">
        <v>0</v>
      </c>
      <c r="D338" s="113">
        <v>257</v>
      </c>
      <c r="E338" s="114" t="s">
        <v>702</v>
      </c>
      <c r="F338" s="114">
        <v>256</v>
      </c>
      <c r="G338" s="122">
        <v>0</v>
      </c>
      <c r="H338" s="122">
        <v>2.0238689398217567E+18</v>
      </c>
    </row>
    <row r="339" spans="3:8" ht="15" customHeight="1">
      <c r="C339" s="112" t="b">
        <v>0</v>
      </c>
      <c r="D339" s="113">
        <v>258</v>
      </c>
      <c r="E339" s="114" t="s">
        <v>703</v>
      </c>
      <c r="F339" s="114">
        <v>257</v>
      </c>
      <c r="G339" s="122">
        <v>0</v>
      </c>
      <c r="H339" s="122">
        <v>6.3319970710611712E+17</v>
      </c>
    </row>
    <row r="340" spans="3:8" ht="15" customHeight="1">
      <c r="C340" s="112" t="b">
        <v>0</v>
      </c>
      <c r="D340" s="113">
        <v>259</v>
      </c>
      <c r="E340" s="114" t="s">
        <v>704</v>
      </c>
      <c r="F340" s="114">
        <v>258</v>
      </c>
      <c r="G340" s="122">
        <v>0</v>
      </c>
      <c r="H340" s="122">
        <v>5.7779974624359875E+18</v>
      </c>
    </row>
    <row r="341" spans="3:8" ht="15" customHeight="1">
      <c r="C341" s="112" t="b">
        <v>0</v>
      </c>
      <c r="D341" s="113">
        <v>260</v>
      </c>
      <c r="E341" s="114" t="s">
        <v>705</v>
      </c>
      <c r="F341" s="114">
        <v>259</v>
      </c>
      <c r="G341" s="122">
        <v>0</v>
      </c>
      <c r="H341" s="122">
        <v>6.0977714864510454E+18</v>
      </c>
    </row>
    <row r="342" spans="3:8" ht="15" customHeight="1">
      <c r="C342" s="112" t="b">
        <v>0</v>
      </c>
      <c r="D342" s="113">
        <v>261</v>
      </c>
      <c r="E342" s="114" t="s">
        <v>706</v>
      </c>
      <c r="F342" s="114">
        <v>260</v>
      </c>
      <c r="G342" s="122">
        <v>0</v>
      </c>
      <c r="H342" s="122">
        <v>8.5016164356821586E+18</v>
      </c>
    </row>
    <row r="343" spans="3:8" ht="15" customHeight="1">
      <c r="C343" s="112" t="b">
        <v>0</v>
      </c>
      <c r="D343" s="113">
        <v>262</v>
      </c>
      <c r="E343" s="114" t="s">
        <v>707</v>
      </c>
      <c r="F343" s="114">
        <v>261</v>
      </c>
      <c r="G343" s="122">
        <v>0</v>
      </c>
      <c r="H343" s="122">
        <v>1.4388685841210298E+19</v>
      </c>
    </row>
    <row r="344" spans="3:8" ht="15" customHeight="1">
      <c r="C344" s="112" t="b">
        <v>0</v>
      </c>
      <c r="D344" s="113">
        <v>263</v>
      </c>
      <c r="E344" s="114" t="s">
        <v>708</v>
      </c>
      <c r="F344" s="114">
        <v>262</v>
      </c>
      <c r="G344" s="122">
        <v>0</v>
      </c>
      <c r="H344" s="122">
        <v>1.7944164443222303E+19</v>
      </c>
    </row>
    <row r="345" spans="3:8" ht="15" customHeight="1">
      <c r="C345" s="112" t="b">
        <v>0</v>
      </c>
      <c r="D345" s="113">
        <v>264</v>
      </c>
      <c r="E345" s="114" t="s">
        <v>709</v>
      </c>
      <c r="F345" s="114">
        <v>263</v>
      </c>
      <c r="G345" s="122">
        <v>0</v>
      </c>
      <c r="H345" s="122">
        <v>5.651800793277652E+18</v>
      </c>
    </row>
    <row r="346" spans="3:8" ht="15" customHeight="1">
      <c r="C346" s="112" t="b">
        <v>0</v>
      </c>
      <c r="D346" s="113">
        <v>265</v>
      </c>
      <c r="E346" s="114" t="s">
        <v>710</v>
      </c>
      <c r="F346" s="114">
        <v>264</v>
      </c>
      <c r="G346" s="122">
        <v>0</v>
      </c>
      <c r="H346" s="122">
        <v>1.6251792550570207E+19</v>
      </c>
    </row>
    <row r="347" spans="3:8" ht="15" customHeight="1">
      <c r="C347" s="112" t="b">
        <v>0</v>
      </c>
      <c r="D347" s="113">
        <v>266</v>
      </c>
      <c r="E347" s="114" t="s">
        <v>711</v>
      </c>
      <c r="F347" s="114">
        <v>265</v>
      </c>
      <c r="G347" s="122">
        <v>0</v>
      </c>
      <c r="H347" s="122">
        <v>1.8212089054825124E+19</v>
      </c>
    </row>
    <row r="348" spans="3:8" ht="15" customHeight="1">
      <c r="C348" s="112" t="b">
        <v>0</v>
      </c>
      <c r="D348" s="113">
        <v>267</v>
      </c>
      <c r="E348" s="114" t="s">
        <v>712</v>
      </c>
      <c r="F348" s="114">
        <v>266</v>
      </c>
      <c r="G348" s="122">
        <v>0</v>
      </c>
      <c r="H348" s="122">
        <v>8.248283641584469E+18</v>
      </c>
    </row>
    <row r="349" spans="3:8" ht="15" customHeight="1">
      <c r="C349" s="112" t="b">
        <v>0</v>
      </c>
      <c r="D349" s="113">
        <v>268</v>
      </c>
      <c r="E349" s="114" t="s">
        <v>713</v>
      </c>
      <c r="F349" s="114">
        <v>267</v>
      </c>
      <c r="G349" s="122">
        <v>0</v>
      </c>
      <c r="H349" s="122">
        <v>1.2777473304929837E+19</v>
      </c>
    </row>
    <row r="350" spans="3:8" ht="15" customHeight="1">
      <c r="C350" s="112" t="b">
        <v>0</v>
      </c>
      <c r="D350" s="113">
        <v>269</v>
      </c>
      <c r="E350" s="114" t="s">
        <v>714</v>
      </c>
      <c r="F350" s="114">
        <v>268</v>
      </c>
      <c r="G350" s="122">
        <v>0</v>
      </c>
      <c r="H350" s="122">
        <v>5.8665359334362348E+18</v>
      </c>
    </row>
    <row r="351" spans="3:8" ht="15" customHeight="1">
      <c r="C351" s="112" t="b">
        <v>0</v>
      </c>
      <c r="D351" s="113">
        <v>270</v>
      </c>
      <c r="E351" s="114" t="s">
        <v>715</v>
      </c>
      <c r="F351" s="114">
        <v>269</v>
      </c>
      <c r="G351" s="122">
        <v>0</v>
      </c>
      <c r="H351" s="122">
        <v>1.0555027054293578E+19</v>
      </c>
    </row>
    <row r="352" spans="3:8" ht="15" customHeight="1">
      <c r="C352" s="112" t="b">
        <v>0</v>
      </c>
      <c r="D352" s="113">
        <v>271</v>
      </c>
      <c r="E352" s="114" t="s">
        <v>716</v>
      </c>
      <c r="F352" s="114">
        <v>270</v>
      </c>
      <c r="G352" s="122">
        <v>0</v>
      </c>
      <c r="H352" s="122">
        <v>1.1057524232986956E+19</v>
      </c>
    </row>
    <row r="353" spans="3:8" ht="15" customHeight="1">
      <c r="C353" s="112" t="b">
        <v>0</v>
      </c>
      <c r="D353" s="113">
        <v>272</v>
      </c>
      <c r="E353" s="114" t="s">
        <v>717</v>
      </c>
      <c r="F353" s="114">
        <v>271</v>
      </c>
      <c r="G353" s="122">
        <v>0</v>
      </c>
      <c r="H353" s="122">
        <v>5.4136982749364756E+18</v>
      </c>
    </row>
    <row r="354" spans="3:8" ht="15" customHeight="1">
      <c r="C354" s="112" t="b">
        <v>0</v>
      </c>
      <c r="D354" s="113">
        <v>273</v>
      </c>
      <c r="E354" s="114" t="s">
        <v>718</v>
      </c>
      <c r="F354" s="114">
        <v>272</v>
      </c>
      <c r="G354" s="122">
        <v>0</v>
      </c>
      <c r="H354" s="122">
        <v>7.4684817084557814E+18</v>
      </c>
    </row>
    <row r="355" spans="3:8" ht="15" customHeight="1">
      <c r="C355" s="112" t="b">
        <v>0</v>
      </c>
      <c r="D355" s="113">
        <v>274</v>
      </c>
      <c r="E355" s="114" t="s">
        <v>719</v>
      </c>
      <c r="F355" s="114">
        <v>273</v>
      </c>
      <c r="G355" s="122">
        <v>0</v>
      </c>
      <c r="H355" s="122">
        <v>9.7491955709087621E+18</v>
      </c>
    </row>
    <row r="356" spans="3:8" ht="15" customHeight="1">
      <c r="C356" s="115" t="b">
        <v>0</v>
      </c>
      <c r="D356" s="116">
        <v>275</v>
      </c>
      <c r="E356" s="117" t="s">
        <v>720</v>
      </c>
      <c r="F356" s="117">
        <v>274</v>
      </c>
      <c r="G356" s="122">
        <v>0</v>
      </c>
      <c r="H356" s="122">
        <v>7.4320292103032934E+17</v>
      </c>
    </row>
  </sheetData>
  <mergeCells count="1">
    <mergeCell ref="D9:E9"/>
  </mergeCells>
  <phoneticPr fontId="24" type="noConversion"/>
  <conditionalFormatting sqref="C81 C60:C67">
    <cfRule type="duplicateValues" dxfId="81" priority="5"/>
  </conditionalFormatting>
  <conditionalFormatting sqref="C82:C356">
    <cfRule type="cellIs" dxfId="80" priority="8" operator="notEqual">
      <formula>FALSE</formula>
    </cfRule>
  </conditionalFormatting>
  <conditionalFormatting sqref="D9">
    <cfRule type="cellIs" dxfId="79" priority="1" operator="notEqual">
      <formula>"Dataset Description"</formula>
    </cfRule>
  </conditionalFormatting>
  <conditionalFormatting sqref="D14:D15">
    <cfRule type="colorScale" priority="2">
      <colorScale>
        <cfvo type="num" val="0"/>
        <cfvo type="num" val="0.2"/>
        <color theme="1" tint="-0.499984740745262"/>
        <color rgb="FF7A0000"/>
      </colorScale>
    </cfRule>
  </conditionalFormatting>
  <conditionalFormatting sqref="D17:F17">
    <cfRule type="cellIs" dxfId="78" priority="3" operator="notEqual">
      <formula>"Definition"</formula>
    </cfRule>
  </conditionalFormatting>
  <conditionalFormatting sqref="D19:F19">
    <cfRule type="cellIs" dxfId="77" priority="4" operator="notEqual">
      <formula>"Note"</formula>
    </cfRule>
  </conditionalFormatting>
  <conditionalFormatting sqref="D25:F32 D38:F42 D48:F56">
    <cfRule type="cellIs" dxfId="76" priority="9" operator="equal">
      <formula>0</formula>
    </cfRule>
  </conditionalFormatting>
  <conditionalFormatting sqref="D26:F28">
    <cfRule type="colorScale" priority="6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75" priority="7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C2FA-75B3-4411-B5CA-D8D51FA0620B}">
  <sheetPr>
    <tabColor rgb="FF272727"/>
  </sheetPr>
  <dimension ref="A1:S140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7" width="27.6640625" style="81" customWidth="1"/>
    <col min="18" max="16384" width="15.6640625" style="81"/>
  </cols>
  <sheetData>
    <row r="1" spans="1:17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s="71" customFormat="1" ht="4.95" customHeight="1"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7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7" ht="4.95" customHeight="1">
      <c r="B4" s="68"/>
    </row>
    <row r="5" spans="1:17" ht="30" customHeight="1">
      <c r="B5" s="97" t="e" vm="1">
        <v>#VALUE!</v>
      </c>
      <c r="C5" s="74" t="s">
        <v>721</v>
      </c>
      <c r="D5" s="22"/>
    </row>
    <row r="6" spans="1:17" ht="10.199999999999999" customHeight="1"/>
    <row r="7" spans="1:17" ht="14.4">
      <c r="A7" s="66"/>
      <c r="B7" s="82" t="s">
        <v>62</v>
      </c>
      <c r="C7" s="2" t="s">
        <v>5</v>
      </c>
    </row>
    <row r="8" spans="1:17" ht="10.199999999999999" customHeight="1">
      <c r="A8" s="66"/>
    </row>
    <row r="9" spans="1:17" ht="49.95" hidden="1" customHeight="1" outlineLevel="1">
      <c r="A9" s="66"/>
      <c r="D9" s="110" t="s">
        <v>51</v>
      </c>
      <c r="E9" s="111"/>
    </row>
    <row r="10" spans="1:17" ht="14.4" hidden="1" outlineLevel="1">
      <c r="A10" s="66"/>
    </row>
    <row r="11" spans="1:17" ht="15" hidden="1" customHeight="1" outlineLevel="1">
      <c r="A11" s="66"/>
      <c r="C11" s="21" t="s">
        <v>6</v>
      </c>
      <c r="D11" s="32">
        <v>59</v>
      </c>
    </row>
    <row r="12" spans="1:17" ht="15" hidden="1" customHeight="1" outlineLevel="1">
      <c r="A12" s="66"/>
      <c r="C12" s="3" t="s">
        <v>48</v>
      </c>
      <c r="D12" s="24">
        <v>14</v>
      </c>
    </row>
    <row r="13" spans="1:17" ht="15" hidden="1" customHeight="1" outlineLevel="1">
      <c r="A13" s="66"/>
      <c r="C13" s="3" t="s">
        <v>12</v>
      </c>
      <c r="D13" s="24">
        <v>11975</v>
      </c>
    </row>
    <row r="14" spans="1:17" ht="15" hidden="1" customHeight="1" outlineLevel="1">
      <c r="A14" s="66"/>
      <c r="C14" s="3" t="s">
        <v>49</v>
      </c>
      <c r="D14" s="30">
        <v>1</v>
      </c>
    </row>
    <row r="15" spans="1:17" ht="15" hidden="1" customHeight="1" outlineLevel="1">
      <c r="A15" s="66"/>
      <c r="C15" s="3" t="s">
        <v>50</v>
      </c>
      <c r="D15" s="31">
        <v>0.15738498789346247</v>
      </c>
    </row>
    <row r="16" spans="1:17" ht="10.199999999999999" hidden="1" customHeight="1" outlineLevel="1">
      <c r="A16" s="66"/>
    </row>
    <row r="17" spans="1:19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  <c r="L17" s="34" t="s">
        <v>40</v>
      </c>
      <c r="M17" s="34" t="s">
        <v>40</v>
      </c>
      <c r="N17" s="34" t="s">
        <v>40</v>
      </c>
      <c r="O17" s="34" t="s">
        <v>40</v>
      </c>
      <c r="P17" s="34" t="s">
        <v>40</v>
      </c>
      <c r="Q17" s="34" t="s">
        <v>40</v>
      </c>
    </row>
    <row r="18" spans="1:19" ht="10.199999999999999" hidden="1" customHeight="1" outlineLevel="1">
      <c r="A18" s="66"/>
    </row>
    <row r="19" spans="1:19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  <c r="L19" s="37" t="s">
        <v>47</v>
      </c>
      <c r="M19" s="37" t="s">
        <v>47</v>
      </c>
      <c r="N19" s="37" t="s">
        <v>47</v>
      </c>
      <c r="O19" s="37" t="s">
        <v>47</v>
      </c>
      <c r="P19" s="37" t="s">
        <v>47</v>
      </c>
      <c r="Q19" s="37" t="s">
        <v>47</v>
      </c>
    </row>
    <row r="20" spans="1:19" ht="10.199999999999999" hidden="1" customHeight="1" outlineLevel="1"/>
    <row r="21" spans="1:19" s="23" customFormat="1" ht="30" customHeight="1" collapsed="1">
      <c r="B21" s="108"/>
      <c r="C21" s="108" t="s">
        <v>4</v>
      </c>
      <c r="D21" s="109" t="s">
        <v>722</v>
      </c>
      <c r="E21" s="109" t="s">
        <v>723</v>
      </c>
      <c r="F21" s="109" t="s">
        <v>724</v>
      </c>
      <c r="G21" s="109" t="s">
        <v>725</v>
      </c>
      <c r="H21" s="109" t="s">
        <v>726</v>
      </c>
      <c r="I21" s="109" t="s">
        <v>727</v>
      </c>
      <c r="J21" s="109" t="s">
        <v>728</v>
      </c>
      <c r="K21" s="109" t="s">
        <v>729</v>
      </c>
      <c r="L21" s="109" t="s">
        <v>730</v>
      </c>
      <c r="M21" s="109" t="s">
        <v>731</v>
      </c>
      <c r="N21" s="109" t="s">
        <v>732</v>
      </c>
      <c r="O21" s="109" t="s">
        <v>733</v>
      </c>
      <c r="P21" s="109" t="s">
        <v>734</v>
      </c>
      <c r="Q21" s="109" t="s">
        <v>105</v>
      </c>
      <c r="R21" s="23" t="s">
        <v>38</v>
      </c>
      <c r="S21" s="23" t="s">
        <v>106</v>
      </c>
    </row>
    <row r="22" spans="1:19" ht="10.199999999999999" customHeight="1"/>
    <row r="23" spans="1:19" ht="14.4" outlineLevel="1">
      <c r="A23" s="66"/>
      <c r="B23" s="82" t="s">
        <v>62</v>
      </c>
      <c r="C23" s="2" t="s">
        <v>7</v>
      </c>
    </row>
    <row r="24" spans="1:19" ht="10.199999999999999" customHeight="1" outlineLevel="1">
      <c r="A24" s="66"/>
    </row>
    <row r="25" spans="1:19" ht="15" hidden="1" customHeight="1" outlineLevel="2">
      <c r="A25" s="66"/>
      <c r="C25" s="19" t="s">
        <v>8</v>
      </c>
      <c r="D25" s="9" t="s">
        <v>107</v>
      </c>
      <c r="E25" s="9" t="s">
        <v>108</v>
      </c>
      <c r="F25" s="9" t="s">
        <v>108</v>
      </c>
      <c r="G25" s="9" t="s">
        <v>108</v>
      </c>
      <c r="H25" s="9" t="s">
        <v>108</v>
      </c>
      <c r="I25" s="9" t="s">
        <v>108</v>
      </c>
      <c r="J25" s="9" t="s">
        <v>108</v>
      </c>
      <c r="K25" s="9" t="s">
        <v>108</v>
      </c>
      <c r="L25" s="9" t="s">
        <v>108</v>
      </c>
      <c r="M25" s="9" t="s">
        <v>108</v>
      </c>
      <c r="N25" s="9" t="s">
        <v>108</v>
      </c>
      <c r="O25" s="9" t="s">
        <v>108</v>
      </c>
      <c r="P25" s="9" t="s">
        <v>107</v>
      </c>
      <c r="Q25" s="9" t="s">
        <v>107</v>
      </c>
    </row>
    <row r="26" spans="1:19" ht="15" hidden="1" customHeight="1" outlineLevel="2">
      <c r="A26" s="66"/>
      <c r="C26" s="3" t="s">
        <v>9</v>
      </c>
      <c r="D26" s="10">
        <v>1</v>
      </c>
      <c r="E26" s="10">
        <v>0.96610169491525399</v>
      </c>
      <c r="F26" s="10">
        <v>1</v>
      </c>
      <c r="G26" s="10">
        <v>0.169491525423728</v>
      </c>
      <c r="H26" s="10">
        <v>1</v>
      </c>
      <c r="I26" s="10">
        <v>0.89830508474576198</v>
      </c>
      <c r="J26" s="10">
        <v>0.42372881355932202</v>
      </c>
      <c r="K26" s="10">
        <v>0.40677966101694901</v>
      </c>
      <c r="L26" s="10">
        <v>0.93220338983050799</v>
      </c>
      <c r="M26" s="10">
        <v>0.98305084745762705</v>
      </c>
      <c r="N26" s="10">
        <v>0.20338983050847401</v>
      </c>
      <c r="O26" s="10">
        <v>1</v>
      </c>
      <c r="P26" s="10">
        <v>5.0847457627118599E-2</v>
      </c>
      <c r="Q26" s="10">
        <v>1</v>
      </c>
    </row>
    <row r="27" spans="1:19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0.83050847457627097</v>
      </c>
      <c r="H27" s="10">
        <v>0</v>
      </c>
      <c r="I27" s="10">
        <v>0</v>
      </c>
      <c r="J27" s="10">
        <v>0.49152542372881303</v>
      </c>
      <c r="K27" s="10">
        <v>0</v>
      </c>
      <c r="L27" s="10">
        <v>6.7796610169491497E-2</v>
      </c>
      <c r="M27" s="10">
        <v>1.6949152542372801E-2</v>
      </c>
      <c r="N27" s="10">
        <v>0.79661016949152497</v>
      </c>
      <c r="O27" s="10">
        <v>0</v>
      </c>
      <c r="P27" s="10">
        <v>0</v>
      </c>
      <c r="Q27" s="10">
        <v>0</v>
      </c>
    </row>
    <row r="28" spans="1:19" ht="15" hidden="1" customHeight="1" outlineLevel="2">
      <c r="A28" s="66"/>
      <c r="C28" s="18" t="s">
        <v>11</v>
      </c>
      <c r="D28" s="10">
        <v>3.9415448851774497E-2</v>
      </c>
      <c r="E28" s="10">
        <v>6.8308977035490603E-2</v>
      </c>
      <c r="F28" s="10">
        <v>7.4572025052192001E-2</v>
      </c>
      <c r="G28" s="10">
        <v>5.40292275574112E-2</v>
      </c>
      <c r="H28" s="10">
        <v>0.12893528183715999</v>
      </c>
      <c r="I28" s="10">
        <v>7.8329853862212903E-2</v>
      </c>
      <c r="J28" s="10">
        <v>4.55114822546972E-2</v>
      </c>
      <c r="K28" s="10">
        <v>7.0730688935281796E-2</v>
      </c>
      <c r="L28" s="10">
        <v>6.7807933194154402E-2</v>
      </c>
      <c r="M28" s="10">
        <v>0.121336116910229</v>
      </c>
      <c r="N28" s="10">
        <v>5.7453027139874699E-2</v>
      </c>
      <c r="O28" s="10">
        <v>0.14313152400835</v>
      </c>
      <c r="P28" s="10">
        <v>3.9415448851774497E-2</v>
      </c>
      <c r="Q28" s="10">
        <v>1.10229645093945E-2</v>
      </c>
    </row>
    <row r="29" spans="1:19" ht="15" hidden="1" customHeight="1" outlineLevel="2">
      <c r="A29" s="66"/>
      <c r="C29" s="18" t="s">
        <v>12</v>
      </c>
      <c r="D29" s="11">
        <v>472</v>
      </c>
      <c r="E29" s="11">
        <v>818</v>
      </c>
      <c r="F29" s="11">
        <v>893</v>
      </c>
      <c r="G29" s="11">
        <v>647</v>
      </c>
      <c r="H29" s="11">
        <v>1544</v>
      </c>
      <c r="I29" s="11">
        <v>938</v>
      </c>
      <c r="J29" s="11">
        <v>545</v>
      </c>
      <c r="K29" s="11">
        <v>847</v>
      </c>
      <c r="L29" s="11">
        <v>812</v>
      </c>
      <c r="M29" s="11">
        <v>1453</v>
      </c>
      <c r="N29" s="11">
        <v>688</v>
      </c>
      <c r="O29" s="11">
        <v>1714</v>
      </c>
      <c r="P29" s="11">
        <v>472</v>
      </c>
      <c r="Q29" s="11">
        <v>132</v>
      </c>
    </row>
    <row r="30" spans="1:19" ht="15" hidden="1" customHeight="1" outlineLevel="2">
      <c r="A30" s="66"/>
      <c r="C30" s="18" t="s">
        <v>13</v>
      </c>
      <c r="D30" s="11">
        <v>59</v>
      </c>
      <c r="E30" s="11">
        <v>57</v>
      </c>
      <c r="F30" s="11">
        <v>59</v>
      </c>
      <c r="G30" s="11">
        <v>10</v>
      </c>
      <c r="H30" s="11">
        <v>59</v>
      </c>
      <c r="I30" s="11">
        <v>53</v>
      </c>
      <c r="J30" s="11">
        <v>25</v>
      </c>
      <c r="K30" s="11">
        <v>24</v>
      </c>
      <c r="L30" s="11">
        <v>55</v>
      </c>
      <c r="M30" s="11">
        <v>58</v>
      </c>
      <c r="N30" s="11">
        <v>12</v>
      </c>
      <c r="O30" s="11">
        <v>59</v>
      </c>
      <c r="P30" s="11">
        <v>3</v>
      </c>
      <c r="Q30" s="11">
        <v>59</v>
      </c>
    </row>
    <row r="31" spans="1:19" ht="15" hidden="1" customHeight="1" outlineLevel="2">
      <c r="A31" s="66"/>
      <c r="C31" s="19" t="s">
        <v>14</v>
      </c>
      <c r="D31" s="11">
        <v>59</v>
      </c>
      <c r="E31" s="11">
        <v>59</v>
      </c>
      <c r="F31" s="11">
        <v>59</v>
      </c>
      <c r="G31" s="11">
        <v>10</v>
      </c>
      <c r="H31" s="11">
        <v>59</v>
      </c>
      <c r="I31" s="11">
        <v>59</v>
      </c>
      <c r="J31" s="11">
        <v>30</v>
      </c>
      <c r="K31" s="11">
        <v>59</v>
      </c>
      <c r="L31" s="11">
        <v>55</v>
      </c>
      <c r="M31" s="11">
        <v>58</v>
      </c>
      <c r="N31" s="11">
        <v>12</v>
      </c>
      <c r="O31" s="11">
        <v>59</v>
      </c>
      <c r="P31" s="11">
        <v>59</v>
      </c>
      <c r="Q31" s="11">
        <v>59</v>
      </c>
    </row>
    <row r="32" spans="1:19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49</v>
      </c>
      <c r="H32" s="11">
        <v>0</v>
      </c>
      <c r="I32" s="11">
        <v>0</v>
      </c>
      <c r="J32" s="11">
        <v>29</v>
      </c>
      <c r="K32" s="11">
        <v>0</v>
      </c>
      <c r="L32" s="11">
        <v>4</v>
      </c>
      <c r="M32" s="11">
        <v>1</v>
      </c>
      <c r="N32" s="11">
        <v>47</v>
      </c>
      <c r="O32" s="11">
        <v>0</v>
      </c>
      <c r="P32" s="11">
        <v>0</v>
      </c>
      <c r="Q32" s="11">
        <v>0</v>
      </c>
    </row>
    <row r="33" spans="1:17" ht="10.199999999999999" hidden="1" customHeight="1" outlineLevel="2">
      <c r="A33" s="66"/>
    </row>
    <row r="34" spans="1:17" ht="124.95" hidden="1" customHeight="1" outlineLevel="2"/>
    <row r="35" spans="1:17" ht="10.199999999999999" hidden="1" customHeight="1" outlineLevel="2"/>
    <row r="36" spans="1:17" ht="14.4" outlineLevel="1" collapsed="1">
      <c r="A36" s="66"/>
      <c r="B36" s="82" t="s">
        <v>62</v>
      </c>
      <c r="C36" s="2" t="s">
        <v>16</v>
      </c>
    </row>
    <row r="37" spans="1:17" ht="10.199999999999999" customHeight="1" outlineLevel="1">
      <c r="A37" s="66"/>
    </row>
    <row r="38" spans="1:17" ht="15" hidden="1" customHeight="1" outlineLevel="2">
      <c r="A38" s="66"/>
      <c r="C38" s="3" t="s">
        <v>17</v>
      </c>
      <c r="D38" s="12">
        <v>30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>
        <v>3.9491525423728802</v>
      </c>
      <c r="Q38" s="12">
        <v>29</v>
      </c>
    </row>
    <row r="39" spans="1:17" ht="15" hidden="1" customHeight="1" outlineLevel="2">
      <c r="A39" s="66"/>
      <c r="C39" s="18" t="s">
        <v>18</v>
      </c>
      <c r="D39" s="12">
        <v>30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>
        <v>4</v>
      </c>
      <c r="Q39" s="12">
        <v>29</v>
      </c>
    </row>
    <row r="40" spans="1:17" ht="15" hidden="1" customHeight="1" outlineLevel="2">
      <c r="A40" s="66"/>
      <c r="C40" s="18" t="s">
        <v>19</v>
      </c>
      <c r="D40" s="12">
        <v>1</v>
      </c>
      <c r="E40" s="12" t="s">
        <v>430</v>
      </c>
      <c r="F40" s="12" t="s">
        <v>735</v>
      </c>
      <c r="G40" s="12" t="s">
        <v>736</v>
      </c>
      <c r="H40" s="12" t="s">
        <v>737</v>
      </c>
      <c r="I40" s="12" t="s">
        <v>738</v>
      </c>
      <c r="J40" s="12" t="s">
        <v>739</v>
      </c>
      <c r="K40" s="12" t="s">
        <v>740</v>
      </c>
      <c r="L40" s="12" t="s">
        <v>741</v>
      </c>
      <c r="M40" s="12" t="s">
        <v>742</v>
      </c>
      <c r="N40" s="12" t="s">
        <v>743</v>
      </c>
      <c r="O40" s="12" t="s">
        <v>744</v>
      </c>
      <c r="P40" s="12">
        <v>3</v>
      </c>
      <c r="Q40" s="12">
        <v>0</v>
      </c>
    </row>
    <row r="41" spans="1:17" ht="15" hidden="1" customHeight="1" outlineLevel="2">
      <c r="A41" s="66"/>
      <c r="C41" s="3" t="s">
        <v>20</v>
      </c>
      <c r="D41" s="12">
        <v>17.175564037317599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>
        <v>0.81840317215398195</v>
      </c>
      <c r="Q41" s="12">
        <v>17.175564037317599</v>
      </c>
    </row>
    <row r="42" spans="1:17" ht="15" hidden="1" customHeight="1" outlineLevel="2">
      <c r="A42" s="66"/>
      <c r="C42" s="20" t="s">
        <v>21</v>
      </c>
      <c r="D42" s="12">
        <v>294.99999999999898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>
        <v>0.66978375219170005</v>
      </c>
      <c r="Q42" s="12">
        <v>294.99999999999898</v>
      </c>
    </row>
    <row r="43" spans="1:17" ht="10.199999999999999" hidden="1" customHeight="1" outlineLevel="2">
      <c r="A43" s="66"/>
    </row>
    <row r="44" spans="1:17" ht="150" hidden="1" customHeight="1" outlineLevel="2"/>
    <row r="45" spans="1:17" ht="10.199999999999999" hidden="1" customHeight="1" outlineLevel="2"/>
    <row r="46" spans="1:17" ht="14.4" outlineLevel="1" collapsed="1">
      <c r="A46" s="66"/>
      <c r="B46" s="82" t="s">
        <v>62</v>
      </c>
      <c r="C46" s="2" t="s">
        <v>22</v>
      </c>
    </row>
    <row r="47" spans="1:17" ht="10.050000000000001" customHeight="1" outlineLevel="1">
      <c r="A47" s="66"/>
    </row>
    <row r="48" spans="1:17" ht="15" hidden="1" customHeight="1" outlineLevel="2">
      <c r="A48" s="66"/>
      <c r="C48" s="3" t="s">
        <v>23</v>
      </c>
      <c r="D48" s="12">
        <v>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>
        <v>3</v>
      </c>
      <c r="Q48" s="12">
        <v>0</v>
      </c>
    </row>
    <row r="49" spans="1:17" ht="15" hidden="1" customHeight="1" outlineLevel="2">
      <c r="A49" s="66"/>
      <c r="C49" s="18">
        <v>0.05</v>
      </c>
      <c r="D49" s="12">
        <v>3.9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>
        <v>3</v>
      </c>
      <c r="Q49" s="12">
        <v>2.9</v>
      </c>
    </row>
    <row r="50" spans="1:17" ht="15" hidden="1" customHeight="1" outlineLevel="2">
      <c r="A50" s="66"/>
      <c r="C50" s="19">
        <v>0.25</v>
      </c>
      <c r="D50" s="12">
        <v>15.5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>
        <v>3</v>
      </c>
      <c r="Q50" s="12">
        <v>14.5</v>
      </c>
    </row>
    <row r="51" spans="1:17" ht="15" hidden="1" customHeight="1" outlineLevel="2">
      <c r="A51" s="66"/>
      <c r="C51" s="3">
        <v>0.5</v>
      </c>
      <c r="D51" s="12">
        <v>30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>
        <v>4</v>
      </c>
      <c r="Q51" s="12">
        <v>29</v>
      </c>
    </row>
    <row r="52" spans="1:17" ht="15" hidden="1" customHeight="1" outlineLevel="2">
      <c r="A52" s="66"/>
      <c r="C52" s="18">
        <v>0.75</v>
      </c>
      <c r="D52" s="12">
        <v>44.5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>
        <v>5</v>
      </c>
      <c r="Q52" s="12">
        <v>43.5</v>
      </c>
    </row>
    <row r="53" spans="1:17" ht="15" hidden="1" customHeight="1" outlineLevel="2">
      <c r="A53" s="66"/>
      <c r="C53" s="18">
        <v>0.95</v>
      </c>
      <c r="D53" s="12">
        <v>56.099999999999902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>
        <v>5</v>
      </c>
      <c r="Q53" s="12">
        <v>55.099999999999902</v>
      </c>
    </row>
    <row r="54" spans="1:17" ht="15" hidden="1" customHeight="1" outlineLevel="2">
      <c r="A54" s="66"/>
      <c r="C54" s="3" t="s">
        <v>24</v>
      </c>
      <c r="D54" s="12">
        <v>59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>
        <v>5</v>
      </c>
      <c r="Q54" s="12">
        <v>58</v>
      </c>
    </row>
    <row r="55" spans="1:17" ht="15" hidden="1" customHeight="1" outlineLevel="2">
      <c r="A55" s="66"/>
      <c r="C55" s="18" t="s">
        <v>25</v>
      </c>
      <c r="D55" s="12">
        <v>58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>
        <v>2</v>
      </c>
      <c r="Q55" s="12">
        <v>58</v>
      </c>
    </row>
    <row r="56" spans="1:17" ht="15" hidden="1" customHeight="1" outlineLevel="2">
      <c r="C56" s="3" t="s">
        <v>26</v>
      </c>
      <c r="D56" s="12">
        <v>29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>
        <v>2</v>
      </c>
      <c r="Q56" s="12">
        <v>29</v>
      </c>
    </row>
    <row r="57" spans="1:17" ht="10.199999999999999" hidden="1" customHeight="1" outlineLevel="2"/>
    <row r="58" spans="1:17" ht="14.4" outlineLevel="1" collapsed="1">
      <c r="A58" s="66"/>
      <c r="B58" s="82" t="s">
        <v>62</v>
      </c>
      <c r="C58" s="2" t="s">
        <v>27</v>
      </c>
    </row>
    <row r="59" spans="1:17" ht="10.050000000000001" customHeight="1" outlineLevel="1">
      <c r="A59" s="66"/>
    </row>
    <row r="60" spans="1:17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  <c r="L60" s="29" t="b">
        <v>0</v>
      </c>
      <c r="M60" s="29" t="b">
        <v>0</v>
      </c>
      <c r="N60" s="29" t="b">
        <v>0</v>
      </c>
      <c r="O60" s="29" t="b">
        <v>0</v>
      </c>
      <c r="P60" s="29" t="b">
        <v>0</v>
      </c>
      <c r="Q60" s="29" t="b">
        <v>0</v>
      </c>
    </row>
    <row r="61" spans="1:17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  <c r="L61" s="29" t="b">
        <v>0</v>
      </c>
      <c r="M61" s="29" t="b">
        <v>0</v>
      </c>
      <c r="N61" s="29" t="b">
        <v>0</v>
      </c>
      <c r="O61" s="29" t="b">
        <v>0</v>
      </c>
      <c r="P61" s="29" t="b">
        <v>0</v>
      </c>
      <c r="Q61" s="29" t="b">
        <v>0</v>
      </c>
    </row>
    <row r="62" spans="1:17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  <c r="L62" s="29" t="b">
        <v>0</v>
      </c>
      <c r="M62" s="29" t="b">
        <v>0</v>
      </c>
      <c r="N62" s="29" t="b">
        <v>0</v>
      </c>
      <c r="O62" s="29" t="b">
        <v>0</v>
      </c>
      <c r="P62" s="29" t="b">
        <v>0</v>
      </c>
      <c r="Q62" s="29" t="b">
        <v>0</v>
      </c>
    </row>
    <row r="63" spans="1:17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  <c r="L63" s="29" t="b">
        <v>0</v>
      </c>
      <c r="M63" s="29" t="b">
        <v>0</v>
      </c>
      <c r="N63" s="29" t="b">
        <v>0</v>
      </c>
      <c r="O63" s="29" t="b">
        <v>0</v>
      </c>
      <c r="P63" s="29" t="b">
        <v>0</v>
      </c>
      <c r="Q63" s="29" t="b">
        <v>0</v>
      </c>
    </row>
    <row r="64" spans="1:17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  <c r="L64" s="29" t="b">
        <v>0</v>
      </c>
      <c r="M64" s="29" t="b">
        <v>0</v>
      </c>
      <c r="N64" s="29" t="b">
        <v>0</v>
      </c>
      <c r="O64" s="29" t="b">
        <v>0</v>
      </c>
      <c r="P64" s="29" t="b">
        <v>0</v>
      </c>
      <c r="Q64" s="29" t="b">
        <v>0</v>
      </c>
    </row>
    <row r="65" spans="1:17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  <c r="L65" s="29" t="b">
        <v>0</v>
      </c>
      <c r="M65" s="29" t="b">
        <v>0</v>
      </c>
      <c r="N65" s="29" t="b">
        <v>0</v>
      </c>
      <c r="O65" s="29" t="b">
        <v>0</v>
      </c>
      <c r="P65" s="29" t="b">
        <v>0</v>
      </c>
      <c r="Q65" s="29" t="b">
        <v>0</v>
      </c>
    </row>
    <row r="66" spans="1:17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  <c r="L66" s="29" t="b">
        <v>0</v>
      </c>
      <c r="M66" s="29" t="b">
        <v>0</v>
      </c>
      <c r="N66" s="29" t="b">
        <v>0</v>
      </c>
      <c r="O66" s="29" t="b">
        <v>0</v>
      </c>
      <c r="P66" s="29" t="b">
        <v>0</v>
      </c>
      <c r="Q66" s="29" t="b">
        <v>0</v>
      </c>
    </row>
    <row r="67" spans="1:17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  <c r="L67" s="29" t="b">
        <v>0</v>
      </c>
      <c r="M67" s="29" t="b">
        <v>0</v>
      </c>
      <c r="N67" s="29" t="b">
        <v>0</v>
      </c>
      <c r="O67" s="29" t="b">
        <v>0</v>
      </c>
      <c r="P67" s="29" t="b">
        <v>0</v>
      </c>
      <c r="Q67" s="29" t="b">
        <v>0</v>
      </c>
    </row>
    <row r="68" spans="1:17" ht="10.199999999999999" hidden="1" customHeight="1" outlineLevel="2"/>
    <row r="69" spans="1:17" ht="14.4" outlineLevel="1" collapsed="1">
      <c r="A69" s="66"/>
      <c r="B69" s="82" t="s">
        <v>62</v>
      </c>
      <c r="C69" s="2" t="s">
        <v>36</v>
      </c>
    </row>
    <row r="70" spans="1:17" ht="10.050000000000001" customHeight="1" outlineLevel="1">
      <c r="A70" s="66"/>
    </row>
    <row r="71" spans="1:17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7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7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7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7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7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7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7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7" ht="15" hidden="1" customHeight="1" outlineLevel="2">
      <c r="C79" s="15" t="str">
        <f>IF(COUNTIF(tbl_customers[Record List], "&lt;&gt;FALSE") = 0,"",SUBSTITUTE(LOWER(LightHeader)," ", "_") &amp;" = ")</f>
        <v/>
      </c>
      <c r="D79" s="81" t="str" cm="1">
        <f t="array" ref="D79">IF(COUNTIF(tbl_customers[Record List], "&lt;&gt;FALSE") = 0,"","['"&amp;_xlfn.TEXTJOIN("', '", TRUE, _xlfn._xlws.FILTER(_xlfn.TAKE(tbl_customers[],,-1), tbl_customers[Record List] &lt;&gt; FALSE, ""))&amp;"']")</f>
        <v/>
      </c>
    </row>
    <row r="80" spans="1:17" ht="10.199999999999999" hidden="1" customHeight="1" outlineLevel="1" collapsed="1"/>
    <row r="81" spans="3:19" ht="30" customHeight="1">
      <c r="C81" s="61" t="s">
        <v>37</v>
      </c>
      <c r="D81" s="59" t="s">
        <v>722</v>
      </c>
      <c r="E81" s="59" t="s">
        <v>723</v>
      </c>
      <c r="F81" s="59" t="s">
        <v>724</v>
      </c>
      <c r="G81" s="119" t="s">
        <v>725</v>
      </c>
      <c r="H81" s="119" t="s">
        <v>726</v>
      </c>
      <c r="I81" s="119" t="s">
        <v>727</v>
      </c>
      <c r="J81" s="119" t="s">
        <v>728</v>
      </c>
      <c r="K81" s="119" t="s">
        <v>729</v>
      </c>
      <c r="L81" s="119" t="s">
        <v>730</v>
      </c>
      <c r="M81" s="119" t="s">
        <v>731</v>
      </c>
      <c r="N81" s="119" t="s">
        <v>732</v>
      </c>
      <c r="O81" s="119" t="s">
        <v>733</v>
      </c>
      <c r="P81" s="119" t="s">
        <v>734</v>
      </c>
      <c r="Q81" s="119" t="s">
        <v>105</v>
      </c>
      <c r="R81" s="61" t="s">
        <v>38</v>
      </c>
      <c r="S81" s="61" t="s">
        <v>106</v>
      </c>
    </row>
    <row r="82" spans="3:19" ht="15" customHeight="1">
      <c r="C82" s="62" t="b">
        <v>0</v>
      </c>
      <c r="D82" s="60">
        <v>1</v>
      </c>
      <c r="E82" s="60" t="s">
        <v>745</v>
      </c>
      <c r="F82" s="60" t="s">
        <v>746</v>
      </c>
      <c r="G82" s="121" t="s">
        <v>747</v>
      </c>
      <c r="H82" s="121" t="s">
        <v>748</v>
      </c>
      <c r="I82" s="121" t="s">
        <v>749</v>
      </c>
      <c r="J82" s="121" t="s">
        <v>750</v>
      </c>
      <c r="K82" s="121" t="s">
        <v>751</v>
      </c>
      <c r="L82" s="121" t="s">
        <v>752</v>
      </c>
      <c r="M82" s="121" t="s">
        <v>753</v>
      </c>
      <c r="N82" s="121" t="s">
        <v>754</v>
      </c>
      <c r="O82" s="121" t="s">
        <v>755</v>
      </c>
      <c r="P82" s="121">
        <v>3</v>
      </c>
      <c r="Q82" s="121">
        <v>0</v>
      </c>
      <c r="R82" s="122">
        <v>0</v>
      </c>
      <c r="S82" s="122">
        <v>1.15930171571457E+19</v>
      </c>
    </row>
    <row r="83" spans="3:19" ht="15" customHeight="1">
      <c r="C83" s="62" t="b">
        <v>0</v>
      </c>
      <c r="D83" s="60">
        <v>2</v>
      </c>
      <c r="E83" s="60" t="s">
        <v>756</v>
      </c>
      <c r="F83" s="60" t="s">
        <v>757</v>
      </c>
      <c r="G83" s="121"/>
      <c r="H83" s="121" t="s">
        <v>758</v>
      </c>
      <c r="I83" s="121" t="s">
        <v>759</v>
      </c>
      <c r="J83" s="121"/>
      <c r="K83" s="121" t="s">
        <v>760</v>
      </c>
      <c r="L83" s="121">
        <v>70174</v>
      </c>
      <c r="M83" s="121" t="s">
        <v>761</v>
      </c>
      <c r="N83" s="121"/>
      <c r="O83" s="121" t="s">
        <v>762</v>
      </c>
      <c r="P83" s="121">
        <v>5</v>
      </c>
      <c r="Q83" s="121">
        <v>1</v>
      </c>
      <c r="R83" s="122">
        <v>1</v>
      </c>
      <c r="S83" s="122">
        <v>1.6172533438989122E+19</v>
      </c>
    </row>
    <row r="84" spans="3:19" ht="15" customHeight="1">
      <c r="C84" s="112" t="b">
        <v>0</v>
      </c>
      <c r="D84" s="113">
        <v>3</v>
      </c>
      <c r="E84" s="114" t="s">
        <v>763</v>
      </c>
      <c r="F84" s="114" t="s">
        <v>764</v>
      </c>
      <c r="G84" s="121"/>
      <c r="H84" s="121" t="s">
        <v>765</v>
      </c>
      <c r="I84" s="121" t="s">
        <v>766</v>
      </c>
      <c r="J84" s="121" t="s">
        <v>767</v>
      </c>
      <c r="K84" s="121" t="s">
        <v>768</v>
      </c>
      <c r="L84" s="121" t="s">
        <v>769</v>
      </c>
      <c r="M84" s="121" t="s">
        <v>770</v>
      </c>
      <c r="N84" s="121"/>
      <c r="O84" s="121" t="s">
        <v>771</v>
      </c>
      <c r="P84" s="121">
        <v>3</v>
      </c>
      <c r="Q84" s="121">
        <v>2</v>
      </c>
      <c r="R84" s="122">
        <v>1</v>
      </c>
      <c r="S84" s="122">
        <v>4.2075858609308032E+18</v>
      </c>
    </row>
    <row r="85" spans="3:19" ht="15" customHeight="1">
      <c r="C85" s="112" t="b">
        <v>0</v>
      </c>
      <c r="D85" s="113">
        <v>4</v>
      </c>
      <c r="E85" s="114" t="s">
        <v>772</v>
      </c>
      <c r="F85" s="114" t="s">
        <v>773</v>
      </c>
      <c r="G85" s="121"/>
      <c r="H85" s="121" t="s">
        <v>774</v>
      </c>
      <c r="I85" s="121" t="s">
        <v>775</v>
      </c>
      <c r="J85" s="121"/>
      <c r="K85" s="121" t="s">
        <v>776</v>
      </c>
      <c r="L85" s="121">
        <v>171</v>
      </c>
      <c r="M85" s="121" t="s">
        <v>777</v>
      </c>
      <c r="N85" s="121"/>
      <c r="O85" s="121" t="s">
        <v>778</v>
      </c>
      <c r="P85" s="121">
        <v>4</v>
      </c>
      <c r="Q85" s="121">
        <v>3</v>
      </c>
      <c r="R85" s="122">
        <v>1</v>
      </c>
      <c r="S85" s="122">
        <v>1.2179352236739639E+19</v>
      </c>
    </row>
    <row r="86" spans="3:19" ht="15" customHeight="1">
      <c r="C86" s="112" t="b">
        <v>0</v>
      </c>
      <c r="D86" s="113">
        <v>5</v>
      </c>
      <c r="E86" s="114" t="s">
        <v>779</v>
      </c>
      <c r="F86" s="114" t="s">
        <v>780</v>
      </c>
      <c r="G86" s="121" t="s">
        <v>781</v>
      </c>
      <c r="H86" s="121" t="s">
        <v>782</v>
      </c>
      <c r="I86" s="121" t="s">
        <v>783</v>
      </c>
      <c r="J86" s="121"/>
      <c r="K86" s="121" t="s">
        <v>784</v>
      </c>
      <c r="L86" s="121">
        <v>14700</v>
      </c>
      <c r="M86" s="121" t="s">
        <v>785</v>
      </c>
      <c r="N86" s="121" t="s">
        <v>785</v>
      </c>
      <c r="O86" s="121" t="s">
        <v>786</v>
      </c>
      <c r="P86" s="121">
        <v>4</v>
      </c>
      <c r="Q86" s="121">
        <v>4</v>
      </c>
      <c r="R86" s="122">
        <v>1</v>
      </c>
      <c r="S86" s="122">
        <v>5.4245829747680058E+17</v>
      </c>
    </row>
    <row r="87" spans="3:19" ht="15" customHeight="1">
      <c r="C87" s="112" t="b">
        <v>0</v>
      </c>
      <c r="D87" s="113">
        <v>6</v>
      </c>
      <c r="E87" s="114" t="s">
        <v>787</v>
      </c>
      <c r="F87" s="114" t="s">
        <v>788</v>
      </c>
      <c r="G87" s="121"/>
      <c r="H87" s="121" t="s">
        <v>789</v>
      </c>
      <c r="I87" s="121" t="s">
        <v>783</v>
      </c>
      <c r="J87" s="121"/>
      <c r="K87" s="121" t="s">
        <v>784</v>
      </c>
      <c r="L87" s="121">
        <v>14300</v>
      </c>
      <c r="M87" s="121" t="s">
        <v>790</v>
      </c>
      <c r="N87" s="121"/>
      <c r="O87" s="121" t="s">
        <v>791</v>
      </c>
      <c r="P87" s="121">
        <v>5</v>
      </c>
      <c r="Q87" s="121">
        <v>5</v>
      </c>
      <c r="R87" s="122">
        <v>1</v>
      </c>
      <c r="S87" s="122">
        <v>7.2565905593100759E+18</v>
      </c>
    </row>
    <row r="88" spans="3:19" ht="15" customHeight="1">
      <c r="C88" s="112" t="b">
        <v>0</v>
      </c>
      <c r="D88" s="113">
        <v>7</v>
      </c>
      <c r="E88" s="114" t="s">
        <v>792</v>
      </c>
      <c r="F88" s="114" t="s">
        <v>793</v>
      </c>
      <c r="G88" s="121"/>
      <c r="H88" s="121" t="s">
        <v>794</v>
      </c>
      <c r="I88" s="121" t="s">
        <v>795</v>
      </c>
      <c r="J88" s="121"/>
      <c r="K88" s="121" t="s">
        <v>796</v>
      </c>
      <c r="L88" s="121">
        <v>1010</v>
      </c>
      <c r="M88" s="121" t="s">
        <v>797</v>
      </c>
      <c r="N88" s="121"/>
      <c r="O88" s="121" t="s">
        <v>798</v>
      </c>
      <c r="P88" s="121">
        <v>5</v>
      </c>
      <c r="Q88" s="121">
        <v>6</v>
      </c>
      <c r="R88" s="122">
        <v>1</v>
      </c>
      <c r="S88" s="122">
        <v>1.6314004399568275E+19</v>
      </c>
    </row>
    <row r="89" spans="3:19" ht="15" customHeight="1">
      <c r="C89" s="112" t="b">
        <v>0</v>
      </c>
      <c r="D89" s="113">
        <v>8</v>
      </c>
      <c r="E89" s="114" t="s">
        <v>799</v>
      </c>
      <c r="F89" s="114" t="s">
        <v>800</v>
      </c>
      <c r="G89" s="121"/>
      <c r="H89" s="121" t="s">
        <v>801</v>
      </c>
      <c r="I89" s="121" t="s">
        <v>802</v>
      </c>
      <c r="J89" s="121"/>
      <c r="K89" s="121" t="s">
        <v>803</v>
      </c>
      <c r="L89" s="121">
        <v>1000</v>
      </c>
      <c r="M89" s="121" t="s">
        <v>804</v>
      </c>
      <c r="N89" s="121"/>
      <c r="O89" s="121" t="s">
        <v>805</v>
      </c>
      <c r="P89" s="121">
        <v>4</v>
      </c>
      <c r="Q89" s="121">
        <v>7</v>
      </c>
      <c r="R89" s="122">
        <v>1</v>
      </c>
      <c r="S89" s="122">
        <v>1.0754736667167072E+19</v>
      </c>
    </row>
    <row r="90" spans="3:19" ht="15" customHeight="1">
      <c r="C90" s="112" t="b">
        <v>0</v>
      </c>
      <c r="D90" s="113">
        <v>9</v>
      </c>
      <c r="E90" s="114" t="s">
        <v>806</v>
      </c>
      <c r="F90" s="114" t="s">
        <v>807</v>
      </c>
      <c r="G90" s="121"/>
      <c r="H90" s="121" t="s">
        <v>808</v>
      </c>
      <c r="I90" s="121" t="s">
        <v>809</v>
      </c>
      <c r="J90" s="121"/>
      <c r="K90" s="121" t="s">
        <v>810</v>
      </c>
      <c r="L90" s="121">
        <v>1720</v>
      </c>
      <c r="M90" s="121" t="s">
        <v>811</v>
      </c>
      <c r="N90" s="121"/>
      <c r="O90" s="121" t="s">
        <v>812</v>
      </c>
      <c r="P90" s="121">
        <v>4</v>
      </c>
      <c r="Q90" s="121">
        <v>8</v>
      </c>
      <c r="R90" s="122">
        <v>1</v>
      </c>
      <c r="S90" s="122">
        <v>7.3085478975815424E+18</v>
      </c>
    </row>
    <row r="91" spans="3:19" ht="15" customHeight="1">
      <c r="C91" s="112" t="b">
        <v>0</v>
      </c>
      <c r="D91" s="113">
        <v>10</v>
      </c>
      <c r="E91" s="114" t="s">
        <v>813</v>
      </c>
      <c r="F91" s="114" t="s">
        <v>814</v>
      </c>
      <c r="G91" s="121" t="s">
        <v>815</v>
      </c>
      <c r="H91" s="121" t="s">
        <v>816</v>
      </c>
      <c r="I91" s="121" t="s">
        <v>817</v>
      </c>
      <c r="J91" s="121" t="s">
        <v>750</v>
      </c>
      <c r="K91" s="121" t="s">
        <v>751</v>
      </c>
      <c r="L91" s="121" t="s">
        <v>818</v>
      </c>
      <c r="M91" s="121" t="s">
        <v>819</v>
      </c>
      <c r="N91" s="121" t="s">
        <v>820</v>
      </c>
      <c r="O91" s="121" t="s">
        <v>821</v>
      </c>
      <c r="P91" s="121">
        <v>4</v>
      </c>
      <c r="Q91" s="121">
        <v>9</v>
      </c>
      <c r="R91" s="122">
        <v>0</v>
      </c>
      <c r="S91" s="122">
        <v>3.4099192092225495E+18</v>
      </c>
    </row>
    <row r="92" spans="3:19" ht="15" customHeight="1">
      <c r="C92" s="112" t="b">
        <v>0</v>
      </c>
      <c r="D92" s="113">
        <v>11</v>
      </c>
      <c r="E92" s="114" t="s">
        <v>822</v>
      </c>
      <c r="F92" s="114" t="s">
        <v>823</v>
      </c>
      <c r="G92" s="121" t="s">
        <v>824</v>
      </c>
      <c r="H92" s="121" t="s">
        <v>825</v>
      </c>
      <c r="I92" s="121" t="s">
        <v>817</v>
      </c>
      <c r="J92" s="121" t="s">
        <v>750</v>
      </c>
      <c r="K92" s="121" t="s">
        <v>751</v>
      </c>
      <c r="L92" s="121" t="s">
        <v>826</v>
      </c>
      <c r="M92" s="121" t="s">
        <v>827</v>
      </c>
      <c r="N92" s="121" t="s">
        <v>828</v>
      </c>
      <c r="O92" s="121" t="s">
        <v>829</v>
      </c>
      <c r="P92" s="121">
        <v>5</v>
      </c>
      <c r="Q92" s="121">
        <v>10</v>
      </c>
      <c r="R92" s="122">
        <v>0</v>
      </c>
      <c r="S92" s="122">
        <v>7.9758732889647503E+18</v>
      </c>
    </row>
    <row r="93" spans="3:19" ht="15" customHeight="1">
      <c r="C93" s="112" t="b">
        <v>0</v>
      </c>
      <c r="D93" s="113">
        <v>12</v>
      </c>
      <c r="E93" s="114" t="s">
        <v>830</v>
      </c>
      <c r="F93" s="114" t="s">
        <v>735</v>
      </c>
      <c r="G93" s="121" t="s">
        <v>831</v>
      </c>
      <c r="H93" s="121" t="s">
        <v>832</v>
      </c>
      <c r="I93" s="121" t="s">
        <v>833</v>
      </c>
      <c r="J93" s="121" t="s">
        <v>834</v>
      </c>
      <c r="K93" s="121" t="s">
        <v>751</v>
      </c>
      <c r="L93" s="121" t="s">
        <v>835</v>
      </c>
      <c r="M93" s="121" t="s">
        <v>836</v>
      </c>
      <c r="N93" s="121" t="s">
        <v>837</v>
      </c>
      <c r="O93" s="121" t="s">
        <v>838</v>
      </c>
      <c r="P93" s="121">
        <v>3</v>
      </c>
      <c r="Q93" s="121">
        <v>11</v>
      </c>
      <c r="R93" s="122">
        <v>0</v>
      </c>
      <c r="S93" s="122">
        <v>2.2439024958342999E+18</v>
      </c>
    </row>
    <row r="94" spans="3:19" ht="15" customHeight="1">
      <c r="C94" s="112" t="b">
        <v>0</v>
      </c>
      <c r="D94" s="113">
        <v>13</v>
      </c>
      <c r="E94" s="114" t="s">
        <v>839</v>
      </c>
      <c r="F94" s="114" t="s">
        <v>840</v>
      </c>
      <c r="G94" s="121"/>
      <c r="H94" s="121" t="s">
        <v>841</v>
      </c>
      <c r="I94" s="121" t="s">
        <v>842</v>
      </c>
      <c r="J94" s="121" t="s">
        <v>843</v>
      </c>
      <c r="K94" s="121" t="s">
        <v>751</v>
      </c>
      <c r="L94" s="121" t="s">
        <v>844</v>
      </c>
      <c r="M94" s="121" t="s">
        <v>845</v>
      </c>
      <c r="N94" s="121" t="s">
        <v>846</v>
      </c>
      <c r="O94" s="121" t="s">
        <v>847</v>
      </c>
      <c r="P94" s="121">
        <v>4</v>
      </c>
      <c r="Q94" s="121">
        <v>12</v>
      </c>
      <c r="R94" s="122">
        <v>1</v>
      </c>
      <c r="S94" s="122">
        <v>1.546432887597355E+19</v>
      </c>
    </row>
    <row r="95" spans="3:19" ht="15" customHeight="1">
      <c r="C95" s="112" t="b">
        <v>0</v>
      </c>
      <c r="D95" s="113">
        <v>14</v>
      </c>
      <c r="E95" s="114" t="s">
        <v>848</v>
      </c>
      <c r="F95" s="114" t="s">
        <v>849</v>
      </c>
      <c r="G95" s="121" t="s">
        <v>850</v>
      </c>
      <c r="H95" s="121" t="s">
        <v>851</v>
      </c>
      <c r="I95" s="121" t="s">
        <v>852</v>
      </c>
      <c r="J95" s="121" t="s">
        <v>853</v>
      </c>
      <c r="K95" s="121" t="s">
        <v>768</v>
      </c>
      <c r="L95" s="121" t="s">
        <v>854</v>
      </c>
      <c r="M95" s="121" t="s">
        <v>855</v>
      </c>
      <c r="N95" s="121" t="s">
        <v>856</v>
      </c>
      <c r="O95" s="121" t="s">
        <v>857</v>
      </c>
      <c r="P95" s="121">
        <v>5</v>
      </c>
      <c r="Q95" s="121">
        <v>13</v>
      </c>
      <c r="R95" s="122">
        <v>0</v>
      </c>
      <c r="S95" s="122">
        <v>6.5295711980041861E+18</v>
      </c>
    </row>
    <row r="96" spans="3:19" ht="15" customHeight="1">
      <c r="C96" s="112" t="b">
        <v>0</v>
      </c>
      <c r="D96" s="113">
        <v>15</v>
      </c>
      <c r="E96" s="114" t="s">
        <v>858</v>
      </c>
      <c r="F96" s="114" t="s">
        <v>859</v>
      </c>
      <c r="G96" s="121" t="s">
        <v>860</v>
      </c>
      <c r="H96" s="121" t="s">
        <v>861</v>
      </c>
      <c r="I96" s="121" t="s">
        <v>862</v>
      </c>
      <c r="J96" s="121" t="s">
        <v>863</v>
      </c>
      <c r="K96" s="121" t="s">
        <v>768</v>
      </c>
      <c r="L96" s="121" t="s">
        <v>864</v>
      </c>
      <c r="M96" s="121" t="s">
        <v>865</v>
      </c>
      <c r="N96" s="121" t="s">
        <v>866</v>
      </c>
      <c r="O96" s="121" t="s">
        <v>867</v>
      </c>
      <c r="P96" s="121">
        <v>3</v>
      </c>
      <c r="Q96" s="121">
        <v>14</v>
      </c>
      <c r="R96" s="122">
        <v>0</v>
      </c>
      <c r="S96" s="122">
        <v>1.3540986869349296E+19</v>
      </c>
    </row>
    <row r="97" spans="3:19" ht="15" customHeight="1">
      <c r="C97" s="112" t="b">
        <v>0</v>
      </c>
      <c r="D97" s="113">
        <v>16</v>
      </c>
      <c r="E97" s="114" t="s">
        <v>430</v>
      </c>
      <c r="F97" s="114" t="s">
        <v>868</v>
      </c>
      <c r="G97" s="121" t="s">
        <v>869</v>
      </c>
      <c r="H97" s="121" t="s">
        <v>870</v>
      </c>
      <c r="I97" s="121" t="s">
        <v>871</v>
      </c>
      <c r="J97" s="121" t="s">
        <v>739</v>
      </c>
      <c r="K97" s="121" t="s">
        <v>740</v>
      </c>
      <c r="L97" s="121" t="s">
        <v>872</v>
      </c>
      <c r="M97" s="121" t="s">
        <v>873</v>
      </c>
      <c r="N97" s="121" t="s">
        <v>873</v>
      </c>
      <c r="O97" s="121" t="s">
        <v>874</v>
      </c>
      <c r="P97" s="121">
        <v>4</v>
      </c>
      <c r="Q97" s="121">
        <v>15</v>
      </c>
      <c r="R97" s="122">
        <v>0</v>
      </c>
      <c r="S97" s="122">
        <v>3.6120746195507021E+18</v>
      </c>
    </row>
    <row r="98" spans="3:19" ht="15" customHeight="1">
      <c r="C98" s="112" t="b">
        <v>0</v>
      </c>
      <c r="D98" s="113">
        <v>17</v>
      </c>
      <c r="E98" s="114" t="s">
        <v>875</v>
      </c>
      <c r="F98" s="114" t="s">
        <v>876</v>
      </c>
      <c r="G98" s="121" t="s">
        <v>877</v>
      </c>
      <c r="H98" s="121" t="s">
        <v>878</v>
      </c>
      <c r="I98" s="121" t="s">
        <v>879</v>
      </c>
      <c r="J98" s="121" t="s">
        <v>880</v>
      </c>
      <c r="K98" s="121" t="s">
        <v>740</v>
      </c>
      <c r="L98" s="121" t="s">
        <v>881</v>
      </c>
      <c r="M98" s="121" t="s">
        <v>882</v>
      </c>
      <c r="N98" s="121" t="s">
        <v>883</v>
      </c>
      <c r="O98" s="121" t="s">
        <v>884</v>
      </c>
      <c r="P98" s="121">
        <v>5</v>
      </c>
      <c r="Q98" s="121">
        <v>16</v>
      </c>
      <c r="R98" s="122">
        <v>0</v>
      </c>
      <c r="S98" s="122">
        <v>1.0934339202952331E+19</v>
      </c>
    </row>
    <row r="99" spans="3:19" ht="15" customHeight="1">
      <c r="C99" s="112" t="b">
        <v>0</v>
      </c>
      <c r="D99" s="113">
        <v>18</v>
      </c>
      <c r="E99" s="114" t="s">
        <v>885</v>
      </c>
      <c r="F99" s="114" t="s">
        <v>886</v>
      </c>
      <c r="G99" s="121"/>
      <c r="H99" s="121" t="s">
        <v>887</v>
      </c>
      <c r="I99" s="121" t="s">
        <v>888</v>
      </c>
      <c r="J99" s="121" t="s">
        <v>889</v>
      </c>
      <c r="K99" s="121" t="s">
        <v>740</v>
      </c>
      <c r="L99" s="121" t="s">
        <v>890</v>
      </c>
      <c r="M99" s="121" t="s">
        <v>891</v>
      </c>
      <c r="N99" s="121" t="s">
        <v>743</v>
      </c>
      <c r="O99" s="121" t="s">
        <v>892</v>
      </c>
      <c r="P99" s="121">
        <v>3</v>
      </c>
      <c r="Q99" s="121">
        <v>17</v>
      </c>
      <c r="R99" s="122">
        <v>1</v>
      </c>
      <c r="S99" s="122">
        <v>1.4428366256123173E+19</v>
      </c>
    </row>
    <row r="100" spans="3:19" ht="15" customHeight="1">
      <c r="C100" s="112" t="b">
        <v>0</v>
      </c>
      <c r="D100" s="113">
        <v>19</v>
      </c>
      <c r="E100" s="114" t="s">
        <v>893</v>
      </c>
      <c r="F100" s="114" t="s">
        <v>894</v>
      </c>
      <c r="G100" s="121" t="s">
        <v>736</v>
      </c>
      <c r="H100" s="121" t="s">
        <v>737</v>
      </c>
      <c r="I100" s="121" t="s">
        <v>895</v>
      </c>
      <c r="J100" s="121" t="s">
        <v>739</v>
      </c>
      <c r="K100" s="121" t="s">
        <v>740</v>
      </c>
      <c r="L100" s="121">
        <v>95014</v>
      </c>
      <c r="M100" s="121" t="s">
        <v>896</v>
      </c>
      <c r="N100" s="121" t="s">
        <v>897</v>
      </c>
      <c r="O100" s="121" t="s">
        <v>898</v>
      </c>
      <c r="P100" s="121">
        <v>3</v>
      </c>
      <c r="Q100" s="121">
        <v>18</v>
      </c>
      <c r="R100" s="122">
        <v>0</v>
      </c>
      <c r="S100" s="122">
        <v>1.798258610712685E+19</v>
      </c>
    </row>
    <row r="101" spans="3:19" ht="15" customHeight="1">
      <c r="C101" s="112" t="b">
        <v>0</v>
      </c>
      <c r="D101" s="113">
        <v>20</v>
      </c>
      <c r="E101" s="114" t="s">
        <v>899</v>
      </c>
      <c r="F101" s="114" t="s">
        <v>900</v>
      </c>
      <c r="G101" s="121"/>
      <c r="H101" s="121" t="s">
        <v>901</v>
      </c>
      <c r="I101" s="121" t="s">
        <v>871</v>
      </c>
      <c r="J101" s="121" t="s">
        <v>739</v>
      </c>
      <c r="K101" s="121" t="s">
        <v>740</v>
      </c>
      <c r="L101" s="121" t="s">
        <v>902</v>
      </c>
      <c r="M101" s="121" t="s">
        <v>903</v>
      </c>
      <c r="N101" s="121"/>
      <c r="O101" s="121" t="s">
        <v>904</v>
      </c>
      <c r="P101" s="121">
        <v>4</v>
      </c>
      <c r="Q101" s="121">
        <v>19</v>
      </c>
      <c r="R101" s="122">
        <v>1</v>
      </c>
      <c r="S101" s="122">
        <v>1.3861107193319184E+19</v>
      </c>
    </row>
    <row r="102" spans="3:19" ht="15" customHeight="1">
      <c r="C102" s="112" t="b">
        <v>0</v>
      </c>
      <c r="D102" s="113">
        <v>21</v>
      </c>
      <c r="E102" s="114" t="s">
        <v>905</v>
      </c>
      <c r="F102" s="114" t="s">
        <v>906</v>
      </c>
      <c r="G102" s="121"/>
      <c r="H102" s="121" t="s">
        <v>907</v>
      </c>
      <c r="I102" s="121" t="s">
        <v>908</v>
      </c>
      <c r="J102" s="121" t="s">
        <v>909</v>
      </c>
      <c r="K102" s="121" t="s">
        <v>740</v>
      </c>
      <c r="L102" s="121">
        <v>89503</v>
      </c>
      <c r="M102" s="121" t="s">
        <v>910</v>
      </c>
      <c r="N102" s="121"/>
      <c r="O102" s="121" t="s">
        <v>911</v>
      </c>
      <c r="P102" s="121">
        <v>5</v>
      </c>
      <c r="Q102" s="121">
        <v>20</v>
      </c>
      <c r="R102" s="122">
        <v>1</v>
      </c>
      <c r="S102" s="122">
        <v>6.0183136733283584E+18</v>
      </c>
    </row>
    <row r="103" spans="3:19" ht="15" customHeight="1">
      <c r="C103" s="112" t="b">
        <v>0</v>
      </c>
      <c r="D103" s="113">
        <v>22</v>
      </c>
      <c r="E103" s="114" t="s">
        <v>912</v>
      </c>
      <c r="F103" s="114" t="s">
        <v>913</v>
      </c>
      <c r="G103" s="121"/>
      <c r="H103" s="121" t="s">
        <v>914</v>
      </c>
      <c r="I103" s="121" t="s">
        <v>915</v>
      </c>
      <c r="J103" s="121" t="s">
        <v>916</v>
      </c>
      <c r="K103" s="121" t="s">
        <v>740</v>
      </c>
      <c r="L103" s="121">
        <v>32801</v>
      </c>
      <c r="M103" s="121" t="s">
        <v>917</v>
      </c>
      <c r="N103" s="121"/>
      <c r="O103" s="121" t="s">
        <v>918</v>
      </c>
      <c r="P103" s="121">
        <v>4</v>
      </c>
      <c r="Q103" s="121">
        <v>21</v>
      </c>
      <c r="R103" s="122">
        <v>1</v>
      </c>
      <c r="S103" s="122">
        <v>1.5980767381616591E+19</v>
      </c>
    </row>
    <row r="104" spans="3:19" ht="15" customHeight="1">
      <c r="C104" s="112" t="b">
        <v>0</v>
      </c>
      <c r="D104" s="113">
        <v>23</v>
      </c>
      <c r="E104" s="114" t="s">
        <v>919</v>
      </c>
      <c r="F104" s="114" t="s">
        <v>920</v>
      </c>
      <c r="G104" s="121"/>
      <c r="H104" s="121" t="s">
        <v>921</v>
      </c>
      <c r="I104" s="121" t="s">
        <v>922</v>
      </c>
      <c r="J104" s="121" t="s">
        <v>923</v>
      </c>
      <c r="K104" s="121" t="s">
        <v>740</v>
      </c>
      <c r="L104" s="121">
        <v>2113</v>
      </c>
      <c r="M104" s="121" t="s">
        <v>924</v>
      </c>
      <c r="N104" s="121"/>
      <c r="O104" s="121" t="s">
        <v>925</v>
      </c>
      <c r="P104" s="121">
        <v>4</v>
      </c>
      <c r="Q104" s="121">
        <v>22</v>
      </c>
      <c r="R104" s="122">
        <v>1</v>
      </c>
      <c r="S104" s="122">
        <v>1.6826220271804871E+19</v>
      </c>
    </row>
    <row r="105" spans="3:19" ht="15" customHeight="1">
      <c r="C105" s="112" t="b">
        <v>0</v>
      </c>
      <c r="D105" s="113">
        <v>24</v>
      </c>
      <c r="E105" s="114" t="s">
        <v>430</v>
      </c>
      <c r="F105" s="114" t="s">
        <v>926</v>
      </c>
      <c r="G105" s="121"/>
      <c r="H105" s="121" t="s">
        <v>927</v>
      </c>
      <c r="I105" s="121" t="s">
        <v>928</v>
      </c>
      <c r="J105" s="121" t="s">
        <v>929</v>
      </c>
      <c r="K105" s="121" t="s">
        <v>740</v>
      </c>
      <c r="L105" s="121">
        <v>60611</v>
      </c>
      <c r="M105" s="121" t="s">
        <v>930</v>
      </c>
      <c r="N105" s="121"/>
      <c r="O105" s="121" t="s">
        <v>931</v>
      </c>
      <c r="P105" s="121">
        <v>3</v>
      </c>
      <c r="Q105" s="121">
        <v>23</v>
      </c>
      <c r="R105" s="122">
        <v>1</v>
      </c>
      <c r="S105" s="122">
        <v>9.6580044364308992E+18</v>
      </c>
    </row>
    <row r="106" spans="3:19" ht="15" customHeight="1">
      <c r="C106" s="112" t="b">
        <v>0</v>
      </c>
      <c r="D106" s="113">
        <v>25</v>
      </c>
      <c r="E106" s="114" t="s">
        <v>932</v>
      </c>
      <c r="F106" s="114" t="s">
        <v>933</v>
      </c>
      <c r="G106" s="121"/>
      <c r="H106" s="121" t="s">
        <v>934</v>
      </c>
      <c r="I106" s="121" t="s">
        <v>935</v>
      </c>
      <c r="J106" s="121" t="s">
        <v>936</v>
      </c>
      <c r="K106" s="121" t="s">
        <v>740</v>
      </c>
      <c r="L106" s="121">
        <v>53703</v>
      </c>
      <c r="M106" s="121" t="s">
        <v>937</v>
      </c>
      <c r="N106" s="121"/>
      <c r="O106" s="121" t="s">
        <v>938</v>
      </c>
      <c r="P106" s="121">
        <v>5</v>
      </c>
      <c r="Q106" s="121">
        <v>24</v>
      </c>
      <c r="R106" s="122">
        <v>1</v>
      </c>
      <c r="S106" s="122">
        <v>1.8016218219628516E+18</v>
      </c>
    </row>
    <row r="107" spans="3:19" ht="15" customHeight="1">
      <c r="C107" s="112" t="b">
        <v>0</v>
      </c>
      <c r="D107" s="113">
        <v>26</v>
      </c>
      <c r="E107" s="114" t="s">
        <v>939</v>
      </c>
      <c r="F107" s="114" t="s">
        <v>940</v>
      </c>
      <c r="G107" s="121"/>
      <c r="H107" s="121" t="s">
        <v>941</v>
      </c>
      <c r="I107" s="121" t="s">
        <v>942</v>
      </c>
      <c r="J107" s="121" t="s">
        <v>943</v>
      </c>
      <c r="K107" s="121" t="s">
        <v>740</v>
      </c>
      <c r="L107" s="121">
        <v>76110</v>
      </c>
      <c r="M107" s="121" t="s">
        <v>944</v>
      </c>
      <c r="N107" s="121"/>
      <c r="O107" s="121" t="s">
        <v>945</v>
      </c>
      <c r="P107" s="121">
        <v>4</v>
      </c>
      <c r="Q107" s="121">
        <v>25</v>
      </c>
      <c r="R107" s="122">
        <v>1</v>
      </c>
      <c r="S107" s="122">
        <v>1.422937876786388E+18</v>
      </c>
    </row>
    <row r="108" spans="3:19" ht="15" customHeight="1">
      <c r="C108" s="112" t="b">
        <v>0</v>
      </c>
      <c r="D108" s="113">
        <v>27</v>
      </c>
      <c r="E108" s="114" t="s">
        <v>946</v>
      </c>
      <c r="F108" s="114" t="s">
        <v>947</v>
      </c>
      <c r="G108" s="121"/>
      <c r="H108" s="121" t="s">
        <v>948</v>
      </c>
      <c r="I108" s="121" t="s">
        <v>949</v>
      </c>
      <c r="J108" s="121" t="s">
        <v>950</v>
      </c>
      <c r="K108" s="121" t="s">
        <v>740</v>
      </c>
      <c r="L108" s="121">
        <v>85719</v>
      </c>
      <c r="M108" s="121" t="s">
        <v>951</v>
      </c>
      <c r="N108" s="121"/>
      <c r="O108" s="121" t="s">
        <v>952</v>
      </c>
      <c r="P108" s="121">
        <v>4</v>
      </c>
      <c r="Q108" s="121">
        <v>26</v>
      </c>
      <c r="R108" s="122">
        <v>1</v>
      </c>
      <c r="S108" s="122">
        <v>5.3174244903699907E+18</v>
      </c>
    </row>
    <row r="109" spans="3:19" ht="15" customHeight="1">
      <c r="C109" s="112" t="b">
        <v>0</v>
      </c>
      <c r="D109" s="113">
        <v>28</v>
      </c>
      <c r="E109" s="114" t="s">
        <v>953</v>
      </c>
      <c r="F109" s="114" t="s">
        <v>954</v>
      </c>
      <c r="G109" s="121"/>
      <c r="H109" s="121" t="s">
        <v>955</v>
      </c>
      <c r="I109" s="121" t="s">
        <v>956</v>
      </c>
      <c r="J109" s="121" t="s">
        <v>957</v>
      </c>
      <c r="K109" s="121" t="s">
        <v>740</v>
      </c>
      <c r="L109" s="121">
        <v>84102</v>
      </c>
      <c r="M109" s="121" t="s">
        <v>958</v>
      </c>
      <c r="N109" s="121"/>
      <c r="O109" s="121" t="s">
        <v>959</v>
      </c>
      <c r="P109" s="121">
        <v>5</v>
      </c>
      <c r="Q109" s="121">
        <v>27</v>
      </c>
      <c r="R109" s="122">
        <v>1</v>
      </c>
      <c r="S109" s="122">
        <v>7.1266831806833859E+18</v>
      </c>
    </row>
    <row r="110" spans="3:19" ht="15" customHeight="1">
      <c r="C110" s="112" t="b">
        <v>0</v>
      </c>
      <c r="D110" s="113">
        <v>29</v>
      </c>
      <c r="E110" s="114" t="s">
        <v>960</v>
      </c>
      <c r="F110" s="114" t="s">
        <v>961</v>
      </c>
      <c r="G110" s="121"/>
      <c r="H110" s="121" t="s">
        <v>962</v>
      </c>
      <c r="I110" s="121" t="s">
        <v>963</v>
      </c>
      <c r="J110" s="121" t="s">
        <v>964</v>
      </c>
      <c r="K110" s="121" t="s">
        <v>768</v>
      </c>
      <c r="L110" s="121" t="s">
        <v>965</v>
      </c>
      <c r="M110" s="121" t="s">
        <v>966</v>
      </c>
      <c r="N110" s="121"/>
      <c r="O110" s="121" t="s">
        <v>967</v>
      </c>
      <c r="P110" s="121">
        <v>3</v>
      </c>
      <c r="Q110" s="121">
        <v>28</v>
      </c>
      <c r="R110" s="122">
        <v>1</v>
      </c>
      <c r="S110" s="122">
        <v>6.0399812534091336E+18</v>
      </c>
    </row>
    <row r="111" spans="3:19" ht="15" customHeight="1">
      <c r="C111" s="112" t="b">
        <v>0</v>
      </c>
      <c r="D111" s="113">
        <v>30</v>
      </c>
      <c r="E111" s="114" t="s">
        <v>968</v>
      </c>
      <c r="F111" s="114" t="s">
        <v>969</v>
      </c>
      <c r="G111" s="121"/>
      <c r="H111" s="121" t="s">
        <v>970</v>
      </c>
      <c r="I111" s="121" t="s">
        <v>971</v>
      </c>
      <c r="J111" s="121" t="s">
        <v>964</v>
      </c>
      <c r="K111" s="121" t="s">
        <v>768</v>
      </c>
      <c r="L111" s="121" t="s">
        <v>972</v>
      </c>
      <c r="M111" s="121" t="s">
        <v>973</v>
      </c>
      <c r="N111" s="121"/>
      <c r="O111" s="121" t="s">
        <v>974</v>
      </c>
      <c r="P111" s="121">
        <v>3</v>
      </c>
      <c r="Q111" s="121">
        <v>29</v>
      </c>
      <c r="R111" s="122">
        <v>1</v>
      </c>
      <c r="S111" s="122">
        <v>1.5115217697254638E+19</v>
      </c>
    </row>
    <row r="112" spans="3:19" ht="15" customHeight="1">
      <c r="C112" s="112" t="b">
        <v>0</v>
      </c>
      <c r="D112" s="113">
        <v>31</v>
      </c>
      <c r="E112" s="114" t="s">
        <v>975</v>
      </c>
      <c r="F112" s="114" t="s">
        <v>976</v>
      </c>
      <c r="G112" s="121"/>
      <c r="H112" s="121" t="s">
        <v>977</v>
      </c>
      <c r="I112" s="121" t="s">
        <v>978</v>
      </c>
      <c r="J112" s="121" t="s">
        <v>979</v>
      </c>
      <c r="K112" s="121" t="s">
        <v>768</v>
      </c>
      <c r="L112" s="121" t="s">
        <v>980</v>
      </c>
      <c r="M112" s="121" t="s">
        <v>981</v>
      </c>
      <c r="N112" s="121"/>
      <c r="O112" s="121" t="s">
        <v>982</v>
      </c>
      <c r="P112" s="121">
        <v>5</v>
      </c>
      <c r="Q112" s="121">
        <v>30</v>
      </c>
      <c r="R112" s="122">
        <v>1</v>
      </c>
      <c r="S112" s="122">
        <v>8.376551482420095E+18</v>
      </c>
    </row>
    <row r="113" spans="3:19" ht="15" customHeight="1">
      <c r="C113" s="112" t="b">
        <v>0</v>
      </c>
      <c r="D113" s="113">
        <v>32</v>
      </c>
      <c r="E113" s="114" t="s">
        <v>983</v>
      </c>
      <c r="F113" s="114" t="s">
        <v>984</v>
      </c>
      <c r="G113" s="121"/>
      <c r="H113" s="121" t="s">
        <v>985</v>
      </c>
      <c r="I113" s="121" t="s">
        <v>986</v>
      </c>
      <c r="J113" s="121" t="s">
        <v>987</v>
      </c>
      <c r="K113" s="121" t="s">
        <v>768</v>
      </c>
      <c r="L113" s="121" t="s">
        <v>988</v>
      </c>
      <c r="M113" s="121" t="s">
        <v>742</v>
      </c>
      <c r="N113" s="121"/>
      <c r="O113" s="121" t="s">
        <v>744</v>
      </c>
      <c r="P113" s="121">
        <v>4</v>
      </c>
      <c r="Q113" s="121">
        <v>31</v>
      </c>
      <c r="R113" s="122">
        <v>1</v>
      </c>
      <c r="S113" s="122">
        <v>5.6403126814101453E+18</v>
      </c>
    </row>
    <row r="114" spans="3:19" ht="15" customHeight="1">
      <c r="C114" s="112" t="b">
        <v>0</v>
      </c>
      <c r="D114" s="113">
        <v>33</v>
      </c>
      <c r="E114" s="114" t="s">
        <v>989</v>
      </c>
      <c r="F114" s="114" t="s">
        <v>990</v>
      </c>
      <c r="G114" s="121"/>
      <c r="H114" s="121" t="s">
        <v>991</v>
      </c>
      <c r="I114" s="121" t="s">
        <v>992</v>
      </c>
      <c r="J114" s="121" t="s">
        <v>993</v>
      </c>
      <c r="K114" s="121" t="s">
        <v>768</v>
      </c>
      <c r="L114" s="121" t="s">
        <v>994</v>
      </c>
      <c r="M114" s="121" t="s">
        <v>995</v>
      </c>
      <c r="N114" s="121"/>
      <c r="O114" s="121" t="s">
        <v>996</v>
      </c>
      <c r="P114" s="121">
        <v>3</v>
      </c>
      <c r="Q114" s="121">
        <v>32</v>
      </c>
      <c r="R114" s="122">
        <v>1</v>
      </c>
      <c r="S114" s="122">
        <v>6.6331051313777777E+18</v>
      </c>
    </row>
    <row r="115" spans="3:19" ht="15" customHeight="1">
      <c r="C115" s="112" t="b">
        <v>0</v>
      </c>
      <c r="D115" s="113">
        <v>34</v>
      </c>
      <c r="E115" s="114" t="s">
        <v>997</v>
      </c>
      <c r="F115" s="114" t="s">
        <v>998</v>
      </c>
      <c r="G115" s="121"/>
      <c r="H115" s="121" t="s">
        <v>999</v>
      </c>
      <c r="I115" s="121" t="s">
        <v>1000</v>
      </c>
      <c r="J115" s="121"/>
      <c r="K115" s="121" t="s">
        <v>1001</v>
      </c>
      <c r="L115" s="121"/>
      <c r="M115" s="121" t="s">
        <v>1002</v>
      </c>
      <c r="N115" s="121"/>
      <c r="O115" s="121" t="s">
        <v>1003</v>
      </c>
      <c r="P115" s="121">
        <v>4</v>
      </c>
      <c r="Q115" s="121">
        <v>33</v>
      </c>
      <c r="R115" s="122">
        <v>1</v>
      </c>
      <c r="S115" s="122">
        <v>1.3344426315723758E+19</v>
      </c>
    </row>
    <row r="116" spans="3:19" ht="15" customHeight="1">
      <c r="C116" s="112" t="b">
        <v>0</v>
      </c>
      <c r="D116" s="113">
        <v>35</v>
      </c>
      <c r="E116" s="114" t="s">
        <v>1004</v>
      </c>
      <c r="F116" s="114" t="s">
        <v>1005</v>
      </c>
      <c r="G116" s="121"/>
      <c r="H116" s="121" t="s">
        <v>1006</v>
      </c>
      <c r="I116" s="121" t="s">
        <v>1007</v>
      </c>
      <c r="J116" s="121"/>
      <c r="K116" s="121" t="s">
        <v>1001</v>
      </c>
      <c r="L116" s="121"/>
      <c r="M116" s="121" t="s">
        <v>1008</v>
      </c>
      <c r="N116" s="121"/>
      <c r="O116" s="121" t="s">
        <v>1009</v>
      </c>
      <c r="P116" s="121">
        <v>4</v>
      </c>
      <c r="Q116" s="121">
        <v>34</v>
      </c>
      <c r="R116" s="122">
        <v>1</v>
      </c>
      <c r="S116" s="122">
        <v>1.0055438327618459E+18</v>
      </c>
    </row>
    <row r="117" spans="3:19" ht="15" customHeight="1">
      <c r="C117" s="112" t="b">
        <v>0</v>
      </c>
      <c r="D117" s="113">
        <v>36</v>
      </c>
      <c r="E117" s="114" t="s">
        <v>1010</v>
      </c>
      <c r="F117" s="114" t="s">
        <v>1011</v>
      </c>
      <c r="G117" s="121"/>
      <c r="H117" s="121" t="s">
        <v>1012</v>
      </c>
      <c r="I117" s="121" t="s">
        <v>738</v>
      </c>
      <c r="J117" s="121"/>
      <c r="K117" s="121" t="s">
        <v>760</v>
      </c>
      <c r="L117" s="121">
        <v>10789</v>
      </c>
      <c r="M117" s="121" t="s">
        <v>1013</v>
      </c>
      <c r="N117" s="121"/>
      <c r="O117" s="121" t="s">
        <v>1014</v>
      </c>
      <c r="P117" s="121">
        <v>5</v>
      </c>
      <c r="Q117" s="121">
        <v>35</v>
      </c>
      <c r="R117" s="122">
        <v>1</v>
      </c>
      <c r="S117" s="122">
        <v>5.6431034404224399E+18</v>
      </c>
    </row>
    <row r="118" spans="3:19" ht="15" customHeight="1">
      <c r="C118" s="112" t="b">
        <v>0</v>
      </c>
      <c r="D118" s="113">
        <v>37</v>
      </c>
      <c r="E118" s="114" t="s">
        <v>1015</v>
      </c>
      <c r="F118" s="114" t="s">
        <v>1016</v>
      </c>
      <c r="G118" s="121"/>
      <c r="H118" s="121" t="s">
        <v>1017</v>
      </c>
      <c r="I118" s="121" t="s">
        <v>1018</v>
      </c>
      <c r="J118" s="121"/>
      <c r="K118" s="121" t="s">
        <v>760</v>
      </c>
      <c r="L118" s="121">
        <v>60316</v>
      </c>
      <c r="M118" s="121" t="s">
        <v>1019</v>
      </c>
      <c r="N118" s="121"/>
      <c r="O118" s="121" t="s">
        <v>1020</v>
      </c>
      <c r="P118" s="121">
        <v>3</v>
      </c>
      <c r="Q118" s="121">
        <v>36</v>
      </c>
      <c r="R118" s="122">
        <v>1</v>
      </c>
      <c r="S118" s="122">
        <v>2.3047698794364393E+18</v>
      </c>
    </row>
    <row r="119" spans="3:19" ht="15" customHeight="1">
      <c r="C119" s="112" t="b">
        <v>0</v>
      </c>
      <c r="D119" s="113">
        <v>38</v>
      </c>
      <c r="E119" s="114" t="s">
        <v>1021</v>
      </c>
      <c r="F119" s="114" t="s">
        <v>1022</v>
      </c>
      <c r="G119" s="121"/>
      <c r="H119" s="121" t="s">
        <v>1023</v>
      </c>
      <c r="I119" s="121" t="s">
        <v>738</v>
      </c>
      <c r="J119" s="121"/>
      <c r="K119" s="121" t="s">
        <v>760</v>
      </c>
      <c r="L119" s="121">
        <v>10779</v>
      </c>
      <c r="M119" s="121" t="s">
        <v>1024</v>
      </c>
      <c r="N119" s="121"/>
      <c r="O119" s="121" t="s">
        <v>1025</v>
      </c>
      <c r="P119" s="121">
        <v>3</v>
      </c>
      <c r="Q119" s="121">
        <v>37</v>
      </c>
      <c r="R119" s="122">
        <v>1</v>
      </c>
      <c r="S119" s="122">
        <v>8.2368397775873987E+18</v>
      </c>
    </row>
    <row r="120" spans="3:19" ht="15" customHeight="1">
      <c r="C120" s="112" t="b">
        <v>0</v>
      </c>
      <c r="D120" s="113">
        <v>39</v>
      </c>
      <c r="E120" s="114" t="s">
        <v>1026</v>
      </c>
      <c r="F120" s="114" t="s">
        <v>1027</v>
      </c>
      <c r="G120" s="121"/>
      <c r="H120" s="121" t="s">
        <v>1028</v>
      </c>
      <c r="I120" s="121" t="s">
        <v>1029</v>
      </c>
      <c r="J120" s="121"/>
      <c r="K120" s="121" t="s">
        <v>1030</v>
      </c>
      <c r="L120" s="121">
        <v>75009</v>
      </c>
      <c r="M120" s="121" t="s">
        <v>1031</v>
      </c>
      <c r="N120" s="121"/>
      <c r="O120" s="121" t="s">
        <v>1032</v>
      </c>
      <c r="P120" s="121">
        <v>4</v>
      </c>
      <c r="Q120" s="121">
        <v>38</v>
      </c>
      <c r="R120" s="122">
        <v>1</v>
      </c>
      <c r="S120" s="122">
        <v>1.5988642676508659E+18</v>
      </c>
    </row>
    <row r="121" spans="3:19" ht="15" customHeight="1">
      <c r="C121" s="112" t="b">
        <v>0</v>
      </c>
      <c r="D121" s="113">
        <v>40</v>
      </c>
      <c r="E121" s="114" t="s">
        <v>1033</v>
      </c>
      <c r="F121" s="114" t="s">
        <v>1034</v>
      </c>
      <c r="G121" s="121"/>
      <c r="H121" s="121" t="s">
        <v>1035</v>
      </c>
      <c r="I121" s="121" t="s">
        <v>1029</v>
      </c>
      <c r="J121" s="121"/>
      <c r="K121" s="121" t="s">
        <v>1030</v>
      </c>
      <c r="L121" s="121">
        <v>75002</v>
      </c>
      <c r="M121" s="121" t="s">
        <v>1036</v>
      </c>
      <c r="N121" s="121"/>
      <c r="O121" s="121" t="s">
        <v>1037</v>
      </c>
      <c r="P121" s="121">
        <v>4</v>
      </c>
      <c r="Q121" s="121">
        <v>39</v>
      </c>
      <c r="R121" s="122">
        <v>1</v>
      </c>
      <c r="S121" s="122">
        <v>1.1444257156015735E+19</v>
      </c>
    </row>
    <row r="122" spans="3:19" ht="15" customHeight="1">
      <c r="C122" s="112" t="b">
        <v>0</v>
      </c>
      <c r="D122" s="113">
        <v>41</v>
      </c>
      <c r="E122" s="114" t="s">
        <v>1038</v>
      </c>
      <c r="F122" s="114" t="s">
        <v>1039</v>
      </c>
      <c r="G122" s="121"/>
      <c r="H122" s="121" t="s">
        <v>1040</v>
      </c>
      <c r="I122" s="121" t="s">
        <v>1041</v>
      </c>
      <c r="J122" s="121"/>
      <c r="K122" s="121" t="s">
        <v>1030</v>
      </c>
      <c r="L122" s="121">
        <v>69002</v>
      </c>
      <c r="M122" s="121" t="s">
        <v>1042</v>
      </c>
      <c r="N122" s="121"/>
      <c r="O122" s="121" t="s">
        <v>1043</v>
      </c>
      <c r="P122" s="121">
        <v>5</v>
      </c>
      <c r="Q122" s="121">
        <v>40</v>
      </c>
      <c r="R122" s="122">
        <v>1</v>
      </c>
      <c r="S122" s="122">
        <v>1.3774048439408484E+19</v>
      </c>
    </row>
    <row r="123" spans="3:19" ht="15" customHeight="1">
      <c r="C123" s="112" t="b">
        <v>0</v>
      </c>
      <c r="D123" s="113">
        <v>42</v>
      </c>
      <c r="E123" s="114" t="s">
        <v>1044</v>
      </c>
      <c r="F123" s="114" t="s">
        <v>1045</v>
      </c>
      <c r="G123" s="121"/>
      <c r="H123" s="121" t="s">
        <v>1046</v>
      </c>
      <c r="I123" s="121" t="s">
        <v>1047</v>
      </c>
      <c r="J123" s="121"/>
      <c r="K123" s="121" t="s">
        <v>1030</v>
      </c>
      <c r="L123" s="121">
        <v>33000</v>
      </c>
      <c r="M123" s="121" t="s">
        <v>1048</v>
      </c>
      <c r="N123" s="121"/>
      <c r="O123" s="121" t="s">
        <v>1049</v>
      </c>
      <c r="P123" s="121">
        <v>3</v>
      </c>
      <c r="Q123" s="121">
        <v>41</v>
      </c>
      <c r="R123" s="122">
        <v>1</v>
      </c>
      <c r="S123" s="122">
        <v>5.9931760522929981E+18</v>
      </c>
    </row>
    <row r="124" spans="3:19" ht="15" customHeight="1">
      <c r="C124" s="112" t="b">
        <v>0</v>
      </c>
      <c r="D124" s="113">
        <v>43</v>
      </c>
      <c r="E124" s="114" t="s">
        <v>1050</v>
      </c>
      <c r="F124" s="114" t="s">
        <v>1051</v>
      </c>
      <c r="G124" s="121"/>
      <c r="H124" s="121" t="s">
        <v>1052</v>
      </c>
      <c r="I124" s="121" t="s">
        <v>1053</v>
      </c>
      <c r="J124" s="121"/>
      <c r="K124" s="121" t="s">
        <v>1030</v>
      </c>
      <c r="L124" s="121">
        <v>21000</v>
      </c>
      <c r="M124" s="121" t="s">
        <v>1054</v>
      </c>
      <c r="N124" s="121"/>
      <c r="O124" s="121" t="s">
        <v>1055</v>
      </c>
      <c r="P124" s="121">
        <v>3</v>
      </c>
      <c r="Q124" s="121">
        <v>42</v>
      </c>
      <c r="R124" s="122">
        <v>1</v>
      </c>
      <c r="S124" s="122">
        <v>1.6320015765115206E+19</v>
      </c>
    </row>
    <row r="125" spans="3:19" ht="15" customHeight="1">
      <c r="C125" s="112" t="b">
        <v>0</v>
      </c>
      <c r="D125" s="113">
        <v>44</v>
      </c>
      <c r="E125" s="114" t="s">
        <v>1056</v>
      </c>
      <c r="F125" s="114" t="s">
        <v>1057</v>
      </c>
      <c r="G125" s="121"/>
      <c r="H125" s="121" t="s">
        <v>1058</v>
      </c>
      <c r="I125" s="121" t="s">
        <v>1059</v>
      </c>
      <c r="J125" s="121"/>
      <c r="K125" s="121" t="s">
        <v>1060</v>
      </c>
      <c r="L125" s="121">
        <v>530</v>
      </c>
      <c r="M125" s="121" t="s">
        <v>1061</v>
      </c>
      <c r="N125" s="121"/>
      <c r="O125" s="121" t="s">
        <v>1062</v>
      </c>
      <c r="P125" s="121">
        <v>3</v>
      </c>
      <c r="Q125" s="121">
        <v>43</v>
      </c>
      <c r="R125" s="122">
        <v>1</v>
      </c>
      <c r="S125" s="122">
        <v>1.3271929676263801E+19</v>
      </c>
    </row>
    <row r="126" spans="3:19" ht="15" customHeight="1">
      <c r="C126" s="112" t="b">
        <v>0</v>
      </c>
      <c r="D126" s="113">
        <v>45</v>
      </c>
      <c r="E126" s="114" t="s">
        <v>1063</v>
      </c>
      <c r="F126" s="114" t="s">
        <v>1064</v>
      </c>
      <c r="G126" s="121"/>
      <c r="H126" s="121" t="s">
        <v>1065</v>
      </c>
      <c r="I126" s="121" t="s">
        <v>1066</v>
      </c>
      <c r="J126" s="121"/>
      <c r="K126" s="121" t="s">
        <v>1067</v>
      </c>
      <c r="L126" s="121" t="s">
        <v>1068</v>
      </c>
      <c r="M126" s="121"/>
      <c r="N126" s="121"/>
      <c r="O126" s="121" t="s">
        <v>1069</v>
      </c>
      <c r="P126" s="121">
        <v>3</v>
      </c>
      <c r="Q126" s="121">
        <v>44</v>
      </c>
      <c r="R126" s="122">
        <v>1</v>
      </c>
      <c r="S126" s="122">
        <v>2.4146954514727245E+18</v>
      </c>
    </row>
    <row r="127" spans="3:19" ht="15" customHeight="1">
      <c r="C127" s="112" t="b">
        <v>0</v>
      </c>
      <c r="D127" s="113">
        <v>46</v>
      </c>
      <c r="E127" s="114" t="s">
        <v>1070</v>
      </c>
      <c r="F127" s="114" t="s">
        <v>1071</v>
      </c>
      <c r="G127" s="121"/>
      <c r="H127" s="121" t="s">
        <v>1072</v>
      </c>
      <c r="I127" s="121" t="s">
        <v>1073</v>
      </c>
      <c r="J127" s="121" t="s">
        <v>1073</v>
      </c>
      <c r="K127" s="121" t="s">
        <v>1074</v>
      </c>
      <c r="L127" s="121"/>
      <c r="M127" s="121" t="s">
        <v>1075</v>
      </c>
      <c r="N127" s="121"/>
      <c r="O127" s="121" t="s">
        <v>1076</v>
      </c>
      <c r="P127" s="121">
        <v>3</v>
      </c>
      <c r="Q127" s="121">
        <v>45</v>
      </c>
      <c r="R127" s="122">
        <v>1</v>
      </c>
      <c r="S127" s="122">
        <v>8.0429837234545377E+18</v>
      </c>
    </row>
    <row r="128" spans="3:19" ht="15" customHeight="1">
      <c r="C128" s="112" t="b">
        <v>0</v>
      </c>
      <c r="D128" s="113">
        <v>47</v>
      </c>
      <c r="E128" s="114" t="s">
        <v>1077</v>
      </c>
      <c r="F128" s="114" t="s">
        <v>1078</v>
      </c>
      <c r="G128" s="121"/>
      <c r="H128" s="121" t="s">
        <v>1079</v>
      </c>
      <c r="I128" s="121" t="s">
        <v>1080</v>
      </c>
      <c r="J128" s="121" t="s">
        <v>1081</v>
      </c>
      <c r="K128" s="121" t="s">
        <v>1082</v>
      </c>
      <c r="L128" s="121">
        <v>192</v>
      </c>
      <c r="M128" s="121" t="s">
        <v>1083</v>
      </c>
      <c r="N128" s="121"/>
      <c r="O128" s="121" t="s">
        <v>1084</v>
      </c>
      <c r="P128" s="121">
        <v>5</v>
      </c>
      <c r="Q128" s="121">
        <v>46</v>
      </c>
      <c r="R128" s="122">
        <v>1</v>
      </c>
      <c r="S128" s="122">
        <v>4.3212188486409779E+17</v>
      </c>
    </row>
    <row r="129" spans="3:19" ht="15" customHeight="1">
      <c r="C129" s="112" t="b">
        <v>0</v>
      </c>
      <c r="D129" s="113">
        <v>48</v>
      </c>
      <c r="E129" s="114" t="s">
        <v>1085</v>
      </c>
      <c r="F129" s="114" t="s">
        <v>1086</v>
      </c>
      <c r="G129" s="121"/>
      <c r="H129" s="121" t="s">
        <v>1087</v>
      </c>
      <c r="I129" s="121" t="s">
        <v>1088</v>
      </c>
      <c r="J129" s="121" t="s">
        <v>1089</v>
      </c>
      <c r="K129" s="121" t="s">
        <v>1090</v>
      </c>
      <c r="L129" s="121">
        <v>1016</v>
      </c>
      <c r="M129" s="121" t="s">
        <v>1091</v>
      </c>
      <c r="N129" s="121"/>
      <c r="O129" s="121" t="s">
        <v>1092</v>
      </c>
      <c r="P129" s="121">
        <v>5</v>
      </c>
      <c r="Q129" s="121">
        <v>47</v>
      </c>
      <c r="R129" s="122">
        <v>1</v>
      </c>
      <c r="S129" s="122">
        <v>1.1913638000714367E+19</v>
      </c>
    </row>
    <row r="130" spans="3:19" ht="15" customHeight="1">
      <c r="C130" s="112" t="b">
        <v>0</v>
      </c>
      <c r="D130" s="113">
        <v>49</v>
      </c>
      <c r="E130" s="114" t="s">
        <v>1093</v>
      </c>
      <c r="F130" s="114" t="s">
        <v>1094</v>
      </c>
      <c r="G130" s="121"/>
      <c r="H130" s="121" t="s">
        <v>1095</v>
      </c>
      <c r="I130" s="121" t="s">
        <v>1096</v>
      </c>
      <c r="J130" s="121"/>
      <c r="K130" s="121" t="s">
        <v>1097</v>
      </c>
      <c r="L130" s="121" t="s">
        <v>741</v>
      </c>
      <c r="M130" s="121" t="s">
        <v>1098</v>
      </c>
      <c r="N130" s="121"/>
      <c r="O130" s="121" t="s">
        <v>1099</v>
      </c>
      <c r="P130" s="121">
        <v>4</v>
      </c>
      <c r="Q130" s="121">
        <v>48</v>
      </c>
      <c r="R130" s="122">
        <v>1</v>
      </c>
      <c r="S130" s="122">
        <v>8.079621218116951E+18</v>
      </c>
    </row>
    <row r="131" spans="3:19" ht="15" customHeight="1">
      <c r="C131" s="112" t="b">
        <v>0</v>
      </c>
      <c r="D131" s="113">
        <v>50</v>
      </c>
      <c r="E131" s="114" t="s">
        <v>1100</v>
      </c>
      <c r="F131" s="114" t="s">
        <v>1101</v>
      </c>
      <c r="G131" s="121"/>
      <c r="H131" s="121" t="s">
        <v>1102</v>
      </c>
      <c r="I131" s="121" t="s">
        <v>1103</v>
      </c>
      <c r="J131" s="121"/>
      <c r="K131" s="121" t="s">
        <v>1104</v>
      </c>
      <c r="L131" s="121">
        <v>28015</v>
      </c>
      <c r="M131" s="121" t="s">
        <v>1105</v>
      </c>
      <c r="N131" s="121"/>
      <c r="O131" s="121" t="s">
        <v>1106</v>
      </c>
      <c r="P131" s="121">
        <v>5</v>
      </c>
      <c r="Q131" s="121">
        <v>49</v>
      </c>
      <c r="R131" s="122">
        <v>1</v>
      </c>
      <c r="S131" s="122">
        <v>7.5432205690887752E+18</v>
      </c>
    </row>
    <row r="132" spans="3:19" ht="15" customHeight="1">
      <c r="C132" s="112" t="b">
        <v>0</v>
      </c>
      <c r="D132" s="113">
        <v>51</v>
      </c>
      <c r="E132" s="114" t="s">
        <v>1107</v>
      </c>
      <c r="F132" s="114" t="s">
        <v>1108</v>
      </c>
      <c r="G132" s="121"/>
      <c r="H132" s="121" t="s">
        <v>1109</v>
      </c>
      <c r="I132" s="121" t="s">
        <v>1110</v>
      </c>
      <c r="J132" s="121"/>
      <c r="K132" s="121" t="s">
        <v>1111</v>
      </c>
      <c r="L132" s="121">
        <v>11230</v>
      </c>
      <c r="M132" s="121" t="s">
        <v>1112</v>
      </c>
      <c r="N132" s="121"/>
      <c r="O132" s="121" t="s">
        <v>1113</v>
      </c>
      <c r="P132" s="121">
        <v>5</v>
      </c>
      <c r="Q132" s="121">
        <v>50</v>
      </c>
      <c r="R132" s="122">
        <v>1</v>
      </c>
      <c r="S132" s="122">
        <v>8.0053218494094623E+18</v>
      </c>
    </row>
    <row r="133" spans="3:19" ht="15" customHeight="1">
      <c r="C133" s="112" t="b">
        <v>0</v>
      </c>
      <c r="D133" s="113">
        <v>52</v>
      </c>
      <c r="E133" s="114" t="s">
        <v>1114</v>
      </c>
      <c r="F133" s="114" t="s">
        <v>1115</v>
      </c>
      <c r="G133" s="121"/>
      <c r="H133" s="121" t="s">
        <v>1116</v>
      </c>
      <c r="I133" s="121" t="s">
        <v>1117</v>
      </c>
      <c r="J133" s="121"/>
      <c r="K133" s="121" t="s">
        <v>1118</v>
      </c>
      <c r="L133" s="121" t="s">
        <v>1119</v>
      </c>
      <c r="M133" s="121" t="s">
        <v>1120</v>
      </c>
      <c r="N133" s="121"/>
      <c r="O133" s="121" t="s">
        <v>1121</v>
      </c>
      <c r="P133" s="121">
        <v>3</v>
      </c>
      <c r="Q133" s="121">
        <v>51</v>
      </c>
      <c r="R133" s="122">
        <v>1</v>
      </c>
      <c r="S133" s="122">
        <v>1.2690545863442047E+19</v>
      </c>
    </row>
    <row r="134" spans="3:19" ht="15" customHeight="1">
      <c r="C134" s="112" t="b">
        <v>0</v>
      </c>
      <c r="D134" s="113">
        <v>53</v>
      </c>
      <c r="E134" s="114" t="s">
        <v>1122</v>
      </c>
      <c r="F134" s="114" t="s">
        <v>1123</v>
      </c>
      <c r="G134" s="121"/>
      <c r="H134" s="121" t="s">
        <v>1124</v>
      </c>
      <c r="I134" s="121" t="s">
        <v>1117</v>
      </c>
      <c r="J134" s="121"/>
      <c r="K134" s="121" t="s">
        <v>1118</v>
      </c>
      <c r="L134" s="121" t="s">
        <v>1125</v>
      </c>
      <c r="M134" s="121" t="s">
        <v>1126</v>
      </c>
      <c r="N134" s="121"/>
      <c r="O134" s="121" t="s">
        <v>1127</v>
      </c>
      <c r="P134" s="121">
        <v>3</v>
      </c>
      <c r="Q134" s="121">
        <v>52</v>
      </c>
      <c r="R134" s="122">
        <v>1</v>
      </c>
      <c r="S134" s="122">
        <v>1.6469565223572058E+19</v>
      </c>
    </row>
    <row r="135" spans="3:19" ht="15" customHeight="1">
      <c r="C135" s="112" t="b">
        <v>0</v>
      </c>
      <c r="D135" s="113">
        <v>54</v>
      </c>
      <c r="E135" s="114" t="s">
        <v>1128</v>
      </c>
      <c r="F135" s="114" t="s">
        <v>1129</v>
      </c>
      <c r="G135" s="121"/>
      <c r="H135" s="121" t="s">
        <v>1130</v>
      </c>
      <c r="I135" s="121" t="s">
        <v>1131</v>
      </c>
      <c r="J135" s="121"/>
      <c r="K135" s="121" t="s">
        <v>1118</v>
      </c>
      <c r="L135" s="121" t="s">
        <v>1132</v>
      </c>
      <c r="M135" s="121" t="s">
        <v>1133</v>
      </c>
      <c r="N135" s="121"/>
      <c r="O135" s="121" t="s">
        <v>1134</v>
      </c>
      <c r="P135" s="121">
        <v>5</v>
      </c>
      <c r="Q135" s="121">
        <v>53</v>
      </c>
      <c r="R135" s="122">
        <v>1</v>
      </c>
      <c r="S135" s="122">
        <v>1.9921037639613274E+18</v>
      </c>
    </row>
    <row r="136" spans="3:19" ht="15" customHeight="1">
      <c r="C136" s="112" t="b">
        <v>0</v>
      </c>
      <c r="D136" s="113">
        <v>55</v>
      </c>
      <c r="E136" s="114" t="s">
        <v>848</v>
      </c>
      <c r="F136" s="114" t="s">
        <v>1135</v>
      </c>
      <c r="G136" s="121"/>
      <c r="H136" s="121" t="s">
        <v>1136</v>
      </c>
      <c r="I136" s="121" t="s">
        <v>1137</v>
      </c>
      <c r="J136" s="121" t="s">
        <v>1138</v>
      </c>
      <c r="K136" s="121" t="s">
        <v>1139</v>
      </c>
      <c r="L136" s="121">
        <v>2010</v>
      </c>
      <c r="M136" s="121" t="s">
        <v>1140</v>
      </c>
      <c r="N136" s="121"/>
      <c r="O136" s="121" t="s">
        <v>1141</v>
      </c>
      <c r="P136" s="121">
        <v>4</v>
      </c>
      <c r="Q136" s="121">
        <v>54</v>
      </c>
      <c r="R136" s="122">
        <v>1</v>
      </c>
      <c r="S136" s="122">
        <v>1.8126436905057911E+19</v>
      </c>
    </row>
    <row r="137" spans="3:19" ht="15" customHeight="1">
      <c r="C137" s="112" t="b">
        <v>0</v>
      </c>
      <c r="D137" s="113">
        <v>56</v>
      </c>
      <c r="E137" s="114" t="s">
        <v>1142</v>
      </c>
      <c r="F137" s="114" t="s">
        <v>1143</v>
      </c>
      <c r="G137" s="121"/>
      <c r="H137" s="121" t="s">
        <v>1144</v>
      </c>
      <c r="I137" s="121" t="s">
        <v>1145</v>
      </c>
      <c r="J137" s="121"/>
      <c r="K137" s="121" t="s">
        <v>1146</v>
      </c>
      <c r="L137" s="121">
        <v>1106</v>
      </c>
      <c r="M137" s="121" t="s">
        <v>1147</v>
      </c>
      <c r="N137" s="121"/>
      <c r="O137" s="121" t="s">
        <v>1148</v>
      </c>
      <c r="P137" s="121">
        <v>4</v>
      </c>
      <c r="Q137" s="121">
        <v>55</v>
      </c>
      <c r="R137" s="122">
        <v>1</v>
      </c>
      <c r="S137" s="122">
        <v>1.8132061414202229E+19</v>
      </c>
    </row>
    <row r="138" spans="3:19" ht="15" customHeight="1">
      <c r="C138" s="112" t="b">
        <v>0</v>
      </c>
      <c r="D138" s="113">
        <v>57</v>
      </c>
      <c r="E138" s="114" t="s">
        <v>1149</v>
      </c>
      <c r="F138" s="114" t="s">
        <v>1150</v>
      </c>
      <c r="G138" s="121"/>
      <c r="H138" s="121" t="s">
        <v>1151</v>
      </c>
      <c r="I138" s="121" t="s">
        <v>1152</v>
      </c>
      <c r="J138" s="121"/>
      <c r="K138" s="121" t="s">
        <v>1153</v>
      </c>
      <c r="L138" s="121"/>
      <c r="M138" s="121" t="s">
        <v>1154</v>
      </c>
      <c r="N138" s="121"/>
      <c r="O138" s="121" t="s">
        <v>1155</v>
      </c>
      <c r="P138" s="121">
        <v>5</v>
      </c>
      <c r="Q138" s="121">
        <v>56</v>
      </c>
      <c r="R138" s="122">
        <v>1</v>
      </c>
      <c r="S138" s="122">
        <v>9.7579749114929193E+18</v>
      </c>
    </row>
    <row r="139" spans="3:19" ht="15" customHeight="1">
      <c r="C139" s="112" t="b">
        <v>0</v>
      </c>
      <c r="D139" s="113">
        <v>58</v>
      </c>
      <c r="E139" s="114" t="s">
        <v>1156</v>
      </c>
      <c r="F139" s="114" t="s">
        <v>1157</v>
      </c>
      <c r="G139" s="121"/>
      <c r="H139" s="121" t="s">
        <v>1158</v>
      </c>
      <c r="I139" s="121" t="s">
        <v>1159</v>
      </c>
      <c r="J139" s="121"/>
      <c r="K139" s="121" t="s">
        <v>1160</v>
      </c>
      <c r="L139" s="121">
        <v>110017</v>
      </c>
      <c r="M139" s="121" t="s">
        <v>1161</v>
      </c>
      <c r="N139" s="121"/>
      <c r="O139" s="121" t="s">
        <v>1162</v>
      </c>
      <c r="P139" s="121">
        <v>3</v>
      </c>
      <c r="Q139" s="121">
        <v>57</v>
      </c>
      <c r="R139" s="122">
        <v>1</v>
      </c>
      <c r="S139" s="122">
        <v>1.5074749503003274E+16</v>
      </c>
    </row>
    <row r="140" spans="3:19" ht="15" customHeight="1">
      <c r="C140" s="115" t="b">
        <v>0</v>
      </c>
      <c r="D140" s="116">
        <v>59</v>
      </c>
      <c r="E140" s="117" t="s">
        <v>1163</v>
      </c>
      <c r="F140" s="117" t="s">
        <v>1164</v>
      </c>
      <c r="G140" s="121"/>
      <c r="H140" s="121" t="s">
        <v>1165</v>
      </c>
      <c r="I140" s="121" t="s">
        <v>1166</v>
      </c>
      <c r="J140" s="121"/>
      <c r="K140" s="121" t="s">
        <v>1160</v>
      </c>
      <c r="L140" s="121">
        <v>560001</v>
      </c>
      <c r="M140" s="121" t="s">
        <v>1167</v>
      </c>
      <c r="N140" s="121"/>
      <c r="O140" s="121" t="s">
        <v>1168</v>
      </c>
      <c r="P140" s="121">
        <v>3</v>
      </c>
      <c r="Q140" s="121">
        <v>58</v>
      </c>
      <c r="R140" s="122">
        <v>1</v>
      </c>
      <c r="S140" s="122">
        <v>1.4648176636937425E+19</v>
      </c>
    </row>
  </sheetData>
  <mergeCells count="1">
    <mergeCell ref="D9:E9"/>
  </mergeCells>
  <phoneticPr fontId="24" type="noConversion"/>
  <conditionalFormatting sqref="C81 C60:C67">
    <cfRule type="duplicateValues" dxfId="74" priority="8"/>
  </conditionalFormatting>
  <conditionalFormatting sqref="C82:C140">
    <cfRule type="cellIs" dxfId="73" priority="11" operator="notEqual">
      <formula>FALSE</formula>
    </cfRule>
  </conditionalFormatting>
  <conditionalFormatting sqref="D9">
    <cfRule type="cellIs" dxfId="72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Q17">
    <cfRule type="cellIs" dxfId="71" priority="6" operator="notEqual">
      <formula>"Definition"</formula>
    </cfRule>
  </conditionalFormatting>
  <conditionalFormatting sqref="D19:Q19">
    <cfRule type="cellIs" dxfId="70" priority="7" operator="notEqual">
      <formula>"Note"</formula>
    </cfRule>
  </conditionalFormatting>
  <conditionalFormatting sqref="D25:F32 D38:F42 D48:F56">
    <cfRule type="cellIs" dxfId="69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68" priority="10" operator="notEqual">
      <formula>FALSE</formula>
    </cfRule>
  </conditionalFormatting>
  <conditionalFormatting sqref="G25:Q32 G38:Q42 G48:Q56">
    <cfRule type="cellIs" dxfId="67" priority="3" operator="equal">
      <formula>0</formula>
    </cfRule>
  </conditionalFormatting>
  <conditionalFormatting sqref="G26:Q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Q67">
    <cfRule type="cellIs" dxfId="66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4908-1106-4312-A8CE-04A1EF769D4C}">
  <sheetPr>
    <tabColor rgb="FF343434"/>
  </sheetPr>
  <dimension ref="A1:U89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9" width="27.6640625" style="81" customWidth="1"/>
    <col min="20" max="16384" width="15.6640625" style="81"/>
  </cols>
  <sheetData>
    <row r="1" spans="1:19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s="71" customFormat="1" ht="4.95" customHeight="1"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19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9" ht="4.95" customHeight="1">
      <c r="B4" s="68"/>
    </row>
    <row r="5" spans="1:19" ht="30" customHeight="1">
      <c r="B5" s="97" t="e" vm="1">
        <v>#VALUE!</v>
      </c>
      <c r="C5" s="74" t="s">
        <v>1169</v>
      </c>
      <c r="D5" s="22"/>
    </row>
    <row r="6" spans="1:19" ht="10.199999999999999" customHeight="1"/>
    <row r="7" spans="1:19" ht="14.4">
      <c r="A7" s="66"/>
      <c r="B7" s="82" t="s">
        <v>62</v>
      </c>
      <c r="C7" s="2" t="s">
        <v>5</v>
      </c>
    </row>
    <row r="8" spans="1:19" ht="10.199999999999999" customHeight="1">
      <c r="A8" s="66"/>
    </row>
    <row r="9" spans="1:19" ht="49.95" hidden="1" customHeight="1" outlineLevel="1">
      <c r="A9" s="66"/>
      <c r="D9" s="110" t="s">
        <v>51</v>
      </c>
      <c r="E9" s="111"/>
    </row>
    <row r="10" spans="1:19" ht="14.4" hidden="1" outlineLevel="1">
      <c r="A10" s="66"/>
    </row>
    <row r="11" spans="1:19" ht="15" hidden="1" customHeight="1" outlineLevel="1">
      <c r="A11" s="66"/>
      <c r="C11" s="21" t="s">
        <v>6</v>
      </c>
      <c r="D11" s="32">
        <v>8</v>
      </c>
    </row>
    <row r="12" spans="1:19" ht="15" hidden="1" customHeight="1" outlineLevel="1">
      <c r="A12" s="66"/>
      <c r="C12" s="3" t="s">
        <v>48</v>
      </c>
      <c r="D12" s="24">
        <v>16</v>
      </c>
    </row>
    <row r="13" spans="1:19" ht="15" hidden="1" customHeight="1" outlineLevel="1">
      <c r="A13" s="66"/>
      <c r="C13" s="3" t="s">
        <v>12</v>
      </c>
      <c r="D13" s="24">
        <v>2064</v>
      </c>
    </row>
    <row r="14" spans="1:19" ht="15" hidden="1" customHeight="1" outlineLevel="1">
      <c r="A14" s="66"/>
      <c r="C14" s="3" t="s">
        <v>49</v>
      </c>
      <c r="D14" s="30">
        <v>1</v>
      </c>
    </row>
    <row r="15" spans="1:19" ht="15" hidden="1" customHeight="1" outlineLevel="1">
      <c r="A15" s="66"/>
      <c r="C15" s="3" t="s">
        <v>50</v>
      </c>
      <c r="D15" s="31">
        <v>7.8125E-3</v>
      </c>
    </row>
    <row r="16" spans="1:19" ht="10.199999999999999" hidden="1" customHeight="1" outlineLevel="1">
      <c r="A16" s="66"/>
    </row>
    <row r="17" spans="1:21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  <c r="L17" s="34" t="s">
        <v>40</v>
      </c>
      <c r="M17" s="34" t="s">
        <v>40</v>
      </c>
      <c r="N17" s="34" t="s">
        <v>40</v>
      </c>
      <c r="O17" s="34" t="s">
        <v>40</v>
      </c>
      <c r="P17" s="34" t="s">
        <v>40</v>
      </c>
      <c r="Q17" s="34" t="s">
        <v>40</v>
      </c>
      <c r="R17" s="34" t="s">
        <v>40</v>
      </c>
      <c r="S17" s="34" t="s">
        <v>40</v>
      </c>
    </row>
    <row r="18" spans="1:21" ht="10.199999999999999" hidden="1" customHeight="1" outlineLevel="1">
      <c r="A18" s="66"/>
    </row>
    <row r="19" spans="1:21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  <c r="L19" s="37" t="s">
        <v>47</v>
      </c>
      <c r="M19" s="37" t="s">
        <v>47</v>
      </c>
      <c r="N19" s="37" t="s">
        <v>47</v>
      </c>
      <c r="O19" s="37" t="s">
        <v>47</v>
      </c>
      <c r="P19" s="37" t="s">
        <v>47</v>
      </c>
      <c r="Q19" s="37" t="s">
        <v>47</v>
      </c>
      <c r="R19" s="37" t="s">
        <v>47</v>
      </c>
      <c r="S19" s="37" t="s">
        <v>47</v>
      </c>
    </row>
    <row r="20" spans="1:21" ht="10.199999999999999" hidden="1" customHeight="1" outlineLevel="1"/>
    <row r="21" spans="1:21" s="23" customFormat="1" ht="30" customHeight="1" collapsed="1">
      <c r="B21" s="108"/>
      <c r="C21" s="108" t="s">
        <v>4</v>
      </c>
      <c r="D21" s="109" t="s">
        <v>1170</v>
      </c>
      <c r="E21" s="109" t="s">
        <v>724</v>
      </c>
      <c r="F21" s="109" t="s">
        <v>723</v>
      </c>
      <c r="G21" s="109" t="s">
        <v>103</v>
      </c>
      <c r="H21" s="109" t="s">
        <v>1171</v>
      </c>
      <c r="I21" s="109" t="s">
        <v>1172</v>
      </c>
      <c r="J21" s="109" t="s">
        <v>1173</v>
      </c>
      <c r="K21" s="109" t="s">
        <v>726</v>
      </c>
      <c r="L21" s="109" t="s">
        <v>727</v>
      </c>
      <c r="M21" s="109" t="s">
        <v>728</v>
      </c>
      <c r="N21" s="109" t="s">
        <v>729</v>
      </c>
      <c r="O21" s="109" t="s">
        <v>730</v>
      </c>
      <c r="P21" s="109" t="s">
        <v>731</v>
      </c>
      <c r="Q21" s="109" t="s">
        <v>732</v>
      </c>
      <c r="R21" s="109" t="s">
        <v>733</v>
      </c>
      <c r="S21" s="109" t="s">
        <v>105</v>
      </c>
      <c r="T21" s="23" t="s">
        <v>38</v>
      </c>
      <c r="U21" s="23" t="s">
        <v>106</v>
      </c>
    </row>
    <row r="22" spans="1:21" ht="10.199999999999999" customHeight="1"/>
    <row r="23" spans="1:21" ht="14.4" outlineLevel="1">
      <c r="A23" s="66"/>
      <c r="B23" s="82" t="s">
        <v>62</v>
      </c>
      <c r="C23" s="2" t="s">
        <v>7</v>
      </c>
    </row>
    <row r="24" spans="1:21" ht="10.199999999999999" customHeight="1" outlineLevel="1">
      <c r="A24" s="66"/>
    </row>
    <row r="25" spans="1:21" ht="15" hidden="1" customHeight="1" outlineLevel="2">
      <c r="A25" s="66"/>
      <c r="C25" s="19" t="s">
        <v>8</v>
      </c>
      <c r="D25" s="9" t="s">
        <v>107</v>
      </c>
      <c r="E25" s="9" t="s">
        <v>108</v>
      </c>
      <c r="F25" s="9" t="s">
        <v>108</v>
      </c>
      <c r="G25" s="9" t="s">
        <v>108</v>
      </c>
      <c r="H25" s="9" t="s">
        <v>1174</v>
      </c>
      <c r="I25" s="9" t="s">
        <v>1175</v>
      </c>
      <c r="J25" s="9" t="s">
        <v>1175</v>
      </c>
      <c r="K25" s="9" t="s">
        <v>108</v>
      </c>
      <c r="L25" s="9" t="s">
        <v>108</v>
      </c>
      <c r="M25" s="9" t="s">
        <v>108</v>
      </c>
      <c r="N25" s="9" t="s">
        <v>108</v>
      </c>
      <c r="O25" s="9" t="s">
        <v>108</v>
      </c>
      <c r="P25" s="9" t="s">
        <v>108</v>
      </c>
      <c r="Q25" s="9" t="s">
        <v>108</v>
      </c>
      <c r="R25" s="9" t="s">
        <v>108</v>
      </c>
      <c r="S25" s="9" t="s">
        <v>107</v>
      </c>
    </row>
    <row r="26" spans="1:21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1</v>
      </c>
      <c r="G26" s="10">
        <v>0.625</v>
      </c>
      <c r="H26" s="10">
        <v>0.375</v>
      </c>
      <c r="I26" s="10">
        <v>1</v>
      </c>
      <c r="J26" s="10">
        <v>0.875</v>
      </c>
      <c r="K26" s="10">
        <v>1</v>
      </c>
      <c r="L26" s="10">
        <v>0.375</v>
      </c>
      <c r="M26" s="10">
        <v>0.125</v>
      </c>
      <c r="N26" s="10">
        <v>0.125</v>
      </c>
      <c r="O26" s="10">
        <v>1</v>
      </c>
      <c r="P26" s="10">
        <v>0.875</v>
      </c>
      <c r="Q26" s="10">
        <v>1</v>
      </c>
      <c r="R26" s="10">
        <v>1</v>
      </c>
      <c r="S26" s="10">
        <v>1</v>
      </c>
    </row>
    <row r="27" spans="1:21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0.125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</row>
    <row r="28" spans="1:21" ht="15" hidden="1" customHeight="1" outlineLevel="2">
      <c r="A28" s="66"/>
      <c r="C28" s="18" t="s">
        <v>11</v>
      </c>
      <c r="D28" s="10">
        <v>3.1007751937984399E-2</v>
      </c>
      <c r="E28" s="10">
        <v>5.5232558139534801E-2</v>
      </c>
      <c r="F28" s="10">
        <v>5.3294573643410802E-2</v>
      </c>
      <c r="G28" s="10">
        <v>8.4786821705426299E-2</v>
      </c>
      <c r="H28" s="10">
        <v>3.4883720930232502E-2</v>
      </c>
      <c r="I28" s="10">
        <v>3.1007751937984399E-2</v>
      </c>
      <c r="J28" s="10">
        <v>3.1007751937984399E-2</v>
      </c>
      <c r="K28" s="10">
        <v>9.3992248062015504E-2</v>
      </c>
      <c r="L28" s="10">
        <v>6.15310077519379E-2</v>
      </c>
      <c r="M28" s="10">
        <v>3.8759689922480599E-2</v>
      </c>
      <c r="N28" s="10">
        <v>5.4263565891472798E-2</v>
      </c>
      <c r="O28" s="10">
        <v>5.8139534883720902E-2</v>
      </c>
      <c r="P28" s="10">
        <v>9.6414728682170506E-2</v>
      </c>
      <c r="Q28" s="10">
        <v>9.6414728682170506E-2</v>
      </c>
      <c r="R28" s="10">
        <v>0.115310077519379</v>
      </c>
      <c r="S28" s="10">
        <v>6.3953488372092998E-2</v>
      </c>
    </row>
    <row r="29" spans="1:21" ht="15" hidden="1" customHeight="1" outlineLevel="2">
      <c r="A29" s="66"/>
      <c r="C29" s="18" t="s">
        <v>12</v>
      </c>
      <c r="D29" s="11">
        <v>64</v>
      </c>
      <c r="E29" s="11">
        <v>114</v>
      </c>
      <c r="F29" s="11">
        <v>110</v>
      </c>
      <c r="G29" s="11">
        <v>175</v>
      </c>
      <c r="H29" s="11">
        <v>72</v>
      </c>
      <c r="I29" s="11">
        <v>64</v>
      </c>
      <c r="J29" s="11">
        <v>64</v>
      </c>
      <c r="K29" s="11">
        <v>194</v>
      </c>
      <c r="L29" s="11">
        <v>127</v>
      </c>
      <c r="M29" s="11">
        <v>80</v>
      </c>
      <c r="N29" s="11">
        <v>112</v>
      </c>
      <c r="O29" s="11">
        <v>120</v>
      </c>
      <c r="P29" s="11">
        <v>199</v>
      </c>
      <c r="Q29" s="11">
        <v>199</v>
      </c>
      <c r="R29" s="11">
        <v>238</v>
      </c>
      <c r="S29" s="11">
        <v>132</v>
      </c>
    </row>
    <row r="30" spans="1:21" ht="15" hidden="1" customHeight="1" outlineLevel="2">
      <c r="A30" s="66"/>
      <c r="C30" s="18" t="s">
        <v>13</v>
      </c>
      <c r="D30" s="11">
        <v>8</v>
      </c>
      <c r="E30" s="11">
        <v>8</v>
      </c>
      <c r="F30" s="11">
        <v>8</v>
      </c>
      <c r="G30" s="11">
        <v>5</v>
      </c>
      <c r="H30" s="11">
        <v>3</v>
      </c>
      <c r="I30" s="11">
        <v>8</v>
      </c>
      <c r="J30" s="11">
        <v>7</v>
      </c>
      <c r="K30" s="11">
        <v>8</v>
      </c>
      <c r="L30" s="11">
        <v>3</v>
      </c>
      <c r="M30" s="11">
        <v>1</v>
      </c>
      <c r="N30" s="11">
        <v>1</v>
      </c>
      <c r="O30" s="11">
        <v>8</v>
      </c>
      <c r="P30" s="11">
        <v>7</v>
      </c>
      <c r="Q30" s="11">
        <v>8</v>
      </c>
      <c r="R30" s="11">
        <v>8</v>
      </c>
      <c r="S30" s="11">
        <v>8</v>
      </c>
    </row>
    <row r="31" spans="1:21" ht="15" hidden="1" customHeight="1" outlineLevel="2">
      <c r="A31" s="66"/>
      <c r="C31" s="19" t="s">
        <v>14</v>
      </c>
      <c r="D31" s="11">
        <v>8</v>
      </c>
      <c r="E31" s="11">
        <v>8</v>
      </c>
      <c r="F31" s="11">
        <v>8</v>
      </c>
      <c r="G31" s="11">
        <v>8</v>
      </c>
      <c r="H31" s="11">
        <v>7</v>
      </c>
      <c r="I31" s="11">
        <v>8</v>
      </c>
      <c r="J31" s="11">
        <v>8</v>
      </c>
      <c r="K31" s="11">
        <v>8</v>
      </c>
      <c r="L31" s="11">
        <v>8</v>
      </c>
      <c r="M31" s="11">
        <v>8</v>
      </c>
      <c r="N31" s="11">
        <v>8</v>
      </c>
      <c r="O31" s="11">
        <v>8</v>
      </c>
      <c r="P31" s="11">
        <v>8</v>
      </c>
      <c r="Q31" s="11">
        <v>8</v>
      </c>
      <c r="R31" s="11">
        <v>8</v>
      </c>
      <c r="S31" s="11">
        <v>8</v>
      </c>
    </row>
    <row r="32" spans="1:21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1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</row>
    <row r="33" spans="1:19" ht="10.199999999999999" hidden="1" customHeight="1" outlineLevel="2">
      <c r="A33" s="66"/>
    </row>
    <row r="34" spans="1:19" ht="124.95" hidden="1" customHeight="1" outlineLevel="2"/>
    <row r="35" spans="1:19" ht="10.199999999999999" hidden="1" customHeight="1" outlineLevel="2"/>
    <row r="36" spans="1:19" ht="14.4" outlineLevel="1" collapsed="1">
      <c r="A36" s="66"/>
      <c r="B36" s="82" t="s">
        <v>62</v>
      </c>
      <c r="C36" s="2" t="s">
        <v>16</v>
      </c>
    </row>
    <row r="37" spans="1:19" ht="10.199999999999999" customHeight="1" outlineLevel="1">
      <c r="A37" s="66"/>
    </row>
    <row r="38" spans="1:19" ht="15" hidden="1" customHeight="1" outlineLevel="2">
      <c r="A38" s="66"/>
      <c r="C38" s="3" t="s">
        <v>17</v>
      </c>
      <c r="D38" s="12">
        <v>4.5</v>
      </c>
      <c r="E38" s="12"/>
      <c r="F38" s="12"/>
      <c r="G38" s="12"/>
      <c r="H38" s="12">
        <v>2.8571428571428501</v>
      </c>
      <c r="I38" s="12">
        <v>23721.125</v>
      </c>
      <c r="J38" s="12">
        <v>37726.25</v>
      </c>
      <c r="K38" s="12"/>
      <c r="L38" s="12"/>
      <c r="M38" s="12"/>
      <c r="N38" s="12"/>
      <c r="O38" s="12"/>
      <c r="P38" s="12"/>
      <c r="Q38" s="12"/>
      <c r="R38" s="12"/>
      <c r="S38" s="12">
        <v>3.5</v>
      </c>
    </row>
    <row r="39" spans="1:19" ht="15" hidden="1" customHeight="1" outlineLevel="2">
      <c r="A39" s="66"/>
      <c r="C39" s="18" t="s">
        <v>18</v>
      </c>
      <c r="D39" s="12">
        <v>4.5</v>
      </c>
      <c r="E39" s="12"/>
      <c r="F39" s="12"/>
      <c r="G39" s="12"/>
      <c r="H39" s="12">
        <v>2</v>
      </c>
      <c r="I39" s="12">
        <v>24325</v>
      </c>
      <c r="J39" s="12">
        <v>37827.5</v>
      </c>
      <c r="K39" s="12"/>
      <c r="L39" s="12"/>
      <c r="M39" s="12"/>
      <c r="N39" s="12"/>
      <c r="O39" s="12"/>
      <c r="P39" s="12"/>
      <c r="Q39" s="12"/>
      <c r="R39" s="12"/>
      <c r="S39" s="12">
        <v>3.5</v>
      </c>
    </row>
    <row r="40" spans="1:19" ht="15" hidden="1" customHeight="1" outlineLevel="2">
      <c r="A40" s="66"/>
      <c r="C40" s="18" t="s">
        <v>19</v>
      </c>
      <c r="D40" s="12">
        <v>1</v>
      </c>
      <c r="E40" s="12" t="s">
        <v>1176</v>
      </c>
      <c r="F40" s="12" t="s">
        <v>1177</v>
      </c>
      <c r="G40" s="12" t="s">
        <v>1178</v>
      </c>
      <c r="H40" s="12">
        <v>2</v>
      </c>
      <c r="I40" s="12">
        <v>17429</v>
      </c>
      <c r="J40" s="12">
        <v>37911</v>
      </c>
      <c r="K40" s="12" t="s">
        <v>1179</v>
      </c>
      <c r="L40" s="12" t="s">
        <v>1180</v>
      </c>
      <c r="M40" s="12" t="s">
        <v>853</v>
      </c>
      <c r="N40" s="12" t="s">
        <v>768</v>
      </c>
      <c r="O40" s="12" t="s">
        <v>1181</v>
      </c>
      <c r="P40" s="12" t="s">
        <v>1182</v>
      </c>
      <c r="Q40" s="12" t="s">
        <v>1183</v>
      </c>
      <c r="R40" s="12" t="s">
        <v>1184</v>
      </c>
      <c r="S40" s="12">
        <v>0</v>
      </c>
    </row>
    <row r="41" spans="1:19" ht="15" hidden="1" customHeight="1" outlineLevel="2">
      <c r="A41" s="66"/>
      <c r="C41" s="3" t="s">
        <v>20</v>
      </c>
      <c r="D41" s="12">
        <v>2.4494897427831699</v>
      </c>
      <c r="E41" s="12"/>
      <c r="F41" s="12"/>
      <c r="G41" s="12"/>
      <c r="H41" s="12">
        <v>2.19306265517513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>
        <v>2.4494897427831699</v>
      </c>
    </row>
    <row r="42" spans="1:19" ht="15" hidden="1" customHeight="1" outlineLevel="2">
      <c r="A42" s="66"/>
      <c r="C42" s="20" t="s">
        <v>21</v>
      </c>
      <c r="D42" s="12">
        <v>5.9999999999999902</v>
      </c>
      <c r="E42" s="12"/>
      <c r="F42" s="12"/>
      <c r="G42" s="12"/>
      <c r="H42" s="12">
        <v>4.8095238095238004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>
        <v>5.9999999999999902</v>
      </c>
    </row>
    <row r="43" spans="1:19" ht="10.199999999999999" hidden="1" customHeight="1" outlineLevel="2">
      <c r="A43" s="66"/>
    </row>
    <row r="44" spans="1:19" ht="150" hidden="1" customHeight="1" outlineLevel="2"/>
    <row r="45" spans="1:19" ht="10.199999999999999" hidden="1" customHeight="1" outlineLevel="2"/>
    <row r="46" spans="1:19" ht="14.4" outlineLevel="1" collapsed="1">
      <c r="A46" s="66"/>
      <c r="B46" s="82" t="s">
        <v>62</v>
      </c>
      <c r="C46" s="2" t="s">
        <v>22</v>
      </c>
    </row>
    <row r="47" spans="1:19" ht="10.050000000000001" customHeight="1" outlineLevel="1">
      <c r="A47" s="66"/>
    </row>
    <row r="48" spans="1:19" ht="15" hidden="1" customHeight="1" outlineLevel="2">
      <c r="A48" s="66"/>
      <c r="C48" s="3" t="s">
        <v>23</v>
      </c>
      <c r="D48" s="12">
        <v>1</v>
      </c>
      <c r="E48" s="12"/>
      <c r="F48" s="12"/>
      <c r="G48" s="12"/>
      <c r="H48" s="12">
        <v>1</v>
      </c>
      <c r="I48" s="12">
        <v>17429</v>
      </c>
      <c r="J48" s="12">
        <v>37347</v>
      </c>
      <c r="K48" s="12"/>
      <c r="L48" s="12"/>
      <c r="M48" s="12"/>
      <c r="N48" s="12"/>
      <c r="O48" s="12"/>
      <c r="P48" s="12"/>
      <c r="Q48" s="12"/>
      <c r="R48" s="12"/>
      <c r="S48" s="12">
        <v>0</v>
      </c>
    </row>
    <row r="49" spans="1:19" ht="15" hidden="1" customHeight="1" outlineLevel="2">
      <c r="A49" s="66"/>
      <c r="C49" s="18">
        <v>0.05</v>
      </c>
      <c r="D49" s="12">
        <v>1.35</v>
      </c>
      <c r="E49" s="12"/>
      <c r="F49" s="12"/>
      <c r="G49" s="12"/>
      <c r="H49" s="12">
        <v>1</v>
      </c>
      <c r="I49" s="12">
        <v>18863.3</v>
      </c>
      <c r="J49" s="12">
        <v>37357.5</v>
      </c>
      <c r="K49" s="12"/>
      <c r="L49" s="12"/>
      <c r="M49" s="12"/>
      <c r="N49" s="12"/>
      <c r="O49" s="12"/>
      <c r="P49" s="12"/>
      <c r="Q49" s="12"/>
      <c r="R49" s="12"/>
      <c r="S49" s="12">
        <v>0.35</v>
      </c>
    </row>
    <row r="50" spans="1:19" ht="15" hidden="1" customHeight="1" outlineLevel="2">
      <c r="A50" s="66"/>
      <c r="C50" s="19">
        <v>0.25</v>
      </c>
      <c r="D50" s="12">
        <v>2.75</v>
      </c>
      <c r="E50" s="12"/>
      <c r="F50" s="12"/>
      <c r="G50" s="12"/>
      <c r="H50" s="12">
        <v>1.5</v>
      </c>
      <c r="I50" s="12">
        <v>22403</v>
      </c>
      <c r="J50" s="12">
        <v>37455.75</v>
      </c>
      <c r="K50" s="12"/>
      <c r="L50" s="12"/>
      <c r="M50" s="12"/>
      <c r="N50" s="12"/>
      <c r="O50" s="12"/>
      <c r="P50" s="12"/>
      <c r="Q50" s="12"/>
      <c r="R50" s="12"/>
      <c r="S50" s="12">
        <v>1.75</v>
      </c>
    </row>
    <row r="51" spans="1:19" ht="15" hidden="1" customHeight="1" outlineLevel="2">
      <c r="A51" s="66"/>
      <c r="C51" s="3">
        <v>0.5</v>
      </c>
      <c r="D51" s="12">
        <v>4.5</v>
      </c>
      <c r="E51" s="12"/>
      <c r="F51" s="12"/>
      <c r="G51" s="12"/>
      <c r="H51" s="12">
        <v>2</v>
      </c>
      <c r="I51" s="12">
        <v>24325</v>
      </c>
      <c r="J51" s="12">
        <v>37827.5</v>
      </c>
      <c r="K51" s="12"/>
      <c r="L51" s="12"/>
      <c r="M51" s="12"/>
      <c r="N51" s="12"/>
      <c r="O51" s="12"/>
      <c r="P51" s="12"/>
      <c r="Q51" s="12"/>
      <c r="R51" s="12"/>
      <c r="S51" s="12">
        <v>3.5</v>
      </c>
    </row>
    <row r="52" spans="1:19" ht="15" hidden="1" customHeight="1" outlineLevel="2">
      <c r="A52" s="66"/>
      <c r="C52" s="18">
        <v>0.75</v>
      </c>
      <c r="D52" s="12">
        <v>6.25</v>
      </c>
      <c r="E52" s="12"/>
      <c r="F52" s="12"/>
      <c r="G52" s="12"/>
      <c r="H52" s="12">
        <v>4</v>
      </c>
      <c r="I52" s="12">
        <v>25999.25</v>
      </c>
      <c r="J52" s="12">
        <v>37930.25</v>
      </c>
      <c r="K52" s="12"/>
      <c r="L52" s="12"/>
      <c r="M52" s="12"/>
      <c r="N52" s="12"/>
      <c r="O52" s="12"/>
      <c r="P52" s="12"/>
      <c r="Q52" s="12"/>
      <c r="R52" s="12"/>
      <c r="S52" s="12">
        <v>5.25</v>
      </c>
    </row>
    <row r="53" spans="1:19" ht="15" hidden="1" customHeight="1" outlineLevel="2">
      <c r="A53" s="66"/>
      <c r="C53" s="18">
        <v>0.95</v>
      </c>
      <c r="D53" s="12">
        <v>7.6499999999999897</v>
      </c>
      <c r="E53" s="12"/>
      <c r="F53" s="12"/>
      <c r="G53" s="12"/>
      <c r="H53" s="12">
        <v>6</v>
      </c>
      <c r="I53" s="12">
        <v>26884.35</v>
      </c>
      <c r="J53" s="12">
        <v>38028.300000000003</v>
      </c>
      <c r="K53" s="12"/>
      <c r="L53" s="12"/>
      <c r="M53" s="12"/>
      <c r="N53" s="12"/>
      <c r="O53" s="12"/>
      <c r="P53" s="12"/>
      <c r="Q53" s="12"/>
      <c r="R53" s="12"/>
      <c r="S53" s="12">
        <v>6.6499999999999897</v>
      </c>
    </row>
    <row r="54" spans="1:19" ht="15" hidden="1" customHeight="1" outlineLevel="2">
      <c r="A54" s="66"/>
      <c r="C54" s="3" t="s">
        <v>24</v>
      </c>
      <c r="D54" s="12">
        <v>8</v>
      </c>
      <c r="E54" s="12"/>
      <c r="F54" s="12"/>
      <c r="G54" s="12"/>
      <c r="H54" s="12">
        <v>6</v>
      </c>
      <c r="I54" s="12">
        <v>26905</v>
      </c>
      <c r="J54" s="12">
        <v>38050</v>
      </c>
      <c r="K54" s="12"/>
      <c r="L54" s="12"/>
      <c r="M54" s="12"/>
      <c r="N54" s="12"/>
      <c r="O54" s="12"/>
      <c r="P54" s="12"/>
      <c r="Q54" s="12"/>
      <c r="R54" s="12"/>
      <c r="S54" s="12">
        <v>7</v>
      </c>
    </row>
    <row r="55" spans="1:19" ht="15" hidden="1" customHeight="1" outlineLevel="2">
      <c r="A55" s="66"/>
      <c r="C55" s="18" t="s">
        <v>25</v>
      </c>
      <c r="D55" s="12">
        <v>7</v>
      </c>
      <c r="E55" s="12"/>
      <c r="F55" s="12"/>
      <c r="G55" s="12"/>
      <c r="H55" s="12">
        <v>5</v>
      </c>
      <c r="I55" s="12" t="s">
        <v>1185</v>
      </c>
      <c r="J55" s="12" t="s">
        <v>1186</v>
      </c>
      <c r="K55" s="12"/>
      <c r="L55" s="12"/>
      <c r="M55" s="12"/>
      <c r="N55" s="12"/>
      <c r="O55" s="12"/>
      <c r="P55" s="12"/>
      <c r="Q55" s="12"/>
      <c r="R55" s="12"/>
      <c r="S55" s="12">
        <v>7</v>
      </c>
    </row>
    <row r="56" spans="1:19" ht="15" hidden="1" customHeight="1" outlineLevel="2">
      <c r="C56" s="3" t="s">
        <v>26</v>
      </c>
      <c r="D56" s="12">
        <v>3.5</v>
      </c>
      <c r="E56" s="12"/>
      <c r="F56" s="12"/>
      <c r="G56" s="12"/>
      <c r="H56" s="12">
        <v>2.5</v>
      </c>
      <c r="I56" s="12" t="s">
        <v>1187</v>
      </c>
      <c r="J56" s="12" t="s">
        <v>1188</v>
      </c>
      <c r="K56" s="12"/>
      <c r="L56" s="12"/>
      <c r="M56" s="12"/>
      <c r="N56" s="12"/>
      <c r="O56" s="12"/>
      <c r="P56" s="12"/>
      <c r="Q56" s="12"/>
      <c r="R56" s="12"/>
      <c r="S56" s="12">
        <v>3.5</v>
      </c>
    </row>
    <row r="57" spans="1:19" ht="10.199999999999999" hidden="1" customHeight="1" outlineLevel="2"/>
    <row r="58" spans="1:19" ht="14.4" outlineLevel="1" collapsed="1">
      <c r="A58" s="66"/>
      <c r="B58" s="82" t="s">
        <v>62</v>
      </c>
      <c r="C58" s="2" t="s">
        <v>27</v>
      </c>
    </row>
    <row r="59" spans="1:19" ht="10.050000000000001" customHeight="1" outlineLevel="1">
      <c r="A59" s="66"/>
    </row>
    <row r="60" spans="1:19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  <c r="L60" s="29" t="b">
        <v>0</v>
      </c>
      <c r="M60" s="29" t="b">
        <v>0</v>
      </c>
      <c r="N60" s="29" t="b">
        <v>0</v>
      </c>
      <c r="O60" s="29" t="b">
        <v>0</v>
      </c>
      <c r="P60" s="29" t="b">
        <v>0</v>
      </c>
      <c r="Q60" s="29" t="b">
        <v>0</v>
      </c>
      <c r="R60" s="29" t="b">
        <v>0</v>
      </c>
      <c r="S60" s="29" t="b">
        <v>0</v>
      </c>
    </row>
    <row r="61" spans="1:19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  <c r="L61" s="29" t="b">
        <v>0</v>
      </c>
      <c r="M61" s="29" t="b">
        <v>0</v>
      </c>
      <c r="N61" s="29" t="b">
        <v>0</v>
      </c>
      <c r="O61" s="29" t="b">
        <v>0</v>
      </c>
      <c r="P61" s="29" t="b">
        <v>0</v>
      </c>
      <c r="Q61" s="29" t="b">
        <v>0</v>
      </c>
      <c r="R61" s="29" t="b">
        <v>0</v>
      </c>
      <c r="S61" s="29" t="b">
        <v>0</v>
      </c>
    </row>
    <row r="62" spans="1:19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  <c r="L62" s="29" t="b">
        <v>0</v>
      </c>
      <c r="M62" s="29" t="b">
        <v>0</v>
      </c>
      <c r="N62" s="29" t="b">
        <v>0</v>
      </c>
      <c r="O62" s="29" t="b">
        <v>0</v>
      </c>
      <c r="P62" s="29" t="b">
        <v>0</v>
      </c>
      <c r="Q62" s="29" t="b">
        <v>0</v>
      </c>
      <c r="R62" s="29" t="b">
        <v>0</v>
      </c>
      <c r="S62" s="29" t="b">
        <v>0</v>
      </c>
    </row>
    <row r="63" spans="1:19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  <c r="L63" s="29" t="b">
        <v>0</v>
      </c>
      <c r="M63" s="29" t="b">
        <v>0</v>
      </c>
      <c r="N63" s="29" t="b">
        <v>0</v>
      </c>
      <c r="O63" s="29" t="b">
        <v>0</v>
      </c>
      <c r="P63" s="29" t="b">
        <v>0</v>
      </c>
      <c r="Q63" s="29" t="b">
        <v>0</v>
      </c>
      <c r="R63" s="29" t="b">
        <v>0</v>
      </c>
      <c r="S63" s="29" t="b">
        <v>0</v>
      </c>
    </row>
    <row r="64" spans="1:19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  <c r="L64" s="29" t="b">
        <v>0</v>
      </c>
      <c r="M64" s="29" t="b">
        <v>0</v>
      </c>
      <c r="N64" s="29" t="b">
        <v>0</v>
      </c>
      <c r="O64" s="29" t="b">
        <v>0</v>
      </c>
      <c r="P64" s="29" t="b">
        <v>0</v>
      </c>
      <c r="Q64" s="29" t="b">
        <v>0</v>
      </c>
      <c r="R64" s="29" t="b">
        <v>0</v>
      </c>
      <c r="S64" s="29" t="b">
        <v>0</v>
      </c>
    </row>
    <row r="65" spans="1:19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  <c r="L65" s="29" t="b">
        <v>0</v>
      </c>
      <c r="M65" s="29" t="b">
        <v>0</v>
      </c>
      <c r="N65" s="29" t="b">
        <v>0</v>
      </c>
      <c r="O65" s="29" t="b">
        <v>0</v>
      </c>
      <c r="P65" s="29" t="b">
        <v>0</v>
      </c>
      <c r="Q65" s="29" t="b">
        <v>0</v>
      </c>
      <c r="R65" s="29" t="b">
        <v>0</v>
      </c>
      <c r="S65" s="29" t="b">
        <v>0</v>
      </c>
    </row>
    <row r="66" spans="1:19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  <c r="L66" s="29" t="b">
        <v>0</v>
      </c>
      <c r="M66" s="29" t="b">
        <v>0</v>
      </c>
      <c r="N66" s="29" t="b">
        <v>0</v>
      </c>
      <c r="O66" s="29" t="b">
        <v>0</v>
      </c>
      <c r="P66" s="29" t="b">
        <v>0</v>
      </c>
      <c r="Q66" s="29" t="b">
        <v>0</v>
      </c>
      <c r="R66" s="29" t="b">
        <v>0</v>
      </c>
      <c r="S66" s="29" t="b">
        <v>0</v>
      </c>
    </row>
    <row r="67" spans="1:19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  <c r="L67" s="29" t="b">
        <v>0</v>
      </c>
      <c r="M67" s="29" t="b">
        <v>0</v>
      </c>
      <c r="N67" s="29" t="b">
        <v>0</v>
      </c>
      <c r="O67" s="29" t="b">
        <v>0</v>
      </c>
      <c r="P67" s="29" t="b">
        <v>0</v>
      </c>
      <c r="Q67" s="29" t="b">
        <v>0</v>
      </c>
      <c r="R67" s="29" t="b">
        <v>0</v>
      </c>
      <c r="S67" s="29" t="b">
        <v>0</v>
      </c>
    </row>
    <row r="68" spans="1:19" ht="10.199999999999999" hidden="1" customHeight="1" outlineLevel="2"/>
    <row r="69" spans="1:19" ht="14.4" outlineLevel="1" collapsed="1">
      <c r="A69" s="66"/>
      <c r="B69" s="82" t="s">
        <v>62</v>
      </c>
      <c r="C69" s="2" t="s">
        <v>36</v>
      </c>
    </row>
    <row r="70" spans="1:19" ht="10.050000000000001" customHeight="1" outlineLevel="1">
      <c r="A70" s="66"/>
    </row>
    <row r="71" spans="1:19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9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9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9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9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9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9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9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9" ht="15" hidden="1" customHeight="1" outlineLevel="2">
      <c r="C79" s="15" t="str">
        <f>IF(COUNTIF(tbl_employees[Record List], "&lt;&gt;FALSE") = 0,"",SUBSTITUTE(LOWER(LightHeader)," ", "_") &amp;" = ")</f>
        <v/>
      </c>
      <c r="D79" s="81" t="str" cm="1">
        <f t="array" ref="D79">IF(COUNTIF(tbl_employees[Record List], "&lt;&gt;FALSE") = 0,"","['"&amp;_xlfn.TEXTJOIN("', '", TRUE, _xlfn._xlws.FILTER(_xlfn.TAKE(tbl_employees[],,-1), tbl_employees[Record List] &lt;&gt; FALSE, ""))&amp;"']")</f>
        <v/>
      </c>
    </row>
    <row r="80" spans="1:19" ht="10.199999999999999" hidden="1" customHeight="1" outlineLevel="1" collapsed="1"/>
    <row r="81" spans="3:21" ht="30" customHeight="1">
      <c r="C81" s="61" t="s">
        <v>37</v>
      </c>
      <c r="D81" s="59" t="s">
        <v>1170</v>
      </c>
      <c r="E81" s="59" t="s">
        <v>724</v>
      </c>
      <c r="F81" s="59" t="s">
        <v>723</v>
      </c>
      <c r="G81" s="119" t="s">
        <v>103</v>
      </c>
      <c r="H81" s="119" t="s">
        <v>1171</v>
      </c>
      <c r="I81" s="119" t="s">
        <v>1172</v>
      </c>
      <c r="J81" s="119" t="s">
        <v>1173</v>
      </c>
      <c r="K81" s="119" t="s">
        <v>726</v>
      </c>
      <c r="L81" s="119" t="s">
        <v>727</v>
      </c>
      <c r="M81" s="119" t="s">
        <v>728</v>
      </c>
      <c r="N81" s="119" t="s">
        <v>729</v>
      </c>
      <c r="O81" s="119" t="s">
        <v>730</v>
      </c>
      <c r="P81" s="119" t="s">
        <v>731</v>
      </c>
      <c r="Q81" s="119" t="s">
        <v>732</v>
      </c>
      <c r="R81" s="119" t="s">
        <v>733</v>
      </c>
      <c r="S81" s="119" t="s">
        <v>105</v>
      </c>
      <c r="T81" s="61" t="s">
        <v>38</v>
      </c>
      <c r="U81" s="61" t="s">
        <v>106</v>
      </c>
    </row>
    <row r="82" spans="3:21" ht="15" customHeight="1">
      <c r="C82" s="62" t="b">
        <v>0</v>
      </c>
      <c r="D82" s="60">
        <v>1</v>
      </c>
      <c r="E82" s="60" t="s">
        <v>1176</v>
      </c>
      <c r="F82" s="60" t="s">
        <v>1177</v>
      </c>
      <c r="G82" s="121" t="s">
        <v>1189</v>
      </c>
      <c r="H82" s="121"/>
      <c r="I82" s="123">
        <v>22695</v>
      </c>
      <c r="J82" s="123">
        <v>37482</v>
      </c>
      <c r="K82" s="121" t="s">
        <v>1190</v>
      </c>
      <c r="L82" s="121" t="s">
        <v>852</v>
      </c>
      <c r="M82" s="121" t="s">
        <v>853</v>
      </c>
      <c r="N82" s="121" t="s">
        <v>768</v>
      </c>
      <c r="O82" s="121" t="s">
        <v>1191</v>
      </c>
      <c r="P82" s="121" t="s">
        <v>1192</v>
      </c>
      <c r="Q82" s="121" t="s">
        <v>1193</v>
      </c>
      <c r="R82" s="121" t="s">
        <v>1184</v>
      </c>
      <c r="S82" s="121">
        <v>0</v>
      </c>
      <c r="T82" s="122">
        <v>1</v>
      </c>
      <c r="U82" s="122">
        <v>4.2431784830928517E+18</v>
      </c>
    </row>
    <row r="83" spans="3:21" ht="15" customHeight="1">
      <c r="C83" s="62" t="b">
        <v>0</v>
      </c>
      <c r="D83" s="60">
        <v>2</v>
      </c>
      <c r="E83" s="60" t="s">
        <v>1194</v>
      </c>
      <c r="F83" s="60" t="s">
        <v>1195</v>
      </c>
      <c r="G83" s="121" t="s">
        <v>1196</v>
      </c>
      <c r="H83" s="121">
        <v>1</v>
      </c>
      <c r="I83" s="123">
        <v>21527</v>
      </c>
      <c r="J83" s="123">
        <v>37377</v>
      </c>
      <c r="K83" s="121" t="s">
        <v>1197</v>
      </c>
      <c r="L83" s="121" t="s">
        <v>1180</v>
      </c>
      <c r="M83" s="121" t="s">
        <v>853</v>
      </c>
      <c r="N83" s="121" t="s">
        <v>768</v>
      </c>
      <c r="O83" s="121" t="s">
        <v>1198</v>
      </c>
      <c r="P83" s="121" t="s">
        <v>1182</v>
      </c>
      <c r="Q83" s="121" t="s">
        <v>1199</v>
      </c>
      <c r="R83" s="121" t="s">
        <v>1200</v>
      </c>
      <c r="S83" s="121">
        <v>1</v>
      </c>
      <c r="T83" s="122">
        <v>0</v>
      </c>
      <c r="U83" s="122">
        <v>1.6830827786462087E+19</v>
      </c>
    </row>
    <row r="84" spans="3:21" ht="15" customHeight="1">
      <c r="C84" s="112" t="b">
        <v>0</v>
      </c>
      <c r="D84" s="113">
        <v>3</v>
      </c>
      <c r="E84" s="114" t="s">
        <v>1201</v>
      </c>
      <c r="F84" s="114" t="s">
        <v>1202</v>
      </c>
      <c r="G84" s="121" t="s">
        <v>1178</v>
      </c>
      <c r="H84" s="121">
        <v>2</v>
      </c>
      <c r="I84" s="123">
        <v>26905</v>
      </c>
      <c r="J84" s="123">
        <v>37347</v>
      </c>
      <c r="K84" s="121" t="s">
        <v>1179</v>
      </c>
      <c r="L84" s="121" t="s">
        <v>1180</v>
      </c>
      <c r="M84" s="121" t="s">
        <v>853</v>
      </c>
      <c r="N84" s="121" t="s">
        <v>768</v>
      </c>
      <c r="O84" s="121" t="s">
        <v>1203</v>
      </c>
      <c r="P84" s="121" t="s">
        <v>1182</v>
      </c>
      <c r="Q84" s="121" t="s">
        <v>1204</v>
      </c>
      <c r="R84" s="121" t="s">
        <v>1205</v>
      </c>
      <c r="S84" s="121">
        <v>2</v>
      </c>
      <c r="T84" s="122">
        <v>0</v>
      </c>
      <c r="U84" s="122">
        <v>6.9620679071296512E+18</v>
      </c>
    </row>
    <row r="85" spans="3:21" ht="15" customHeight="1">
      <c r="C85" s="112" t="b">
        <v>0</v>
      </c>
      <c r="D85" s="113">
        <v>4</v>
      </c>
      <c r="E85" s="114" t="s">
        <v>1206</v>
      </c>
      <c r="F85" s="114" t="s">
        <v>1207</v>
      </c>
      <c r="G85" s="121" t="s">
        <v>1178</v>
      </c>
      <c r="H85" s="121">
        <v>2</v>
      </c>
      <c r="I85" s="123">
        <v>17429</v>
      </c>
      <c r="J85" s="123">
        <v>37744</v>
      </c>
      <c r="K85" s="121" t="s">
        <v>1208</v>
      </c>
      <c r="L85" s="121" t="s">
        <v>1180</v>
      </c>
      <c r="M85" s="121" t="s">
        <v>853</v>
      </c>
      <c r="N85" s="121" t="s">
        <v>768</v>
      </c>
      <c r="O85" s="121" t="s">
        <v>1209</v>
      </c>
      <c r="P85" s="121" t="s">
        <v>1210</v>
      </c>
      <c r="Q85" s="121" t="s">
        <v>1211</v>
      </c>
      <c r="R85" s="121" t="s">
        <v>1212</v>
      </c>
      <c r="S85" s="121">
        <v>3</v>
      </c>
      <c r="T85" s="122">
        <v>0</v>
      </c>
      <c r="U85" s="122">
        <v>4.4464386424859238E+17</v>
      </c>
    </row>
    <row r="86" spans="3:21" ht="15" customHeight="1">
      <c r="C86" s="112" t="b">
        <v>0</v>
      </c>
      <c r="D86" s="113">
        <v>5</v>
      </c>
      <c r="E86" s="114" t="s">
        <v>1213</v>
      </c>
      <c r="F86" s="114" t="s">
        <v>1128</v>
      </c>
      <c r="G86" s="121" t="s">
        <v>1178</v>
      </c>
      <c r="H86" s="121">
        <v>2</v>
      </c>
      <c r="I86" s="123">
        <v>23804</v>
      </c>
      <c r="J86" s="123">
        <v>37911</v>
      </c>
      <c r="K86" s="121" t="s">
        <v>1214</v>
      </c>
      <c r="L86" s="121" t="s">
        <v>1180</v>
      </c>
      <c r="M86" s="121" t="s">
        <v>853</v>
      </c>
      <c r="N86" s="121" t="s">
        <v>768</v>
      </c>
      <c r="O86" s="121" t="s">
        <v>1215</v>
      </c>
      <c r="P86" s="121" t="s">
        <v>1216</v>
      </c>
      <c r="Q86" s="121" t="s">
        <v>1217</v>
      </c>
      <c r="R86" s="121" t="s">
        <v>1218</v>
      </c>
      <c r="S86" s="121">
        <v>4</v>
      </c>
      <c r="T86" s="122">
        <v>0</v>
      </c>
      <c r="U86" s="122">
        <v>1.2880364793215431E+19</v>
      </c>
    </row>
    <row r="87" spans="3:21" ht="15" customHeight="1">
      <c r="C87" s="112" t="b">
        <v>0</v>
      </c>
      <c r="D87" s="113">
        <v>6</v>
      </c>
      <c r="E87" s="114" t="s">
        <v>984</v>
      </c>
      <c r="F87" s="114" t="s">
        <v>1219</v>
      </c>
      <c r="G87" s="121" t="s">
        <v>1220</v>
      </c>
      <c r="H87" s="121">
        <v>1</v>
      </c>
      <c r="I87" s="123">
        <v>26846</v>
      </c>
      <c r="J87" s="123">
        <v>37911</v>
      </c>
      <c r="K87" s="121" t="s">
        <v>1221</v>
      </c>
      <c r="L87" s="121" t="s">
        <v>1180</v>
      </c>
      <c r="M87" s="121" t="s">
        <v>853</v>
      </c>
      <c r="N87" s="121" t="s">
        <v>768</v>
      </c>
      <c r="O87" s="121" t="s">
        <v>1222</v>
      </c>
      <c r="P87" s="121" t="s">
        <v>1223</v>
      </c>
      <c r="Q87" s="121" t="s">
        <v>1183</v>
      </c>
      <c r="R87" s="121" t="s">
        <v>1224</v>
      </c>
      <c r="S87" s="121">
        <v>5</v>
      </c>
      <c r="T87" s="122">
        <v>0</v>
      </c>
      <c r="U87" s="122">
        <v>1.3323721782713244E+19</v>
      </c>
    </row>
    <row r="88" spans="3:21" ht="15" customHeight="1">
      <c r="C88" s="112" t="b">
        <v>0</v>
      </c>
      <c r="D88" s="113">
        <v>7</v>
      </c>
      <c r="E88" s="114" t="s">
        <v>1225</v>
      </c>
      <c r="F88" s="114" t="s">
        <v>960</v>
      </c>
      <c r="G88" s="121" t="s">
        <v>1226</v>
      </c>
      <c r="H88" s="121">
        <v>6</v>
      </c>
      <c r="I88" s="123">
        <v>25717</v>
      </c>
      <c r="J88" s="123">
        <v>37988</v>
      </c>
      <c r="K88" s="121" t="s">
        <v>1227</v>
      </c>
      <c r="L88" s="121" t="s">
        <v>1228</v>
      </c>
      <c r="M88" s="121" t="s">
        <v>853</v>
      </c>
      <c r="N88" s="121" t="s">
        <v>768</v>
      </c>
      <c r="O88" s="121" t="s">
        <v>1229</v>
      </c>
      <c r="P88" s="121" t="s">
        <v>1230</v>
      </c>
      <c r="Q88" s="121" t="s">
        <v>1231</v>
      </c>
      <c r="R88" s="121" t="s">
        <v>1232</v>
      </c>
      <c r="S88" s="121">
        <v>6</v>
      </c>
      <c r="T88" s="122">
        <v>0</v>
      </c>
      <c r="U88" s="122">
        <v>1.1240856666778337E+19</v>
      </c>
    </row>
    <row r="89" spans="3:21" ht="15" customHeight="1">
      <c r="C89" s="115" t="b">
        <v>0</v>
      </c>
      <c r="D89" s="116">
        <v>8</v>
      </c>
      <c r="E89" s="117" t="s">
        <v>1233</v>
      </c>
      <c r="F89" s="117" t="s">
        <v>1234</v>
      </c>
      <c r="G89" s="121" t="s">
        <v>1226</v>
      </c>
      <c r="H89" s="121">
        <v>6</v>
      </c>
      <c r="I89" s="123">
        <v>24846</v>
      </c>
      <c r="J89" s="123">
        <v>38050</v>
      </c>
      <c r="K89" s="121" t="s">
        <v>1235</v>
      </c>
      <c r="L89" s="121" t="s">
        <v>1228</v>
      </c>
      <c r="M89" s="121" t="s">
        <v>853</v>
      </c>
      <c r="N89" s="121" t="s">
        <v>768</v>
      </c>
      <c r="O89" s="121" t="s">
        <v>1181</v>
      </c>
      <c r="P89" s="121" t="s">
        <v>1236</v>
      </c>
      <c r="Q89" s="121" t="s">
        <v>1237</v>
      </c>
      <c r="R89" s="121" t="s">
        <v>1238</v>
      </c>
      <c r="S89" s="121">
        <v>7</v>
      </c>
      <c r="T89" s="122">
        <v>0</v>
      </c>
      <c r="U89" s="122">
        <v>1.7675075780317045E+19</v>
      </c>
    </row>
  </sheetData>
  <mergeCells count="1">
    <mergeCell ref="D9:E9"/>
  </mergeCells>
  <phoneticPr fontId="24" type="noConversion"/>
  <conditionalFormatting sqref="C81 C60:C67">
    <cfRule type="duplicateValues" dxfId="65" priority="8"/>
  </conditionalFormatting>
  <conditionalFormatting sqref="C82:C89">
    <cfRule type="cellIs" dxfId="64" priority="11" operator="notEqual">
      <formula>FALSE</formula>
    </cfRule>
  </conditionalFormatting>
  <conditionalFormatting sqref="D9">
    <cfRule type="cellIs" dxfId="63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S17">
    <cfRule type="cellIs" dxfId="62" priority="6" operator="notEqual">
      <formula>"Definition"</formula>
    </cfRule>
  </conditionalFormatting>
  <conditionalFormatting sqref="D19:S19">
    <cfRule type="cellIs" dxfId="61" priority="7" operator="notEqual">
      <formula>"Note"</formula>
    </cfRule>
  </conditionalFormatting>
  <conditionalFormatting sqref="D25:F32 D38:F42 D48:F56">
    <cfRule type="cellIs" dxfId="60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59" priority="10" operator="notEqual">
      <formula>FALSE</formula>
    </cfRule>
  </conditionalFormatting>
  <conditionalFormatting sqref="G25:S32 G38:S42 G48:S56">
    <cfRule type="cellIs" dxfId="58" priority="3" operator="equal">
      <formula>0</formula>
    </cfRule>
  </conditionalFormatting>
  <conditionalFormatting sqref="G26:S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S67">
    <cfRule type="cellIs" dxfId="57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5293-38F8-4DAA-BF03-4E83FE9B8145}">
  <sheetPr>
    <tabColor rgb="FF414141"/>
  </sheetPr>
  <dimension ref="A1:H106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6" width="27.6640625" style="81" customWidth="1"/>
    <col min="7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1239</v>
      </c>
      <c r="D5" s="22"/>
    </row>
    <row r="6" spans="1:8" ht="10.199999999999999" customHeight="1"/>
    <row r="7" spans="1:8" ht="14.4">
      <c r="A7" s="66"/>
      <c r="B7" s="82" t="s">
        <v>62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25</v>
      </c>
    </row>
    <row r="12" spans="1:8" ht="15" hidden="1" customHeight="1" outlineLevel="1">
      <c r="A12" s="66"/>
      <c r="C12" s="3" t="s">
        <v>48</v>
      </c>
      <c r="D12" s="24">
        <v>3</v>
      </c>
    </row>
    <row r="13" spans="1:8" ht="15" hidden="1" customHeight="1" outlineLevel="1">
      <c r="A13" s="66"/>
      <c r="C13" s="3" t="s">
        <v>12</v>
      </c>
      <c r="D13" s="24">
        <v>756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8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</row>
    <row r="18" spans="1:8" ht="10.199999999999999" hidden="1" customHeight="1" outlineLevel="1">
      <c r="A18" s="66"/>
    </row>
    <row r="19" spans="1:8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</row>
    <row r="20" spans="1:8" ht="10.199999999999999" hidden="1" customHeight="1" outlineLevel="1"/>
    <row r="21" spans="1:8" s="23" customFormat="1" ht="30" customHeight="1" collapsed="1">
      <c r="B21" s="108"/>
      <c r="C21" s="108" t="s">
        <v>4</v>
      </c>
      <c r="D21" s="109" t="s">
        <v>1240</v>
      </c>
      <c r="E21" s="109" t="s">
        <v>95</v>
      </c>
      <c r="F21" s="109" t="s">
        <v>105</v>
      </c>
      <c r="G21" s="23" t="s">
        <v>38</v>
      </c>
      <c r="H21" s="23" t="s">
        <v>106</v>
      </c>
    </row>
    <row r="22" spans="1:8" ht="10.199999999999999" customHeight="1"/>
    <row r="23" spans="1:8" ht="14.4" outlineLevel="1">
      <c r="A23" s="66"/>
      <c r="B23" s="82" t="s">
        <v>62</v>
      </c>
      <c r="C23" s="2" t="s">
        <v>7</v>
      </c>
    </row>
    <row r="24" spans="1:8" ht="10.199999999999999" customHeight="1" outlineLevel="1">
      <c r="A24" s="66"/>
    </row>
    <row r="25" spans="1:8" ht="15" hidden="1" customHeight="1" outlineLevel="2">
      <c r="A25" s="66"/>
      <c r="C25" s="19" t="s">
        <v>8</v>
      </c>
      <c r="D25" s="9" t="s">
        <v>107</v>
      </c>
      <c r="E25" s="9" t="s">
        <v>108</v>
      </c>
      <c r="F25" s="9" t="s">
        <v>107</v>
      </c>
    </row>
    <row r="26" spans="1:8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1</v>
      </c>
    </row>
    <row r="27" spans="1:8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</row>
    <row r="28" spans="1:8" ht="15" hidden="1" customHeight="1" outlineLevel="2">
      <c r="A28" s="66"/>
      <c r="C28" s="18" t="s">
        <v>11</v>
      </c>
      <c r="D28" s="10">
        <v>0.26455026455026398</v>
      </c>
      <c r="E28" s="10">
        <v>0.56084656084656004</v>
      </c>
      <c r="F28" s="10">
        <v>0.17460317460317401</v>
      </c>
    </row>
    <row r="29" spans="1:8" ht="15" hidden="1" customHeight="1" outlineLevel="2">
      <c r="A29" s="66"/>
      <c r="C29" s="18" t="s">
        <v>12</v>
      </c>
      <c r="D29" s="11">
        <v>200</v>
      </c>
      <c r="E29" s="11">
        <v>424</v>
      </c>
      <c r="F29" s="11">
        <v>132</v>
      </c>
    </row>
    <row r="30" spans="1:8" ht="15" hidden="1" customHeight="1" outlineLevel="2">
      <c r="A30" s="66"/>
      <c r="C30" s="18" t="s">
        <v>13</v>
      </c>
      <c r="D30" s="11">
        <v>25</v>
      </c>
      <c r="E30" s="11">
        <v>25</v>
      </c>
      <c r="F30" s="11">
        <v>25</v>
      </c>
    </row>
    <row r="31" spans="1:8" ht="15" hidden="1" customHeight="1" outlineLevel="2">
      <c r="A31" s="66"/>
      <c r="C31" s="19" t="s">
        <v>14</v>
      </c>
      <c r="D31" s="11">
        <v>25</v>
      </c>
      <c r="E31" s="11">
        <v>25</v>
      </c>
      <c r="F31" s="11">
        <v>25</v>
      </c>
    </row>
    <row r="32" spans="1:8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</row>
    <row r="33" spans="1:6" ht="10.199999999999999" hidden="1" customHeight="1" outlineLevel="2">
      <c r="A33" s="66"/>
    </row>
    <row r="34" spans="1:6" ht="124.95" hidden="1" customHeight="1" outlineLevel="2"/>
    <row r="35" spans="1:6" ht="10.199999999999999" hidden="1" customHeight="1" outlineLevel="2"/>
    <row r="36" spans="1:6" ht="14.4" outlineLevel="1" collapsed="1">
      <c r="A36" s="66"/>
      <c r="B36" s="82" t="s">
        <v>62</v>
      </c>
      <c r="C36" s="2" t="s">
        <v>16</v>
      </c>
    </row>
    <row r="37" spans="1:6" ht="10.199999999999999" customHeight="1" outlineLevel="1">
      <c r="A37" s="66"/>
    </row>
    <row r="38" spans="1:6" ht="15" hidden="1" customHeight="1" outlineLevel="2">
      <c r="A38" s="66"/>
      <c r="C38" s="3" t="s">
        <v>17</v>
      </c>
      <c r="D38" s="12">
        <v>13</v>
      </c>
      <c r="E38" s="12"/>
      <c r="F38" s="12">
        <v>12</v>
      </c>
    </row>
    <row r="39" spans="1:6" ht="15" hidden="1" customHeight="1" outlineLevel="2">
      <c r="A39" s="66"/>
      <c r="C39" s="18" t="s">
        <v>18</v>
      </c>
      <c r="D39" s="12">
        <v>13</v>
      </c>
      <c r="E39" s="12"/>
      <c r="F39" s="12">
        <v>12</v>
      </c>
    </row>
    <row r="40" spans="1:6" ht="15" hidden="1" customHeight="1" outlineLevel="2">
      <c r="A40" s="66"/>
      <c r="C40" s="18" t="s">
        <v>19</v>
      </c>
      <c r="D40" s="12">
        <v>1</v>
      </c>
      <c r="E40" s="12" t="s">
        <v>1241</v>
      </c>
      <c r="F40" s="12">
        <v>0</v>
      </c>
    </row>
    <row r="41" spans="1:6" ht="15" hidden="1" customHeight="1" outlineLevel="2">
      <c r="A41" s="66"/>
      <c r="C41" s="3" t="s">
        <v>20</v>
      </c>
      <c r="D41" s="12">
        <v>7.3598007219398696</v>
      </c>
      <c r="E41" s="12"/>
      <c r="F41" s="12">
        <v>7.3598007219398696</v>
      </c>
    </row>
    <row r="42" spans="1:6" ht="15" hidden="1" customHeight="1" outlineLevel="2">
      <c r="A42" s="66"/>
      <c r="C42" s="20" t="s">
        <v>21</v>
      </c>
      <c r="D42" s="12">
        <v>54.1666666666666</v>
      </c>
      <c r="E42" s="12"/>
      <c r="F42" s="12">
        <v>54.1666666666666</v>
      </c>
    </row>
    <row r="43" spans="1:6" ht="10.199999999999999" hidden="1" customHeight="1" outlineLevel="2">
      <c r="A43" s="66"/>
    </row>
    <row r="44" spans="1:6" ht="150" hidden="1" customHeight="1" outlineLevel="2"/>
    <row r="45" spans="1:6" ht="10.199999999999999" hidden="1" customHeight="1" outlineLevel="2"/>
    <row r="46" spans="1:6" ht="14.4" outlineLevel="1" collapsed="1">
      <c r="A46" s="66"/>
      <c r="B46" s="82" t="s">
        <v>62</v>
      </c>
      <c r="C46" s="2" t="s">
        <v>22</v>
      </c>
    </row>
    <row r="47" spans="1:6" ht="10.050000000000001" customHeight="1" outlineLevel="1">
      <c r="A47" s="66"/>
    </row>
    <row r="48" spans="1:6" ht="15" hidden="1" customHeight="1" outlineLevel="2">
      <c r="A48" s="66"/>
      <c r="C48" s="3" t="s">
        <v>23</v>
      </c>
      <c r="D48" s="12">
        <v>1</v>
      </c>
      <c r="E48" s="12"/>
      <c r="F48" s="12">
        <v>0</v>
      </c>
    </row>
    <row r="49" spans="1:6" ht="15" hidden="1" customHeight="1" outlineLevel="2">
      <c r="A49" s="66"/>
      <c r="C49" s="18">
        <v>0.05</v>
      </c>
      <c r="D49" s="12">
        <v>2.2000000000000002</v>
      </c>
      <c r="E49" s="12"/>
      <c r="F49" s="12">
        <v>1.2</v>
      </c>
    </row>
    <row r="50" spans="1:6" ht="15" hidden="1" customHeight="1" outlineLevel="2">
      <c r="A50" s="66"/>
      <c r="C50" s="19">
        <v>0.25</v>
      </c>
      <c r="D50" s="12">
        <v>7</v>
      </c>
      <c r="E50" s="12"/>
      <c r="F50" s="12">
        <v>6</v>
      </c>
    </row>
    <row r="51" spans="1:6" ht="15" hidden="1" customHeight="1" outlineLevel="2">
      <c r="A51" s="66"/>
      <c r="C51" s="3">
        <v>0.5</v>
      </c>
      <c r="D51" s="12">
        <v>13</v>
      </c>
      <c r="E51" s="12"/>
      <c r="F51" s="12">
        <v>12</v>
      </c>
    </row>
    <row r="52" spans="1:6" ht="15" hidden="1" customHeight="1" outlineLevel="2">
      <c r="A52" s="66"/>
      <c r="C52" s="18">
        <v>0.75</v>
      </c>
      <c r="D52" s="12">
        <v>19</v>
      </c>
      <c r="E52" s="12"/>
      <c r="F52" s="12">
        <v>18</v>
      </c>
    </row>
    <row r="53" spans="1:6" ht="15" hidden="1" customHeight="1" outlineLevel="2">
      <c r="A53" s="66"/>
      <c r="C53" s="18">
        <v>0.95</v>
      </c>
      <c r="D53" s="12">
        <v>23.799999999999901</v>
      </c>
      <c r="E53" s="12"/>
      <c r="F53" s="12">
        <v>22.799999999999901</v>
      </c>
    </row>
    <row r="54" spans="1:6" ht="15" hidden="1" customHeight="1" outlineLevel="2">
      <c r="A54" s="66"/>
      <c r="C54" s="3" t="s">
        <v>24</v>
      </c>
      <c r="D54" s="12">
        <v>25</v>
      </c>
      <c r="E54" s="12"/>
      <c r="F54" s="12">
        <v>24</v>
      </c>
    </row>
    <row r="55" spans="1:6" ht="15" hidden="1" customHeight="1" outlineLevel="2">
      <c r="A55" s="66"/>
      <c r="C55" s="18" t="s">
        <v>25</v>
      </c>
      <c r="D55" s="12">
        <v>24</v>
      </c>
      <c r="E55" s="12"/>
      <c r="F55" s="12">
        <v>24</v>
      </c>
    </row>
    <row r="56" spans="1:6" ht="15" hidden="1" customHeight="1" outlineLevel="2">
      <c r="C56" s="3" t="s">
        <v>26</v>
      </c>
      <c r="D56" s="12">
        <v>12</v>
      </c>
      <c r="E56" s="12"/>
      <c r="F56" s="12">
        <v>12</v>
      </c>
    </row>
    <row r="57" spans="1:6" ht="10.199999999999999" hidden="1" customHeight="1" outlineLevel="2"/>
    <row r="58" spans="1:6" ht="14.4" outlineLevel="1" collapsed="1">
      <c r="A58" s="66"/>
      <c r="B58" s="82" t="s">
        <v>62</v>
      </c>
      <c r="C58" s="2" t="s">
        <v>27</v>
      </c>
    </row>
    <row r="59" spans="1:6" ht="10.050000000000001" customHeight="1" outlineLevel="1">
      <c r="A59" s="66"/>
    </row>
    <row r="60" spans="1:6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</row>
    <row r="61" spans="1:6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</row>
    <row r="62" spans="1:6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</row>
    <row r="63" spans="1:6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</row>
    <row r="64" spans="1:6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</row>
    <row r="65" spans="1:6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</row>
    <row r="66" spans="1:6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</row>
    <row r="67" spans="1:6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</row>
    <row r="68" spans="1:6" ht="10.199999999999999" hidden="1" customHeight="1" outlineLevel="2"/>
    <row r="69" spans="1:6" ht="14.4" outlineLevel="1" collapsed="1">
      <c r="A69" s="66"/>
      <c r="B69" s="82" t="s">
        <v>62</v>
      </c>
      <c r="C69" s="2" t="s">
        <v>36</v>
      </c>
    </row>
    <row r="70" spans="1:6" ht="10.050000000000001" customHeight="1" outlineLevel="1">
      <c r="A70" s="66"/>
    </row>
    <row r="71" spans="1:6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6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6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6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6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6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6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6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6" ht="15" hidden="1" customHeight="1" outlineLevel="2">
      <c r="C79" s="15" t="str">
        <f>IF(COUNTIF(tbl_genres[Record List], "&lt;&gt;FALSE") = 0,"",SUBSTITUTE(LOWER(LightHeader)," ", "_") &amp;" = ")</f>
        <v/>
      </c>
      <c r="D79" s="81" t="str" cm="1">
        <f t="array" ref="D79">IF(COUNTIF(tbl_genres[Record List], "&lt;&gt;FALSE") = 0,"","['"&amp;_xlfn.TEXTJOIN("', '", TRUE, _xlfn._xlws.FILTER(_xlfn.TAKE(tbl_genres[],,-1), tbl_genres[Record List] &lt;&gt; FALSE, ""))&amp;"']")</f>
        <v/>
      </c>
    </row>
    <row r="80" spans="1:6" ht="10.199999999999999" hidden="1" customHeight="1" outlineLevel="1" collapsed="1"/>
    <row r="81" spans="3:8" ht="30" customHeight="1">
      <c r="C81" s="61" t="s">
        <v>37</v>
      </c>
      <c r="D81" s="59" t="s">
        <v>1240</v>
      </c>
      <c r="E81" s="59" t="s">
        <v>95</v>
      </c>
      <c r="F81" s="59" t="s">
        <v>105</v>
      </c>
      <c r="G81" s="61" t="s">
        <v>38</v>
      </c>
      <c r="H81" s="61" t="s">
        <v>106</v>
      </c>
    </row>
    <row r="82" spans="3:8" ht="15" customHeight="1">
      <c r="C82" s="62" t="b">
        <v>0</v>
      </c>
      <c r="D82" s="60">
        <v>1</v>
      </c>
      <c r="E82" s="60" t="s">
        <v>1242</v>
      </c>
      <c r="F82" s="60">
        <v>0</v>
      </c>
      <c r="G82" s="122">
        <v>0</v>
      </c>
      <c r="H82" s="122">
        <v>2.3995339337441444E+18</v>
      </c>
    </row>
    <row r="83" spans="3:8" ht="15" customHeight="1">
      <c r="C83" s="62" t="b">
        <v>0</v>
      </c>
      <c r="D83" s="60">
        <v>2</v>
      </c>
      <c r="E83" s="60" t="s">
        <v>1243</v>
      </c>
      <c r="F83" s="60">
        <v>1</v>
      </c>
      <c r="G83" s="122">
        <v>0</v>
      </c>
      <c r="H83" s="122">
        <v>1.4344405095808723E+19</v>
      </c>
    </row>
    <row r="84" spans="3:8" ht="15" customHeight="1">
      <c r="C84" s="112" t="b">
        <v>0</v>
      </c>
      <c r="D84" s="113">
        <v>3</v>
      </c>
      <c r="E84" s="114" t="s">
        <v>1244</v>
      </c>
      <c r="F84" s="114">
        <v>2</v>
      </c>
      <c r="G84" s="122">
        <v>0</v>
      </c>
      <c r="H84" s="122">
        <v>7.0067910972620288E+18</v>
      </c>
    </row>
    <row r="85" spans="3:8" ht="15" customHeight="1">
      <c r="C85" s="112" t="b">
        <v>0</v>
      </c>
      <c r="D85" s="113">
        <v>4</v>
      </c>
      <c r="E85" s="114" t="s">
        <v>1245</v>
      </c>
      <c r="F85" s="114">
        <v>3</v>
      </c>
      <c r="G85" s="122">
        <v>0</v>
      </c>
      <c r="H85" s="122">
        <v>5.5380761762782454E+18</v>
      </c>
    </row>
    <row r="86" spans="3:8" ht="15" customHeight="1">
      <c r="C86" s="112" t="b">
        <v>0</v>
      </c>
      <c r="D86" s="113">
        <v>5</v>
      </c>
      <c r="E86" s="114" t="s">
        <v>1246</v>
      </c>
      <c r="F86" s="114">
        <v>4</v>
      </c>
      <c r="G86" s="122">
        <v>0</v>
      </c>
      <c r="H86" s="122">
        <v>9.3563487034248847E+18</v>
      </c>
    </row>
    <row r="87" spans="3:8" ht="15" customHeight="1">
      <c r="C87" s="112" t="b">
        <v>0</v>
      </c>
      <c r="D87" s="113">
        <v>6</v>
      </c>
      <c r="E87" s="114" t="s">
        <v>1247</v>
      </c>
      <c r="F87" s="114">
        <v>5</v>
      </c>
      <c r="G87" s="122">
        <v>0</v>
      </c>
      <c r="H87" s="122">
        <v>1.0910360204625885E+19</v>
      </c>
    </row>
    <row r="88" spans="3:8" ht="15" customHeight="1">
      <c r="C88" s="112" t="b">
        <v>0</v>
      </c>
      <c r="D88" s="113">
        <v>7</v>
      </c>
      <c r="E88" s="114" t="s">
        <v>1248</v>
      </c>
      <c r="F88" s="114">
        <v>6</v>
      </c>
      <c r="G88" s="122">
        <v>0</v>
      </c>
      <c r="H88" s="122">
        <v>7.845180558184491E+18</v>
      </c>
    </row>
    <row r="89" spans="3:8" ht="15" customHeight="1">
      <c r="C89" s="112" t="b">
        <v>0</v>
      </c>
      <c r="D89" s="113">
        <v>8</v>
      </c>
      <c r="E89" s="114" t="s">
        <v>1249</v>
      </c>
      <c r="F89" s="114">
        <v>7</v>
      </c>
      <c r="G89" s="122">
        <v>0</v>
      </c>
      <c r="H89" s="122">
        <v>1.5573408656667146E+19</v>
      </c>
    </row>
    <row r="90" spans="3:8" ht="15" customHeight="1">
      <c r="C90" s="112" t="b">
        <v>0</v>
      </c>
      <c r="D90" s="113">
        <v>9</v>
      </c>
      <c r="E90" s="114" t="s">
        <v>344</v>
      </c>
      <c r="F90" s="114">
        <v>8</v>
      </c>
      <c r="G90" s="122">
        <v>0</v>
      </c>
      <c r="H90" s="122">
        <v>9.9651083538073677E+17</v>
      </c>
    </row>
    <row r="91" spans="3:8" ht="15" customHeight="1">
      <c r="C91" s="112" t="b">
        <v>0</v>
      </c>
      <c r="D91" s="113">
        <v>10</v>
      </c>
      <c r="E91" s="114" t="s">
        <v>1250</v>
      </c>
      <c r="F91" s="114">
        <v>9</v>
      </c>
      <c r="G91" s="122">
        <v>0</v>
      </c>
      <c r="H91" s="122">
        <v>8.9497088094272082E+18</v>
      </c>
    </row>
    <row r="92" spans="3:8" ht="15" customHeight="1">
      <c r="C92" s="112" t="b">
        <v>0</v>
      </c>
      <c r="D92" s="113">
        <v>11</v>
      </c>
      <c r="E92" s="114" t="s">
        <v>1251</v>
      </c>
      <c r="F92" s="114">
        <v>10</v>
      </c>
      <c r="G92" s="122">
        <v>0</v>
      </c>
      <c r="H92" s="122">
        <v>1.6599865950827766E+19</v>
      </c>
    </row>
    <row r="93" spans="3:8" ht="15" customHeight="1">
      <c r="C93" s="112" t="b">
        <v>0</v>
      </c>
      <c r="D93" s="113">
        <v>12</v>
      </c>
      <c r="E93" s="114" t="s">
        <v>1252</v>
      </c>
      <c r="F93" s="114">
        <v>11</v>
      </c>
      <c r="G93" s="122">
        <v>0</v>
      </c>
      <c r="H93" s="122">
        <v>2.0660837733905792E+18</v>
      </c>
    </row>
    <row r="94" spans="3:8" ht="15" customHeight="1">
      <c r="C94" s="112" t="b">
        <v>0</v>
      </c>
      <c r="D94" s="113">
        <v>13</v>
      </c>
      <c r="E94" s="114" t="s">
        <v>1253</v>
      </c>
      <c r="F94" s="114">
        <v>12</v>
      </c>
      <c r="G94" s="122">
        <v>0</v>
      </c>
      <c r="H94" s="122">
        <v>1.1689534582042976E+19</v>
      </c>
    </row>
    <row r="95" spans="3:8" ht="15" customHeight="1">
      <c r="C95" s="112" t="b">
        <v>0</v>
      </c>
      <c r="D95" s="113">
        <v>14</v>
      </c>
      <c r="E95" s="114" t="s">
        <v>1254</v>
      </c>
      <c r="F95" s="114">
        <v>13</v>
      </c>
      <c r="G95" s="122">
        <v>0</v>
      </c>
      <c r="H95" s="122">
        <v>1.4754165850910058E+19</v>
      </c>
    </row>
    <row r="96" spans="3:8" ht="15" customHeight="1">
      <c r="C96" s="112" t="b">
        <v>0</v>
      </c>
      <c r="D96" s="113">
        <v>15</v>
      </c>
      <c r="E96" s="114" t="s">
        <v>1255</v>
      </c>
      <c r="F96" s="114">
        <v>14</v>
      </c>
      <c r="G96" s="122">
        <v>0</v>
      </c>
      <c r="H96" s="122">
        <v>1.1452942703247249E+19</v>
      </c>
    </row>
    <row r="97" spans="3:8" ht="15" customHeight="1">
      <c r="C97" s="112" t="b">
        <v>0</v>
      </c>
      <c r="D97" s="113">
        <v>16</v>
      </c>
      <c r="E97" s="114" t="s">
        <v>1256</v>
      </c>
      <c r="F97" s="114">
        <v>15</v>
      </c>
      <c r="G97" s="122">
        <v>0</v>
      </c>
      <c r="H97" s="122">
        <v>5.1465160217722798E+18</v>
      </c>
    </row>
    <row r="98" spans="3:8" ht="15" customHeight="1">
      <c r="C98" s="112" t="b">
        <v>0</v>
      </c>
      <c r="D98" s="113">
        <v>17</v>
      </c>
      <c r="E98" s="114" t="s">
        <v>1257</v>
      </c>
      <c r="F98" s="114">
        <v>16</v>
      </c>
      <c r="G98" s="122">
        <v>0</v>
      </c>
      <c r="H98" s="122">
        <v>7.4106945950881638E+17</v>
      </c>
    </row>
    <row r="99" spans="3:8" ht="15" customHeight="1">
      <c r="C99" s="112" t="b">
        <v>0</v>
      </c>
      <c r="D99" s="113">
        <v>18</v>
      </c>
      <c r="E99" s="114" t="s">
        <v>1258</v>
      </c>
      <c r="F99" s="114">
        <v>17</v>
      </c>
      <c r="G99" s="122">
        <v>0</v>
      </c>
      <c r="H99" s="122">
        <v>1.0741442287482444E+19</v>
      </c>
    </row>
    <row r="100" spans="3:8" ht="15" customHeight="1">
      <c r="C100" s="112" t="b">
        <v>0</v>
      </c>
      <c r="D100" s="113">
        <v>19</v>
      </c>
      <c r="E100" s="114" t="s">
        <v>1259</v>
      </c>
      <c r="F100" s="114">
        <v>18</v>
      </c>
      <c r="G100" s="122">
        <v>0</v>
      </c>
      <c r="H100" s="122">
        <v>1.7981824927541481E+19</v>
      </c>
    </row>
    <row r="101" spans="3:8" ht="15" customHeight="1">
      <c r="C101" s="112" t="b">
        <v>0</v>
      </c>
      <c r="D101" s="113">
        <v>20</v>
      </c>
      <c r="E101" s="114" t="s">
        <v>1260</v>
      </c>
      <c r="F101" s="114">
        <v>19</v>
      </c>
      <c r="G101" s="122">
        <v>0</v>
      </c>
      <c r="H101" s="122">
        <v>1.546057369876114E+19</v>
      </c>
    </row>
    <row r="102" spans="3:8" ht="15" customHeight="1">
      <c r="C102" s="112" t="b">
        <v>0</v>
      </c>
      <c r="D102" s="113">
        <v>21</v>
      </c>
      <c r="E102" s="114" t="s">
        <v>1261</v>
      </c>
      <c r="F102" s="114">
        <v>20</v>
      </c>
      <c r="G102" s="122">
        <v>0</v>
      </c>
      <c r="H102" s="122">
        <v>6.5975534523563633E+18</v>
      </c>
    </row>
    <row r="103" spans="3:8" ht="15" customHeight="1">
      <c r="C103" s="112" t="b">
        <v>0</v>
      </c>
      <c r="D103" s="113">
        <v>22</v>
      </c>
      <c r="E103" s="114" t="s">
        <v>1262</v>
      </c>
      <c r="F103" s="114">
        <v>21</v>
      </c>
      <c r="G103" s="122">
        <v>0</v>
      </c>
      <c r="H103" s="122">
        <v>6.3918501911621376E+18</v>
      </c>
    </row>
    <row r="104" spans="3:8" ht="15" customHeight="1">
      <c r="C104" s="112" t="b">
        <v>0</v>
      </c>
      <c r="D104" s="113">
        <v>23</v>
      </c>
      <c r="E104" s="114" t="s">
        <v>1241</v>
      </c>
      <c r="F104" s="114">
        <v>22</v>
      </c>
      <c r="G104" s="122">
        <v>0</v>
      </c>
      <c r="H104" s="122">
        <v>1.6684552432657203E+18</v>
      </c>
    </row>
    <row r="105" spans="3:8" ht="15" customHeight="1">
      <c r="C105" s="112" t="b">
        <v>0</v>
      </c>
      <c r="D105" s="113">
        <v>24</v>
      </c>
      <c r="E105" s="114" t="s">
        <v>1263</v>
      </c>
      <c r="F105" s="114">
        <v>23</v>
      </c>
      <c r="G105" s="122">
        <v>0</v>
      </c>
      <c r="H105" s="122">
        <v>1.1862910758156952E+19</v>
      </c>
    </row>
    <row r="106" spans="3:8" ht="15" customHeight="1">
      <c r="C106" s="115" t="b">
        <v>0</v>
      </c>
      <c r="D106" s="116">
        <v>25</v>
      </c>
      <c r="E106" s="117" t="s">
        <v>1264</v>
      </c>
      <c r="F106" s="117">
        <v>24</v>
      </c>
      <c r="G106" s="122">
        <v>0</v>
      </c>
      <c r="H106" s="122">
        <v>1.2434129277515047E+19</v>
      </c>
    </row>
  </sheetData>
  <mergeCells count="1">
    <mergeCell ref="D9:E9"/>
  </mergeCells>
  <phoneticPr fontId="24" type="noConversion"/>
  <conditionalFormatting sqref="C81 C60:C67">
    <cfRule type="duplicateValues" dxfId="56" priority="5"/>
  </conditionalFormatting>
  <conditionalFormatting sqref="C82:C106">
    <cfRule type="cellIs" dxfId="55" priority="8" operator="notEqual">
      <formula>FALSE</formula>
    </cfRule>
  </conditionalFormatting>
  <conditionalFormatting sqref="D9">
    <cfRule type="cellIs" dxfId="54" priority="1" operator="notEqual">
      <formula>"Dataset Description"</formula>
    </cfRule>
  </conditionalFormatting>
  <conditionalFormatting sqref="D14:D15">
    <cfRule type="colorScale" priority="2">
      <colorScale>
        <cfvo type="num" val="0"/>
        <cfvo type="num" val="0.2"/>
        <color theme="1" tint="-0.499984740745262"/>
        <color rgb="FF7A0000"/>
      </colorScale>
    </cfRule>
  </conditionalFormatting>
  <conditionalFormatting sqref="D17:F17">
    <cfRule type="cellIs" dxfId="53" priority="3" operator="notEqual">
      <formula>"Definition"</formula>
    </cfRule>
  </conditionalFormatting>
  <conditionalFormatting sqref="D19:F19">
    <cfRule type="cellIs" dxfId="52" priority="4" operator="notEqual">
      <formula>"Note"</formula>
    </cfRule>
  </conditionalFormatting>
  <conditionalFormatting sqref="D25:F32 D38:F42 D48:F56">
    <cfRule type="cellIs" dxfId="51" priority="9" operator="equal">
      <formula>0</formula>
    </cfRule>
  </conditionalFormatting>
  <conditionalFormatting sqref="D26:F28">
    <cfRule type="colorScale" priority="6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50" priority="7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66CA-3FAE-47D5-8B54-9E4E7402906B}">
  <sheetPr>
    <tabColor rgb="FF4E4E4E"/>
  </sheetPr>
  <dimension ref="A1:O493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3" width="27.6640625" style="81" customWidth="1"/>
    <col min="14" max="16384" width="15.6640625" style="81"/>
  </cols>
  <sheetData>
    <row r="1" spans="1:13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  <c r="L1" s="14"/>
      <c r="M1" s="14"/>
    </row>
    <row r="2" spans="1:13" s="71" customFormat="1" ht="4.95" customHeight="1"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3" ht="4.95" customHeight="1">
      <c r="B4" s="68"/>
    </row>
    <row r="5" spans="1:13" ht="30" customHeight="1">
      <c r="B5" s="97" t="e" vm="1">
        <v>#VALUE!</v>
      </c>
      <c r="C5" s="74" t="s">
        <v>1265</v>
      </c>
      <c r="D5" s="22"/>
    </row>
    <row r="6" spans="1:13" ht="10.199999999999999" customHeight="1"/>
    <row r="7" spans="1:13" ht="14.4">
      <c r="A7" s="66"/>
      <c r="B7" s="82" t="s">
        <v>62</v>
      </c>
      <c r="C7" s="2" t="s">
        <v>5</v>
      </c>
    </row>
    <row r="8" spans="1:13" ht="10.199999999999999" customHeight="1">
      <c r="A8" s="66"/>
    </row>
    <row r="9" spans="1:13" ht="49.95" hidden="1" customHeight="1" outlineLevel="1">
      <c r="A9" s="66"/>
      <c r="D9" s="110" t="s">
        <v>51</v>
      </c>
      <c r="E9" s="111"/>
    </row>
    <row r="10" spans="1:13" ht="14.4" hidden="1" outlineLevel="1">
      <c r="A10" s="66"/>
    </row>
    <row r="11" spans="1:13" ht="15" hidden="1" customHeight="1" outlineLevel="1">
      <c r="A11" s="66"/>
      <c r="C11" s="21" t="s">
        <v>6</v>
      </c>
      <c r="D11" s="32">
        <v>412</v>
      </c>
    </row>
    <row r="12" spans="1:13" ht="15" hidden="1" customHeight="1" outlineLevel="1">
      <c r="A12" s="66"/>
      <c r="C12" s="3" t="s">
        <v>48</v>
      </c>
      <c r="D12" s="24">
        <v>10</v>
      </c>
    </row>
    <row r="13" spans="1:13" ht="15" hidden="1" customHeight="1" outlineLevel="1">
      <c r="A13" s="66"/>
      <c r="C13" s="3" t="s">
        <v>12</v>
      </c>
      <c r="D13" s="24">
        <v>46033</v>
      </c>
    </row>
    <row r="14" spans="1:13" ht="15" hidden="1" customHeight="1" outlineLevel="1">
      <c r="A14" s="66"/>
      <c r="C14" s="3" t="s">
        <v>49</v>
      </c>
      <c r="D14" s="30">
        <v>1</v>
      </c>
    </row>
    <row r="15" spans="1:13" ht="15" hidden="1" customHeight="1" outlineLevel="1">
      <c r="A15" s="66"/>
      <c r="C15" s="3" t="s">
        <v>50</v>
      </c>
      <c r="D15" s="31">
        <v>5.5825242718446598E-2</v>
      </c>
    </row>
    <row r="16" spans="1:13" ht="10.199999999999999" hidden="1" customHeight="1" outlineLevel="1">
      <c r="A16" s="66"/>
    </row>
    <row r="17" spans="1:15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  <c r="L17" s="34" t="s">
        <v>40</v>
      </c>
      <c r="M17" s="34" t="s">
        <v>40</v>
      </c>
    </row>
    <row r="18" spans="1:15" ht="10.199999999999999" hidden="1" customHeight="1" outlineLevel="1">
      <c r="A18" s="66"/>
    </row>
    <row r="19" spans="1:15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  <c r="L19" s="37" t="s">
        <v>47</v>
      </c>
      <c r="M19" s="37" t="s">
        <v>47</v>
      </c>
    </row>
    <row r="20" spans="1:15" ht="10.199999999999999" hidden="1" customHeight="1" outlineLevel="1"/>
    <row r="21" spans="1:15" s="23" customFormat="1" ht="30" customHeight="1" collapsed="1">
      <c r="B21" s="108"/>
      <c r="C21" s="108" t="s">
        <v>4</v>
      </c>
      <c r="D21" s="109" t="s">
        <v>1266</v>
      </c>
      <c r="E21" s="109" t="s">
        <v>722</v>
      </c>
      <c r="F21" s="109" t="s">
        <v>1267</v>
      </c>
      <c r="G21" s="109" t="s">
        <v>1268</v>
      </c>
      <c r="H21" s="109" t="s">
        <v>1269</v>
      </c>
      <c r="I21" s="109" t="s">
        <v>1270</v>
      </c>
      <c r="J21" s="109" t="s">
        <v>1271</v>
      </c>
      <c r="K21" s="109" t="s">
        <v>1272</v>
      </c>
      <c r="L21" s="109" t="s">
        <v>1273</v>
      </c>
      <c r="M21" s="109" t="s">
        <v>105</v>
      </c>
      <c r="N21" s="23" t="s">
        <v>38</v>
      </c>
      <c r="O21" s="23" t="s">
        <v>106</v>
      </c>
    </row>
    <row r="22" spans="1:15" ht="10.199999999999999" customHeight="1"/>
    <row r="23" spans="1:15" ht="14.4" outlineLevel="1">
      <c r="A23" s="66"/>
      <c r="B23" s="82" t="s">
        <v>62</v>
      </c>
      <c r="C23" s="2" t="s">
        <v>7</v>
      </c>
    </row>
    <row r="24" spans="1:15" ht="10.199999999999999" customHeight="1" outlineLevel="1">
      <c r="A24" s="66"/>
    </row>
    <row r="25" spans="1:15" ht="15" hidden="1" customHeight="1" outlineLevel="2">
      <c r="A25" s="66"/>
      <c r="C25" s="19" t="s">
        <v>8</v>
      </c>
      <c r="D25" s="9" t="s">
        <v>107</v>
      </c>
      <c r="E25" s="9" t="s">
        <v>107</v>
      </c>
      <c r="F25" s="9" t="s">
        <v>1175</v>
      </c>
      <c r="G25" s="9" t="s">
        <v>108</v>
      </c>
      <c r="H25" s="9" t="s">
        <v>108</v>
      </c>
      <c r="I25" s="9" t="s">
        <v>108</v>
      </c>
      <c r="J25" s="9" t="s">
        <v>108</v>
      </c>
      <c r="K25" s="9" t="s">
        <v>108</v>
      </c>
      <c r="L25" s="9" t="s">
        <v>1274</v>
      </c>
      <c r="M25" s="9" t="s">
        <v>107</v>
      </c>
    </row>
    <row r="26" spans="1:15" ht="15" hidden="1" customHeight="1" outlineLevel="2">
      <c r="A26" s="66"/>
      <c r="C26" s="3" t="s">
        <v>9</v>
      </c>
      <c r="D26" s="10">
        <v>1</v>
      </c>
      <c r="E26" s="10">
        <v>0.14320388349514501</v>
      </c>
      <c r="F26" s="10">
        <v>0.85922330097087296</v>
      </c>
      <c r="G26" s="10">
        <v>0.14320388349514501</v>
      </c>
      <c r="H26" s="10">
        <v>0.12864077669902901</v>
      </c>
      <c r="I26" s="10">
        <v>6.0679611650485403E-2</v>
      </c>
      <c r="J26" s="10">
        <v>5.8252427184466E-2</v>
      </c>
      <c r="K26" s="10">
        <v>0.13349514563106701</v>
      </c>
      <c r="L26" s="10">
        <v>5.5825242718446598E-2</v>
      </c>
      <c r="M26" s="10">
        <v>1</v>
      </c>
    </row>
    <row r="27" spans="1:15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0.490291262135922</v>
      </c>
      <c r="J27" s="10">
        <v>0</v>
      </c>
      <c r="K27" s="10">
        <v>6.7961165048543604E-2</v>
      </c>
      <c r="L27" s="10">
        <v>0</v>
      </c>
      <c r="M27" s="10">
        <v>0</v>
      </c>
    </row>
    <row r="28" spans="1:15" ht="15" hidden="1" customHeight="1" outlineLevel="2">
      <c r="A28" s="66"/>
      <c r="C28" s="18" t="s">
        <v>11</v>
      </c>
      <c r="D28" s="10">
        <v>7.1600808115916806E-2</v>
      </c>
      <c r="E28" s="10">
        <v>7.1600808115916806E-2</v>
      </c>
      <c r="F28" s="10">
        <v>7.1600808115916806E-2</v>
      </c>
      <c r="G28" s="10">
        <v>0.234244998153498</v>
      </c>
      <c r="H28" s="10">
        <v>0.14226750374731101</v>
      </c>
      <c r="I28" s="10">
        <v>8.2614646014815399E-2</v>
      </c>
      <c r="J28" s="10">
        <v>0.12851649903330201</v>
      </c>
      <c r="K28" s="10">
        <v>0.123085612495383</v>
      </c>
      <c r="L28" s="10">
        <v>7.1600808115916806E-2</v>
      </c>
      <c r="M28" s="10">
        <v>2.8675080920209399E-3</v>
      </c>
    </row>
    <row r="29" spans="1:15" ht="15" hidden="1" customHeight="1" outlineLevel="2">
      <c r="A29" s="66"/>
      <c r="C29" s="18" t="s">
        <v>12</v>
      </c>
      <c r="D29" s="11">
        <v>3296</v>
      </c>
      <c r="E29" s="11">
        <v>3296</v>
      </c>
      <c r="F29" s="11">
        <v>3296</v>
      </c>
      <c r="G29" s="11">
        <v>10783</v>
      </c>
      <c r="H29" s="11">
        <v>6549</v>
      </c>
      <c r="I29" s="11">
        <v>3803</v>
      </c>
      <c r="J29" s="11">
        <v>5916</v>
      </c>
      <c r="K29" s="11">
        <v>5666</v>
      </c>
      <c r="L29" s="11">
        <v>3296</v>
      </c>
      <c r="M29" s="11">
        <v>132</v>
      </c>
    </row>
    <row r="30" spans="1:15" ht="15" hidden="1" customHeight="1" outlineLevel="2">
      <c r="A30" s="66"/>
      <c r="C30" s="18" t="s">
        <v>13</v>
      </c>
      <c r="D30" s="11">
        <v>412</v>
      </c>
      <c r="E30" s="11">
        <v>59</v>
      </c>
      <c r="F30" s="11">
        <v>354</v>
      </c>
      <c r="G30" s="11">
        <v>59</v>
      </c>
      <c r="H30" s="11">
        <v>53</v>
      </c>
      <c r="I30" s="11">
        <v>25</v>
      </c>
      <c r="J30" s="11">
        <v>24</v>
      </c>
      <c r="K30" s="11">
        <v>55</v>
      </c>
      <c r="L30" s="11">
        <v>23</v>
      </c>
      <c r="M30" s="11">
        <v>412</v>
      </c>
    </row>
    <row r="31" spans="1:15" ht="15" hidden="1" customHeight="1" outlineLevel="2">
      <c r="A31" s="66"/>
      <c r="C31" s="19" t="s">
        <v>14</v>
      </c>
      <c r="D31" s="11">
        <v>412</v>
      </c>
      <c r="E31" s="11">
        <v>412</v>
      </c>
      <c r="F31" s="11">
        <v>412</v>
      </c>
      <c r="G31" s="11">
        <v>412</v>
      </c>
      <c r="H31" s="11">
        <v>412</v>
      </c>
      <c r="I31" s="11">
        <v>210</v>
      </c>
      <c r="J31" s="11">
        <v>412</v>
      </c>
      <c r="K31" s="11">
        <v>384</v>
      </c>
      <c r="L31" s="11">
        <v>412</v>
      </c>
      <c r="M31" s="11">
        <v>412</v>
      </c>
    </row>
    <row r="32" spans="1:15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202</v>
      </c>
      <c r="J32" s="11">
        <v>0</v>
      </c>
      <c r="K32" s="11">
        <v>28</v>
      </c>
      <c r="L32" s="11">
        <v>0</v>
      </c>
      <c r="M32" s="11">
        <v>0</v>
      </c>
    </row>
    <row r="33" spans="1:13" ht="10.199999999999999" hidden="1" customHeight="1" outlineLevel="2">
      <c r="A33" s="66"/>
    </row>
    <row r="34" spans="1:13" ht="124.95" hidden="1" customHeight="1" outlineLevel="2"/>
    <row r="35" spans="1:13" ht="10.199999999999999" hidden="1" customHeight="1" outlineLevel="2"/>
    <row r="36" spans="1:13" ht="14.4" outlineLevel="1" collapsed="1">
      <c r="A36" s="66"/>
      <c r="B36" s="82" t="s">
        <v>62</v>
      </c>
      <c r="C36" s="2" t="s">
        <v>16</v>
      </c>
    </row>
    <row r="37" spans="1:13" ht="10.199999999999999" customHeight="1" outlineLevel="1">
      <c r="A37" s="66"/>
    </row>
    <row r="38" spans="1:13" ht="15" hidden="1" customHeight="1" outlineLevel="2">
      <c r="A38" s="66"/>
      <c r="C38" s="3" t="s">
        <v>17</v>
      </c>
      <c r="D38" s="12">
        <v>206.5</v>
      </c>
      <c r="E38" s="12">
        <v>29.929611650485398</v>
      </c>
      <c r="F38" s="12">
        <v>40720.337378645832</v>
      </c>
      <c r="G38" s="12"/>
      <c r="H38" s="12"/>
      <c r="I38" s="12"/>
      <c r="J38" s="12"/>
      <c r="K38" s="12"/>
      <c r="L38" s="12">
        <v>5.6519417475728098</v>
      </c>
      <c r="M38" s="12">
        <v>205.5</v>
      </c>
    </row>
    <row r="39" spans="1:13" ht="15" hidden="1" customHeight="1" outlineLevel="2">
      <c r="A39" s="66"/>
      <c r="C39" s="18" t="s">
        <v>18</v>
      </c>
      <c r="D39" s="12">
        <v>206.5</v>
      </c>
      <c r="E39" s="12">
        <v>30</v>
      </c>
      <c r="F39" s="12">
        <v>40716.5</v>
      </c>
      <c r="G39" s="12"/>
      <c r="H39" s="12"/>
      <c r="I39" s="12"/>
      <c r="J39" s="12"/>
      <c r="K39" s="12"/>
      <c r="L39" s="12">
        <v>3.96</v>
      </c>
      <c r="M39" s="12">
        <v>205.5</v>
      </c>
    </row>
    <row r="40" spans="1:13" ht="15" hidden="1" customHeight="1" outlineLevel="2">
      <c r="A40" s="66"/>
      <c r="C40" s="18" t="s">
        <v>19</v>
      </c>
      <c r="D40" s="12">
        <v>1</v>
      </c>
      <c r="E40" s="12">
        <v>1</v>
      </c>
      <c r="F40" s="12">
        <v>39845</v>
      </c>
      <c r="G40" s="12" t="s">
        <v>737</v>
      </c>
      <c r="H40" s="12" t="s">
        <v>738</v>
      </c>
      <c r="I40" s="12" t="s">
        <v>739</v>
      </c>
      <c r="J40" s="12" t="s">
        <v>740</v>
      </c>
      <c r="K40" s="12" t="s">
        <v>741</v>
      </c>
      <c r="L40" s="12">
        <v>1.98</v>
      </c>
      <c r="M40" s="12">
        <v>0</v>
      </c>
    </row>
    <row r="41" spans="1:13" ht="15" hidden="1" customHeight="1" outlineLevel="2">
      <c r="A41" s="66"/>
      <c r="C41" s="3" t="s">
        <v>20</v>
      </c>
      <c r="D41" s="12">
        <v>119.078405543014</v>
      </c>
      <c r="E41" s="12">
        <v>17.010584849707801</v>
      </c>
      <c r="F41" s="12"/>
      <c r="G41" s="12"/>
      <c r="H41" s="12"/>
      <c r="I41" s="12"/>
      <c r="J41" s="12"/>
      <c r="K41" s="12"/>
      <c r="L41" s="12">
        <v>4.7453196935681001</v>
      </c>
      <c r="M41" s="12">
        <v>119.078405543014</v>
      </c>
    </row>
    <row r="42" spans="1:13" ht="15" hidden="1" customHeight="1" outlineLevel="2">
      <c r="A42" s="66"/>
      <c r="C42" s="20" t="s">
        <v>21</v>
      </c>
      <c r="D42" s="12">
        <v>14179.666666666601</v>
      </c>
      <c r="E42" s="12">
        <v>289.359996929109</v>
      </c>
      <c r="F42" s="12"/>
      <c r="G42" s="12"/>
      <c r="H42" s="12"/>
      <c r="I42" s="12"/>
      <c r="J42" s="12"/>
      <c r="K42" s="12"/>
      <c r="L42" s="12">
        <v>22.518058994165301</v>
      </c>
      <c r="M42" s="12">
        <v>14179.666666666601</v>
      </c>
    </row>
    <row r="43" spans="1:13" ht="10.199999999999999" hidden="1" customHeight="1" outlineLevel="2">
      <c r="A43" s="66"/>
    </row>
    <row r="44" spans="1:13" ht="150" hidden="1" customHeight="1" outlineLevel="2"/>
    <row r="45" spans="1:13" ht="10.199999999999999" hidden="1" customHeight="1" outlineLevel="2"/>
    <row r="46" spans="1:13" ht="14.4" outlineLevel="1" collapsed="1">
      <c r="A46" s="66"/>
      <c r="B46" s="82" t="s">
        <v>62</v>
      </c>
      <c r="C46" s="2" t="s">
        <v>22</v>
      </c>
    </row>
    <row r="47" spans="1:13" ht="10.050000000000001" customHeight="1" outlineLevel="1">
      <c r="A47" s="66"/>
    </row>
    <row r="48" spans="1:13" ht="15" hidden="1" customHeight="1" outlineLevel="2">
      <c r="A48" s="66"/>
      <c r="C48" s="3" t="s">
        <v>23</v>
      </c>
      <c r="D48" s="12">
        <v>1</v>
      </c>
      <c r="E48" s="12">
        <v>1</v>
      </c>
      <c r="F48" s="12">
        <v>39814</v>
      </c>
      <c r="G48" s="12"/>
      <c r="H48" s="12"/>
      <c r="I48" s="12"/>
      <c r="J48" s="12"/>
      <c r="K48" s="12"/>
      <c r="L48" s="12">
        <v>0.99</v>
      </c>
      <c r="M48" s="12">
        <v>0</v>
      </c>
    </row>
    <row r="49" spans="1:13" ht="15" hidden="1" customHeight="1" outlineLevel="2">
      <c r="A49" s="66"/>
      <c r="C49" s="18">
        <v>0.05</v>
      </c>
      <c r="D49" s="12">
        <v>21.55</v>
      </c>
      <c r="E49" s="12">
        <v>3.55</v>
      </c>
      <c r="F49" s="12">
        <v>39907</v>
      </c>
      <c r="G49" s="12"/>
      <c r="H49" s="12"/>
      <c r="I49" s="12"/>
      <c r="J49" s="12"/>
      <c r="K49" s="12"/>
      <c r="L49" s="12">
        <v>0.99</v>
      </c>
      <c r="M49" s="12">
        <v>20.55</v>
      </c>
    </row>
    <row r="50" spans="1:13" ht="15" hidden="1" customHeight="1" outlineLevel="2">
      <c r="A50" s="66"/>
      <c r="C50" s="19">
        <v>0.25</v>
      </c>
      <c r="D50" s="12">
        <v>103.75</v>
      </c>
      <c r="E50" s="12">
        <v>15</v>
      </c>
      <c r="F50" s="12">
        <v>40264</v>
      </c>
      <c r="G50" s="12"/>
      <c r="H50" s="12"/>
      <c r="I50" s="12"/>
      <c r="J50" s="12"/>
      <c r="K50" s="12"/>
      <c r="L50" s="12">
        <v>1.98</v>
      </c>
      <c r="M50" s="12">
        <v>102.75</v>
      </c>
    </row>
    <row r="51" spans="1:13" ht="15" hidden="1" customHeight="1" outlineLevel="2">
      <c r="A51" s="66"/>
      <c r="C51" s="3">
        <v>0.5</v>
      </c>
      <c r="D51" s="12">
        <v>206.5</v>
      </c>
      <c r="E51" s="12">
        <v>30</v>
      </c>
      <c r="F51" s="12">
        <v>40716.5</v>
      </c>
      <c r="G51" s="12"/>
      <c r="H51" s="12"/>
      <c r="I51" s="12"/>
      <c r="J51" s="12"/>
      <c r="K51" s="12"/>
      <c r="L51" s="12">
        <v>3.96</v>
      </c>
      <c r="M51" s="12">
        <v>205.5</v>
      </c>
    </row>
    <row r="52" spans="1:13" ht="15" hidden="1" customHeight="1" outlineLevel="2">
      <c r="A52" s="66"/>
      <c r="C52" s="18">
        <v>0.75</v>
      </c>
      <c r="D52" s="12">
        <v>309.25</v>
      </c>
      <c r="E52" s="12">
        <v>45</v>
      </c>
      <c r="F52" s="12">
        <v>41178.25</v>
      </c>
      <c r="G52" s="12"/>
      <c r="H52" s="12"/>
      <c r="I52" s="12"/>
      <c r="J52" s="12"/>
      <c r="K52" s="12"/>
      <c r="L52" s="12">
        <v>8.91</v>
      </c>
      <c r="M52" s="12">
        <v>308.25</v>
      </c>
    </row>
    <row r="53" spans="1:13" ht="15" hidden="1" customHeight="1" outlineLevel="2">
      <c r="A53" s="66"/>
      <c r="C53" s="18">
        <v>0.95</v>
      </c>
      <c r="D53" s="12">
        <v>391.45</v>
      </c>
      <c r="E53" s="12">
        <v>56</v>
      </c>
      <c r="F53" s="12">
        <v>41542.85</v>
      </c>
      <c r="G53" s="12"/>
      <c r="H53" s="12"/>
      <c r="I53" s="12"/>
      <c r="J53" s="12"/>
      <c r="K53" s="12"/>
      <c r="L53" s="12">
        <v>13.86</v>
      </c>
      <c r="M53" s="12">
        <v>390.45</v>
      </c>
    </row>
    <row r="54" spans="1:13" ht="15" hidden="1" customHeight="1" outlineLevel="2">
      <c r="A54" s="66"/>
      <c r="C54" s="3" t="s">
        <v>24</v>
      </c>
      <c r="D54" s="12">
        <v>412</v>
      </c>
      <c r="E54" s="12">
        <v>59</v>
      </c>
      <c r="F54" s="12">
        <v>41630</v>
      </c>
      <c r="G54" s="12"/>
      <c r="H54" s="12"/>
      <c r="I54" s="12"/>
      <c r="J54" s="12"/>
      <c r="K54" s="12"/>
      <c r="L54" s="12">
        <v>25.86</v>
      </c>
      <c r="M54" s="12">
        <v>411</v>
      </c>
    </row>
    <row r="55" spans="1:13" ht="15" hidden="1" customHeight="1" outlineLevel="2">
      <c r="A55" s="66"/>
      <c r="C55" s="18" t="s">
        <v>25</v>
      </c>
      <c r="D55" s="12">
        <v>411</v>
      </c>
      <c r="E55" s="12">
        <v>58</v>
      </c>
      <c r="F55" s="12" t="s">
        <v>1275</v>
      </c>
      <c r="G55" s="12"/>
      <c r="H55" s="12"/>
      <c r="I55" s="12"/>
      <c r="J55" s="12"/>
      <c r="K55" s="12"/>
      <c r="L55" s="12">
        <v>24.87</v>
      </c>
      <c r="M55" s="12">
        <v>411</v>
      </c>
    </row>
    <row r="56" spans="1:13" ht="15" hidden="1" customHeight="1" outlineLevel="2">
      <c r="C56" s="3" t="s">
        <v>26</v>
      </c>
      <c r="D56" s="12">
        <v>205.5</v>
      </c>
      <c r="E56" s="12">
        <v>30</v>
      </c>
      <c r="F56" s="12" t="s">
        <v>1276</v>
      </c>
      <c r="G56" s="12"/>
      <c r="H56" s="12"/>
      <c r="I56" s="12"/>
      <c r="J56" s="12"/>
      <c r="K56" s="12"/>
      <c r="L56" s="12">
        <v>6.93</v>
      </c>
      <c r="M56" s="12">
        <v>205.5</v>
      </c>
    </row>
    <row r="57" spans="1:13" ht="10.199999999999999" hidden="1" customHeight="1" outlineLevel="2"/>
    <row r="58" spans="1:13" ht="14.4" outlineLevel="1" collapsed="1">
      <c r="A58" s="66"/>
      <c r="B58" s="82" t="s">
        <v>62</v>
      </c>
      <c r="C58" s="2" t="s">
        <v>27</v>
      </c>
    </row>
    <row r="59" spans="1:13" ht="10.050000000000001" customHeight="1" outlineLevel="1">
      <c r="A59" s="66"/>
    </row>
    <row r="60" spans="1:13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  <c r="L60" s="29" t="b">
        <v>0</v>
      </c>
      <c r="M60" s="29" t="b">
        <v>0</v>
      </c>
    </row>
    <row r="61" spans="1:13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  <c r="L61" s="29" t="b">
        <v>0</v>
      </c>
      <c r="M61" s="29" t="b">
        <v>0</v>
      </c>
    </row>
    <row r="62" spans="1:13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  <c r="L62" s="29" t="b">
        <v>0</v>
      </c>
      <c r="M62" s="29" t="b">
        <v>0</v>
      </c>
    </row>
    <row r="63" spans="1:13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  <c r="L63" s="29" t="b">
        <v>0</v>
      </c>
      <c r="M63" s="29" t="b">
        <v>0</v>
      </c>
    </row>
    <row r="64" spans="1:13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  <c r="L64" s="29" t="b">
        <v>0</v>
      </c>
      <c r="M64" s="29" t="b">
        <v>0</v>
      </c>
    </row>
    <row r="65" spans="1:13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  <c r="L65" s="29" t="b">
        <v>0</v>
      </c>
      <c r="M65" s="29" t="b">
        <v>0</v>
      </c>
    </row>
    <row r="66" spans="1:13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  <c r="L66" s="29" t="b">
        <v>0</v>
      </c>
      <c r="M66" s="29" t="b">
        <v>0</v>
      </c>
    </row>
    <row r="67" spans="1:13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  <c r="L67" s="29" t="b">
        <v>0</v>
      </c>
      <c r="M67" s="29" t="b">
        <v>0</v>
      </c>
    </row>
    <row r="68" spans="1:13" ht="10.199999999999999" hidden="1" customHeight="1" outlineLevel="2"/>
    <row r="69" spans="1:13" ht="14.4" outlineLevel="1" collapsed="1">
      <c r="A69" s="66"/>
      <c r="B69" s="82" t="s">
        <v>62</v>
      </c>
      <c r="C69" s="2" t="s">
        <v>36</v>
      </c>
    </row>
    <row r="70" spans="1:13" ht="10.050000000000001" customHeight="1" outlineLevel="1">
      <c r="A70" s="66"/>
    </row>
    <row r="71" spans="1:13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3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3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3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3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3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3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3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3" ht="15" hidden="1" customHeight="1" outlineLevel="2">
      <c r="C79" s="15" t="str">
        <f>IF(COUNTIF(tbl_invoices[Record List], "&lt;&gt;FALSE") = 0,"",SUBSTITUTE(LOWER(LightHeader)," ", "_") &amp;" = ")</f>
        <v/>
      </c>
      <c r="D79" s="81" t="str" cm="1">
        <f t="array" ref="D79">IF(COUNTIF(tbl_invoices[Record List], "&lt;&gt;FALSE") = 0,"","['"&amp;_xlfn.TEXTJOIN("', '", TRUE, _xlfn._xlws.FILTER(_xlfn.TAKE(tbl_invoices[],,-1), tbl_invoices[Record List] &lt;&gt; FALSE, ""))&amp;"']")</f>
        <v/>
      </c>
    </row>
    <row r="80" spans="1:13" ht="10.199999999999999" hidden="1" customHeight="1" outlineLevel="1" collapsed="1"/>
    <row r="81" spans="3:15" ht="30" customHeight="1">
      <c r="C81" s="61" t="s">
        <v>37</v>
      </c>
      <c r="D81" s="59" t="s">
        <v>1266</v>
      </c>
      <c r="E81" s="59" t="s">
        <v>722</v>
      </c>
      <c r="F81" s="59" t="s">
        <v>1267</v>
      </c>
      <c r="G81" s="119" t="s">
        <v>1268</v>
      </c>
      <c r="H81" s="119" t="s">
        <v>1269</v>
      </c>
      <c r="I81" s="119" t="s">
        <v>1270</v>
      </c>
      <c r="J81" s="119" t="s">
        <v>1271</v>
      </c>
      <c r="K81" s="119" t="s">
        <v>1272</v>
      </c>
      <c r="L81" s="119" t="s">
        <v>1273</v>
      </c>
      <c r="M81" s="119" t="s">
        <v>105</v>
      </c>
      <c r="N81" s="61" t="s">
        <v>38</v>
      </c>
      <c r="O81" s="61" t="s">
        <v>106</v>
      </c>
    </row>
    <row r="82" spans="3:15" ht="15" customHeight="1">
      <c r="C82" s="62" t="b">
        <v>0</v>
      </c>
      <c r="D82" s="60">
        <v>1</v>
      </c>
      <c r="E82" s="60">
        <v>2</v>
      </c>
      <c r="F82" s="124">
        <v>39814</v>
      </c>
      <c r="G82" s="121" t="s">
        <v>758</v>
      </c>
      <c r="H82" s="121" t="s">
        <v>759</v>
      </c>
      <c r="I82" s="121"/>
      <c r="J82" s="121" t="s">
        <v>760</v>
      </c>
      <c r="K82" s="121">
        <v>70174</v>
      </c>
      <c r="L82" s="121">
        <v>1.98</v>
      </c>
      <c r="M82" s="121">
        <v>0</v>
      </c>
      <c r="N82" s="122">
        <v>1</v>
      </c>
      <c r="O82" s="122">
        <v>6.3573481935371612E+18</v>
      </c>
    </row>
    <row r="83" spans="3:15" ht="15" customHeight="1">
      <c r="C83" s="62" t="b">
        <v>0</v>
      </c>
      <c r="D83" s="60">
        <v>2</v>
      </c>
      <c r="E83" s="60">
        <v>4</v>
      </c>
      <c r="F83" s="124">
        <v>39815</v>
      </c>
      <c r="G83" s="121" t="s">
        <v>774</v>
      </c>
      <c r="H83" s="121" t="s">
        <v>775</v>
      </c>
      <c r="I83" s="121"/>
      <c r="J83" s="121" t="s">
        <v>776</v>
      </c>
      <c r="K83" s="121">
        <v>171</v>
      </c>
      <c r="L83" s="121">
        <v>3.96</v>
      </c>
      <c r="M83" s="121">
        <v>1</v>
      </c>
      <c r="N83" s="122">
        <v>1</v>
      </c>
      <c r="O83" s="122">
        <v>7.1326555329428685E+18</v>
      </c>
    </row>
    <row r="84" spans="3:15" ht="15" customHeight="1">
      <c r="C84" s="112" t="b">
        <v>0</v>
      </c>
      <c r="D84" s="113">
        <v>3</v>
      </c>
      <c r="E84" s="114">
        <v>8</v>
      </c>
      <c r="F84" s="125">
        <v>39816</v>
      </c>
      <c r="G84" s="121" t="s">
        <v>801</v>
      </c>
      <c r="H84" s="121" t="s">
        <v>802</v>
      </c>
      <c r="I84" s="121"/>
      <c r="J84" s="121" t="s">
        <v>803</v>
      </c>
      <c r="K84" s="121">
        <v>1000</v>
      </c>
      <c r="L84" s="121">
        <v>5.94</v>
      </c>
      <c r="M84" s="121">
        <v>2</v>
      </c>
      <c r="N84" s="122">
        <v>1</v>
      </c>
      <c r="O84" s="122">
        <v>7.6551495029798625E+18</v>
      </c>
    </row>
    <row r="85" spans="3:15" ht="15" customHeight="1">
      <c r="C85" s="112" t="b">
        <v>0</v>
      </c>
      <c r="D85" s="113">
        <v>4</v>
      </c>
      <c r="E85" s="114">
        <v>14</v>
      </c>
      <c r="F85" s="125">
        <v>39819</v>
      </c>
      <c r="G85" s="121" t="s">
        <v>851</v>
      </c>
      <c r="H85" s="121" t="s">
        <v>852</v>
      </c>
      <c r="I85" s="121" t="s">
        <v>853</v>
      </c>
      <c r="J85" s="121" t="s">
        <v>768</v>
      </c>
      <c r="K85" s="121" t="s">
        <v>854</v>
      </c>
      <c r="L85" s="121">
        <v>8.91</v>
      </c>
      <c r="M85" s="121">
        <v>3</v>
      </c>
      <c r="N85" s="122">
        <v>0</v>
      </c>
      <c r="O85" s="122">
        <v>6.052536956306433E+18</v>
      </c>
    </row>
    <row r="86" spans="3:15" ht="15" customHeight="1">
      <c r="C86" s="112" t="b">
        <v>0</v>
      </c>
      <c r="D86" s="113">
        <v>5</v>
      </c>
      <c r="E86" s="114">
        <v>23</v>
      </c>
      <c r="F86" s="125">
        <v>39824</v>
      </c>
      <c r="G86" s="121" t="s">
        <v>921</v>
      </c>
      <c r="H86" s="121" t="s">
        <v>922</v>
      </c>
      <c r="I86" s="121" t="s">
        <v>923</v>
      </c>
      <c r="J86" s="121" t="s">
        <v>740</v>
      </c>
      <c r="K86" s="121">
        <v>2113</v>
      </c>
      <c r="L86" s="121">
        <v>13.86</v>
      </c>
      <c r="M86" s="121">
        <v>4</v>
      </c>
      <c r="N86" s="122">
        <v>0</v>
      </c>
      <c r="O86" s="122">
        <v>1.7148615349101111E+19</v>
      </c>
    </row>
    <row r="87" spans="3:15" ht="15" customHeight="1">
      <c r="C87" s="112" t="b">
        <v>0</v>
      </c>
      <c r="D87" s="113">
        <v>6</v>
      </c>
      <c r="E87" s="114">
        <v>37</v>
      </c>
      <c r="F87" s="125">
        <v>39832</v>
      </c>
      <c r="G87" s="121" t="s">
        <v>1017</v>
      </c>
      <c r="H87" s="121" t="s">
        <v>1018</v>
      </c>
      <c r="I87" s="121"/>
      <c r="J87" s="121" t="s">
        <v>760</v>
      </c>
      <c r="K87" s="121">
        <v>60316</v>
      </c>
      <c r="L87" s="121">
        <v>0.99</v>
      </c>
      <c r="M87" s="121">
        <v>5</v>
      </c>
      <c r="N87" s="122">
        <v>1</v>
      </c>
      <c r="O87" s="122">
        <v>9.6484347268134748E+18</v>
      </c>
    </row>
    <row r="88" spans="3:15" ht="15" customHeight="1">
      <c r="C88" s="112" t="b">
        <v>0</v>
      </c>
      <c r="D88" s="113">
        <v>7</v>
      </c>
      <c r="E88" s="114">
        <v>38</v>
      </c>
      <c r="F88" s="125">
        <v>39845</v>
      </c>
      <c r="G88" s="121" t="s">
        <v>1023</v>
      </c>
      <c r="H88" s="121" t="s">
        <v>738</v>
      </c>
      <c r="I88" s="121"/>
      <c r="J88" s="121" t="s">
        <v>760</v>
      </c>
      <c r="K88" s="121">
        <v>10779</v>
      </c>
      <c r="L88" s="121">
        <v>1.98</v>
      </c>
      <c r="M88" s="121">
        <v>6</v>
      </c>
      <c r="N88" s="122">
        <v>1</v>
      </c>
      <c r="O88" s="122">
        <v>1.2271060682173116E+19</v>
      </c>
    </row>
    <row r="89" spans="3:15" ht="15" customHeight="1">
      <c r="C89" s="112" t="b">
        <v>0</v>
      </c>
      <c r="D89" s="113">
        <v>8</v>
      </c>
      <c r="E89" s="114">
        <v>40</v>
      </c>
      <c r="F89" s="125">
        <v>39845</v>
      </c>
      <c r="G89" s="121" t="s">
        <v>1035</v>
      </c>
      <c r="H89" s="121" t="s">
        <v>1029</v>
      </c>
      <c r="I89" s="121"/>
      <c r="J89" s="121" t="s">
        <v>1030</v>
      </c>
      <c r="K89" s="121">
        <v>75002</v>
      </c>
      <c r="L89" s="121">
        <v>1.98</v>
      </c>
      <c r="M89" s="121">
        <v>7</v>
      </c>
      <c r="N89" s="122">
        <v>1</v>
      </c>
      <c r="O89" s="122">
        <v>1.2361963206857327E+19</v>
      </c>
    </row>
    <row r="90" spans="3:15" ht="15" customHeight="1">
      <c r="C90" s="112" t="b">
        <v>0</v>
      </c>
      <c r="D90" s="113">
        <v>9</v>
      </c>
      <c r="E90" s="114">
        <v>42</v>
      </c>
      <c r="F90" s="125">
        <v>39846</v>
      </c>
      <c r="G90" s="121" t="s">
        <v>1046</v>
      </c>
      <c r="H90" s="121" t="s">
        <v>1047</v>
      </c>
      <c r="I90" s="121"/>
      <c r="J90" s="121" t="s">
        <v>1030</v>
      </c>
      <c r="K90" s="121">
        <v>33000</v>
      </c>
      <c r="L90" s="121">
        <v>3.96</v>
      </c>
      <c r="M90" s="121">
        <v>8</v>
      </c>
      <c r="N90" s="122">
        <v>1</v>
      </c>
      <c r="O90" s="122">
        <v>1.6695734738495353E+19</v>
      </c>
    </row>
    <row r="91" spans="3:15" ht="15" customHeight="1">
      <c r="C91" s="112" t="b">
        <v>0</v>
      </c>
      <c r="D91" s="113">
        <v>10</v>
      </c>
      <c r="E91" s="114">
        <v>46</v>
      </c>
      <c r="F91" s="125">
        <v>39847</v>
      </c>
      <c r="G91" s="121" t="s">
        <v>1072</v>
      </c>
      <c r="H91" s="121" t="s">
        <v>1073</v>
      </c>
      <c r="I91" s="121" t="s">
        <v>1073</v>
      </c>
      <c r="J91" s="121" t="s">
        <v>1074</v>
      </c>
      <c r="K91" s="121"/>
      <c r="L91" s="121">
        <v>5.94</v>
      </c>
      <c r="M91" s="121">
        <v>9</v>
      </c>
      <c r="N91" s="122">
        <v>1</v>
      </c>
      <c r="O91" s="122">
        <v>8.285564194206891E+18</v>
      </c>
    </row>
    <row r="92" spans="3:15" ht="15" customHeight="1">
      <c r="C92" s="112" t="b">
        <v>0</v>
      </c>
      <c r="D92" s="113">
        <v>11</v>
      </c>
      <c r="E92" s="114">
        <v>52</v>
      </c>
      <c r="F92" s="125">
        <v>39850</v>
      </c>
      <c r="G92" s="121" t="s">
        <v>1116</v>
      </c>
      <c r="H92" s="121" t="s">
        <v>1117</v>
      </c>
      <c r="I92" s="121"/>
      <c r="J92" s="121" t="s">
        <v>1118</v>
      </c>
      <c r="K92" s="121" t="s">
        <v>1119</v>
      </c>
      <c r="L92" s="121">
        <v>8.91</v>
      </c>
      <c r="M92" s="121">
        <v>10</v>
      </c>
      <c r="N92" s="122">
        <v>1</v>
      </c>
      <c r="O92" s="122">
        <v>6.2190971163055841E+18</v>
      </c>
    </row>
    <row r="93" spans="3:15" ht="15" customHeight="1">
      <c r="C93" s="112" t="b">
        <v>0</v>
      </c>
      <c r="D93" s="113">
        <v>12</v>
      </c>
      <c r="E93" s="114">
        <v>2</v>
      </c>
      <c r="F93" s="125">
        <v>39855</v>
      </c>
      <c r="G93" s="121" t="s">
        <v>758</v>
      </c>
      <c r="H93" s="121" t="s">
        <v>759</v>
      </c>
      <c r="I93" s="121"/>
      <c r="J93" s="121" t="s">
        <v>760</v>
      </c>
      <c r="K93" s="121">
        <v>70174</v>
      </c>
      <c r="L93" s="121">
        <v>13.86</v>
      </c>
      <c r="M93" s="121">
        <v>11</v>
      </c>
      <c r="N93" s="122">
        <v>1</v>
      </c>
      <c r="O93" s="122">
        <v>1.3820072726634412E+19</v>
      </c>
    </row>
    <row r="94" spans="3:15" ht="15" customHeight="1">
      <c r="C94" s="112" t="b">
        <v>0</v>
      </c>
      <c r="D94" s="113">
        <v>13</v>
      </c>
      <c r="E94" s="114">
        <v>16</v>
      </c>
      <c r="F94" s="125">
        <v>39863</v>
      </c>
      <c r="G94" s="121" t="s">
        <v>870</v>
      </c>
      <c r="H94" s="121" t="s">
        <v>871</v>
      </c>
      <c r="I94" s="121" t="s">
        <v>739</v>
      </c>
      <c r="J94" s="121" t="s">
        <v>740</v>
      </c>
      <c r="K94" s="121" t="s">
        <v>872</v>
      </c>
      <c r="L94" s="121">
        <v>0.99</v>
      </c>
      <c r="M94" s="121">
        <v>12</v>
      </c>
      <c r="N94" s="122">
        <v>0</v>
      </c>
      <c r="O94" s="122">
        <v>4.6468527810814085E+18</v>
      </c>
    </row>
    <row r="95" spans="3:15" ht="15" customHeight="1">
      <c r="C95" s="112" t="b">
        <v>0</v>
      </c>
      <c r="D95" s="113">
        <v>14</v>
      </c>
      <c r="E95" s="114">
        <v>17</v>
      </c>
      <c r="F95" s="125">
        <v>39876</v>
      </c>
      <c r="G95" s="121" t="s">
        <v>878</v>
      </c>
      <c r="H95" s="121" t="s">
        <v>879</v>
      </c>
      <c r="I95" s="121" t="s">
        <v>880</v>
      </c>
      <c r="J95" s="121" t="s">
        <v>740</v>
      </c>
      <c r="K95" s="121" t="s">
        <v>881</v>
      </c>
      <c r="L95" s="121">
        <v>1.98</v>
      </c>
      <c r="M95" s="121">
        <v>13</v>
      </c>
      <c r="N95" s="122">
        <v>0</v>
      </c>
      <c r="O95" s="122">
        <v>1.1324248191987343E+19</v>
      </c>
    </row>
    <row r="96" spans="3:15" ht="15" customHeight="1">
      <c r="C96" s="112" t="b">
        <v>0</v>
      </c>
      <c r="D96" s="113">
        <v>15</v>
      </c>
      <c r="E96" s="114">
        <v>19</v>
      </c>
      <c r="F96" s="125">
        <v>39876</v>
      </c>
      <c r="G96" s="121" t="s">
        <v>737</v>
      </c>
      <c r="H96" s="121" t="s">
        <v>895</v>
      </c>
      <c r="I96" s="121" t="s">
        <v>739</v>
      </c>
      <c r="J96" s="121" t="s">
        <v>740</v>
      </c>
      <c r="K96" s="121">
        <v>95014</v>
      </c>
      <c r="L96" s="121">
        <v>1.98</v>
      </c>
      <c r="M96" s="121">
        <v>14</v>
      </c>
      <c r="N96" s="122">
        <v>0</v>
      </c>
      <c r="O96" s="122">
        <v>1.5472084876571341E+18</v>
      </c>
    </row>
    <row r="97" spans="3:15" ht="15" customHeight="1">
      <c r="C97" s="112" t="b">
        <v>0</v>
      </c>
      <c r="D97" s="113">
        <v>16</v>
      </c>
      <c r="E97" s="114">
        <v>21</v>
      </c>
      <c r="F97" s="125">
        <v>39877</v>
      </c>
      <c r="G97" s="121" t="s">
        <v>907</v>
      </c>
      <c r="H97" s="121" t="s">
        <v>908</v>
      </c>
      <c r="I97" s="121" t="s">
        <v>909</v>
      </c>
      <c r="J97" s="121" t="s">
        <v>740</v>
      </c>
      <c r="K97" s="121">
        <v>89503</v>
      </c>
      <c r="L97" s="121">
        <v>3.96</v>
      </c>
      <c r="M97" s="121">
        <v>15</v>
      </c>
      <c r="N97" s="122">
        <v>0</v>
      </c>
      <c r="O97" s="122">
        <v>5.4182678396913367E+18</v>
      </c>
    </row>
    <row r="98" spans="3:15" ht="15" customHeight="1">
      <c r="C98" s="112" t="b">
        <v>0</v>
      </c>
      <c r="D98" s="113">
        <v>17</v>
      </c>
      <c r="E98" s="114">
        <v>25</v>
      </c>
      <c r="F98" s="125">
        <v>39878</v>
      </c>
      <c r="G98" s="121" t="s">
        <v>934</v>
      </c>
      <c r="H98" s="121" t="s">
        <v>935</v>
      </c>
      <c r="I98" s="121" t="s">
        <v>936</v>
      </c>
      <c r="J98" s="121" t="s">
        <v>740</v>
      </c>
      <c r="K98" s="121">
        <v>53703</v>
      </c>
      <c r="L98" s="121">
        <v>5.94</v>
      </c>
      <c r="M98" s="121">
        <v>16</v>
      </c>
      <c r="N98" s="122">
        <v>0</v>
      </c>
      <c r="O98" s="122">
        <v>8.7497931116862239E+18</v>
      </c>
    </row>
    <row r="99" spans="3:15" ht="15" customHeight="1">
      <c r="C99" s="112" t="b">
        <v>0</v>
      </c>
      <c r="D99" s="113">
        <v>18</v>
      </c>
      <c r="E99" s="114">
        <v>31</v>
      </c>
      <c r="F99" s="125">
        <v>39881</v>
      </c>
      <c r="G99" s="121" t="s">
        <v>977</v>
      </c>
      <c r="H99" s="121" t="s">
        <v>978</v>
      </c>
      <c r="I99" s="121" t="s">
        <v>979</v>
      </c>
      <c r="J99" s="121" t="s">
        <v>768</v>
      </c>
      <c r="K99" s="121" t="s">
        <v>980</v>
      </c>
      <c r="L99" s="121">
        <v>8.91</v>
      </c>
      <c r="M99" s="121">
        <v>17</v>
      </c>
      <c r="N99" s="122">
        <v>0</v>
      </c>
      <c r="O99" s="122">
        <v>9.7247415940567327E+18</v>
      </c>
    </row>
    <row r="100" spans="3:15" ht="15" customHeight="1">
      <c r="C100" s="112" t="b">
        <v>0</v>
      </c>
      <c r="D100" s="113">
        <v>19</v>
      </c>
      <c r="E100" s="114">
        <v>40</v>
      </c>
      <c r="F100" s="125">
        <v>39886</v>
      </c>
      <c r="G100" s="121" t="s">
        <v>1035</v>
      </c>
      <c r="H100" s="121" t="s">
        <v>1029</v>
      </c>
      <c r="I100" s="121"/>
      <c r="J100" s="121" t="s">
        <v>1030</v>
      </c>
      <c r="K100" s="121">
        <v>75002</v>
      </c>
      <c r="L100" s="121">
        <v>13.86</v>
      </c>
      <c r="M100" s="121">
        <v>18</v>
      </c>
      <c r="N100" s="122">
        <v>1</v>
      </c>
      <c r="O100" s="122">
        <v>1.8096044114857914E+19</v>
      </c>
    </row>
    <row r="101" spans="3:15" ht="15" customHeight="1">
      <c r="C101" s="112" t="b">
        <v>0</v>
      </c>
      <c r="D101" s="113">
        <v>20</v>
      </c>
      <c r="E101" s="114">
        <v>54</v>
      </c>
      <c r="F101" s="125">
        <v>39894</v>
      </c>
      <c r="G101" s="121" t="s">
        <v>1130</v>
      </c>
      <c r="H101" s="121" t="s">
        <v>1131</v>
      </c>
      <c r="I101" s="121"/>
      <c r="J101" s="121" t="s">
        <v>1118</v>
      </c>
      <c r="K101" s="121" t="s">
        <v>1132</v>
      </c>
      <c r="L101" s="121">
        <v>0.99</v>
      </c>
      <c r="M101" s="121">
        <v>19</v>
      </c>
      <c r="N101" s="122">
        <v>1</v>
      </c>
      <c r="O101" s="122">
        <v>2.1100188566167875E+18</v>
      </c>
    </row>
    <row r="102" spans="3:15" ht="15" customHeight="1">
      <c r="C102" s="112" t="b">
        <v>0</v>
      </c>
      <c r="D102" s="113">
        <v>21</v>
      </c>
      <c r="E102" s="114">
        <v>55</v>
      </c>
      <c r="F102" s="125">
        <v>39907</v>
      </c>
      <c r="G102" s="121" t="s">
        <v>1136</v>
      </c>
      <c r="H102" s="121" t="s">
        <v>1137</v>
      </c>
      <c r="I102" s="121" t="s">
        <v>1138</v>
      </c>
      <c r="J102" s="121" t="s">
        <v>1139</v>
      </c>
      <c r="K102" s="121">
        <v>2010</v>
      </c>
      <c r="L102" s="121">
        <v>1.98</v>
      </c>
      <c r="M102" s="121">
        <v>20</v>
      </c>
      <c r="N102" s="122">
        <v>0</v>
      </c>
      <c r="O102" s="122">
        <v>2.1980729360104108E+18</v>
      </c>
    </row>
    <row r="103" spans="3:15" ht="15" customHeight="1">
      <c r="C103" s="112" t="b">
        <v>0</v>
      </c>
      <c r="D103" s="113">
        <v>22</v>
      </c>
      <c r="E103" s="114">
        <v>57</v>
      </c>
      <c r="F103" s="125">
        <v>39907</v>
      </c>
      <c r="G103" s="121" t="s">
        <v>1151</v>
      </c>
      <c r="H103" s="121" t="s">
        <v>1152</v>
      </c>
      <c r="I103" s="121"/>
      <c r="J103" s="121" t="s">
        <v>1153</v>
      </c>
      <c r="K103" s="121"/>
      <c r="L103" s="121">
        <v>1.98</v>
      </c>
      <c r="M103" s="121">
        <v>21</v>
      </c>
      <c r="N103" s="122">
        <v>1</v>
      </c>
      <c r="O103" s="122">
        <v>8.9350323096368497E+18</v>
      </c>
    </row>
    <row r="104" spans="3:15" ht="15" customHeight="1">
      <c r="C104" s="112" t="b">
        <v>0</v>
      </c>
      <c r="D104" s="113">
        <v>23</v>
      </c>
      <c r="E104" s="114">
        <v>59</v>
      </c>
      <c r="F104" s="125">
        <v>39908</v>
      </c>
      <c r="G104" s="121" t="s">
        <v>1165</v>
      </c>
      <c r="H104" s="121" t="s">
        <v>1166</v>
      </c>
      <c r="I104" s="121"/>
      <c r="J104" s="121" t="s">
        <v>1160</v>
      </c>
      <c r="K104" s="121">
        <v>560001</v>
      </c>
      <c r="L104" s="121">
        <v>3.96</v>
      </c>
      <c r="M104" s="121">
        <v>22</v>
      </c>
      <c r="N104" s="122">
        <v>1</v>
      </c>
      <c r="O104" s="122">
        <v>7.0052279289180447E+18</v>
      </c>
    </row>
    <row r="105" spans="3:15" ht="15" customHeight="1">
      <c r="C105" s="112" t="b">
        <v>0</v>
      </c>
      <c r="D105" s="113">
        <v>24</v>
      </c>
      <c r="E105" s="114">
        <v>4</v>
      </c>
      <c r="F105" s="125">
        <v>39909</v>
      </c>
      <c r="G105" s="121" t="s">
        <v>774</v>
      </c>
      <c r="H105" s="121" t="s">
        <v>775</v>
      </c>
      <c r="I105" s="121"/>
      <c r="J105" s="121" t="s">
        <v>776</v>
      </c>
      <c r="K105" s="121">
        <v>171</v>
      </c>
      <c r="L105" s="121">
        <v>5.94</v>
      </c>
      <c r="M105" s="121">
        <v>23</v>
      </c>
      <c r="N105" s="122">
        <v>1</v>
      </c>
      <c r="O105" s="122">
        <v>1.313070332567237E+19</v>
      </c>
    </row>
    <row r="106" spans="3:15" ht="15" customHeight="1">
      <c r="C106" s="112" t="b">
        <v>0</v>
      </c>
      <c r="D106" s="113">
        <v>25</v>
      </c>
      <c r="E106" s="114">
        <v>10</v>
      </c>
      <c r="F106" s="125">
        <v>39912</v>
      </c>
      <c r="G106" s="121" t="s">
        <v>816</v>
      </c>
      <c r="H106" s="121" t="s">
        <v>817</v>
      </c>
      <c r="I106" s="121" t="s">
        <v>750</v>
      </c>
      <c r="J106" s="121" t="s">
        <v>751</v>
      </c>
      <c r="K106" s="121" t="s">
        <v>818</v>
      </c>
      <c r="L106" s="121">
        <v>8.91</v>
      </c>
      <c r="M106" s="121">
        <v>24</v>
      </c>
      <c r="N106" s="122">
        <v>0</v>
      </c>
      <c r="O106" s="122">
        <v>8.1199564510583286E+18</v>
      </c>
    </row>
    <row r="107" spans="3:15" ht="15" customHeight="1">
      <c r="C107" s="112" t="b">
        <v>0</v>
      </c>
      <c r="D107" s="113">
        <v>26</v>
      </c>
      <c r="E107" s="114">
        <v>19</v>
      </c>
      <c r="F107" s="125">
        <v>39917</v>
      </c>
      <c r="G107" s="121" t="s">
        <v>737</v>
      </c>
      <c r="H107" s="121" t="s">
        <v>895</v>
      </c>
      <c r="I107" s="121" t="s">
        <v>739</v>
      </c>
      <c r="J107" s="121" t="s">
        <v>740</v>
      </c>
      <c r="K107" s="121">
        <v>95014</v>
      </c>
      <c r="L107" s="121">
        <v>13.86</v>
      </c>
      <c r="M107" s="121">
        <v>25</v>
      </c>
      <c r="N107" s="122">
        <v>0</v>
      </c>
      <c r="O107" s="122">
        <v>4.0674442101865293E+18</v>
      </c>
    </row>
    <row r="108" spans="3:15" ht="15" customHeight="1">
      <c r="C108" s="112" t="b">
        <v>0</v>
      </c>
      <c r="D108" s="113">
        <v>27</v>
      </c>
      <c r="E108" s="114">
        <v>33</v>
      </c>
      <c r="F108" s="125">
        <v>39925</v>
      </c>
      <c r="G108" s="121" t="s">
        <v>991</v>
      </c>
      <c r="H108" s="121" t="s">
        <v>992</v>
      </c>
      <c r="I108" s="121" t="s">
        <v>993</v>
      </c>
      <c r="J108" s="121" t="s">
        <v>768</v>
      </c>
      <c r="K108" s="121" t="s">
        <v>994</v>
      </c>
      <c r="L108" s="121">
        <v>0.99</v>
      </c>
      <c r="M108" s="121">
        <v>26</v>
      </c>
      <c r="N108" s="122">
        <v>0</v>
      </c>
      <c r="O108" s="122">
        <v>1.1002240355994518E+19</v>
      </c>
    </row>
    <row r="109" spans="3:15" ht="15" customHeight="1">
      <c r="C109" s="112" t="b">
        <v>0</v>
      </c>
      <c r="D109" s="113">
        <v>28</v>
      </c>
      <c r="E109" s="114">
        <v>34</v>
      </c>
      <c r="F109" s="125">
        <v>39938</v>
      </c>
      <c r="G109" s="121" t="s">
        <v>999</v>
      </c>
      <c r="H109" s="121" t="s">
        <v>1000</v>
      </c>
      <c r="I109" s="121"/>
      <c r="J109" s="121" t="s">
        <v>1001</v>
      </c>
      <c r="K109" s="121"/>
      <c r="L109" s="121">
        <v>1.98</v>
      </c>
      <c r="M109" s="121">
        <v>27</v>
      </c>
      <c r="N109" s="122">
        <v>1</v>
      </c>
      <c r="O109" s="122">
        <v>1.2797231095669924E+19</v>
      </c>
    </row>
    <row r="110" spans="3:15" ht="15" customHeight="1">
      <c r="C110" s="112" t="b">
        <v>0</v>
      </c>
      <c r="D110" s="113">
        <v>29</v>
      </c>
      <c r="E110" s="114">
        <v>36</v>
      </c>
      <c r="F110" s="125">
        <v>39938</v>
      </c>
      <c r="G110" s="121" t="s">
        <v>1012</v>
      </c>
      <c r="H110" s="121" t="s">
        <v>738</v>
      </c>
      <c r="I110" s="121"/>
      <c r="J110" s="121" t="s">
        <v>760</v>
      </c>
      <c r="K110" s="121">
        <v>10789</v>
      </c>
      <c r="L110" s="121">
        <v>1.98</v>
      </c>
      <c r="M110" s="121">
        <v>28</v>
      </c>
      <c r="N110" s="122">
        <v>1</v>
      </c>
      <c r="O110" s="122">
        <v>9.3675654951525491E+17</v>
      </c>
    </row>
    <row r="111" spans="3:15" ht="15" customHeight="1">
      <c r="C111" s="112" t="b">
        <v>0</v>
      </c>
      <c r="D111" s="113">
        <v>30</v>
      </c>
      <c r="E111" s="114">
        <v>38</v>
      </c>
      <c r="F111" s="125">
        <v>39939</v>
      </c>
      <c r="G111" s="121" t="s">
        <v>1023</v>
      </c>
      <c r="H111" s="121" t="s">
        <v>738</v>
      </c>
      <c r="I111" s="121"/>
      <c r="J111" s="121" t="s">
        <v>760</v>
      </c>
      <c r="K111" s="121">
        <v>10779</v>
      </c>
      <c r="L111" s="121">
        <v>3.96</v>
      </c>
      <c r="M111" s="121">
        <v>29</v>
      </c>
      <c r="N111" s="122">
        <v>1</v>
      </c>
      <c r="O111" s="122">
        <v>1.7350613292989972E+19</v>
      </c>
    </row>
    <row r="112" spans="3:15" ht="15" customHeight="1">
      <c r="C112" s="112" t="b">
        <v>0</v>
      </c>
      <c r="D112" s="113">
        <v>31</v>
      </c>
      <c r="E112" s="114">
        <v>42</v>
      </c>
      <c r="F112" s="125">
        <v>39940</v>
      </c>
      <c r="G112" s="121" t="s">
        <v>1046</v>
      </c>
      <c r="H112" s="121" t="s">
        <v>1047</v>
      </c>
      <c r="I112" s="121"/>
      <c r="J112" s="121" t="s">
        <v>1030</v>
      </c>
      <c r="K112" s="121">
        <v>33000</v>
      </c>
      <c r="L112" s="121">
        <v>5.94</v>
      </c>
      <c r="M112" s="121">
        <v>30</v>
      </c>
      <c r="N112" s="122">
        <v>1</v>
      </c>
      <c r="O112" s="122">
        <v>8.9333337992358943E+18</v>
      </c>
    </row>
    <row r="113" spans="3:15" ht="15" customHeight="1">
      <c r="C113" s="112" t="b">
        <v>0</v>
      </c>
      <c r="D113" s="113">
        <v>32</v>
      </c>
      <c r="E113" s="114">
        <v>48</v>
      </c>
      <c r="F113" s="125">
        <v>39943</v>
      </c>
      <c r="G113" s="121" t="s">
        <v>1087</v>
      </c>
      <c r="H113" s="121" t="s">
        <v>1088</v>
      </c>
      <c r="I113" s="121" t="s">
        <v>1089</v>
      </c>
      <c r="J113" s="121" t="s">
        <v>1090</v>
      </c>
      <c r="K113" s="121">
        <v>1016</v>
      </c>
      <c r="L113" s="121">
        <v>8.91</v>
      </c>
      <c r="M113" s="121">
        <v>31</v>
      </c>
      <c r="N113" s="122">
        <v>0</v>
      </c>
      <c r="O113" s="122">
        <v>8.7485903510653112E+18</v>
      </c>
    </row>
    <row r="114" spans="3:15" ht="15" customHeight="1">
      <c r="C114" s="112" t="b">
        <v>0</v>
      </c>
      <c r="D114" s="113">
        <v>33</v>
      </c>
      <c r="E114" s="114">
        <v>57</v>
      </c>
      <c r="F114" s="125">
        <v>39948</v>
      </c>
      <c r="G114" s="121" t="s">
        <v>1151</v>
      </c>
      <c r="H114" s="121" t="s">
        <v>1152</v>
      </c>
      <c r="I114" s="121"/>
      <c r="J114" s="121" t="s">
        <v>1153</v>
      </c>
      <c r="K114" s="121"/>
      <c r="L114" s="121">
        <v>13.86</v>
      </c>
      <c r="M114" s="121">
        <v>32</v>
      </c>
      <c r="N114" s="122">
        <v>1</v>
      </c>
      <c r="O114" s="122">
        <v>1.0330574963961049E+19</v>
      </c>
    </row>
    <row r="115" spans="3:15" ht="15" customHeight="1">
      <c r="C115" s="112" t="b">
        <v>0</v>
      </c>
      <c r="D115" s="113">
        <v>34</v>
      </c>
      <c r="E115" s="114">
        <v>12</v>
      </c>
      <c r="F115" s="125">
        <v>39956</v>
      </c>
      <c r="G115" s="121" t="s">
        <v>832</v>
      </c>
      <c r="H115" s="121" t="s">
        <v>833</v>
      </c>
      <c r="I115" s="121" t="s">
        <v>834</v>
      </c>
      <c r="J115" s="121" t="s">
        <v>751</v>
      </c>
      <c r="K115" s="121" t="s">
        <v>835</v>
      </c>
      <c r="L115" s="121">
        <v>0.99</v>
      </c>
      <c r="M115" s="121">
        <v>33</v>
      </c>
      <c r="N115" s="122">
        <v>0</v>
      </c>
      <c r="O115" s="122">
        <v>1.8115449437657846E+19</v>
      </c>
    </row>
    <row r="116" spans="3:15" ht="15" customHeight="1">
      <c r="C116" s="112" t="b">
        <v>0</v>
      </c>
      <c r="D116" s="113">
        <v>35</v>
      </c>
      <c r="E116" s="114">
        <v>13</v>
      </c>
      <c r="F116" s="125">
        <v>39969</v>
      </c>
      <c r="G116" s="121" t="s">
        <v>841</v>
      </c>
      <c r="H116" s="121" t="s">
        <v>842</v>
      </c>
      <c r="I116" s="121" t="s">
        <v>843</v>
      </c>
      <c r="J116" s="121" t="s">
        <v>751</v>
      </c>
      <c r="K116" s="121" t="s">
        <v>844</v>
      </c>
      <c r="L116" s="121">
        <v>1.98</v>
      </c>
      <c r="M116" s="121">
        <v>34</v>
      </c>
      <c r="N116" s="122">
        <v>0</v>
      </c>
      <c r="O116" s="122">
        <v>8.176744644460289E+18</v>
      </c>
    </row>
    <row r="117" spans="3:15" ht="15" customHeight="1">
      <c r="C117" s="112" t="b">
        <v>0</v>
      </c>
      <c r="D117" s="113">
        <v>36</v>
      </c>
      <c r="E117" s="114">
        <v>15</v>
      </c>
      <c r="F117" s="125">
        <v>39969</v>
      </c>
      <c r="G117" s="121" t="s">
        <v>861</v>
      </c>
      <c r="H117" s="121" t="s">
        <v>862</v>
      </c>
      <c r="I117" s="121" t="s">
        <v>863</v>
      </c>
      <c r="J117" s="121" t="s">
        <v>768</v>
      </c>
      <c r="K117" s="121" t="s">
        <v>864</v>
      </c>
      <c r="L117" s="121">
        <v>1.98</v>
      </c>
      <c r="M117" s="121">
        <v>35</v>
      </c>
      <c r="N117" s="122">
        <v>0</v>
      </c>
      <c r="O117" s="122">
        <v>1.5642291537427223E+19</v>
      </c>
    </row>
    <row r="118" spans="3:15" ht="15" customHeight="1">
      <c r="C118" s="112" t="b">
        <v>0</v>
      </c>
      <c r="D118" s="113">
        <v>37</v>
      </c>
      <c r="E118" s="114">
        <v>17</v>
      </c>
      <c r="F118" s="125">
        <v>39970</v>
      </c>
      <c r="G118" s="121" t="s">
        <v>878</v>
      </c>
      <c r="H118" s="121" t="s">
        <v>879</v>
      </c>
      <c r="I118" s="121" t="s">
        <v>880</v>
      </c>
      <c r="J118" s="121" t="s">
        <v>740</v>
      </c>
      <c r="K118" s="121" t="s">
        <v>881</v>
      </c>
      <c r="L118" s="121">
        <v>3.96</v>
      </c>
      <c r="M118" s="121">
        <v>36</v>
      </c>
      <c r="N118" s="122">
        <v>0</v>
      </c>
      <c r="O118" s="122">
        <v>1.6972657801608632E+19</v>
      </c>
    </row>
    <row r="119" spans="3:15" ht="15" customHeight="1">
      <c r="C119" s="112" t="b">
        <v>0</v>
      </c>
      <c r="D119" s="113">
        <v>38</v>
      </c>
      <c r="E119" s="114">
        <v>21</v>
      </c>
      <c r="F119" s="125">
        <v>39971</v>
      </c>
      <c r="G119" s="121" t="s">
        <v>907</v>
      </c>
      <c r="H119" s="121" t="s">
        <v>908</v>
      </c>
      <c r="I119" s="121" t="s">
        <v>909</v>
      </c>
      <c r="J119" s="121" t="s">
        <v>740</v>
      </c>
      <c r="K119" s="121">
        <v>89503</v>
      </c>
      <c r="L119" s="121">
        <v>5.94</v>
      </c>
      <c r="M119" s="121">
        <v>37</v>
      </c>
      <c r="N119" s="122">
        <v>0</v>
      </c>
      <c r="O119" s="122">
        <v>8.0090323371867085E+18</v>
      </c>
    </row>
    <row r="120" spans="3:15" ht="15" customHeight="1">
      <c r="C120" s="112" t="b">
        <v>0</v>
      </c>
      <c r="D120" s="113">
        <v>39</v>
      </c>
      <c r="E120" s="114">
        <v>27</v>
      </c>
      <c r="F120" s="125">
        <v>39974</v>
      </c>
      <c r="G120" s="121" t="s">
        <v>948</v>
      </c>
      <c r="H120" s="121" t="s">
        <v>949</v>
      </c>
      <c r="I120" s="121" t="s">
        <v>950</v>
      </c>
      <c r="J120" s="121" t="s">
        <v>740</v>
      </c>
      <c r="K120" s="121">
        <v>85719</v>
      </c>
      <c r="L120" s="121">
        <v>8.91</v>
      </c>
      <c r="M120" s="121">
        <v>38</v>
      </c>
      <c r="N120" s="122">
        <v>0</v>
      </c>
      <c r="O120" s="122">
        <v>3.5218616713296768E+17</v>
      </c>
    </row>
    <row r="121" spans="3:15" ht="15" customHeight="1">
      <c r="C121" s="112" t="b">
        <v>0</v>
      </c>
      <c r="D121" s="113">
        <v>40</v>
      </c>
      <c r="E121" s="114">
        <v>36</v>
      </c>
      <c r="F121" s="125">
        <v>39979</v>
      </c>
      <c r="G121" s="121" t="s">
        <v>1012</v>
      </c>
      <c r="H121" s="121" t="s">
        <v>738</v>
      </c>
      <c r="I121" s="121"/>
      <c r="J121" s="121" t="s">
        <v>760</v>
      </c>
      <c r="K121" s="121">
        <v>10789</v>
      </c>
      <c r="L121" s="121">
        <v>13.86</v>
      </c>
      <c r="M121" s="121">
        <v>39</v>
      </c>
      <c r="N121" s="122">
        <v>1</v>
      </c>
      <c r="O121" s="122">
        <v>7.9759590706665871E+18</v>
      </c>
    </row>
    <row r="122" spans="3:15" ht="15" customHeight="1">
      <c r="C122" s="112" t="b">
        <v>0</v>
      </c>
      <c r="D122" s="113">
        <v>41</v>
      </c>
      <c r="E122" s="114">
        <v>50</v>
      </c>
      <c r="F122" s="125">
        <v>39987</v>
      </c>
      <c r="G122" s="121" t="s">
        <v>1102</v>
      </c>
      <c r="H122" s="121" t="s">
        <v>1103</v>
      </c>
      <c r="I122" s="121"/>
      <c r="J122" s="121" t="s">
        <v>1104</v>
      </c>
      <c r="K122" s="121">
        <v>28015</v>
      </c>
      <c r="L122" s="121">
        <v>0.99</v>
      </c>
      <c r="M122" s="121">
        <v>40</v>
      </c>
      <c r="N122" s="122">
        <v>1</v>
      </c>
      <c r="O122" s="122">
        <v>7.5310420559801805E+18</v>
      </c>
    </row>
    <row r="123" spans="3:15" ht="15" customHeight="1">
      <c r="C123" s="112" t="b">
        <v>0</v>
      </c>
      <c r="D123" s="113">
        <v>42</v>
      </c>
      <c r="E123" s="114">
        <v>51</v>
      </c>
      <c r="F123" s="125">
        <v>40000</v>
      </c>
      <c r="G123" s="121" t="s">
        <v>1109</v>
      </c>
      <c r="H123" s="121" t="s">
        <v>1110</v>
      </c>
      <c r="I123" s="121"/>
      <c r="J123" s="121" t="s">
        <v>1111</v>
      </c>
      <c r="K123" s="121">
        <v>11230</v>
      </c>
      <c r="L123" s="121">
        <v>1.98</v>
      </c>
      <c r="M123" s="121">
        <v>41</v>
      </c>
      <c r="N123" s="122">
        <v>1</v>
      </c>
      <c r="O123" s="122">
        <v>6.4109422716607529E+18</v>
      </c>
    </row>
    <row r="124" spans="3:15" ht="15" customHeight="1">
      <c r="C124" s="112" t="b">
        <v>0</v>
      </c>
      <c r="D124" s="113">
        <v>43</v>
      </c>
      <c r="E124" s="114">
        <v>53</v>
      </c>
      <c r="F124" s="125">
        <v>40000</v>
      </c>
      <c r="G124" s="121" t="s">
        <v>1124</v>
      </c>
      <c r="H124" s="121" t="s">
        <v>1117</v>
      </c>
      <c r="I124" s="121"/>
      <c r="J124" s="121" t="s">
        <v>1118</v>
      </c>
      <c r="K124" s="121" t="s">
        <v>1125</v>
      </c>
      <c r="L124" s="121">
        <v>1.98</v>
      </c>
      <c r="M124" s="121">
        <v>42</v>
      </c>
      <c r="N124" s="122">
        <v>1</v>
      </c>
      <c r="O124" s="122">
        <v>1.182082885249185E+18</v>
      </c>
    </row>
    <row r="125" spans="3:15" ht="15" customHeight="1">
      <c r="C125" s="112" t="b">
        <v>0</v>
      </c>
      <c r="D125" s="113">
        <v>44</v>
      </c>
      <c r="E125" s="114">
        <v>55</v>
      </c>
      <c r="F125" s="125">
        <v>40001</v>
      </c>
      <c r="G125" s="121" t="s">
        <v>1136</v>
      </c>
      <c r="H125" s="121" t="s">
        <v>1137</v>
      </c>
      <c r="I125" s="121" t="s">
        <v>1138</v>
      </c>
      <c r="J125" s="121" t="s">
        <v>1139</v>
      </c>
      <c r="K125" s="121">
        <v>2010</v>
      </c>
      <c r="L125" s="121">
        <v>3.96</v>
      </c>
      <c r="M125" s="121">
        <v>43</v>
      </c>
      <c r="N125" s="122">
        <v>0</v>
      </c>
      <c r="O125" s="122">
        <v>1.7199018279020347E+19</v>
      </c>
    </row>
    <row r="126" spans="3:15" ht="15" customHeight="1">
      <c r="C126" s="112" t="b">
        <v>0</v>
      </c>
      <c r="D126" s="113">
        <v>45</v>
      </c>
      <c r="E126" s="114">
        <v>59</v>
      </c>
      <c r="F126" s="125">
        <v>40002</v>
      </c>
      <c r="G126" s="121" t="s">
        <v>1165</v>
      </c>
      <c r="H126" s="121" t="s">
        <v>1166</v>
      </c>
      <c r="I126" s="121"/>
      <c r="J126" s="121" t="s">
        <v>1160</v>
      </c>
      <c r="K126" s="121">
        <v>560001</v>
      </c>
      <c r="L126" s="121">
        <v>5.94</v>
      </c>
      <c r="M126" s="121">
        <v>44</v>
      </c>
      <c r="N126" s="122">
        <v>1</v>
      </c>
      <c r="O126" s="122">
        <v>5.3342405116159406E+18</v>
      </c>
    </row>
    <row r="127" spans="3:15" ht="15" customHeight="1">
      <c r="C127" s="112" t="b">
        <v>0</v>
      </c>
      <c r="D127" s="113">
        <v>46</v>
      </c>
      <c r="E127" s="114">
        <v>6</v>
      </c>
      <c r="F127" s="125">
        <v>40005</v>
      </c>
      <c r="G127" s="121" t="s">
        <v>789</v>
      </c>
      <c r="H127" s="121" t="s">
        <v>783</v>
      </c>
      <c r="I127" s="121"/>
      <c r="J127" s="121" t="s">
        <v>784</v>
      </c>
      <c r="K127" s="121">
        <v>14300</v>
      </c>
      <c r="L127" s="121">
        <v>8.91</v>
      </c>
      <c r="M127" s="121">
        <v>45</v>
      </c>
      <c r="N127" s="122">
        <v>1</v>
      </c>
      <c r="O127" s="122">
        <v>5.0102873861024666E+18</v>
      </c>
    </row>
    <row r="128" spans="3:15" ht="15" customHeight="1">
      <c r="C128" s="112" t="b">
        <v>0</v>
      </c>
      <c r="D128" s="113">
        <v>47</v>
      </c>
      <c r="E128" s="114">
        <v>15</v>
      </c>
      <c r="F128" s="125">
        <v>40010</v>
      </c>
      <c r="G128" s="121" t="s">
        <v>861</v>
      </c>
      <c r="H128" s="121" t="s">
        <v>862</v>
      </c>
      <c r="I128" s="121" t="s">
        <v>863</v>
      </c>
      <c r="J128" s="121" t="s">
        <v>768</v>
      </c>
      <c r="K128" s="121" t="s">
        <v>864</v>
      </c>
      <c r="L128" s="121">
        <v>13.86</v>
      </c>
      <c r="M128" s="121">
        <v>46</v>
      </c>
      <c r="N128" s="122">
        <v>0</v>
      </c>
      <c r="O128" s="122">
        <v>1.3920121730821237E+19</v>
      </c>
    </row>
    <row r="129" spans="3:15" ht="15" customHeight="1">
      <c r="C129" s="112" t="b">
        <v>0</v>
      </c>
      <c r="D129" s="113">
        <v>48</v>
      </c>
      <c r="E129" s="114">
        <v>29</v>
      </c>
      <c r="F129" s="125">
        <v>40018</v>
      </c>
      <c r="G129" s="121" t="s">
        <v>962</v>
      </c>
      <c r="H129" s="121" t="s">
        <v>963</v>
      </c>
      <c r="I129" s="121" t="s">
        <v>964</v>
      </c>
      <c r="J129" s="121" t="s">
        <v>768</v>
      </c>
      <c r="K129" s="121" t="s">
        <v>965</v>
      </c>
      <c r="L129" s="121">
        <v>0.99</v>
      </c>
      <c r="M129" s="121">
        <v>47</v>
      </c>
      <c r="N129" s="122">
        <v>0</v>
      </c>
      <c r="O129" s="122">
        <v>7.7646163234460815E+18</v>
      </c>
    </row>
    <row r="130" spans="3:15" ht="15" customHeight="1">
      <c r="C130" s="112" t="b">
        <v>0</v>
      </c>
      <c r="D130" s="113">
        <v>49</v>
      </c>
      <c r="E130" s="114">
        <v>30</v>
      </c>
      <c r="F130" s="125">
        <v>40031</v>
      </c>
      <c r="G130" s="121" t="s">
        <v>970</v>
      </c>
      <c r="H130" s="121" t="s">
        <v>971</v>
      </c>
      <c r="I130" s="121" t="s">
        <v>964</v>
      </c>
      <c r="J130" s="121" t="s">
        <v>768</v>
      </c>
      <c r="K130" s="121" t="s">
        <v>972</v>
      </c>
      <c r="L130" s="121">
        <v>1.98</v>
      </c>
      <c r="M130" s="121">
        <v>48</v>
      </c>
      <c r="N130" s="122">
        <v>0</v>
      </c>
      <c r="O130" s="122">
        <v>1.4270346796307571E+19</v>
      </c>
    </row>
    <row r="131" spans="3:15" ht="15" customHeight="1">
      <c r="C131" s="112" t="b">
        <v>0</v>
      </c>
      <c r="D131" s="113">
        <v>50</v>
      </c>
      <c r="E131" s="114">
        <v>32</v>
      </c>
      <c r="F131" s="125">
        <v>40031</v>
      </c>
      <c r="G131" s="121" t="s">
        <v>985</v>
      </c>
      <c r="H131" s="121" t="s">
        <v>986</v>
      </c>
      <c r="I131" s="121" t="s">
        <v>987</v>
      </c>
      <c r="J131" s="121" t="s">
        <v>768</v>
      </c>
      <c r="K131" s="121" t="s">
        <v>988</v>
      </c>
      <c r="L131" s="121">
        <v>1.98</v>
      </c>
      <c r="M131" s="121">
        <v>49</v>
      </c>
      <c r="N131" s="122">
        <v>0</v>
      </c>
      <c r="O131" s="122">
        <v>1.3325040664897145E+19</v>
      </c>
    </row>
    <row r="132" spans="3:15" ht="15" customHeight="1">
      <c r="C132" s="112" t="b">
        <v>0</v>
      </c>
      <c r="D132" s="113">
        <v>51</v>
      </c>
      <c r="E132" s="114">
        <v>34</v>
      </c>
      <c r="F132" s="125">
        <v>40032</v>
      </c>
      <c r="G132" s="121" t="s">
        <v>999</v>
      </c>
      <c r="H132" s="121" t="s">
        <v>1000</v>
      </c>
      <c r="I132" s="121"/>
      <c r="J132" s="121" t="s">
        <v>1001</v>
      </c>
      <c r="K132" s="121"/>
      <c r="L132" s="121">
        <v>3.96</v>
      </c>
      <c r="M132" s="121">
        <v>50</v>
      </c>
      <c r="N132" s="122">
        <v>1</v>
      </c>
      <c r="O132" s="122">
        <v>1.2171724414131431E+19</v>
      </c>
    </row>
    <row r="133" spans="3:15" ht="15" customHeight="1">
      <c r="C133" s="112" t="b">
        <v>0</v>
      </c>
      <c r="D133" s="113">
        <v>52</v>
      </c>
      <c r="E133" s="114">
        <v>38</v>
      </c>
      <c r="F133" s="125">
        <v>40033</v>
      </c>
      <c r="G133" s="121" t="s">
        <v>1023</v>
      </c>
      <c r="H133" s="121" t="s">
        <v>738</v>
      </c>
      <c r="I133" s="121"/>
      <c r="J133" s="121" t="s">
        <v>760</v>
      </c>
      <c r="K133" s="121">
        <v>10779</v>
      </c>
      <c r="L133" s="121">
        <v>5.94</v>
      </c>
      <c r="M133" s="121">
        <v>51</v>
      </c>
      <c r="N133" s="122">
        <v>1</v>
      </c>
      <c r="O133" s="122">
        <v>1.2939421970635561E+19</v>
      </c>
    </row>
    <row r="134" spans="3:15" ht="15" customHeight="1">
      <c r="C134" s="112" t="b">
        <v>0</v>
      </c>
      <c r="D134" s="113">
        <v>53</v>
      </c>
      <c r="E134" s="114">
        <v>44</v>
      </c>
      <c r="F134" s="125">
        <v>40036</v>
      </c>
      <c r="G134" s="121" t="s">
        <v>1058</v>
      </c>
      <c r="H134" s="121" t="s">
        <v>1059</v>
      </c>
      <c r="I134" s="121"/>
      <c r="J134" s="121" t="s">
        <v>1060</v>
      </c>
      <c r="K134" s="121">
        <v>530</v>
      </c>
      <c r="L134" s="121">
        <v>8.91</v>
      </c>
      <c r="M134" s="121">
        <v>52</v>
      </c>
      <c r="N134" s="122">
        <v>1</v>
      </c>
      <c r="O134" s="122">
        <v>9.6857224244131185E+18</v>
      </c>
    </row>
    <row r="135" spans="3:15" ht="15" customHeight="1">
      <c r="C135" s="112" t="b">
        <v>0</v>
      </c>
      <c r="D135" s="113">
        <v>54</v>
      </c>
      <c r="E135" s="114">
        <v>53</v>
      </c>
      <c r="F135" s="125">
        <v>40041</v>
      </c>
      <c r="G135" s="121" t="s">
        <v>1124</v>
      </c>
      <c r="H135" s="121" t="s">
        <v>1117</v>
      </c>
      <c r="I135" s="121"/>
      <c r="J135" s="121" t="s">
        <v>1118</v>
      </c>
      <c r="K135" s="121" t="s">
        <v>1125</v>
      </c>
      <c r="L135" s="121">
        <v>13.86</v>
      </c>
      <c r="M135" s="121">
        <v>53</v>
      </c>
      <c r="N135" s="122">
        <v>1</v>
      </c>
      <c r="O135" s="122">
        <v>6.4968447575962388E+18</v>
      </c>
    </row>
    <row r="136" spans="3:15" ht="15" customHeight="1">
      <c r="C136" s="112" t="b">
        <v>0</v>
      </c>
      <c r="D136" s="113">
        <v>55</v>
      </c>
      <c r="E136" s="114">
        <v>8</v>
      </c>
      <c r="F136" s="125">
        <v>40049</v>
      </c>
      <c r="G136" s="121" t="s">
        <v>801</v>
      </c>
      <c r="H136" s="121" t="s">
        <v>802</v>
      </c>
      <c r="I136" s="121"/>
      <c r="J136" s="121" t="s">
        <v>803</v>
      </c>
      <c r="K136" s="121">
        <v>1000</v>
      </c>
      <c r="L136" s="121">
        <v>0.99</v>
      </c>
      <c r="M136" s="121">
        <v>54</v>
      </c>
      <c r="N136" s="122">
        <v>1</v>
      </c>
      <c r="O136" s="122">
        <v>1.4624497900391418E+19</v>
      </c>
    </row>
    <row r="137" spans="3:15" ht="15" customHeight="1">
      <c r="C137" s="112" t="b">
        <v>0</v>
      </c>
      <c r="D137" s="113">
        <v>56</v>
      </c>
      <c r="E137" s="114">
        <v>9</v>
      </c>
      <c r="F137" s="125">
        <v>40062</v>
      </c>
      <c r="G137" s="121" t="s">
        <v>808</v>
      </c>
      <c r="H137" s="121" t="s">
        <v>809</v>
      </c>
      <c r="I137" s="121"/>
      <c r="J137" s="121" t="s">
        <v>810</v>
      </c>
      <c r="K137" s="121">
        <v>1720</v>
      </c>
      <c r="L137" s="121">
        <v>1.98</v>
      </c>
      <c r="M137" s="121">
        <v>55</v>
      </c>
      <c r="N137" s="122">
        <v>1</v>
      </c>
      <c r="O137" s="122">
        <v>8.8966644432316201E+18</v>
      </c>
    </row>
    <row r="138" spans="3:15" ht="15" customHeight="1">
      <c r="C138" s="112" t="b">
        <v>0</v>
      </c>
      <c r="D138" s="113">
        <v>57</v>
      </c>
      <c r="E138" s="114">
        <v>11</v>
      </c>
      <c r="F138" s="125">
        <v>40062</v>
      </c>
      <c r="G138" s="121" t="s">
        <v>825</v>
      </c>
      <c r="H138" s="121" t="s">
        <v>817</v>
      </c>
      <c r="I138" s="121" t="s">
        <v>750</v>
      </c>
      <c r="J138" s="121" t="s">
        <v>751</v>
      </c>
      <c r="K138" s="121" t="s">
        <v>826</v>
      </c>
      <c r="L138" s="121">
        <v>1.98</v>
      </c>
      <c r="M138" s="121">
        <v>56</v>
      </c>
      <c r="N138" s="122">
        <v>0</v>
      </c>
      <c r="O138" s="122">
        <v>1.2065919844774564E+19</v>
      </c>
    </row>
    <row r="139" spans="3:15" ht="15" customHeight="1">
      <c r="C139" s="112" t="b">
        <v>0</v>
      </c>
      <c r="D139" s="113">
        <v>58</v>
      </c>
      <c r="E139" s="114">
        <v>13</v>
      </c>
      <c r="F139" s="125">
        <v>40063</v>
      </c>
      <c r="G139" s="121" t="s">
        <v>841</v>
      </c>
      <c r="H139" s="121" t="s">
        <v>842</v>
      </c>
      <c r="I139" s="121" t="s">
        <v>843</v>
      </c>
      <c r="J139" s="121" t="s">
        <v>751</v>
      </c>
      <c r="K139" s="121" t="s">
        <v>844</v>
      </c>
      <c r="L139" s="121">
        <v>3.96</v>
      </c>
      <c r="M139" s="121">
        <v>57</v>
      </c>
      <c r="N139" s="122">
        <v>0</v>
      </c>
      <c r="O139" s="122">
        <v>1.1886646747158006E+18</v>
      </c>
    </row>
    <row r="140" spans="3:15" ht="15" customHeight="1">
      <c r="C140" s="112" t="b">
        <v>0</v>
      </c>
      <c r="D140" s="113">
        <v>59</v>
      </c>
      <c r="E140" s="114">
        <v>17</v>
      </c>
      <c r="F140" s="125">
        <v>40064</v>
      </c>
      <c r="G140" s="121" t="s">
        <v>878</v>
      </c>
      <c r="H140" s="121" t="s">
        <v>879</v>
      </c>
      <c r="I140" s="121" t="s">
        <v>880</v>
      </c>
      <c r="J140" s="121" t="s">
        <v>740</v>
      </c>
      <c r="K140" s="121" t="s">
        <v>881</v>
      </c>
      <c r="L140" s="121">
        <v>5.94</v>
      </c>
      <c r="M140" s="121">
        <v>58</v>
      </c>
      <c r="N140" s="122">
        <v>0</v>
      </c>
      <c r="O140" s="122">
        <v>2.1208677267308339E+18</v>
      </c>
    </row>
    <row r="141" spans="3:15" ht="15" customHeight="1">
      <c r="C141" s="112" t="b">
        <v>0</v>
      </c>
      <c r="D141" s="113">
        <v>60</v>
      </c>
      <c r="E141" s="114">
        <v>23</v>
      </c>
      <c r="F141" s="125">
        <v>40067</v>
      </c>
      <c r="G141" s="121" t="s">
        <v>921</v>
      </c>
      <c r="H141" s="121" t="s">
        <v>922</v>
      </c>
      <c r="I141" s="121" t="s">
        <v>923</v>
      </c>
      <c r="J141" s="121" t="s">
        <v>740</v>
      </c>
      <c r="K141" s="121">
        <v>2113</v>
      </c>
      <c r="L141" s="121">
        <v>8.91</v>
      </c>
      <c r="M141" s="121">
        <v>59</v>
      </c>
      <c r="N141" s="122">
        <v>0</v>
      </c>
      <c r="O141" s="122">
        <v>1.2985004515200446E+19</v>
      </c>
    </row>
    <row r="142" spans="3:15" ht="15" customHeight="1">
      <c r="C142" s="112" t="b">
        <v>0</v>
      </c>
      <c r="D142" s="113">
        <v>61</v>
      </c>
      <c r="E142" s="114">
        <v>32</v>
      </c>
      <c r="F142" s="125">
        <v>40072</v>
      </c>
      <c r="G142" s="121" t="s">
        <v>985</v>
      </c>
      <c r="H142" s="121" t="s">
        <v>986</v>
      </c>
      <c r="I142" s="121" t="s">
        <v>987</v>
      </c>
      <c r="J142" s="121" t="s">
        <v>768</v>
      </c>
      <c r="K142" s="121" t="s">
        <v>988</v>
      </c>
      <c r="L142" s="121">
        <v>13.86</v>
      </c>
      <c r="M142" s="121">
        <v>60</v>
      </c>
      <c r="N142" s="122">
        <v>0</v>
      </c>
      <c r="O142" s="122">
        <v>8.5827605176734751E+18</v>
      </c>
    </row>
    <row r="143" spans="3:15" ht="15" customHeight="1">
      <c r="C143" s="112" t="b">
        <v>0</v>
      </c>
      <c r="D143" s="113">
        <v>62</v>
      </c>
      <c r="E143" s="114">
        <v>46</v>
      </c>
      <c r="F143" s="125">
        <v>40080</v>
      </c>
      <c r="G143" s="121" t="s">
        <v>1072</v>
      </c>
      <c r="H143" s="121" t="s">
        <v>1073</v>
      </c>
      <c r="I143" s="121" t="s">
        <v>1073</v>
      </c>
      <c r="J143" s="121" t="s">
        <v>1074</v>
      </c>
      <c r="K143" s="121"/>
      <c r="L143" s="121">
        <v>0.99</v>
      </c>
      <c r="M143" s="121">
        <v>61</v>
      </c>
      <c r="N143" s="122">
        <v>1</v>
      </c>
      <c r="O143" s="122">
        <v>4.8154935286167183E+18</v>
      </c>
    </row>
    <row r="144" spans="3:15" ht="15" customHeight="1">
      <c r="C144" s="112" t="b">
        <v>0</v>
      </c>
      <c r="D144" s="113">
        <v>63</v>
      </c>
      <c r="E144" s="114">
        <v>47</v>
      </c>
      <c r="F144" s="125">
        <v>40093</v>
      </c>
      <c r="G144" s="121" t="s">
        <v>1079</v>
      </c>
      <c r="H144" s="121" t="s">
        <v>1080</v>
      </c>
      <c r="I144" s="121" t="s">
        <v>1081</v>
      </c>
      <c r="J144" s="121" t="s">
        <v>1082</v>
      </c>
      <c r="K144" s="121">
        <v>192</v>
      </c>
      <c r="L144" s="121">
        <v>1.98</v>
      </c>
      <c r="M144" s="121">
        <v>62</v>
      </c>
      <c r="N144" s="122">
        <v>0</v>
      </c>
      <c r="O144" s="122">
        <v>1.117421811166055E+19</v>
      </c>
    </row>
    <row r="145" spans="3:15" ht="15" customHeight="1">
      <c r="C145" s="112" t="b">
        <v>0</v>
      </c>
      <c r="D145" s="113">
        <v>64</v>
      </c>
      <c r="E145" s="114">
        <v>49</v>
      </c>
      <c r="F145" s="125">
        <v>40093</v>
      </c>
      <c r="G145" s="121" t="s">
        <v>1095</v>
      </c>
      <c r="H145" s="121" t="s">
        <v>1096</v>
      </c>
      <c r="I145" s="121"/>
      <c r="J145" s="121" t="s">
        <v>1097</v>
      </c>
      <c r="K145" s="121" t="s">
        <v>741</v>
      </c>
      <c r="L145" s="121">
        <v>1.98</v>
      </c>
      <c r="M145" s="121">
        <v>63</v>
      </c>
      <c r="N145" s="122">
        <v>1</v>
      </c>
      <c r="O145" s="122">
        <v>2.2092660449122696E+18</v>
      </c>
    </row>
    <row r="146" spans="3:15" ht="15" customHeight="1">
      <c r="C146" s="112" t="b">
        <v>0</v>
      </c>
      <c r="D146" s="113">
        <v>65</v>
      </c>
      <c r="E146" s="114">
        <v>51</v>
      </c>
      <c r="F146" s="125">
        <v>40094</v>
      </c>
      <c r="G146" s="121" t="s">
        <v>1109</v>
      </c>
      <c r="H146" s="121" t="s">
        <v>1110</v>
      </c>
      <c r="I146" s="121"/>
      <c r="J146" s="121" t="s">
        <v>1111</v>
      </c>
      <c r="K146" s="121">
        <v>11230</v>
      </c>
      <c r="L146" s="121">
        <v>3.96</v>
      </c>
      <c r="M146" s="121">
        <v>64</v>
      </c>
      <c r="N146" s="122">
        <v>1</v>
      </c>
      <c r="O146" s="122">
        <v>1.8104703497598872E+19</v>
      </c>
    </row>
    <row r="147" spans="3:15" ht="15" customHeight="1">
      <c r="C147" s="112" t="b">
        <v>0</v>
      </c>
      <c r="D147" s="113">
        <v>66</v>
      </c>
      <c r="E147" s="114">
        <v>55</v>
      </c>
      <c r="F147" s="125">
        <v>40095</v>
      </c>
      <c r="G147" s="121" t="s">
        <v>1136</v>
      </c>
      <c r="H147" s="121" t="s">
        <v>1137</v>
      </c>
      <c r="I147" s="121" t="s">
        <v>1138</v>
      </c>
      <c r="J147" s="121" t="s">
        <v>1139</v>
      </c>
      <c r="K147" s="121">
        <v>2010</v>
      </c>
      <c r="L147" s="121">
        <v>5.94</v>
      </c>
      <c r="M147" s="121">
        <v>65</v>
      </c>
      <c r="N147" s="122">
        <v>0</v>
      </c>
      <c r="O147" s="122">
        <v>1.056970034682813E+19</v>
      </c>
    </row>
    <row r="148" spans="3:15" ht="15" customHeight="1">
      <c r="C148" s="112" t="b">
        <v>0</v>
      </c>
      <c r="D148" s="113">
        <v>67</v>
      </c>
      <c r="E148" s="114">
        <v>2</v>
      </c>
      <c r="F148" s="125">
        <v>40098</v>
      </c>
      <c r="G148" s="121" t="s">
        <v>758</v>
      </c>
      <c r="H148" s="121" t="s">
        <v>759</v>
      </c>
      <c r="I148" s="121"/>
      <c r="J148" s="121" t="s">
        <v>760</v>
      </c>
      <c r="K148" s="121">
        <v>70174</v>
      </c>
      <c r="L148" s="121">
        <v>8.91</v>
      </c>
      <c r="M148" s="121">
        <v>66</v>
      </c>
      <c r="N148" s="122">
        <v>1</v>
      </c>
      <c r="O148" s="122">
        <v>1.2948617280570915E+19</v>
      </c>
    </row>
    <row r="149" spans="3:15" ht="15" customHeight="1">
      <c r="C149" s="112" t="b">
        <v>0</v>
      </c>
      <c r="D149" s="113">
        <v>68</v>
      </c>
      <c r="E149" s="114">
        <v>11</v>
      </c>
      <c r="F149" s="125">
        <v>40103</v>
      </c>
      <c r="G149" s="121" t="s">
        <v>825</v>
      </c>
      <c r="H149" s="121" t="s">
        <v>817</v>
      </c>
      <c r="I149" s="121" t="s">
        <v>750</v>
      </c>
      <c r="J149" s="121" t="s">
        <v>751</v>
      </c>
      <c r="K149" s="121" t="s">
        <v>826</v>
      </c>
      <c r="L149" s="121">
        <v>13.86</v>
      </c>
      <c r="M149" s="121">
        <v>67</v>
      </c>
      <c r="N149" s="122">
        <v>0</v>
      </c>
      <c r="O149" s="122">
        <v>5.8273194226064102E+17</v>
      </c>
    </row>
    <row r="150" spans="3:15" ht="15" customHeight="1">
      <c r="C150" s="112" t="b">
        <v>0</v>
      </c>
      <c r="D150" s="113">
        <v>69</v>
      </c>
      <c r="E150" s="114">
        <v>25</v>
      </c>
      <c r="F150" s="125">
        <v>40111</v>
      </c>
      <c r="G150" s="121" t="s">
        <v>934</v>
      </c>
      <c r="H150" s="121" t="s">
        <v>935</v>
      </c>
      <c r="I150" s="121" t="s">
        <v>936</v>
      </c>
      <c r="J150" s="121" t="s">
        <v>740</v>
      </c>
      <c r="K150" s="121">
        <v>53703</v>
      </c>
      <c r="L150" s="121">
        <v>0.99</v>
      </c>
      <c r="M150" s="121">
        <v>68</v>
      </c>
      <c r="N150" s="122">
        <v>0</v>
      </c>
      <c r="O150" s="122">
        <v>1.7903909951430776E+18</v>
      </c>
    </row>
    <row r="151" spans="3:15" ht="15" customHeight="1">
      <c r="C151" s="112" t="b">
        <v>0</v>
      </c>
      <c r="D151" s="113">
        <v>70</v>
      </c>
      <c r="E151" s="114">
        <v>26</v>
      </c>
      <c r="F151" s="125">
        <v>40124</v>
      </c>
      <c r="G151" s="121" t="s">
        <v>941</v>
      </c>
      <c r="H151" s="121" t="s">
        <v>942</v>
      </c>
      <c r="I151" s="121" t="s">
        <v>943</v>
      </c>
      <c r="J151" s="121" t="s">
        <v>740</v>
      </c>
      <c r="K151" s="121">
        <v>76110</v>
      </c>
      <c r="L151" s="121">
        <v>1.98</v>
      </c>
      <c r="M151" s="121">
        <v>69</v>
      </c>
      <c r="N151" s="122">
        <v>0</v>
      </c>
      <c r="O151" s="122">
        <v>1.3197658971928132E+19</v>
      </c>
    </row>
    <row r="152" spans="3:15" ht="15" customHeight="1">
      <c r="C152" s="112" t="b">
        <v>0</v>
      </c>
      <c r="D152" s="113">
        <v>71</v>
      </c>
      <c r="E152" s="114">
        <v>28</v>
      </c>
      <c r="F152" s="125">
        <v>40124</v>
      </c>
      <c r="G152" s="121" t="s">
        <v>955</v>
      </c>
      <c r="H152" s="121" t="s">
        <v>956</v>
      </c>
      <c r="I152" s="121" t="s">
        <v>957</v>
      </c>
      <c r="J152" s="121" t="s">
        <v>740</v>
      </c>
      <c r="K152" s="121">
        <v>84102</v>
      </c>
      <c r="L152" s="121">
        <v>1.98</v>
      </c>
      <c r="M152" s="121">
        <v>70</v>
      </c>
      <c r="N152" s="122">
        <v>0</v>
      </c>
      <c r="O152" s="122">
        <v>1.6550580731180886E+19</v>
      </c>
    </row>
    <row r="153" spans="3:15" ht="15" customHeight="1">
      <c r="C153" s="112" t="b">
        <v>0</v>
      </c>
      <c r="D153" s="113">
        <v>72</v>
      </c>
      <c r="E153" s="114">
        <v>30</v>
      </c>
      <c r="F153" s="125">
        <v>40125</v>
      </c>
      <c r="G153" s="121" t="s">
        <v>970</v>
      </c>
      <c r="H153" s="121" t="s">
        <v>971</v>
      </c>
      <c r="I153" s="121" t="s">
        <v>964</v>
      </c>
      <c r="J153" s="121" t="s">
        <v>768</v>
      </c>
      <c r="K153" s="121" t="s">
        <v>972</v>
      </c>
      <c r="L153" s="121">
        <v>3.96</v>
      </c>
      <c r="M153" s="121">
        <v>71</v>
      </c>
      <c r="N153" s="122">
        <v>0</v>
      </c>
      <c r="O153" s="122">
        <v>7.2393757014927319E+18</v>
      </c>
    </row>
    <row r="154" spans="3:15" ht="15" customHeight="1">
      <c r="C154" s="112" t="b">
        <v>0</v>
      </c>
      <c r="D154" s="113">
        <v>73</v>
      </c>
      <c r="E154" s="114">
        <v>34</v>
      </c>
      <c r="F154" s="125">
        <v>40126</v>
      </c>
      <c r="G154" s="121" t="s">
        <v>999</v>
      </c>
      <c r="H154" s="121" t="s">
        <v>1000</v>
      </c>
      <c r="I154" s="121"/>
      <c r="J154" s="121" t="s">
        <v>1001</v>
      </c>
      <c r="K154" s="121"/>
      <c r="L154" s="121">
        <v>5.94</v>
      </c>
      <c r="M154" s="121">
        <v>72</v>
      </c>
      <c r="N154" s="122">
        <v>1</v>
      </c>
      <c r="O154" s="122">
        <v>2.0961880227826414E+18</v>
      </c>
    </row>
    <row r="155" spans="3:15" ht="15" customHeight="1">
      <c r="C155" s="112" t="b">
        <v>0</v>
      </c>
      <c r="D155" s="113">
        <v>74</v>
      </c>
      <c r="E155" s="114">
        <v>40</v>
      </c>
      <c r="F155" s="125">
        <v>40129</v>
      </c>
      <c r="G155" s="121" t="s">
        <v>1035</v>
      </c>
      <c r="H155" s="121" t="s">
        <v>1029</v>
      </c>
      <c r="I155" s="121"/>
      <c r="J155" s="121" t="s">
        <v>1030</v>
      </c>
      <c r="K155" s="121">
        <v>75002</v>
      </c>
      <c r="L155" s="121">
        <v>8.91</v>
      </c>
      <c r="M155" s="121">
        <v>73</v>
      </c>
      <c r="N155" s="122">
        <v>1</v>
      </c>
      <c r="O155" s="122">
        <v>1.2729329536485196E+19</v>
      </c>
    </row>
    <row r="156" spans="3:15" ht="15" customHeight="1">
      <c r="C156" s="112" t="b">
        <v>0</v>
      </c>
      <c r="D156" s="113">
        <v>75</v>
      </c>
      <c r="E156" s="114">
        <v>49</v>
      </c>
      <c r="F156" s="125">
        <v>40134</v>
      </c>
      <c r="G156" s="121" t="s">
        <v>1095</v>
      </c>
      <c r="H156" s="121" t="s">
        <v>1096</v>
      </c>
      <c r="I156" s="121"/>
      <c r="J156" s="121" t="s">
        <v>1097</v>
      </c>
      <c r="K156" s="121" t="s">
        <v>741</v>
      </c>
      <c r="L156" s="121">
        <v>13.86</v>
      </c>
      <c r="M156" s="121">
        <v>74</v>
      </c>
      <c r="N156" s="122">
        <v>1</v>
      </c>
      <c r="O156" s="122">
        <v>1.0022953888089147E+19</v>
      </c>
    </row>
    <row r="157" spans="3:15" ht="15" customHeight="1">
      <c r="C157" s="112" t="b">
        <v>0</v>
      </c>
      <c r="D157" s="113">
        <v>76</v>
      </c>
      <c r="E157" s="114">
        <v>4</v>
      </c>
      <c r="F157" s="125">
        <v>40142</v>
      </c>
      <c r="G157" s="121" t="s">
        <v>774</v>
      </c>
      <c r="H157" s="121" t="s">
        <v>775</v>
      </c>
      <c r="I157" s="121"/>
      <c r="J157" s="121" t="s">
        <v>776</v>
      </c>
      <c r="K157" s="121">
        <v>171</v>
      </c>
      <c r="L157" s="121">
        <v>0.99</v>
      </c>
      <c r="M157" s="121">
        <v>75</v>
      </c>
      <c r="N157" s="122">
        <v>1</v>
      </c>
      <c r="O157" s="122">
        <v>6.6932991794664028E+18</v>
      </c>
    </row>
    <row r="158" spans="3:15" ht="15" customHeight="1">
      <c r="C158" s="112" t="b">
        <v>0</v>
      </c>
      <c r="D158" s="113">
        <v>77</v>
      </c>
      <c r="E158" s="114">
        <v>5</v>
      </c>
      <c r="F158" s="125">
        <v>40155</v>
      </c>
      <c r="G158" s="121" t="s">
        <v>782</v>
      </c>
      <c r="H158" s="121" t="s">
        <v>783</v>
      </c>
      <c r="I158" s="121"/>
      <c r="J158" s="121" t="s">
        <v>784</v>
      </c>
      <c r="K158" s="121">
        <v>14700</v>
      </c>
      <c r="L158" s="121">
        <v>1.98</v>
      </c>
      <c r="M158" s="121">
        <v>76</v>
      </c>
      <c r="N158" s="122">
        <v>1</v>
      </c>
      <c r="O158" s="122">
        <v>1.2931240642151463E+19</v>
      </c>
    </row>
    <row r="159" spans="3:15" ht="15" customHeight="1">
      <c r="C159" s="112" t="b">
        <v>0</v>
      </c>
      <c r="D159" s="113">
        <v>78</v>
      </c>
      <c r="E159" s="114">
        <v>7</v>
      </c>
      <c r="F159" s="125">
        <v>40155</v>
      </c>
      <c r="G159" s="121" t="s">
        <v>794</v>
      </c>
      <c r="H159" s="121" t="s">
        <v>795</v>
      </c>
      <c r="I159" s="121"/>
      <c r="J159" s="121" t="s">
        <v>796</v>
      </c>
      <c r="K159" s="121">
        <v>1010</v>
      </c>
      <c r="L159" s="121">
        <v>1.98</v>
      </c>
      <c r="M159" s="121">
        <v>77</v>
      </c>
      <c r="N159" s="122">
        <v>1</v>
      </c>
      <c r="O159" s="122">
        <v>1.4786528700107428E+19</v>
      </c>
    </row>
    <row r="160" spans="3:15" ht="15" customHeight="1">
      <c r="C160" s="112" t="b">
        <v>0</v>
      </c>
      <c r="D160" s="113">
        <v>79</v>
      </c>
      <c r="E160" s="114">
        <v>9</v>
      </c>
      <c r="F160" s="125">
        <v>40156</v>
      </c>
      <c r="G160" s="121" t="s">
        <v>808</v>
      </c>
      <c r="H160" s="121" t="s">
        <v>809</v>
      </c>
      <c r="I160" s="121"/>
      <c r="J160" s="121" t="s">
        <v>810</v>
      </c>
      <c r="K160" s="121">
        <v>1720</v>
      </c>
      <c r="L160" s="121">
        <v>3.96</v>
      </c>
      <c r="M160" s="121">
        <v>78</v>
      </c>
      <c r="N160" s="122">
        <v>1</v>
      </c>
      <c r="O160" s="122">
        <v>3.9678983045344957E+18</v>
      </c>
    </row>
    <row r="161" spans="3:15" ht="15" customHeight="1">
      <c r="C161" s="112" t="b">
        <v>0</v>
      </c>
      <c r="D161" s="113">
        <v>80</v>
      </c>
      <c r="E161" s="114">
        <v>13</v>
      </c>
      <c r="F161" s="125">
        <v>40157</v>
      </c>
      <c r="G161" s="121" t="s">
        <v>841</v>
      </c>
      <c r="H161" s="121" t="s">
        <v>842</v>
      </c>
      <c r="I161" s="121" t="s">
        <v>843</v>
      </c>
      <c r="J161" s="121" t="s">
        <v>751</v>
      </c>
      <c r="K161" s="121" t="s">
        <v>844</v>
      </c>
      <c r="L161" s="121">
        <v>5.94</v>
      </c>
      <c r="M161" s="121">
        <v>79</v>
      </c>
      <c r="N161" s="122">
        <v>0</v>
      </c>
      <c r="O161" s="122">
        <v>1.093080951628235E+19</v>
      </c>
    </row>
    <row r="162" spans="3:15" ht="15" customHeight="1">
      <c r="C162" s="112" t="b">
        <v>0</v>
      </c>
      <c r="D162" s="113">
        <v>81</v>
      </c>
      <c r="E162" s="114">
        <v>19</v>
      </c>
      <c r="F162" s="125">
        <v>40160</v>
      </c>
      <c r="G162" s="121" t="s">
        <v>737</v>
      </c>
      <c r="H162" s="121" t="s">
        <v>895</v>
      </c>
      <c r="I162" s="121" t="s">
        <v>739</v>
      </c>
      <c r="J162" s="121" t="s">
        <v>740</v>
      </c>
      <c r="K162" s="121">
        <v>95014</v>
      </c>
      <c r="L162" s="121">
        <v>8.91</v>
      </c>
      <c r="M162" s="121">
        <v>80</v>
      </c>
      <c r="N162" s="122">
        <v>0</v>
      </c>
      <c r="O162" s="122">
        <v>6.8618361772885821E+18</v>
      </c>
    </row>
    <row r="163" spans="3:15" ht="15" customHeight="1">
      <c r="C163" s="112" t="b">
        <v>0</v>
      </c>
      <c r="D163" s="113">
        <v>82</v>
      </c>
      <c r="E163" s="114">
        <v>28</v>
      </c>
      <c r="F163" s="125">
        <v>40165</v>
      </c>
      <c r="G163" s="121" t="s">
        <v>955</v>
      </c>
      <c r="H163" s="121" t="s">
        <v>956</v>
      </c>
      <c r="I163" s="121" t="s">
        <v>957</v>
      </c>
      <c r="J163" s="121" t="s">
        <v>740</v>
      </c>
      <c r="K163" s="121">
        <v>84102</v>
      </c>
      <c r="L163" s="121">
        <v>13.86</v>
      </c>
      <c r="M163" s="121">
        <v>81</v>
      </c>
      <c r="N163" s="122">
        <v>0</v>
      </c>
      <c r="O163" s="122">
        <v>5.3403803618773893E+18</v>
      </c>
    </row>
    <row r="164" spans="3:15" ht="15" customHeight="1">
      <c r="C164" s="112" t="b">
        <v>0</v>
      </c>
      <c r="D164" s="113">
        <v>83</v>
      </c>
      <c r="E164" s="114">
        <v>42</v>
      </c>
      <c r="F164" s="125">
        <v>40173</v>
      </c>
      <c r="G164" s="121" t="s">
        <v>1046</v>
      </c>
      <c r="H164" s="121" t="s">
        <v>1047</v>
      </c>
      <c r="I164" s="121"/>
      <c r="J164" s="121" t="s">
        <v>1030</v>
      </c>
      <c r="K164" s="121">
        <v>33000</v>
      </c>
      <c r="L164" s="121">
        <v>0.99</v>
      </c>
      <c r="M164" s="121">
        <v>82</v>
      </c>
      <c r="N164" s="122">
        <v>1</v>
      </c>
      <c r="O164" s="122">
        <v>3.847414404909054E+18</v>
      </c>
    </row>
    <row r="165" spans="3:15" ht="15" customHeight="1">
      <c r="C165" s="112" t="b">
        <v>0</v>
      </c>
      <c r="D165" s="113">
        <v>84</v>
      </c>
      <c r="E165" s="114">
        <v>43</v>
      </c>
      <c r="F165" s="125">
        <v>40186</v>
      </c>
      <c r="G165" s="121" t="s">
        <v>1052</v>
      </c>
      <c r="H165" s="121" t="s">
        <v>1053</v>
      </c>
      <c r="I165" s="121"/>
      <c r="J165" s="121" t="s">
        <v>1030</v>
      </c>
      <c r="K165" s="121">
        <v>21000</v>
      </c>
      <c r="L165" s="121">
        <v>1.98</v>
      </c>
      <c r="M165" s="121">
        <v>83</v>
      </c>
      <c r="N165" s="122">
        <v>1</v>
      </c>
      <c r="O165" s="122">
        <v>5.3990837616520325E+18</v>
      </c>
    </row>
    <row r="166" spans="3:15" ht="15" customHeight="1">
      <c r="C166" s="112" t="b">
        <v>0</v>
      </c>
      <c r="D166" s="113">
        <v>85</v>
      </c>
      <c r="E166" s="114">
        <v>45</v>
      </c>
      <c r="F166" s="125">
        <v>40186</v>
      </c>
      <c r="G166" s="121" t="s">
        <v>1065</v>
      </c>
      <c r="H166" s="121" t="s">
        <v>1066</v>
      </c>
      <c r="I166" s="121"/>
      <c r="J166" s="121" t="s">
        <v>1067</v>
      </c>
      <c r="K166" s="121" t="s">
        <v>1068</v>
      </c>
      <c r="L166" s="121">
        <v>1.98</v>
      </c>
      <c r="M166" s="121">
        <v>84</v>
      </c>
      <c r="N166" s="122">
        <v>1</v>
      </c>
      <c r="O166" s="122">
        <v>1.223783872407397E+19</v>
      </c>
    </row>
    <row r="167" spans="3:15" ht="15" customHeight="1">
      <c r="C167" s="112" t="b">
        <v>0</v>
      </c>
      <c r="D167" s="113">
        <v>86</v>
      </c>
      <c r="E167" s="114">
        <v>47</v>
      </c>
      <c r="F167" s="125">
        <v>40187</v>
      </c>
      <c r="G167" s="121" t="s">
        <v>1079</v>
      </c>
      <c r="H167" s="121" t="s">
        <v>1080</v>
      </c>
      <c r="I167" s="121" t="s">
        <v>1081</v>
      </c>
      <c r="J167" s="121" t="s">
        <v>1082</v>
      </c>
      <c r="K167" s="121">
        <v>192</v>
      </c>
      <c r="L167" s="121">
        <v>3.96</v>
      </c>
      <c r="M167" s="121">
        <v>85</v>
      </c>
      <c r="N167" s="122">
        <v>0</v>
      </c>
      <c r="O167" s="122">
        <v>1.1795080618822466E+19</v>
      </c>
    </row>
    <row r="168" spans="3:15" ht="15" customHeight="1">
      <c r="C168" s="112" t="b">
        <v>0</v>
      </c>
      <c r="D168" s="113">
        <v>87</v>
      </c>
      <c r="E168" s="114">
        <v>51</v>
      </c>
      <c r="F168" s="125">
        <v>40188</v>
      </c>
      <c r="G168" s="121" t="s">
        <v>1109</v>
      </c>
      <c r="H168" s="121" t="s">
        <v>1110</v>
      </c>
      <c r="I168" s="121"/>
      <c r="J168" s="121" t="s">
        <v>1111</v>
      </c>
      <c r="K168" s="121">
        <v>11230</v>
      </c>
      <c r="L168" s="121">
        <v>6.94</v>
      </c>
      <c r="M168" s="121">
        <v>86</v>
      </c>
      <c r="N168" s="122">
        <v>1</v>
      </c>
      <c r="O168" s="122">
        <v>5.0954498530016E+18</v>
      </c>
    </row>
    <row r="169" spans="3:15" ht="15" customHeight="1">
      <c r="C169" s="112" t="b">
        <v>0</v>
      </c>
      <c r="D169" s="113">
        <v>88</v>
      </c>
      <c r="E169" s="114">
        <v>57</v>
      </c>
      <c r="F169" s="125">
        <v>40191</v>
      </c>
      <c r="G169" s="121" t="s">
        <v>1151</v>
      </c>
      <c r="H169" s="121" t="s">
        <v>1152</v>
      </c>
      <c r="I169" s="121"/>
      <c r="J169" s="121" t="s">
        <v>1153</v>
      </c>
      <c r="K169" s="121"/>
      <c r="L169" s="121">
        <v>17.91</v>
      </c>
      <c r="M169" s="121">
        <v>87</v>
      </c>
      <c r="N169" s="122">
        <v>1</v>
      </c>
      <c r="O169" s="122">
        <v>1.6400491651054338E+19</v>
      </c>
    </row>
    <row r="170" spans="3:15" ht="15" customHeight="1">
      <c r="C170" s="112" t="b">
        <v>0</v>
      </c>
      <c r="D170" s="113">
        <v>89</v>
      </c>
      <c r="E170" s="114">
        <v>7</v>
      </c>
      <c r="F170" s="125">
        <v>40196</v>
      </c>
      <c r="G170" s="121" t="s">
        <v>794</v>
      </c>
      <c r="H170" s="121" t="s">
        <v>795</v>
      </c>
      <c r="I170" s="121"/>
      <c r="J170" s="121" t="s">
        <v>796</v>
      </c>
      <c r="K170" s="121">
        <v>1010</v>
      </c>
      <c r="L170" s="121">
        <v>18.86</v>
      </c>
      <c r="M170" s="121">
        <v>88</v>
      </c>
      <c r="N170" s="122">
        <v>1</v>
      </c>
      <c r="O170" s="122">
        <v>2.7964779440450089E+18</v>
      </c>
    </row>
    <row r="171" spans="3:15" ht="15" customHeight="1">
      <c r="C171" s="112" t="b">
        <v>0</v>
      </c>
      <c r="D171" s="113">
        <v>90</v>
      </c>
      <c r="E171" s="114">
        <v>21</v>
      </c>
      <c r="F171" s="125">
        <v>40204</v>
      </c>
      <c r="G171" s="121" t="s">
        <v>907</v>
      </c>
      <c r="H171" s="121" t="s">
        <v>908</v>
      </c>
      <c r="I171" s="121" t="s">
        <v>909</v>
      </c>
      <c r="J171" s="121" t="s">
        <v>740</v>
      </c>
      <c r="K171" s="121">
        <v>89503</v>
      </c>
      <c r="L171" s="121">
        <v>0.99</v>
      </c>
      <c r="M171" s="121">
        <v>89</v>
      </c>
      <c r="N171" s="122">
        <v>0</v>
      </c>
      <c r="O171" s="122">
        <v>1.8194454273239011E+19</v>
      </c>
    </row>
    <row r="172" spans="3:15" ht="15" customHeight="1">
      <c r="C172" s="112" t="b">
        <v>0</v>
      </c>
      <c r="D172" s="113">
        <v>91</v>
      </c>
      <c r="E172" s="114">
        <v>22</v>
      </c>
      <c r="F172" s="125">
        <v>40217</v>
      </c>
      <c r="G172" s="121" t="s">
        <v>914</v>
      </c>
      <c r="H172" s="121" t="s">
        <v>915</v>
      </c>
      <c r="I172" s="121" t="s">
        <v>916</v>
      </c>
      <c r="J172" s="121" t="s">
        <v>740</v>
      </c>
      <c r="K172" s="121">
        <v>32801</v>
      </c>
      <c r="L172" s="121">
        <v>1.98</v>
      </c>
      <c r="M172" s="121">
        <v>90</v>
      </c>
      <c r="N172" s="122">
        <v>0</v>
      </c>
      <c r="O172" s="122">
        <v>1.7538121340152218E+19</v>
      </c>
    </row>
    <row r="173" spans="3:15" ht="15" customHeight="1">
      <c r="C173" s="112" t="b">
        <v>0</v>
      </c>
      <c r="D173" s="113">
        <v>92</v>
      </c>
      <c r="E173" s="114">
        <v>24</v>
      </c>
      <c r="F173" s="125">
        <v>40217</v>
      </c>
      <c r="G173" s="121" t="s">
        <v>927</v>
      </c>
      <c r="H173" s="121" t="s">
        <v>928</v>
      </c>
      <c r="I173" s="121" t="s">
        <v>929</v>
      </c>
      <c r="J173" s="121" t="s">
        <v>740</v>
      </c>
      <c r="K173" s="121">
        <v>60611</v>
      </c>
      <c r="L173" s="121">
        <v>1.98</v>
      </c>
      <c r="M173" s="121">
        <v>91</v>
      </c>
      <c r="N173" s="122">
        <v>0</v>
      </c>
      <c r="O173" s="122">
        <v>2.3717868668206126E+18</v>
      </c>
    </row>
    <row r="174" spans="3:15" ht="15" customHeight="1">
      <c r="C174" s="112" t="b">
        <v>0</v>
      </c>
      <c r="D174" s="113">
        <v>93</v>
      </c>
      <c r="E174" s="114">
        <v>26</v>
      </c>
      <c r="F174" s="125">
        <v>40218</v>
      </c>
      <c r="G174" s="121" t="s">
        <v>941</v>
      </c>
      <c r="H174" s="121" t="s">
        <v>942</v>
      </c>
      <c r="I174" s="121" t="s">
        <v>943</v>
      </c>
      <c r="J174" s="121" t="s">
        <v>740</v>
      </c>
      <c r="K174" s="121">
        <v>76110</v>
      </c>
      <c r="L174" s="121">
        <v>3.96</v>
      </c>
      <c r="M174" s="121">
        <v>92</v>
      </c>
      <c r="N174" s="122">
        <v>0</v>
      </c>
      <c r="O174" s="122">
        <v>5.7668310301611745E+18</v>
      </c>
    </row>
    <row r="175" spans="3:15" ht="15" customHeight="1">
      <c r="C175" s="112" t="b">
        <v>0</v>
      </c>
      <c r="D175" s="113">
        <v>94</v>
      </c>
      <c r="E175" s="114">
        <v>30</v>
      </c>
      <c r="F175" s="125">
        <v>40219</v>
      </c>
      <c r="G175" s="121" t="s">
        <v>970</v>
      </c>
      <c r="H175" s="121" t="s">
        <v>971</v>
      </c>
      <c r="I175" s="121" t="s">
        <v>964</v>
      </c>
      <c r="J175" s="121" t="s">
        <v>768</v>
      </c>
      <c r="K175" s="121" t="s">
        <v>972</v>
      </c>
      <c r="L175" s="121">
        <v>5.94</v>
      </c>
      <c r="M175" s="121">
        <v>93</v>
      </c>
      <c r="N175" s="122">
        <v>0</v>
      </c>
      <c r="O175" s="122">
        <v>3.0864583682248883E+18</v>
      </c>
    </row>
    <row r="176" spans="3:15" ht="15" customHeight="1">
      <c r="C176" s="112" t="b">
        <v>0</v>
      </c>
      <c r="D176" s="113">
        <v>95</v>
      </c>
      <c r="E176" s="114">
        <v>36</v>
      </c>
      <c r="F176" s="125">
        <v>40222</v>
      </c>
      <c r="G176" s="121" t="s">
        <v>1012</v>
      </c>
      <c r="H176" s="121" t="s">
        <v>738</v>
      </c>
      <c r="I176" s="121"/>
      <c r="J176" s="121" t="s">
        <v>760</v>
      </c>
      <c r="K176" s="121">
        <v>10789</v>
      </c>
      <c r="L176" s="121">
        <v>8.91</v>
      </c>
      <c r="M176" s="121">
        <v>94</v>
      </c>
      <c r="N176" s="122">
        <v>1</v>
      </c>
      <c r="O176" s="122">
        <v>8.6977975981125233E+18</v>
      </c>
    </row>
    <row r="177" spans="3:15" ht="15" customHeight="1">
      <c r="C177" s="112" t="b">
        <v>0</v>
      </c>
      <c r="D177" s="113">
        <v>96</v>
      </c>
      <c r="E177" s="114">
        <v>45</v>
      </c>
      <c r="F177" s="125">
        <v>40227</v>
      </c>
      <c r="G177" s="121" t="s">
        <v>1065</v>
      </c>
      <c r="H177" s="121" t="s">
        <v>1066</v>
      </c>
      <c r="I177" s="121"/>
      <c r="J177" s="121" t="s">
        <v>1067</v>
      </c>
      <c r="K177" s="121" t="s">
        <v>1068</v>
      </c>
      <c r="L177" s="121">
        <v>21.86</v>
      </c>
      <c r="M177" s="121">
        <v>95</v>
      </c>
      <c r="N177" s="122">
        <v>1</v>
      </c>
      <c r="O177" s="122">
        <v>1.4878071786915631E+19</v>
      </c>
    </row>
    <row r="178" spans="3:15" ht="15" customHeight="1">
      <c r="C178" s="112" t="b">
        <v>0</v>
      </c>
      <c r="D178" s="113">
        <v>97</v>
      </c>
      <c r="E178" s="114">
        <v>59</v>
      </c>
      <c r="F178" s="125">
        <v>40235</v>
      </c>
      <c r="G178" s="121" t="s">
        <v>1165</v>
      </c>
      <c r="H178" s="121" t="s">
        <v>1166</v>
      </c>
      <c r="I178" s="121"/>
      <c r="J178" s="121" t="s">
        <v>1160</v>
      </c>
      <c r="K178" s="121">
        <v>560001</v>
      </c>
      <c r="L178" s="121">
        <v>1.99</v>
      </c>
      <c r="M178" s="121">
        <v>96</v>
      </c>
      <c r="N178" s="122">
        <v>1</v>
      </c>
      <c r="O178" s="122">
        <v>8.8711006706664141E+18</v>
      </c>
    </row>
    <row r="179" spans="3:15" ht="15" customHeight="1">
      <c r="C179" s="112" t="b">
        <v>0</v>
      </c>
      <c r="D179" s="113">
        <v>98</v>
      </c>
      <c r="E179" s="114">
        <v>1</v>
      </c>
      <c r="F179" s="125">
        <v>40248</v>
      </c>
      <c r="G179" s="121" t="s">
        <v>748</v>
      </c>
      <c r="H179" s="121" t="s">
        <v>749</v>
      </c>
      <c r="I179" s="121" t="s">
        <v>750</v>
      </c>
      <c r="J179" s="121" t="s">
        <v>751</v>
      </c>
      <c r="K179" s="121" t="s">
        <v>752</v>
      </c>
      <c r="L179" s="121">
        <v>3.98</v>
      </c>
      <c r="M179" s="121">
        <v>97</v>
      </c>
      <c r="N179" s="122">
        <v>0</v>
      </c>
      <c r="O179" s="122">
        <v>9.6054336812034068E+18</v>
      </c>
    </row>
    <row r="180" spans="3:15" ht="15" customHeight="1">
      <c r="C180" s="112" t="b">
        <v>0</v>
      </c>
      <c r="D180" s="113">
        <v>99</v>
      </c>
      <c r="E180" s="114">
        <v>3</v>
      </c>
      <c r="F180" s="125">
        <v>40248</v>
      </c>
      <c r="G180" s="121" t="s">
        <v>765</v>
      </c>
      <c r="H180" s="121" t="s">
        <v>766</v>
      </c>
      <c r="I180" s="121" t="s">
        <v>767</v>
      </c>
      <c r="J180" s="121" t="s">
        <v>768</v>
      </c>
      <c r="K180" s="121" t="s">
        <v>769</v>
      </c>
      <c r="L180" s="121">
        <v>3.98</v>
      </c>
      <c r="M180" s="121">
        <v>98</v>
      </c>
      <c r="N180" s="122">
        <v>0</v>
      </c>
      <c r="O180" s="122">
        <v>1.0569247171780997E+18</v>
      </c>
    </row>
    <row r="181" spans="3:15" ht="15" customHeight="1">
      <c r="C181" s="112" t="b">
        <v>0</v>
      </c>
      <c r="D181" s="113">
        <v>100</v>
      </c>
      <c r="E181" s="114">
        <v>5</v>
      </c>
      <c r="F181" s="125">
        <v>40249</v>
      </c>
      <c r="G181" s="121" t="s">
        <v>782</v>
      </c>
      <c r="H181" s="121" t="s">
        <v>783</v>
      </c>
      <c r="I181" s="121"/>
      <c r="J181" s="121" t="s">
        <v>784</v>
      </c>
      <c r="K181" s="121">
        <v>14700</v>
      </c>
      <c r="L181" s="121">
        <v>3.96</v>
      </c>
      <c r="M181" s="121">
        <v>99</v>
      </c>
      <c r="N181" s="122">
        <v>1</v>
      </c>
      <c r="O181" s="122">
        <v>1.4979528314954215E+19</v>
      </c>
    </row>
    <row r="182" spans="3:15" ht="15" customHeight="1">
      <c r="C182" s="112" t="b">
        <v>0</v>
      </c>
      <c r="D182" s="113">
        <v>101</v>
      </c>
      <c r="E182" s="114">
        <v>9</v>
      </c>
      <c r="F182" s="125">
        <v>40250</v>
      </c>
      <c r="G182" s="121" t="s">
        <v>808</v>
      </c>
      <c r="H182" s="121" t="s">
        <v>809</v>
      </c>
      <c r="I182" s="121"/>
      <c r="J182" s="121" t="s">
        <v>810</v>
      </c>
      <c r="K182" s="121">
        <v>1720</v>
      </c>
      <c r="L182" s="121">
        <v>5.94</v>
      </c>
      <c r="M182" s="121">
        <v>100</v>
      </c>
      <c r="N182" s="122">
        <v>1</v>
      </c>
      <c r="O182" s="122">
        <v>8.3775018881924685E+17</v>
      </c>
    </row>
    <row r="183" spans="3:15" ht="15" customHeight="1">
      <c r="C183" s="112" t="b">
        <v>0</v>
      </c>
      <c r="D183" s="113">
        <v>102</v>
      </c>
      <c r="E183" s="114">
        <v>15</v>
      </c>
      <c r="F183" s="125">
        <v>40253</v>
      </c>
      <c r="G183" s="121" t="s">
        <v>861</v>
      </c>
      <c r="H183" s="121" t="s">
        <v>862</v>
      </c>
      <c r="I183" s="121" t="s">
        <v>863</v>
      </c>
      <c r="J183" s="121" t="s">
        <v>768</v>
      </c>
      <c r="K183" s="121" t="s">
        <v>864</v>
      </c>
      <c r="L183" s="121">
        <v>9.91</v>
      </c>
      <c r="M183" s="121">
        <v>101</v>
      </c>
      <c r="N183" s="122">
        <v>0</v>
      </c>
      <c r="O183" s="122">
        <v>1.0275139922535766E+19</v>
      </c>
    </row>
    <row r="184" spans="3:15" ht="15" customHeight="1">
      <c r="C184" s="112" t="b">
        <v>0</v>
      </c>
      <c r="D184" s="113">
        <v>103</v>
      </c>
      <c r="E184" s="114">
        <v>24</v>
      </c>
      <c r="F184" s="125">
        <v>40258</v>
      </c>
      <c r="G184" s="121" t="s">
        <v>927</v>
      </c>
      <c r="H184" s="121" t="s">
        <v>928</v>
      </c>
      <c r="I184" s="121" t="s">
        <v>929</v>
      </c>
      <c r="J184" s="121" t="s">
        <v>740</v>
      </c>
      <c r="K184" s="121">
        <v>60611</v>
      </c>
      <c r="L184" s="121">
        <v>15.86</v>
      </c>
      <c r="M184" s="121">
        <v>102</v>
      </c>
      <c r="N184" s="122">
        <v>0</v>
      </c>
      <c r="O184" s="122">
        <v>9.6114714389706752E+18</v>
      </c>
    </row>
    <row r="185" spans="3:15" ht="15" customHeight="1">
      <c r="C185" s="112" t="b">
        <v>0</v>
      </c>
      <c r="D185" s="113">
        <v>104</v>
      </c>
      <c r="E185" s="114">
        <v>38</v>
      </c>
      <c r="F185" s="125">
        <v>40266</v>
      </c>
      <c r="G185" s="121" t="s">
        <v>1023</v>
      </c>
      <c r="H185" s="121" t="s">
        <v>738</v>
      </c>
      <c r="I185" s="121"/>
      <c r="J185" s="121" t="s">
        <v>760</v>
      </c>
      <c r="K185" s="121">
        <v>10779</v>
      </c>
      <c r="L185" s="121">
        <v>0.99</v>
      </c>
      <c r="M185" s="121">
        <v>103</v>
      </c>
      <c r="N185" s="122">
        <v>1</v>
      </c>
      <c r="O185" s="122">
        <v>8.4228131489188997E+18</v>
      </c>
    </row>
    <row r="186" spans="3:15" ht="15" customHeight="1">
      <c r="C186" s="112" t="b">
        <v>0</v>
      </c>
      <c r="D186" s="113">
        <v>105</v>
      </c>
      <c r="E186" s="114">
        <v>39</v>
      </c>
      <c r="F186" s="125">
        <v>40279</v>
      </c>
      <c r="G186" s="121" t="s">
        <v>1028</v>
      </c>
      <c r="H186" s="121" t="s">
        <v>1029</v>
      </c>
      <c r="I186" s="121"/>
      <c r="J186" s="121" t="s">
        <v>1030</v>
      </c>
      <c r="K186" s="121">
        <v>75009</v>
      </c>
      <c r="L186" s="121">
        <v>1.98</v>
      </c>
      <c r="M186" s="121">
        <v>104</v>
      </c>
      <c r="N186" s="122">
        <v>1</v>
      </c>
      <c r="O186" s="122">
        <v>7.1500953589182515E+18</v>
      </c>
    </row>
    <row r="187" spans="3:15" ht="15" customHeight="1">
      <c r="C187" s="112" t="b">
        <v>0</v>
      </c>
      <c r="D187" s="113">
        <v>106</v>
      </c>
      <c r="E187" s="114">
        <v>41</v>
      </c>
      <c r="F187" s="125">
        <v>40279</v>
      </c>
      <c r="G187" s="121" t="s">
        <v>1040</v>
      </c>
      <c r="H187" s="121" t="s">
        <v>1041</v>
      </c>
      <c r="I187" s="121"/>
      <c r="J187" s="121" t="s">
        <v>1030</v>
      </c>
      <c r="K187" s="121">
        <v>69002</v>
      </c>
      <c r="L187" s="121">
        <v>1.98</v>
      </c>
      <c r="M187" s="121">
        <v>105</v>
      </c>
      <c r="N187" s="122">
        <v>1</v>
      </c>
      <c r="O187" s="122">
        <v>6.4479768258523156E+18</v>
      </c>
    </row>
    <row r="188" spans="3:15" ht="15" customHeight="1">
      <c r="C188" s="112" t="b">
        <v>0</v>
      </c>
      <c r="D188" s="113">
        <v>107</v>
      </c>
      <c r="E188" s="114">
        <v>43</v>
      </c>
      <c r="F188" s="125">
        <v>40280</v>
      </c>
      <c r="G188" s="121" t="s">
        <v>1052</v>
      </c>
      <c r="H188" s="121" t="s">
        <v>1053</v>
      </c>
      <c r="I188" s="121"/>
      <c r="J188" s="121" t="s">
        <v>1030</v>
      </c>
      <c r="K188" s="121">
        <v>21000</v>
      </c>
      <c r="L188" s="121">
        <v>3.96</v>
      </c>
      <c r="M188" s="121">
        <v>106</v>
      </c>
      <c r="N188" s="122">
        <v>1</v>
      </c>
      <c r="O188" s="122">
        <v>1.0680135614965258E+19</v>
      </c>
    </row>
    <row r="189" spans="3:15" ht="15" customHeight="1">
      <c r="C189" s="112" t="b">
        <v>0</v>
      </c>
      <c r="D189" s="113">
        <v>108</v>
      </c>
      <c r="E189" s="114">
        <v>47</v>
      </c>
      <c r="F189" s="125">
        <v>40281</v>
      </c>
      <c r="G189" s="121" t="s">
        <v>1079</v>
      </c>
      <c r="H189" s="121" t="s">
        <v>1080</v>
      </c>
      <c r="I189" s="121" t="s">
        <v>1081</v>
      </c>
      <c r="J189" s="121" t="s">
        <v>1082</v>
      </c>
      <c r="K189" s="121">
        <v>192</v>
      </c>
      <c r="L189" s="121">
        <v>5.94</v>
      </c>
      <c r="M189" s="121">
        <v>107</v>
      </c>
      <c r="N189" s="122">
        <v>0</v>
      </c>
      <c r="O189" s="122">
        <v>6.4677595086763407E+18</v>
      </c>
    </row>
    <row r="190" spans="3:15" ht="15" customHeight="1">
      <c r="C190" s="112" t="b">
        <v>0</v>
      </c>
      <c r="D190" s="113">
        <v>109</v>
      </c>
      <c r="E190" s="114">
        <v>53</v>
      </c>
      <c r="F190" s="125">
        <v>40284</v>
      </c>
      <c r="G190" s="121" t="s">
        <v>1124</v>
      </c>
      <c r="H190" s="121" t="s">
        <v>1117</v>
      </c>
      <c r="I190" s="121"/>
      <c r="J190" s="121" t="s">
        <v>1118</v>
      </c>
      <c r="K190" s="121" t="s">
        <v>1125</v>
      </c>
      <c r="L190" s="121">
        <v>8.91</v>
      </c>
      <c r="M190" s="121">
        <v>108</v>
      </c>
      <c r="N190" s="122">
        <v>1</v>
      </c>
      <c r="O190" s="122">
        <v>1.353725642403497E+19</v>
      </c>
    </row>
    <row r="191" spans="3:15" ht="15" customHeight="1">
      <c r="C191" s="112" t="b">
        <v>0</v>
      </c>
      <c r="D191" s="113">
        <v>110</v>
      </c>
      <c r="E191" s="114">
        <v>3</v>
      </c>
      <c r="F191" s="125">
        <v>40289</v>
      </c>
      <c r="G191" s="121" t="s">
        <v>765</v>
      </c>
      <c r="H191" s="121" t="s">
        <v>766</v>
      </c>
      <c r="I191" s="121" t="s">
        <v>767</v>
      </c>
      <c r="J191" s="121" t="s">
        <v>768</v>
      </c>
      <c r="K191" s="121" t="s">
        <v>769</v>
      </c>
      <c r="L191" s="121">
        <v>13.86</v>
      </c>
      <c r="M191" s="121">
        <v>109</v>
      </c>
      <c r="N191" s="122">
        <v>0</v>
      </c>
      <c r="O191" s="122">
        <v>1.225550419779471E+19</v>
      </c>
    </row>
    <row r="192" spans="3:15" ht="15" customHeight="1">
      <c r="C192" s="112" t="b">
        <v>0</v>
      </c>
      <c r="D192" s="113">
        <v>111</v>
      </c>
      <c r="E192" s="114">
        <v>17</v>
      </c>
      <c r="F192" s="125">
        <v>40297</v>
      </c>
      <c r="G192" s="121" t="s">
        <v>878</v>
      </c>
      <c r="H192" s="121" t="s">
        <v>879</v>
      </c>
      <c r="I192" s="121" t="s">
        <v>880</v>
      </c>
      <c r="J192" s="121" t="s">
        <v>740</v>
      </c>
      <c r="K192" s="121" t="s">
        <v>881</v>
      </c>
      <c r="L192" s="121">
        <v>0.99</v>
      </c>
      <c r="M192" s="121">
        <v>110</v>
      </c>
      <c r="N192" s="122">
        <v>0</v>
      </c>
      <c r="O192" s="122">
        <v>7.5597634074736435E+18</v>
      </c>
    </row>
    <row r="193" spans="3:15" ht="15" customHeight="1">
      <c r="C193" s="112" t="b">
        <v>0</v>
      </c>
      <c r="D193" s="113">
        <v>112</v>
      </c>
      <c r="E193" s="114">
        <v>18</v>
      </c>
      <c r="F193" s="125">
        <v>40310</v>
      </c>
      <c r="G193" s="121" t="s">
        <v>887</v>
      </c>
      <c r="H193" s="121" t="s">
        <v>888</v>
      </c>
      <c r="I193" s="121" t="s">
        <v>889</v>
      </c>
      <c r="J193" s="121" t="s">
        <v>740</v>
      </c>
      <c r="K193" s="121" t="s">
        <v>890</v>
      </c>
      <c r="L193" s="121">
        <v>1.98</v>
      </c>
      <c r="M193" s="121">
        <v>111</v>
      </c>
      <c r="N193" s="122">
        <v>0</v>
      </c>
      <c r="O193" s="122">
        <v>7.4003169928368845E+18</v>
      </c>
    </row>
    <row r="194" spans="3:15" ht="15" customHeight="1">
      <c r="C194" s="112" t="b">
        <v>0</v>
      </c>
      <c r="D194" s="113">
        <v>113</v>
      </c>
      <c r="E194" s="114">
        <v>20</v>
      </c>
      <c r="F194" s="125">
        <v>40310</v>
      </c>
      <c r="G194" s="121" t="s">
        <v>901</v>
      </c>
      <c r="H194" s="121" t="s">
        <v>871</v>
      </c>
      <c r="I194" s="121" t="s">
        <v>739</v>
      </c>
      <c r="J194" s="121" t="s">
        <v>740</v>
      </c>
      <c r="K194" s="121" t="s">
        <v>902</v>
      </c>
      <c r="L194" s="121">
        <v>1.98</v>
      </c>
      <c r="M194" s="121">
        <v>112</v>
      </c>
      <c r="N194" s="122">
        <v>0</v>
      </c>
      <c r="O194" s="122">
        <v>7.040415996716459E+18</v>
      </c>
    </row>
    <row r="195" spans="3:15" ht="15" customHeight="1">
      <c r="C195" s="112" t="b">
        <v>0</v>
      </c>
      <c r="D195" s="113">
        <v>114</v>
      </c>
      <c r="E195" s="114">
        <v>22</v>
      </c>
      <c r="F195" s="125">
        <v>40311</v>
      </c>
      <c r="G195" s="121" t="s">
        <v>914</v>
      </c>
      <c r="H195" s="121" t="s">
        <v>915</v>
      </c>
      <c r="I195" s="121" t="s">
        <v>916</v>
      </c>
      <c r="J195" s="121" t="s">
        <v>740</v>
      </c>
      <c r="K195" s="121">
        <v>32801</v>
      </c>
      <c r="L195" s="121">
        <v>3.96</v>
      </c>
      <c r="M195" s="121">
        <v>113</v>
      </c>
      <c r="N195" s="122">
        <v>0</v>
      </c>
      <c r="O195" s="122">
        <v>1.5540288119266832E+19</v>
      </c>
    </row>
    <row r="196" spans="3:15" ht="15" customHeight="1">
      <c r="C196" s="112" t="b">
        <v>0</v>
      </c>
      <c r="D196" s="113">
        <v>115</v>
      </c>
      <c r="E196" s="114">
        <v>26</v>
      </c>
      <c r="F196" s="125">
        <v>40312</v>
      </c>
      <c r="G196" s="121" t="s">
        <v>941</v>
      </c>
      <c r="H196" s="121" t="s">
        <v>942</v>
      </c>
      <c r="I196" s="121" t="s">
        <v>943</v>
      </c>
      <c r="J196" s="121" t="s">
        <v>740</v>
      </c>
      <c r="K196" s="121">
        <v>76110</v>
      </c>
      <c r="L196" s="121">
        <v>5.94</v>
      </c>
      <c r="M196" s="121">
        <v>114</v>
      </c>
      <c r="N196" s="122">
        <v>0</v>
      </c>
      <c r="O196" s="122">
        <v>4.4615262125529313E+18</v>
      </c>
    </row>
    <row r="197" spans="3:15" ht="15" customHeight="1">
      <c r="C197" s="112" t="b">
        <v>0</v>
      </c>
      <c r="D197" s="113">
        <v>116</v>
      </c>
      <c r="E197" s="114">
        <v>32</v>
      </c>
      <c r="F197" s="125">
        <v>40315</v>
      </c>
      <c r="G197" s="121" t="s">
        <v>985</v>
      </c>
      <c r="H197" s="121" t="s">
        <v>986</v>
      </c>
      <c r="I197" s="121" t="s">
        <v>987</v>
      </c>
      <c r="J197" s="121" t="s">
        <v>768</v>
      </c>
      <c r="K197" s="121" t="s">
        <v>988</v>
      </c>
      <c r="L197" s="121">
        <v>8.91</v>
      </c>
      <c r="M197" s="121">
        <v>115</v>
      </c>
      <c r="N197" s="122">
        <v>0</v>
      </c>
      <c r="O197" s="122">
        <v>1.5765504819706714E+19</v>
      </c>
    </row>
    <row r="198" spans="3:15" ht="15" customHeight="1">
      <c r="C198" s="112" t="b">
        <v>0</v>
      </c>
      <c r="D198" s="113">
        <v>117</v>
      </c>
      <c r="E198" s="114">
        <v>41</v>
      </c>
      <c r="F198" s="125">
        <v>40320</v>
      </c>
      <c r="G198" s="121" t="s">
        <v>1040</v>
      </c>
      <c r="H198" s="121" t="s">
        <v>1041</v>
      </c>
      <c r="I198" s="121"/>
      <c r="J198" s="121" t="s">
        <v>1030</v>
      </c>
      <c r="K198" s="121">
        <v>69002</v>
      </c>
      <c r="L198" s="121">
        <v>13.86</v>
      </c>
      <c r="M198" s="121">
        <v>116</v>
      </c>
      <c r="N198" s="122">
        <v>1</v>
      </c>
      <c r="O198" s="122">
        <v>1.3558517282269546E+19</v>
      </c>
    </row>
    <row r="199" spans="3:15" ht="15" customHeight="1">
      <c r="C199" s="112" t="b">
        <v>0</v>
      </c>
      <c r="D199" s="113">
        <v>118</v>
      </c>
      <c r="E199" s="114">
        <v>55</v>
      </c>
      <c r="F199" s="125">
        <v>40328</v>
      </c>
      <c r="G199" s="121" t="s">
        <v>1136</v>
      </c>
      <c r="H199" s="121" t="s">
        <v>1137</v>
      </c>
      <c r="I199" s="121" t="s">
        <v>1138</v>
      </c>
      <c r="J199" s="121" t="s">
        <v>1139</v>
      </c>
      <c r="K199" s="121">
        <v>2010</v>
      </c>
      <c r="L199" s="121">
        <v>0.99</v>
      </c>
      <c r="M199" s="121">
        <v>117</v>
      </c>
      <c r="N199" s="122">
        <v>0</v>
      </c>
      <c r="O199" s="122">
        <v>6.97209612149534E+18</v>
      </c>
    </row>
    <row r="200" spans="3:15" ht="15" customHeight="1">
      <c r="C200" s="112" t="b">
        <v>0</v>
      </c>
      <c r="D200" s="113">
        <v>119</v>
      </c>
      <c r="E200" s="114">
        <v>56</v>
      </c>
      <c r="F200" s="125">
        <v>40341</v>
      </c>
      <c r="G200" s="121" t="s">
        <v>1144</v>
      </c>
      <c r="H200" s="121" t="s">
        <v>1145</v>
      </c>
      <c r="I200" s="121"/>
      <c r="J200" s="121" t="s">
        <v>1146</v>
      </c>
      <c r="K200" s="121">
        <v>1106</v>
      </c>
      <c r="L200" s="121">
        <v>1.98</v>
      </c>
      <c r="M200" s="121">
        <v>118</v>
      </c>
      <c r="N200" s="122">
        <v>1</v>
      </c>
      <c r="O200" s="122">
        <v>1.7540692012665278E+19</v>
      </c>
    </row>
    <row r="201" spans="3:15" ht="15" customHeight="1">
      <c r="C201" s="112" t="b">
        <v>0</v>
      </c>
      <c r="D201" s="113">
        <v>120</v>
      </c>
      <c r="E201" s="114">
        <v>58</v>
      </c>
      <c r="F201" s="125">
        <v>40341</v>
      </c>
      <c r="G201" s="121" t="s">
        <v>1158</v>
      </c>
      <c r="H201" s="121" t="s">
        <v>1159</v>
      </c>
      <c r="I201" s="121"/>
      <c r="J201" s="121" t="s">
        <v>1160</v>
      </c>
      <c r="K201" s="121">
        <v>110017</v>
      </c>
      <c r="L201" s="121">
        <v>1.98</v>
      </c>
      <c r="M201" s="121">
        <v>119</v>
      </c>
      <c r="N201" s="122">
        <v>1</v>
      </c>
      <c r="O201" s="122">
        <v>6.4123632974875302E+17</v>
      </c>
    </row>
    <row r="202" spans="3:15" ht="15" customHeight="1">
      <c r="C202" s="112" t="b">
        <v>0</v>
      </c>
      <c r="D202" s="113">
        <v>121</v>
      </c>
      <c r="E202" s="114">
        <v>1</v>
      </c>
      <c r="F202" s="125">
        <v>40342</v>
      </c>
      <c r="G202" s="121" t="s">
        <v>748</v>
      </c>
      <c r="H202" s="121" t="s">
        <v>749</v>
      </c>
      <c r="I202" s="121" t="s">
        <v>750</v>
      </c>
      <c r="J202" s="121" t="s">
        <v>751</v>
      </c>
      <c r="K202" s="121" t="s">
        <v>752</v>
      </c>
      <c r="L202" s="121">
        <v>3.96</v>
      </c>
      <c r="M202" s="121">
        <v>120</v>
      </c>
      <c r="N202" s="122">
        <v>0</v>
      </c>
      <c r="O202" s="122">
        <v>1.4297595711243643E+19</v>
      </c>
    </row>
    <row r="203" spans="3:15" ht="15" customHeight="1">
      <c r="C203" s="112" t="b">
        <v>0</v>
      </c>
      <c r="D203" s="113">
        <v>122</v>
      </c>
      <c r="E203" s="114">
        <v>5</v>
      </c>
      <c r="F203" s="125">
        <v>40343</v>
      </c>
      <c r="G203" s="121" t="s">
        <v>782</v>
      </c>
      <c r="H203" s="121" t="s">
        <v>783</v>
      </c>
      <c r="I203" s="121"/>
      <c r="J203" s="121" t="s">
        <v>784</v>
      </c>
      <c r="K203" s="121">
        <v>14700</v>
      </c>
      <c r="L203" s="121">
        <v>5.94</v>
      </c>
      <c r="M203" s="121">
        <v>121</v>
      </c>
      <c r="N203" s="122">
        <v>1</v>
      </c>
      <c r="O203" s="122">
        <v>5.1884944453962424E+18</v>
      </c>
    </row>
    <row r="204" spans="3:15" ht="15" customHeight="1">
      <c r="C204" s="112" t="b">
        <v>0</v>
      </c>
      <c r="D204" s="113">
        <v>123</v>
      </c>
      <c r="E204" s="114">
        <v>11</v>
      </c>
      <c r="F204" s="125">
        <v>40346</v>
      </c>
      <c r="G204" s="121" t="s">
        <v>825</v>
      </c>
      <c r="H204" s="121" t="s">
        <v>817</v>
      </c>
      <c r="I204" s="121" t="s">
        <v>750</v>
      </c>
      <c r="J204" s="121" t="s">
        <v>751</v>
      </c>
      <c r="K204" s="121" t="s">
        <v>826</v>
      </c>
      <c r="L204" s="121">
        <v>8.91</v>
      </c>
      <c r="M204" s="121">
        <v>122</v>
      </c>
      <c r="N204" s="122">
        <v>0</v>
      </c>
      <c r="O204" s="122">
        <v>1.1850669988508428E+19</v>
      </c>
    </row>
    <row r="205" spans="3:15" ht="15" customHeight="1">
      <c r="C205" s="112" t="b">
        <v>0</v>
      </c>
      <c r="D205" s="113">
        <v>124</v>
      </c>
      <c r="E205" s="114">
        <v>20</v>
      </c>
      <c r="F205" s="125">
        <v>40351</v>
      </c>
      <c r="G205" s="121" t="s">
        <v>901</v>
      </c>
      <c r="H205" s="121" t="s">
        <v>871</v>
      </c>
      <c r="I205" s="121" t="s">
        <v>739</v>
      </c>
      <c r="J205" s="121" t="s">
        <v>740</v>
      </c>
      <c r="K205" s="121" t="s">
        <v>902</v>
      </c>
      <c r="L205" s="121">
        <v>13.86</v>
      </c>
      <c r="M205" s="121">
        <v>123</v>
      </c>
      <c r="N205" s="122">
        <v>0</v>
      </c>
      <c r="O205" s="122">
        <v>1.2992136732270858E+19</v>
      </c>
    </row>
    <row r="206" spans="3:15" ht="15" customHeight="1">
      <c r="C206" s="112" t="b">
        <v>0</v>
      </c>
      <c r="D206" s="113">
        <v>125</v>
      </c>
      <c r="E206" s="114">
        <v>34</v>
      </c>
      <c r="F206" s="125">
        <v>40359</v>
      </c>
      <c r="G206" s="121" t="s">
        <v>999</v>
      </c>
      <c r="H206" s="121" t="s">
        <v>1000</v>
      </c>
      <c r="I206" s="121"/>
      <c r="J206" s="121" t="s">
        <v>1001</v>
      </c>
      <c r="K206" s="121"/>
      <c r="L206" s="121">
        <v>0.99</v>
      </c>
      <c r="M206" s="121">
        <v>124</v>
      </c>
      <c r="N206" s="122">
        <v>1</v>
      </c>
      <c r="O206" s="122">
        <v>9.3230800641635779E+18</v>
      </c>
    </row>
    <row r="207" spans="3:15" ht="15" customHeight="1">
      <c r="C207" s="112" t="b">
        <v>0</v>
      </c>
      <c r="D207" s="113">
        <v>126</v>
      </c>
      <c r="E207" s="114">
        <v>35</v>
      </c>
      <c r="F207" s="125">
        <v>40372</v>
      </c>
      <c r="G207" s="121" t="s">
        <v>1006</v>
      </c>
      <c r="H207" s="121" t="s">
        <v>1007</v>
      </c>
      <c r="I207" s="121"/>
      <c r="J207" s="121" t="s">
        <v>1001</v>
      </c>
      <c r="K207" s="121"/>
      <c r="L207" s="121">
        <v>1.98</v>
      </c>
      <c r="M207" s="121">
        <v>125</v>
      </c>
      <c r="N207" s="122">
        <v>1</v>
      </c>
      <c r="O207" s="122">
        <v>1.5054024738666166E+18</v>
      </c>
    </row>
    <row r="208" spans="3:15" ht="15" customHeight="1">
      <c r="C208" s="112" t="b">
        <v>0</v>
      </c>
      <c r="D208" s="113">
        <v>127</v>
      </c>
      <c r="E208" s="114">
        <v>37</v>
      </c>
      <c r="F208" s="125">
        <v>40372</v>
      </c>
      <c r="G208" s="121" t="s">
        <v>1017</v>
      </c>
      <c r="H208" s="121" t="s">
        <v>1018</v>
      </c>
      <c r="I208" s="121"/>
      <c r="J208" s="121" t="s">
        <v>760</v>
      </c>
      <c r="K208" s="121">
        <v>60316</v>
      </c>
      <c r="L208" s="121">
        <v>1.98</v>
      </c>
      <c r="M208" s="121">
        <v>126</v>
      </c>
      <c r="N208" s="122">
        <v>1</v>
      </c>
      <c r="O208" s="122">
        <v>9.1694442318462628E+18</v>
      </c>
    </row>
    <row r="209" spans="3:15" ht="15" customHeight="1">
      <c r="C209" s="112" t="b">
        <v>0</v>
      </c>
      <c r="D209" s="113">
        <v>128</v>
      </c>
      <c r="E209" s="114">
        <v>39</v>
      </c>
      <c r="F209" s="125">
        <v>40373</v>
      </c>
      <c r="G209" s="121" t="s">
        <v>1028</v>
      </c>
      <c r="H209" s="121" t="s">
        <v>1029</v>
      </c>
      <c r="I209" s="121"/>
      <c r="J209" s="121" t="s">
        <v>1030</v>
      </c>
      <c r="K209" s="121">
        <v>75009</v>
      </c>
      <c r="L209" s="121">
        <v>3.96</v>
      </c>
      <c r="M209" s="121">
        <v>127</v>
      </c>
      <c r="N209" s="122">
        <v>1</v>
      </c>
      <c r="O209" s="122">
        <v>7.8551415376282931E+18</v>
      </c>
    </row>
    <row r="210" spans="3:15" ht="15" customHeight="1">
      <c r="C210" s="112" t="b">
        <v>0</v>
      </c>
      <c r="D210" s="113">
        <v>129</v>
      </c>
      <c r="E210" s="114">
        <v>43</v>
      </c>
      <c r="F210" s="125">
        <v>40374</v>
      </c>
      <c r="G210" s="121" t="s">
        <v>1052</v>
      </c>
      <c r="H210" s="121" t="s">
        <v>1053</v>
      </c>
      <c r="I210" s="121"/>
      <c r="J210" s="121" t="s">
        <v>1030</v>
      </c>
      <c r="K210" s="121">
        <v>21000</v>
      </c>
      <c r="L210" s="121">
        <v>5.94</v>
      </c>
      <c r="M210" s="121">
        <v>128</v>
      </c>
      <c r="N210" s="122">
        <v>1</v>
      </c>
      <c r="O210" s="122">
        <v>1.1978250690986043E+19</v>
      </c>
    </row>
    <row r="211" spans="3:15" ht="15" customHeight="1">
      <c r="C211" s="112" t="b">
        <v>0</v>
      </c>
      <c r="D211" s="113">
        <v>130</v>
      </c>
      <c r="E211" s="114">
        <v>49</v>
      </c>
      <c r="F211" s="125">
        <v>40377</v>
      </c>
      <c r="G211" s="121" t="s">
        <v>1095</v>
      </c>
      <c r="H211" s="121" t="s">
        <v>1096</v>
      </c>
      <c r="I211" s="121"/>
      <c r="J211" s="121" t="s">
        <v>1097</v>
      </c>
      <c r="K211" s="121" t="s">
        <v>741</v>
      </c>
      <c r="L211" s="121">
        <v>8.91</v>
      </c>
      <c r="M211" s="121">
        <v>129</v>
      </c>
      <c r="N211" s="122">
        <v>1</v>
      </c>
      <c r="O211" s="122">
        <v>1.2059261402504509E+18</v>
      </c>
    </row>
    <row r="212" spans="3:15" ht="15" customHeight="1">
      <c r="C212" s="112" t="b">
        <v>0</v>
      </c>
      <c r="D212" s="113">
        <v>131</v>
      </c>
      <c r="E212" s="114">
        <v>58</v>
      </c>
      <c r="F212" s="125">
        <v>40382</v>
      </c>
      <c r="G212" s="121" t="s">
        <v>1158</v>
      </c>
      <c r="H212" s="121" t="s">
        <v>1159</v>
      </c>
      <c r="I212" s="121"/>
      <c r="J212" s="121" t="s">
        <v>1160</v>
      </c>
      <c r="K212" s="121">
        <v>110017</v>
      </c>
      <c r="L212" s="121">
        <v>13.86</v>
      </c>
      <c r="M212" s="121">
        <v>130</v>
      </c>
      <c r="N212" s="122">
        <v>1</v>
      </c>
      <c r="O212" s="122">
        <v>1.8089939296051364E+19</v>
      </c>
    </row>
    <row r="213" spans="3:15" ht="15" customHeight="1">
      <c r="C213" s="112" t="b">
        <v>0</v>
      </c>
      <c r="D213" s="113">
        <v>132</v>
      </c>
      <c r="E213" s="114">
        <v>13</v>
      </c>
      <c r="F213" s="125">
        <v>40390</v>
      </c>
      <c r="G213" s="121" t="s">
        <v>841</v>
      </c>
      <c r="H213" s="121" t="s">
        <v>842</v>
      </c>
      <c r="I213" s="121" t="s">
        <v>843</v>
      </c>
      <c r="J213" s="121" t="s">
        <v>751</v>
      </c>
      <c r="K213" s="121" t="s">
        <v>844</v>
      </c>
      <c r="L213" s="121">
        <v>0.99</v>
      </c>
      <c r="M213" s="121">
        <v>131</v>
      </c>
      <c r="N213" s="122">
        <v>0</v>
      </c>
      <c r="O213" s="122">
        <v>3.3329807746034627E+18</v>
      </c>
    </row>
    <row r="214" spans="3:15" ht="15" customHeight="1">
      <c r="C214" s="112" t="b">
        <v>0</v>
      </c>
      <c r="D214" s="113">
        <v>133</v>
      </c>
      <c r="E214" s="114">
        <v>14</v>
      </c>
      <c r="F214" s="125">
        <v>40403</v>
      </c>
      <c r="G214" s="121" t="s">
        <v>851</v>
      </c>
      <c r="H214" s="121" t="s">
        <v>852</v>
      </c>
      <c r="I214" s="121" t="s">
        <v>853</v>
      </c>
      <c r="J214" s="121" t="s">
        <v>768</v>
      </c>
      <c r="K214" s="121" t="s">
        <v>854</v>
      </c>
      <c r="L214" s="121">
        <v>1.98</v>
      </c>
      <c r="M214" s="121">
        <v>132</v>
      </c>
      <c r="N214" s="122">
        <v>0</v>
      </c>
      <c r="O214" s="122">
        <v>1.1340560917217106E+19</v>
      </c>
    </row>
    <row r="215" spans="3:15" ht="15" customHeight="1">
      <c r="C215" s="112" t="b">
        <v>0</v>
      </c>
      <c r="D215" s="113">
        <v>134</v>
      </c>
      <c r="E215" s="114">
        <v>16</v>
      </c>
      <c r="F215" s="125">
        <v>40403</v>
      </c>
      <c r="G215" s="121" t="s">
        <v>870</v>
      </c>
      <c r="H215" s="121" t="s">
        <v>871</v>
      </c>
      <c r="I215" s="121" t="s">
        <v>739</v>
      </c>
      <c r="J215" s="121" t="s">
        <v>740</v>
      </c>
      <c r="K215" s="121" t="s">
        <v>872</v>
      </c>
      <c r="L215" s="121">
        <v>1.98</v>
      </c>
      <c r="M215" s="121">
        <v>133</v>
      </c>
      <c r="N215" s="122">
        <v>0</v>
      </c>
      <c r="O215" s="122">
        <v>8.0773586126633902E+18</v>
      </c>
    </row>
    <row r="216" spans="3:15" ht="15" customHeight="1">
      <c r="C216" s="112" t="b">
        <v>0</v>
      </c>
      <c r="D216" s="113">
        <v>135</v>
      </c>
      <c r="E216" s="114">
        <v>18</v>
      </c>
      <c r="F216" s="125">
        <v>40404</v>
      </c>
      <c r="G216" s="121" t="s">
        <v>887</v>
      </c>
      <c r="H216" s="121" t="s">
        <v>888</v>
      </c>
      <c r="I216" s="121" t="s">
        <v>889</v>
      </c>
      <c r="J216" s="121" t="s">
        <v>740</v>
      </c>
      <c r="K216" s="121" t="s">
        <v>890</v>
      </c>
      <c r="L216" s="121">
        <v>3.96</v>
      </c>
      <c r="M216" s="121">
        <v>134</v>
      </c>
      <c r="N216" s="122">
        <v>0</v>
      </c>
      <c r="O216" s="122">
        <v>1.0411289348405914E+19</v>
      </c>
    </row>
    <row r="217" spans="3:15" ht="15" customHeight="1">
      <c r="C217" s="112" t="b">
        <v>0</v>
      </c>
      <c r="D217" s="113">
        <v>136</v>
      </c>
      <c r="E217" s="114">
        <v>22</v>
      </c>
      <c r="F217" s="125">
        <v>40405</v>
      </c>
      <c r="G217" s="121" t="s">
        <v>914</v>
      </c>
      <c r="H217" s="121" t="s">
        <v>915</v>
      </c>
      <c r="I217" s="121" t="s">
        <v>916</v>
      </c>
      <c r="J217" s="121" t="s">
        <v>740</v>
      </c>
      <c r="K217" s="121">
        <v>32801</v>
      </c>
      <c r="L217" s="121">
        <v>5.94</v>
      </c>
      <c r="M217" s="121">
        <v>135</v>
      </c>
      <c r="N217" s="122">
        <v>0</v>
      </c>
      <c r="O217" s="122">
        <v>1.2981126070991589E+19</v>
      </c>
    </row>
    <row r="218" spans="3:15" ht="15" customHeight="1">
      <c r="C218" s="112" t="b">
        <v>0</v>
      </c>
      <c r="D218" s="113">
        <v>137</v>
      </c>
      <c r="E218" s="114">
        <v>28</v>
      </c>
      <c r="F218" s="125">
        <v>40408</v>
      </c>
      <c r="G218" s="121" t="s">
        <v>955</v>
      </c>
      <c r="H218" s="121" t="s">
        <v>956</v>
      </c>
      <c r="I218" s="121" t="s">
        <v>957</v>
      </c>
      <c r="J218" s="121" t="s">
        <v>740</v>
      </c>
      <c r="K218" s="121">
        <v>84102</v>
      </c>
      <c r="L218" s="121">
        <v>8.91</v>
      </c>
      <c r="M218" s="121">
        <v>136</v>
      </c>
      <c r="N218" s="122">
        <v>0</v>
      </c>
      <c r="O218" s="122">
        <v>1.8855654960373107E+18</v>
      </c>
    </row>
    <row r="219" spans="3:15" ht="15" customHeight="1">
      <c r="C219" s="112" t="b">
        <v>0</v>
      </c>
      <c r="D219" s="113">
        <v>138</v>
      </c>
      <c r="E219" s="114">
        <v>37</v>
      </c>
      <c r="F219" s="125">
        <v>40413</v>
      </c>
      <c r="G219" s="121" t="s">
        <v>1017</v>
      </c>
      <c r="H219" s="121" t="s">
        <v>1018</v>
      </c>
      <c r="I219" s="121"/>
      <c r="J219" s="121" t="s">
        <v>760</v>
      </c>
      <c r="K219" s="121">
        <v>60316</v>
      </c>
      <c r="L219" s="121">
        <v>13.86</v>
      </c>
      <c r="M219" s="121">
        <v>137</v>
      </c>
      <c r="N219" s="122">
        <v>1</v>
      </c>
      <c r="O219" s="122">
        <v>1.5932207668472023E+19</v>
      </c>
    </row>
    <row r="220" spans="3:15" ht="15" customHeight="1">
      <c r="C220" s="112" t="b">
        <v>0</v>
      </c>
      <c r="D220" s="113">
        <v>139</v>
      </c>
      <c r="E220" s="114">
        <v>51</v>
      </c>
      <c r="F220" s="125">
        <v>40421</v>
      </c>
      <c r="G220" s="121" t="s">
        <v>1109</v>
      </c>
      <c r="H220" s="121" t="s">
        <v>1110</v>
      </c>
      <c r="I220" s="121"/>
      <c r="J220" s="121" t="s">
        <v>1111</v>
      </c>
      <c r="K220" s="121">
        <v>11230</v>
      </c>
      <c r="L220" s="121">
        <v>0.99</v>
      </c>
      <c r="M220" s="121">
        <v>138</v>
      </c>
      <c r="N220" s="122">
        <v>1</v>
      </c>
      <c r="O220" s="122">
        <v>1.3054150355113087E+19</v>
      </c>
    </row>
    <row r="221" spans="3:15" ht="15" customHeight="1">
      <c r="C221" s="112" t="b">
        <v>0</v>
      </c>
      <c r="D221" s="113">
        <v>140</v>
      </c>
      <c r="E221" s="114">
        <v>52</v>
      </c>
      <c r="F221" s="125">
        <v>40434</v>
      </c>
      <c r="G221" s="121" t="s">
        <v>1116</v>
      </c>
      <c r="H221" s="121" t="s">
        <v>1117</v>
      </c>
      <c r="I221" s="121"/>
      <c r="J221" s="121" t="s">
        <v>1118</v>
      </c>
      <c r="K221" s="121" t="s">
        <v>1119</v>
      </c>
      <c r="L221" s="121">
        <v>1.98</v>
      </c>
      <c r="M221" s="121">
        <v>139</v>
      </c>
      <c r="N221" s="122">
        <v>1</v>
      </c>
      <c r="O221" s="122">
        <v>4.2826456805232323E+18</v>
      </c>
    </row>
    <row r="222" spans="3:15" ht="15" customHeight="1">
      <c r="C222" s="112" t="b">
        <v>0</v>
      </c>
      <c r="D222" s="113">
        <v>141</v>
      </c>
      <c r="E222" s="114">
        <v>54</v>
      </c>
      <c r="F222" s="125">
        <v>40434</v>
      </c>
      <c r="G222" s="121" t="s">
        <v>1130</v>
      </c>
      <c r="H222" s="121" t="s">
        <v>1131</v>
      </c>
      <c r="I222" s="121"/>
      <c r="J222" s="121" t="s">
        <v>1118</v>
      </c>
      <c r="K222" s="121" t="s">
        <v>1132</v>
      </c>
      <c r="L222" s="121">
        <v>1.98</v>
      </c>
      <c r="M222" s="121">
        <v>140</v>
      </c>
      <c r="N222" s="122">
        <v>1</v>
      </c>
      <c r="O222" s="122">
        <v>3.560738036966954E+18</v>
      </c>
    </row>
    <row r="223" spans="3:15" ht="15" customHeight="1">
      <c r="C223" s="112" t="b">
        <v>0</v>
      </c>
      <c r="D223" s="113">
        <v>142</v>
      </c>
      <c r="E223" s="114">
        <v>56</v>
      </c>
      <c r="F223" s="125">
        <v>40435</v>
      </c>
      <c r="G223" s="121" t="s">
        <v>1144</v>
      </c>
      <c r="H223" s="121" t="s">
        <v>1145</v>
      </c>
      <c r="I223" s="121"/>
      <c r="J223" s="121" t="s">
        <v>1146</v>
      </c>
      <c r="K223" s="121">
        <v>1106</v>
      </c>
      <c r="L223" s="121">
        <v>3.96</v>
      </c>
      <c r="M223" s="121">
        <v>141</v>
      </c>
      <c r="N223" s="122">
        <v>1</v>
      </c>
      <c r="O223" s="122">
        <v>1.2857462984548923E+19</v>
      </c>
    </row>
    <row r="224" spans="3:15" ht="15" customHeight="1">
      <c r="C224" s="112" t="b">
        <v>0</v>
      </c>
      <c r="D224" s="113">
        <v>143</v>
      </c>
      <c r="E224" s="114">
        <v>1</v>
      </c>
      <c r="F224" s="125">
        <v>40436</v>
      </c>
      <c r="G224" s="121" t="s">
        <v>748</v>
      </c>
      <c r="H224" s="121" t="s">
        <v>749</v>
      </c>
      <c r="I224" s="121" t="s">
        <v>750</v>
      </c>
      <c r="J224" s="121" t="s">
        <v>751</v>
      </c>
      <c r="K224" s="121" t="s">
        <v>752</v>
      </c>
      <c r="L224" s="121">
        <v>5.94</v>
      </c>
      <c r="M224" s="121">
        <v>142</v>
      </c>
      <c r="N224" s="122">
        <v>0</v>
      </c>
      <c r="O224" s="122">
        <v>6.2132948826592072E+18</v>
      </c>
    </row>
    <row r="225" spans="3:15" ht="15" customHeight="1">
      <c r="C225" s="112" t="b">
        <v>0</v>
      </c>
      <c r="D225" s="113">
        <v>144</v>
      </c>
      <c r="E225" s="114">
        <v>7</v>
      </c>
      <c r="F225" s="125">
        <v>40439</v>
      </c>
      <c r="G225" s="121" t="s">
        <v>794</v>
      </c>
      <c r="H225" s="121" t="s">
        <v>795</v>
      </c>
      <c r="I225" s="121"/>
      <c r="J225" s="121" t="s">
        <v>796</v>
      </c>
      <c r="K225" s="121">
        <v>1010</v>
      </c>
      <c r="L225" s="121">
        <v>8.91</v>
      </c>
      <c r="M225" s="121">
        <v>143</v>
      </c>
      <c r="N225" s="122">
        <v>1</v>
      </c>
      <c r="O225" s="122">
        <v>4.288752287874732E+18</v>
      </c>
    </row>
    <row r="226" spans="3:15" ht="15" customHeight="1">
      <c r="C226" s="112" t="b">
        <v>0</v>
      </c>
      <c r="D226" s="113">
        <v>145</v>
      </c>
      <c r="E226" s="114">
        <v>16</v>
      </c>
      <c r="F226" s="125">
        <v>40444</v>
      </c>
      <c r="G226" s="121" t="s">
        <v>870</v>
      </c>
      <c r="H226" s="121" t="s">
        <v>871</v>
      </c>
      <c r="I226" s="121" t="s">
        <v>739</v>
      </c>
      <c r="J226" s="121" t="s">
        <v>740</v>
      </c>
      <c r="K226" s="121" t="s">
        <v>872</v>
      </c>
      <c r="L226" s="121">
        <v>13.86</v>
      </c>
      <c r="M226" s="121">
        <v>144</v>
      </c>
      <c r="N226" s="122">
        <v>0</v>
      </c>
      <c r="O226" s="122">
        <v>1.4003934767120155E+19</v>
      </c>
    </row>
    <row r="227" spans="3:15" ht="15" customHeight="1">
      <c r="C227" s="112" t="b">
        <v>0</v>
      </c>
      <c r="D227" s="113">
        <v>146</v>
      </c>
      <c r="E227" s="114">
        <v>30</v>
      </c>
      <c r="F227" s="125">
        <v>40452</v>
      </c>
      <c r="G227" s="121" t="s">
        <v>970</v>
      </c>
      <c r="H227" s="121" t="s">
        <v>971</v>
      </c>
      <c r="I227" s="121" t="s">
        <v>964</v>
      </c>
      <c r="J227" s="121" t="s">
        <v>768</v>
      </c>
      <c r="K227" s="121" t="s">
        <v>972</v>
      </c>
      <c r="L227" s="121">
        <v>0.99</v>
      </c>
      <c r="M227" s="121">
        <v>145</v>
      </c>
      <c r="N227" s="122">
        <v>0</v>
      </c>
      <c r="O227" s="122">
        <v>3.085603116316352E+18</v>
      </c>
    </row>
    <row r="228" spans="3:15" ht="15" customHeight="1">
      <c r="C228" s="112" t="b">
        <v>0</v>
      </c>
      <c r="D228" s="113">
        <v>147</v>
      </c>
      <c r="E228" s="114">
        <v>31</v>
      </c>
      <c r="F228" s="125">
        <v>40465</v>
      </c>
      <c r="G228" s="121" t="s">
        <v>977</v>
      </c>
      <c r="H228" s="121" t="s">
        <v>978</v>
      </c>
      <c r="I228" s="121" t="s">
        <v>979</v>
      </c>
      <c r="J228" s="121" t="s">
        <v>768</v>
      </c>
      <c r="K228" s="121" t="s">
        <v>980</v>
      </c>
      <c r="L228" s="121">
        <v>1.98</v>
      </c>
      <c r="M228" s="121">
        <v>146</v>
      </c>
      <c r="N228" s="122">
        <v>0</v>
      </c>
      <c r="O228" s="122">
        <v>7.3884495624871598E+18</v>
      </c>
    </row>
    <row r="229" spans="3:15" ht="15" customHeight="1">
      <c r="C229" s="112" t="b">
        <v>0</v>
      </c>
      <c r="D229" s="113">
        <v>148</v>
      </c>
      <c r="E229" s="114">
        <v>33</v>
      </c>
      <c r="F229" s="125">
        <v>40465</v>
      </c>
      <c r="G229" s="121" t="s">
        <v>991</v>
      </c>
      <c r="H229" s="121" t="s">
        <v>992</v>
      </c>
      <c r="I229" s="121" t="s">
        <v>993</v>
      </c>
      <c r="J229" s="121" t="s">
        <v>768</v>
      </c>
      <c r="K229" s="121" t="s">
        <v>994</v>
      </c>
      <c r="L229" s="121">
        <v>1.98</v>
      </c>
      <c r="M229" s="121">
        <v>147</v>
      </c>
      <c r="N229" s="122">
        <v>0</v>
      </c>
      <c r="O229" s="122">
        <v>6.210258528242857E+18</v>
      </c>
    </row>
    <row r="230" spans="3:15" ht="15" customHeight="1">
      <c r="C230" s="112" t="b">
        <v>0</v>
      </c>
      <c r="D230" s="113">
        <v>149</v>
      </c>
      <c r="E230" s="114">
        <v>35</v>
      </c>
      <c r="F230" s="125">
        <v>40466</v>
      </c>
      <c r="G230" s="121" t="s">
        <v>1006</v>
      </c>
      <c r="H230" s="121" t="s">
        <v>1007</v>
      </c>
      <c r="I230" s="121"/>
      <c r="J230" s="121" t="s">
        <v>1001</v>
      </c>
      <c r="K230" s="121"/>
      <c r="L230" s="121">
        <v>3.96</v>
      </c>
      <c r="M230" s="121">
        <v>148</v>
      </c>
      <c r="N230" s="122">
        <v>1</v>
      </c>
      <c r="O230" s="122">
        <v>1.5297200928047024E+19</v>
      </c>
    </row>
    <row r="231" spans="3:15" ht="15" customHeight="1">
      <c r="C231" s="112" t="b">
        <v>0</v>
      </c>
      <c r="D231" s="113">
        <v>150</v>
      </c>
      <c r="E231" s="114">
        <v>39</v>
      </c>
      <c r="F231" s="125">
        <v>40467</v>
      </c>
      <c r="G231" s="121" t="s">
        <v>1028</v>
      </c>
      <c r="H231" s="121" t="s">
        <v>1029</v>
      </c>
      <c r="I231" s="121"/>
      <c r="J231" s="121" t="s">
        <v>1030</v>
      </c>
      <c r="K231" s="121">
        <v>75009</v>
      </c>
      <c r="L231" s="121">
        <v>5.94</v>
      </c>
      <c r="M231" s="121">
        <v>149</v>
      </c>
      <c r="N231" s="122">
        <v>1</v>
      </c>
      <c r="O231" s="122">
        <v>2.5635533675924009E+18</v>
      </c>
    </row>
    <row r="232" spans="3:15" ht="15" customHeight="1">
      <c r="C232" s="112" t="b">
        <v>0</v>
      </c>
      <c r="D232" s="113">
        <v>151</v>
      </c>
      <c r="E232" s="114">
        <v>45</v>
      </c>
      <c r="F232" s="125">
        <v>40470</v>
      </c>
      <c r="G232" s="121" t="s">
        <v>1065</v>
      </c>
      <c r="H232" s="121" t="s">
        <v>1066</v>
      </c>
      <c r="I232" s="121"/>
      <c r="J232" s="121" t="s">
        <v>1067</v>
      </c>
      <c r="K232" s="121" t="s">
        <v>1068</v>
      </c>
      <c r="L232" s="121">
        <v>8.91</v>
      </c>
      <c r="M232" s="121">
        <v>150</v>
      </c>
      <c r="N232" s="122">
        <v>1</v>
      </c>
      <c r="O232" s="122">
        <v>4.1744770854545126E+18</v>
      </c>
    </row>
    <row r="233" spans="3:15" ht="15" customHeight="1">
      <c r="C233" s="112" t="b">
        <v>0</v>
      </c>
      <c r="D233" s="113">
        <v>152</v>
      </c>
      <c r="E233" s="114">
        <v>54</v>
      </c>
      <c r="F233" s="125">
        <v>40475</v>
      </c>
      <c r="G233" s="121" t="s">
        <v>1130</v>
      </c>
      <c r="H233" s="121" t="s">
        <v>1131</v>
      </c>
      <c r="I233" s="121"/>
      <c r="J233" s="121" t="s">
        <v>1118</v>
      </c>
      <c r="K233" s="121" t="s">
        <v>1132</v>
      </c>
      <c r="L233" s="121">
        <v>13.86</v>
      </c>
      <c r="M233" s="121">
        <v>151</v>
      </c>
      <c r="N233" s="122">
        <v>1</v>
      </c>
      <c r="O233" s="122">
        <v>8.9630687126819379E+18</v>
      </c>
    </row>
    <row r="234" spans="3:15" ht="15" customHeight="1">
      <c r="C234" s="112" t="b">
        <v>0</v>
      </c>
      <c r="D234" s="113">
        <v>153</v>
      </c>
      <c r="E234" s="114">
        <v>9</v>
      </c>
      <c r="F234" s="125">
        <v>40483</v>
      </c>
      <c r="G234" s="121" t="s">
        <v>808</v>
      </c>
      <c r="H234" s="121" t="s">
        <v>809</v>
      </c>
      <c r="I234" s="121"/>
      <c r="J234" s="121" t="s">
        <v>810</v>
      </c>
      <c r="K234" s="121">
        <v>1720</v>
      </c>
      <c r="L234" s="121">
        <v>0.99</v>
      </c>
      <c r="M234" s="121">
        <v>152</v>
      </c>
      <c r="N234" s="122">
        <v>1</v>
      </c>
      <c r="O234" s="122">
        <v>1.4050256846418067E+19</v>
      </c>
    </row>
    <row r="235" spans="3:15" ht="15" customHeight="1">
      <c r="C235" s="112" t="b">
        <v>0</v>
      </c>
      <c r="D235" s="113">
        <v>154</v>
      </c>
      <c r="E235" s="114">
        <v>10</v>
      </c>
      <c r="F235" s="125">
        <v>40496</v>
      </c>
      <c r="G235" s="121" t="s">
        <v>816</v>
      </c>
      <c r="H235" s="121" t="s">
        <v>817</v>
      </c>
      <c r="I235" s="121" t="s">
        <v>750</v>
      </c>
      <c r="J235" s="121" t="s">
        <v>751</v>
      </c>
      <c r="K235" s="121" t="s">
        <v>818</v>
      </c>
      <c r="L235" s="121">
        <v>1.98</v>
      </c>
      <c r="M235" s="121">
        <v>153</v>
      </c>
      <c r="N235" s="122">
        <v>0</v>
      </c>
      <c r="O235" s="122">
        <v>5.1398715512713308E+18</v>
      </c>
    </row>
    <row r="236" spans="3:15" ht="15" customHeight="1">
      <c r="C236" s="112" t="b">
        <v>0</v>
      </c>
      <c r="D236" s="113">
        <v>155</v>
      </c>
      <c r="E236" s="114">
        <v>12</v>
      </c>
      <c r="F236" s="125">
        <v>40496</v>
      </c>
      <c r="G236" s="121" t="s">
        <v>832</v>
      </c>
      <c r="H236" s="121" t="s">
        <v>833</v>
      </c>
      <c r="I236" s="121" t="s">
        <v>834</v>
      </c>
      <c r="J236" s="121" t="s">
        <v>751</v>
      </c>
      <c r="K236" s="121" t="s">
        <v>835</v>
      </c>
      <c r="L236" s="121">
        <v>1.98</v>
      </c>
      <c r="M236" s="121">
        <v>154</v>
      </c>
      <c r="N236" s="122">
        <v>0</v>
      </c>
      <c r="O236" s="122">
        <v>4.4817457674010138E+18</v>
      </c>
    </row>
    <row r="237" spans="3:15" ht="15" customHeight="1">
      <c r="C237" s="112" t="b">
        <v>0</v>
      </c>
      <c r="D237" s="113">
        <v>156</v>
      </c>
      <c r="E237" s="114">
        <v>14</v>
      </c>
      <c r="F237" s="125">
        <v>40497</v>
      </c>
      <c r="G237" s="121" t="s">
        <v>851</v>
      </c>
      <c r="H237" s="121" t="s">
        <v>852</v>
      </c>
      <c r="I237" s="121" t="s">
        <v>853</v>
      </c>
      <c r="J237" s="121" t="s">
        <v>768</v>
      </c>
      <c r="K237" s="121" t="s">
        <v>854</v>
      </c>
      <c r="L237" s="121">
        <v>3.96</v>
      </c>
      <c r="M237" s="121">
        <v>155</v>
      </c>
      <c r="N237" s="122">
        <v>0</v>
      </c>
      <c r="O237" s="122">
        <v>1.1708443100809875E+19</v>
      </c>
    </row>
    <row r="238" spans="3:15" ht="15" customHeight="1">
      <c r="C238" s="112" t="b">
        <v>0</v>
      </c>
      <c r="D238" s="113">
        <v>157</v>
      </c>
      <c r="E238" s="114">
        <v>18</v>
      </c>
      <c r="F238" s="125">
        <v>40498</v>
      </c>
      <c r="G238" s="121" t="s">
        <v>887</v>
      </c>
      <c r="H238" s="121" t="s">
        <v>888</v>
      </c>
      <c r="I238" s="121" t="s">
        <v>889</v>
      </c>
      <c r="J238" s="121" t="s">
        <v>740</v>
      </c>
      <c r="K238" s="121" t="s">
        <v>890</v>
      </c>
      <c r="L238" s="121">
        <v>5.94</v>
      </c>
      <c r="M238" s="121">
        <v>156</v>
      </c>
      <c r="N238" s="122">
        <v>0</v>
      </c>
      <c r="O238" s="122">
        <v>1.4251514864915468E+19</v>
      </c>
    </row>
    <row r="239" spans="3:15" ht="15" customHeight="1">
      <c r="C239" s="112" t="b">
        <v>0</v>
      </c>
      <c r="D239" s="113">
        <v>158</v>
      </c>
      <c r="E239" s="114">
        <v>24</v>
      </c>
      <c r="F239" s="125">
        <v>40501</v>
      </c>
      <c r="G239" s="121" t="s">
        <v>927</v>
      </c>
      <c r="H239" s="121" t="s">
        <v>928</v>
      </c>
      <c r="I239" s="121" t="s">
        <v>929</v>
      </c>
      <c r="J239" s="121" t="s">
        <v>740</v>
      </c>
      <c r="K239" s="121">
        <v>60611</v>
      </c>
      <c r="L239" s="121">
        <v>8.91</v>
      </c>
      <c r="M239" s="121">
        <v>157</v>
      </c>
      <c r="N239" s="122">
        <v>0</v>
      </c>
      <c r="O239" s="122">
        <v>5.0359620913035592E+18</v>
      </c>
    </row>
    <row r="240" spans="3:15" ht="15" customHeight="1">
      <c r="C240" s="112" t="b">
        <v>0</v>
      </c>
      <c r="D240" s="113">
        <v>159</v>
      </c>
      <c r="E240" s="114">
        <v>33</v>
      </c>
      <c r="F240" s="125">
        <v>40506</v>
      </c>
      <c r="G240" s="121" t="s">
        <v>991</v>
      </c>
      <c r="H240" s="121" t="s">
        <v>992</v>
      </c>
      <c r="I240" s="121" t="s">
        <v>993</v>
      </c>
      <c r="J240" s="121" t="s">
        <v>768</v>
      </c>
      <c r="K240" s="121" t="s">
        <v>994</v>
      </c>
      <c r="L240" s="121">
        <v>13.86</v>
      </c>
      <c r="M240" s="121">
        <v>158</v>
      </c>
      <c r="N240" s="122">
        <v>0</v>
      </c>
      <c r="O240" s="122">
        <v>8.4316605447111823E+18</v>
      </c>
    </row>
    <row r="241" spans="3:15" ht="15" customHeight="1">
      <c r="C241" s="112" t="b">
        <v>0</v>
      </c>
      <c r="D241" s="113">
        <v>160</v>
      </c>
      <c r="E241" s="114">
        <v>47</v>
      </c>
      <c r="F241" s="125">
        <v>40514</v>
      </c>
      <c r="G241" s="121" t="s">
        <v>1079</v>
      </c>
      <c r="H241" s="121" t="s">
        <v>1080</v>
      </c>
      <c r="I241" s="121" t="s">
        <v>1081</v>
      </c>
      <c r="J241" s="121" t="s">
        <v>1082</v>
      </c>
      <c r="K241" s="121">
        <v>192</v>
      </c>
      <c r="L241" s="121">
        <v>0.99</v>
      </c>
      <c r="M241" s="121">
        <v>159</v>
      </c>
      <c r="N241" s="122">
        <v>0</v>
      </c>
      <c r="O241" s="122">
        <v>1.187249972002099E+19</v>
      </c>
    </row>
    <row r="242" spans="3:15" ht="15" customHeight="1">
      <c r="C242" s="112" t="b">
        <v>0</v>
      </c>
      <c r="D242" s="113">
        <v>161</v>
      </c>
      <c r="E242" s="114">
        <v>48</v>
      </c>
      <c r="F242" s="125">
        <v>40527</v>
      </c>
      <c r="G242" s="121" t="s">
        <v>1087</v>
      </c>
      <c r="H242" s="121" t="s">
        <v>1088</v>
      </c>
      <c r="I242" s="121" t="s">
        <v>1089</v>
      </c>
      <c r="J242" s="121" t="s">
        <v>1090</v>
      </c>
      <c r="K242" s="121">
        <v>1016</v>
      </c>
      <c r="L242" s="121">
        <v>1.98</v>
      </c>
      <c r="M242" s="121">
        <v>160</v>
      </c>
      <c r="N242" s="122">
        <v>0</v>
      </c>
      <c r="O242" s="122">
        <v>8.7539239122647869E+18</v>
      </c>
    </row>
    <row r="243" spans="3:15" ht="15" customHeight="1">
      <c r="C243" s="112" t="b">
        <v>0</v>
      </c>
      <c r="D243" s="113">
        <v>162</v>
      </c>
      <c r="E243" s="114">
        <v>50</v>
      </c>
      <c r="F243" s="125">
        <v>40527</v>
      </c>
      <c r="G243" s="121" t="s">
        <v>1102</v>
      </c>
      <c r="H243" s="121" t="s">
        <v>1103</v>
      </c>
      <c r="I243" s="121"/>
      <c r="J243" s="121" t="s">
        <v>1104</v>
      </c>
      <c r="K243" s="121">
        <v>28015</v>
      </c>
      <c r="L243" s="121">
        <v>1.98</v>
      </c>
      <c r="M243" s="121">
        <v>161</v>
      </c>
      <c r="N243" s="122">
        <v>1</v>
      </c>
      <c r="O243" s="122">
        <v>8.5166191696549028E+18</v>
      </c>
    </row>
    <row r="244" spans="3:15" ht="15" customHeight="1">
      <c r="C244" s="112" t="b">
        <v>0</v>
      </c>
      <c r="D244" s="113">
        <v>163</v>
      </c>
      <c r="E244" s="114">
        <v>52</v>
      </c>
      <c r="F244" s="125">
        <v>40528</v>
      </c>
      <c r="G244" s="121" t="s">
        <v>1116</v>
      </c>
      <c r="H244" s="121" t="s">
        <v>1117</v>
      </c>
      <c r="I244" s="121"/>
      <c r="J244" s="121" t="s">
        <v>1118</v>
      </c>
      <c r="K244" s="121" t="s">
        <v>1119</v>
      </c>
      <c r="L244" s="121">
        <v>3.96</v>
      </c>
      <c r="M244" s="121">
        <v>162</v>
      </c>
      <c r="N244" s="122">
        <v>1</v>
      </c>
      <c r="O244" s="122">
        <v>8.9399314591049656E+18</v>
      </c>
    </row>
    <row r="245" spans="3:15" ht="15" customHeight="1">
      <c r="C245" s="112" t="b">
        <v>0</v>
      </c>
      <c r="D245" s="113">
        <v>164</v>
      </c>
      <c r="E245" s="114">
        <v>56</v>
      </c>
      <c r="F245" s="125">
        <v>40529</v>
      </c>
      <c r="G245" s="121" t="s">
        <v>1144</v>
      </c>
      <c r="H245" s="121" t="s">
        <v>1145</v>
      </c>
      <c r="I245" s="121"/>
      <c r="J245" s="121" t="s">
        <v>1146</v>
      </c>
      <c r="K245" s="121">
        <v>1106</v>
      </c>
      <c r="L245" s="121">
        <v>5.94</v>
      </c>
      <c r="M245" s="121">
        <v>163</v>
      </c>
      <c r="N245" s="122">
        <v>1</v>
      </c>
      <c r="O245" s="122">
        <v>1.1159650032208073E+19</v>
      </c>
    </row>
    <row r="246" spans="3:15" ht="15" customHeight="1">
      <c r="C246" s="112" t="b">
        <v>0</v>
      </c>
      <c r="D246" s="113">
        <v>165</v>
      </c>
      <c r="E246" s="114">
        <v>3</v>
      </c>
      <c r="F246" s="125">
        <v>40532</v>
      </c>
      <c r="G246" s="121" t="s">
        <v>765</v>
      </c>
      <c r="H246" s="121" t="s">
        <v>766</v>
      </c>
      <c r="I246" s="121" t="s">
        <v>767</v>
      </c>
      <c r="J246" s="121" t="s">
        <v>768</v>
      </c>
      <c r="K246" s="121" t="s">
        <v>769</v>
      </c>
      <c r="L246" s="121">
        <v>8.91</v>
      </c>
      <c r="M246" s="121">
        <v>164</v>
      </c>
      <c r="N246" s="122">
        <v>0</v>
      </c>
      <c r="O246" s="122">
        <v>1.6786888727483527E+19</v>
      </c>
    </row>
    <row r="247" spans="3:15" ht="15" customHeight="1">
      <c r="C247" s="112" t="b">
        <v>0</v>
      </c>
      <c r="D247" s="113">
        <v>166</v>
      </c>
      <c r="E247" s="114">
        <v>12</v>
      </c>
      <c r="F247" s="125">
        <v>40537</v>
      </c>
      <c r="G247" s="121" t="s">
        <v>832</v>
      </c>
      <c r="H247" s="121" t="s">
        <v>833</v>
      </c>
      <c r="I247" s="121" t="s">
        <v>834</v>
      </c>
      <c r="J247" s="121" t="s">
        <v>751</v>
      </c>
      <c r="K247" s="121" t="s">
        <v>835</v>
      </c>
      <c r="L247" s="121">
        <v>13.86</v>
      </c>
      <c r="M247" s="121">
        <v>165</v>
      </c>
      <c r="N247" s="122">
        <v>0</v>
      </c>
      <c r="O247" s="122">
        <v>1.0879001281156964E+18</v>
      </c>
    </row>
    <row r="248" spans="3:15" ht="15" customHeight="1">
      <c r="C248" s="112" t="b">
        <v>0</v>
      </c>
      <c r="D248" s="113">
        <v>167</v>
      </c>
      <c r="E248" s="114">
        <v>26</v>
      </c>
      <c r="F248" s="125">
        <v>40545</v>
      </c>
      <c r="G248" s="121" t="s">
        <v>941</v>
      </c>
      <c r="H248" s="121" t="s">
        <v>942</v>
      </c>
      <c r="I248" s="121" t="s">
        <v>943</v>
      </c>
      <c r="J248" s="121" t="s">
        <v>740</v>
      </c>
      <c r="K248" s="121">
        <v>76110</v>
      </c>
      <c r="L248" s="121">
        <v>0.99</v>
      </c>
      <c r="M248" s="121">
        <v>166</v>
      </c>
      <c r="N248" s="122">
        <v>0</v>
      </c>
      <c r="O248" s="122">
        <v>9.1814409088630139E+18</v>
      </c>
    </row>
    <row r="249" spans="3:15" ht="15" customHeight="1">
      <c r="C249" s="112" t="b">
        <v>0</v>
      </c>
      <c r="D249" s="113">
        <v>168</v>
      </c>
      <c r="E249" s="114">
        <v>27</v>
      </c>
      <c r="F249" s="125">
        <v>40558</v>
      </c>
      <c r="G249" s="121" t="s">
        <v>948</v>
      </c>
      <c r="H249" s="121" t="s">
        <v>949</v>
      </c>
      <c r="I249" s="121" t="s">
        <v>950</v>
      </c>
      <c r="J249" s="121" t="s">
        <v>740</v>
      </c>
      <c r="K249" s="121">
        <v>85719</v>
      </c>
      <c r="L249" s="121">
        <v>1.98</v>
      </c>
      <c r="M249" s="121">
        <v>167</v>
      </c>
      <c r="N249" s="122">
        <v>0</v>
      </c>
      <c r="O249" s="122">
        <v>2.3028686118250952E+18</v>
      </c>
    </row>
    <row r="250" spans="3:15" ht="15" customHeight="1">
      <c r="C250" s="112" t="b">
        <v>0</v>
      </c>
      <c r="D250" s="113">
        <v>169</v>
      </c>
      <c r="E250" s="114">
        <v>29</v>
      </c>
      <c r="F250" s="125">
        <v>40558</v>
      </c>
      <c r="G250" s="121" t="s">
        <v>962</v>
      </c>
      <c r="H250" s="121" t="s">
        <v>963</v>
      </c>
      <c r="I250" s="121" t="s">
        <v>964</v>
      </c>
      <c r="J250" s="121" t="s">
        <v>768</v>
      </c>
      <c r="K250" s="121" t="s">
        <v>965</v>
      </c>
      <c r="L250" s="121">
        <v>1.98</v>
      </c>
      <c r="M250" s="121">
        <v>168</v>
      </c>
      <c r="N250" s="122">
        <v>0</v>
      </c>
      <c r="O250" s="122">
        <v>3.2917855531767567E+18</v>
      </c>
    </row>
    <row r="251" spans="3:15" ht="15" customHeight="1">
      <c r="C251" s="112" t="b">
        <v>0</v>
      </c>
      <c r="D251" s="113">
        <v>170</v>
      </c>
      <c r="E251" s="114">
        <v>31</v>
      </c>
      <c r="F251" s="125">
        <v>40559</v>
      </c>
      <c r="G251" s="121" t="s">
        <v>977</v>
      </c>
      <c r="H251" s="121" t="s">
        <v>978</v>
      </c>
      <c r="I251" s="121" t="s">
        <v>979</v>
      </c>
      <c r="J251" s="121" t="s">
        <v>768</v>
      </c>
      <c r="K251" s="121" t="s">
        <v>980</v>
      </c>
      <c r="L251" s="121">
        <v>3.96</v>
      </c>
      <c r="M251" s="121">
        <v>169</v>
      </c>
      <c r="N251" s="122">
        <v>0</v>
      </c>
      <c r="O251" s="122">
        <v>1.7688495772326953E+19</v>
      </c>
    </row>
    <row r="252" spans="3:15" ht="15" customHeight="1">
      <c r="C252" s="112" t="b">
        <v>0</v>
      </c>
      <c r="D252" s="113">
        <v>171</v>
      </c>
      <c r="E252" s="114">
        <v>35</v>
      </c>
      <c r="F252" s="125">
        <v>40560</v>
      </c>
      <c r="G252" s="121" t="s">
        <v>1006</v>
      </c>
      <c r="H252" s="121" t="s">
        <v>1007</v>
      </c>
      <c r="I252" s="121"/>
      <c r="J252" s="121" t="s">
        <v>1001</v>
      </c>
      <c r="K252" s="121"/>
      <c r="L252" s="121">
        <v>5.94</v>
      </c>
      <c r="M252" s="121">
        <v>170</v>
      </c>
      <c r="N252" s="122">
        <v>1</v>
      </c>
      <c r="O252" s="122">
        <v>9.7781337122321551E+18</v>
      </c>
    </row>
    <row r="253" spans="3:15" ht="15" customHeight="1">
      <c r="C253" s="112" t="b">
        <v>0</v>
      </c>
      <c r="D253" s="113">
        <v>172</v>
      </c>
      <c r="E253" s="114">
        <v>41</v>
      </c>
      <c r="F253" s="125">
        <v>40563</v>
      </c>
      <c r="G253" s="121" t="s">
        <v>1040</v>
      </c>
      <c r="H253" s="121" t="s">
        <v>1041</v>
      </c>
      <c r="I253" s="121"/>
      <c r="J253" s="121" t="s">
        <v>1030</v>
      </c>
      <c r="K253" s="121">
        <v>69002</v>
      </c>
      <c r="L253" s="121">
        <v>8.91</v>
      </c>
      <c r="M253" s="121">
        <v>171</v>
      </c>
      <c r="N253" s="122">
        <v>1</v>
      </c>
      <c r="O253" s="122">
        <v>3.3319285803183529E+18</v>
      </c>
    </row>
    <row r="254" spans="3:15" ht="15" customHeight="1">
      <c r="C254" s="112" t="b">
        <v>0</v>
      </c>
      <c r="D254" s="113">
        <v>173</v>
      </c>
      <c r="E254" s="114">
        <v>50</v>
      </c>
      <c r="F254" s="125">
        <v>40568</v>
      </c>
      <c r="G254" s="121" t="s">
        <v>1102</v>
      </c>
      <c r="H254" s="121" t="s">
        <v>1103</v>
      </c>
      <c r="I254" s="121"/>
      <c r="J254" s="121" t="s">
        <v>1104</v>
      </c>
      <c r="K254" s="121">
        <v>28015</v>
      </c>
      <c r="L254" s="121">
        <v>13.86</v>
      </c>
      <c r="M254" s="121">
        <v>172</v>
      </c>
      <c r="N254" s="122">
        <v>1</v>
      </c>
      <c r="O254" s="122">
        <v>8.9487444105463572E+18</v>
      </c>
    </row>
    <row r="255" spans="3:15" ht="15" customHeight="1">
      <c r="C255" s="112" t="b">
        <v>0</v>
      </c>
      <c r="D255" s="113">
        <v>174</v>
      </c>
      <c r="E255" s="114">
        <v>5</v>
      </c>
      <c r="F255" s="125">
        <v>40576</v>
      </c>
      <c r="G255" s="121" t="s">
        <v>782</v>
      </c>
      <c r="H255" s="121" t="s">
        <v>783</v>
      </c>
      <c r="I255" s="121"/>
      <c r="J255" s="121" t="s">
        <v>784</v>
      </c>
      <c r="K255" s="121">
        <v>14700</v>
      </c>
      <c r="L255" s="121">
        <v>0.99</v>
      </c>
      <c r="M255" s="121">
        <v>173</v>
      </c>
      <c r="N255" s="122">
        <v>1</v>
      </c>
      <c r="O255" s="122">
        <v>1.1311259599858163E+18</v>
      </c>
    </row>
    <row r="256" spans="3:15" ht="15" customHeight="1">
      <c r="C256" s="112" t="b">
        <v>0</v>
      </c>
      <c r="D256" s="113">
        <v>175</v>
      </c>
      <c r="E256" s="114">
        <v>6</v>
      </c>
      <c r="F256" s="125">
        <v>40589</v>
      </c>
      <c r="G256" s="121" t="s">
        <v>789</v>
      </c>
      <c r="H256" s="121" t="s">
        <v>783</v>
      </c>
      <c r="I256" s="121"/>
      <c r="J256" s="121" t="s">
        <v>784</v>
      </c>
      <c r="K256" s="121">
        <v>14300</v>
      </c>
      <c r="L256" s="121">
        <v>1.98</v>
      </c>
      <c r="M256" s="121">
        <v>174</v>
      </c>
      <c r="N256" s="122">
        <v>1</v>
      </c>
      <c r="O256" s="122">
        <v>8.9680375674341018E+17</v>
      </c>
    </row>
    <row r="257" spans="3:15" ht="15" customHeight="1">
      <c r="C257" s="112" t="b">
        <v>0</v>
      </c>
      <c r="D257" s="113">
        <v>176</v>
      </c>
      <c r="E257" s="114">
        <v>8</v>
      </c>
      <c r="F257" s="125">
        <v>40589</v>
      </c>
      <c r="G257" s="121" t="s">
        <v>801</v>
      </c>
      <c r="H257" s="121" t="s">
        <v>802</v>
      </c>
      <c r="I257" s="121"/>
      <c r="J257" s="121" t="s">
        <v>803</v>
      </c>
      <c r="K257" s="121">
        <v>1000</v>
      </c>
      <c r="L257" s="121">
        <v>1.98</v>
      </c>
      <c r="M257" s="121">
        <v>175</v>
      </c>
      <c r="N257" s="122">
        <v>1</v>
      </c>
      <c r="O257" s="122">
        <v>1.348910204795799E+18</v>
      </c>
    </row>
    <row r="258" spans="3:15" ht="15" customHeight="1">
      <c r="C258" s="112" t="b">
        <v>0</v>
      </c>
      <c r="D258" s="113">
        <v>177</v>
      </c>
      <c r="E258" s="114">
        <v>10</v>
      </c>
      <c r="F258" s="125">
        <v>40590</v>
      </c>
      <c r="G258" s="121" t="s">
        <v>816</v>
      </c>
      <c r="H258" s="121" t="s">
        <v>817</v>
      </c>
      <c r="I258" s="121" t="s">
        <v>750</v>
      </c>
      <c r="J258" s="121" t="s">
        <v>751</v>
      </c>
      <c r="K258" s="121" t="s">
        <v>818</v>
      </c>
      <c r="L258" s="121">
        <v>3.96</v>
      </c>
      <c r="M258" s="121">
        <v>176</v>
      </c>
      <c r="N258" s="122">
        <v>0</v>
      </c>
      <c r="O258" s="122">
        <v>1.7251022025755738E+19</v>
      </c>
    </row>
    <row r="259" spans="3:15" ht="15" customHeight="1">
      <c r="C259" s="112" t="b">
        <v>0</v>
      </c>
      <c r="D259" s="113">
        <v>178</v>
      </c>
      <c r="E259" s="114">
        <v>14</v>
      </c>
      <c r="F259" s="125">
        <v>40591</v>
      </c>
      <c r="G259" s="121" t="s">
        <v>851</v>
      </c>
      <c r="H259" s="121" t="s">
        <v>852</v>
      </c>
      <c r="I259" s="121" t="s">
        <v>853</v>
      </c>
      <c r="J259" s="121" t="s">
        <v>768</v>
      </c>
      <c r="K259" s="121" t="s">
        <v>854</v>
      </c>
      <c r="L259" s="121">
        <v>5.94</v>
      </c>
      <c r="M259" s="121">
        <v>177</v>
      </c>
      <c r="N259" s="122">
        <v>0</v>
      </c>
      <c r="O259" s="122">
        <v>4.8235911723632947E+18</v>
      </c>
    </row>
    <row r="260" spans="3:15" ht="15" customHeight="1">
      <c r="C260" s="112" t="b">
        <v>0</v>
      </c>
      <c r="D260" s="113">
        <v>179</v>
      </c>
      <c r="E260" s="114">
        <v>20</v>
      </c>
      <c r="F260" s="125">
        <v>40594</v>
      </c>
      <c r="G260" s="121" t="s">
        <v>901</v>
      </c>
      <c r="H260" s="121" t="s">
        <v>871</v>
      </c>
      <c r="I260" s="121" t="s">
        <v>739</v>
      </c>
      <c r="J260" s="121" t="s">
        <v>740</v>
      </c>
      <c r="K260" s="121" t="s">
        <v>902</v>
      </c>
      <c r="L260" s="121">
        <v>8.91</v>
      </c>
      <c r="M260" s="121">
        <v>178</v>
      </c>
      <c r="N260" s="122">
        <v>0</v>
      </c>
      <c r="O260" s="122">
        <v>4.6211281299301407E+18</v>
      </c>
    </row>
    <row r="261" spans="3:15" ht="15" customHeight="1">
      <c r="C261" s="112" t="b">
        <v>0</v>
      </c>
      <c r="D261" s="113">
        <v>180</v>
      </c>
      <c r="E261" s="114">
        <v>29</v>
      </c>
      <c r="F261" s="125">
        <v>40599</v>
      </c>
      <c r="G261" s="121" t="s">
        <v>962</v>
      </c>
      <c r="H261" s="121" t="s">
        <v>963</v>
      </c>
      <c r="I261" s="121" t="s">
        <v>964</v>
      </c>
      <c r="J261" s="121" t="s">
        <v>768</v>
      </c>
      <c r="K261" s="121" t="s">
        <v>965</v>
      </c>
      <c r="L261" s="121">
        <v>13.86</v>
      </c>
      <c r="M261" s="121">
        <v>179</v>
      </c>
      <c r="N261" s="122">
        <v>0</v>
      </c>
      <c r="O261" s="122">
        <v>5.9064713078654413E+17</v>
      </c>
    </row>
    <row r="262" spans="3:15" ht="15" customHeight="1">
      <c r="C262" s="112" t="b">
        <v>0</v>
      </c>
      <c r="D262" s="113">
        <v>181</v>
      </c>
      <c r="E262" s="114">
        <v>43</v>
      </c>
      <c r="F262" s="125">
        <v>40607</v>
      </c>
      <c r="G262" s="121" t="s">
        <v>1052</v>
      </c>
      <c r="H262" s="121" t="s">
        <v>1053</v>
      </c>
      <c r="I262" s="121"/>
      <c r="J262" s="121" t="s">
        <v>1030</v>
      </c>
      <c r="K262" s="121">
        <v>21000</v>
      </c>
      <c r="L262" s="121">
        <v>0.99</v>
      </c>
      <c r="M262" s="121">
        <v>180</v>
      </c>
      <c r="N262" s="122">
        <v>1</v>
      </c>
      <c r="O262" s="122">
        <v>7.9552982297228544E+17</v>
      </c>
    </row>
    <row r="263" spans="3:15" ht="15" customHeight="1">
      <c r="C263" s="112" t="b">
        <v>0</v>
      </c>
      <c r="D263" s="113">
        <v>182</v>
      </c>
      <c r="E263" s="114">
        <v>44</v>
      </c>
      <c r="F263" s="125">
        <v>40620</v>
      </c>
      <c r="G263" s="121" t="s">
        <v>1058</v>
      </c>
      <c r="H263" s="121" t="s">
        <v>1059</v>
      </c>
      <c r="I263" s="121"/>
      <c r="J263" s="121" t="s">
        <v>1060</v>
      </c>
      <c r="K263" s="121">
        <v>530</v>
      </c>
      <c r="L263" s="121">
        <v>1.98</v>
      </c>
      <c r="M263" s="121">
        <v>181</v>
      </c>
      <c r="N263" s="122">
        <v>1</v>
      </c>
      <c r="O263" s="122">
        <v>6.434299100384254E+18</v>
      </c>
    </row>
    <row r="264" spans="3:15" ht="15" customHeight="1">
      <c r="C264" s="112" t="b">
        <v>0</v>
      </c>
      <c r="D264" s="113">
        <v>183</v>
      </c>
      <c r="E264" s="114">
        <v>46</v>
      </c>
      <c r="F264" s="125">
        <v>40620</v>
      </c>
      <c r="G264" s="121" t="s">
        <v>1072</v>
      </c>
      <c r="H264" s="121" t="s">
        <v>1073</v>
      </c>
      <c r="I264" s="121" t="s">
        <v>1073</v>
      </c>
      <c r="J264" s="121" t="s">
        <v>1074</v>
      </c>
      <c r="K264" s="121"/>
      <c r="L264" s="121">
        <v>1.98</v>
      </c>
      <c r="M264" s="121">
        <v>182</v>
      </c>
      <c r="N264" s="122">
        <v>1</v>
      </c>
      <c r="O264" s="122">
        <v>6.7201980321284147E+18</v>
      </c>
    </row>
    <row r="265" spans="3:15" ht="15" customHeight="1">
      <c r="C265" s="112" t="b">
        <v>0</v>
      </c>
      <c r="D265" s="113">
        <v>184</v>
      </c>
      <c r="E265" s="114">
        <v>48</v>
      </c>
      <c r="F265" s="125">
        <v>40621</v>
      </c>
      <c r="G265" s="121" t="s">
        <v>1087</v>
      </c>
      <c r="H265" s="121" t="s">
        <v>1088</v>
      </c>
      <c r="I265" s="121" t="s">
        <v>1089</v>
      </c>
      <c r="J265" s="121" t="s">
        <v>1090</v>
      </c>
      <c r="K265" s="121">
        <v>1016</v>
      </c>
      <c r="L265" s="121">
        <v>3.96</v>
      </c>
      <c r="M265" s="121">
        <v>183</v>
      </c>
      <c r="N265" s="122">
        <v>0</v>
      </c>
      <c r="O265" s="122">
        <v>7.8063867096875121E+18</v>
      </c>
    </row>
    <row r="266" spans="3:15" ht="15" customHeight="1">
      <c r="C266" s="112" t="b">
        <v>0</v>
      </c>
      <c r="D266" s="113">
        <v>185</v>
      </c>
      <c r="E266" s="114">
        <v>52</v>
      </c>
      <c r="F266" s="125">
        <v>40622</v>
      </c>
      <c r="G266" s="121" t="s">
        <v>1116</v>
      </c>
      <c r="H266" s="121" t="s">
        <v>1117</v>
      </c>
      <c r="I266" s="121"/>
      <c r="J266" s="121" t="s">
        <v>1118</v>
      </c>
      <c r="K266" s="121" t="s">
        <v>1119</v>
      </c>
      <c r="L266" s="121">
        <v>5.94</v>
      </c>
      <c r="M266" s="121">
        <v>184</v>
      </c>
      <c r="N266" s="122">
        <v>1</v>
      </c>
      <c r="O266" s="122">
        <v>1.5431942237920401E+19</v>
      </c>
    </row>
    <row r="267" spans="3:15" ht="15" customHeight="1">
      <c r="C267" s="112" t="b">
        <v>0</v>
      </c>
      <c r="D267" s="113">
        <v>186</v>
      </c>
      <c r="E267" s="114">
        <v>58</v>
      </c>
      <c r="F267" s="125">
        <v>40625</v>
      </c>
      <c r="G267" s="121" t="s">
        <v>1158</v>
      </c>
      <c r="H267" s="121" t="s">
        <v>1159</v>
      </c>
      <c r="I267" s="121"/>
      <c r="J267" s="121" t="s">
        <v>1160</v>
      </c>
      <c r="K267" s="121">
        <v>110017</v>
      </c>
      <c r="L267" s="121">
        <v>8.91</v>
      </c>
      <c r="M267" s="121">
        <v>185</v>
      </c>
      <c r="N267" s="122">
        <v>1</v>
      </c>
      <c r="O267" s="122">
        <v>1.5548686103802589E+19</v>
      </c>
    </row>
    <row r="268" spans="3:15" ht="15" customHeight="1">
      <c r="C268" s="112" t="b">
        <v>0</v>
      </c>
      <c r="D268" s="113">
        <v>187</v>
      </c>
      <c r="E268" s="114">
        <v>8</v>
      </c>
      <c r="F268" s="125">
        <v>40630</v>
      </c>
      <c r="G268" s="121" t="s">
        <v>801</v>
      </c>
      <c r="H268" s="121" t="s">
        <v>802</v>
      </c>
      <c r="I268" s="121"/>
      <c r="J268" s="121" t="s">
        <v>803</v>
      </c>
      <c r="K268" s="121">
        <v>1000</v>
      </c>
      <c r="L268" s="121">
        <v>13.86</v>
      </c>
      <c r="M268" s="121">
        <v>186</v>
      </c>
      <c r="N268" s="122">
        <v>1</v>
      </c>
      <c r="O268" s="122">
        <v>1.4915379193262082E+19</v>
      </c>
    </row>
    <row r="269" spans="3:15" ht="15" customHeight="1">
      <c r="C269" s="112" t="b">
        <v>0</v>
      </c>
      <c r="D269" s="113">
        <v>188</v>
      </c>
      <c r="E269" s="114">
        <v>22</v>
      </c>
      <c r="F269" s="125">
        <v>40638</v>
      </c>
      <c r="G269" s="121" t="s">
        <v>914</v>
      </c>
      <c r="H269" s="121" t="s">
        <v>915</v>
      </c>
      <c r="I269" s="121" t="s">
        <v>916</v>
      </c>
      <c r="J269" s="121" t="s">
        <v>740</v>
      </c>
      <c r="K269" s="121">
        <v>32801</v>
      </c>
      <c r="L269" s="121">
        <v>0.99</v>
      </c>
      <c r="M269" s="121">
        <v>187</v>
      </c>
      <c r="N269" s="122">
        <v>0</v>
      </c>
      <c r="O269" s="122">
        <v>1.0375433262744674E+19</v>
      </c>
    </row>
    <row r="270" spans="3:15" ht="15" customHeight="1">
      <c r="C270" s="112" t="b">
        <v>0</v>
      </c>
      <c r="D270" s="113">
        <v>189</v>
      </c>
      <c r="E270" s="114">
        <v>23</v>
      </c>
      <c r="F270" s="125">
        <v>40651</v>
      </c>
      <c r="G270" s="121" t="s">
        <v>921</v>
      </c>
      <c r="H270" s="121" t="s">
        <v>922</v>
      </c>
      <c r="I270" s="121" t="s">
        <v>923</v>
      </c>
      <c r="J270" s="121" t="s">
        <v>740</v>
      </c>
      <c r="K270" s="121">
        <v>2113</v>
      </c>
      <c r="L270" s="121">
        <v>1.98</v>
      </c>
      <c r="M270" s="121">
        <v>188</v>
      </c>
      <c r="N270" s="122">
        <v>0</v>
      </c>
      <c r="O270" s="122">
        <v>1.1724655209714123E+19</v>
      </c>
    </row>
    <row r="271" spans="3:15" ht="15" customHeight="1">
      <c r="C271" s="112" t="b">
        <v>0</v>
      </c>
      <c r="D271" s="113">
        <v>190</v>
      </c>
      <c r="E271" s="114">
        <v>25</v>
      </c>
      <c r="F271" s="125">
        <v>40651</v>
      </c>
      <c r="G271" s="121" t="s">
        <v>934</v>
      </c>
      <c r="H271" s="121" t="s">
        <v>935</v>
      </c>
      <c r="I271" s="121" t="s">
        <v>936</v>
      </c>
      <c r="J271" s="121" t="s">
        <v>740</v>
      </c>
      <c r="K271" s="121">
        <v>53703</v>
      </c>
      <c r="L271" s="121">
        <v>1.98</v>
      </c>
      <c r="M271" s="121">
        <v>189</v>
      </c>
      <c r="N271" s="122">
        <v>0</v>
      </c>
      <c r="O271" s="122">
        <v>9.7782605432318546E+18</v>
      </c>
    </row>
    <row r="272" spans="3:15" ht="15" customHeight="1">
      <c r="C272" s="112" t="b">
        <v>0</v>
      </c>
      <c r="D272" s="113">
        <v>191</v>
      </c>
      <c r="E272" s="114">
        <v>27</v>
      </c>
      <c r="F272" s="125">
        <v>40652</v>
      </c>
      <c r="G272" s="121" t="s">
        <v>948</v>
      </c>
      <c r="H272" s="121" t="s">
        <v>949</v>
      </c>
      <c r="I272" s="121" t="s">
        <v>950</v>
      </c>
      <c r="J272" s="121" t="s">
        <v>740</v>
      </c>
      <c r="K272" s="121">
        <v>85719</v>
      </c>
      <c r="L272" s="121">
        <v>3.96</v>
      </c>
      <c r="M272" s="121">
        <v>190</v>
      </c>
      <c r="N272" s="122">
        <v>0</v>
      </c>
      <c r="O272" s="122">
        <v>1.1043868267999037E+19</v>
      </c>
    </row>
    <row r="273" spans="3:15" ht="15" customHeight="1">
      <c r="C273" s="112" t="b">
        <v>0</v>
      </c>
      <c r="D273" s="113">
        <v>192</v>
      </c>
      <c r="E273" s="114">
        <v>31</v>
      </c>
      <c r="F273" s="125">
        <v>40653</v>
      </c>
      <c r="G273" s="121" t="s">
        <v>977</v>
      </c>
      <c r="H273" s="121" t="s">
        <v>978</v>
      </c>
      <c r="I273" s="121" t="s">
        <v>979</v>
      </c>
      <c r="J273" s="121" t="s">
        <v>768</v>
      </c>
      <c r="K273" s="121" t="s">
        <v>980</v>
      </c>
      <c r="L273" s="121">
        <v>5.94</v>
      </c>
      <c r="M273" s="121">
        <v>191</v>
      </c>
      <c r="N273" s="122">
        <v>0</v>
      </c>
      <c r="O273" s="122">
        <v>1.1056005227890696E+19</v>
      </c>
    </row>
    <row r="274" spans="3:15" ht="15" customHeight="1">
      <c r="C274" s="112" t="b">
        <v>0</v>
      </c>
      <c r="D274" s="113">
        <v>193</v>
      </c>
      <c r="E274" s="114">
        <v>37</v>
      </c>
      <c r="F274" s="125">
        <v>40656</v>
      </c>
      <c r="G274" s="121" t="s">
        <v>1017</v>
      </c>
      <c r="H274" s="121" t="s">
        <v>1018</v>
      </c>
      <c r="I274" s="121"/>
      <c r="J274" s="121" t="s">
        <v>760</v>
      </c>
      <c r="K274" s="121">
        <v>60316</v>
      </c>
      <c r="L274" s="121">
        <v>14.91</v>
      </c>
      <c r="M274" s="121">
        <v>192</v>
      </c>
      <c r="N274" s="122">
        <v>1</v>
      </c>
      <c r="O274" s="122">
        <v>1.5367495196996913E+19</v>
      </c>
    </row>
    <row r="275" spans="3:15" ht="15" customHeight="1">
      <c r="C275" s="112" t="b">
        <v>0</v>
      </c>
      <c r="D275" s="113">
        <v>194</v>
      </c>
      <c r="E275" s="114">
        <v>46</v>
      </c>
      <c r="F275" s="125">
        <v>40661</v>
      </c>
      <c r="G275" s="121" t="s">
        <v>1072</v>
      </c>
      <c r="H275" s="121" t="s">
        <v>1073</v>
      </c>
      <c r="I275" s="121" t="s">
        <v>1073</v>
      </c>
      <c r="J275" s="121" t="s">
        <v>1074</v>
      </c>
      <c r="K275" s="121"/>
      <c r="L275" s="121">
        <v>21.86</v>
      </c>
      <c r="M275" s="121">
        <v>193</v>
      </c>
      <c r="N275" s="122">
        <v>1</v>
      </c>
      <c r="O275" s="122">
        <v>1.3785869405453101E+19</v>
      </c>
    </row>
    <row r="276" spans="3:15" ht="15" customHeight="1">
      <c r="C276" s="112" t="b">
        <v>0</v>
      </c>
      <c r="D276" s="113">
        <v>195</v>
      </c>
      <c r="E276" s="114">
        <v>1</v>
      </c>
      <c r="F276" s="125">
        <v>40669</v>
      </c>
      <c r="G276" s="121" t="s">
        <v>748</v>
      </c>
      <c r="H276" s="121" t="s">
        <v>749</v>
      </c>
      <c r="I276" s="121" t="s">
        <v>750</v>
      </c>
      <c r="J276" s="121" t="s">
        <v>751</v>
      </c>
      <c r="K276" s="121" t="s">
        <v>752</v>
      </c>
      <c r="L276" s="121">
        <v>0.99</v>
      </c>
      <c r="M276" s="121">
        <v>194</v>
      </c>
      <c r="N276" s="122">
        <v>0</v>
      </c>
      <c r="O276" s="122">
        <v>1.5651088737460236E+19</v>
      </c>
    </row>
    <row r="277" spans="3:15" ht="15" customHeight="1">
      <c r="C277" s="112" t="b">
        <v>0</v>
      </c>
      <c r="D277" s="113">
        <v>196</v>
      </c>
      <c r="E277" s="114">
        <v>2</v>
      </c>
      <c r="F277" s="125">
        <v>40682</v>
      </c>
      <c r="G277" s="121" t="s">
        <v>758</v>
      </c>
      <c r="H277" s="121" t="s">
        <v>759</v>
      </c>
      <c r="I277" s="121"/>
      <c r="J277" s="121" t="s">
        <v>760</v>
      </c>
      <c r="K277" s="121">
        <v>70174</v>
      </c>
      <c r="L277" s="121">
        <v>1.98</v>
      </c>
      <c r="M277" s="121">
        <v>195</v>
      </c>
      <c r="N277" s="122">
        <v>1</v>
      </c>
      <c r="O277" s="122">
        <v>2.0232304849831647E+18</v>
      </c>
    </row>
    <row r="278" spans="3:15" ht="15" customHeight="1">
      <c r="C278" s="112" t="b">
        <v>0</v>
      </c>
      <c r="D278" s="113">
        <v>197</v>
      </c>
      <c r="E278" s="114">
        <v>4</v>
      </c>
      <c r="F278" s="125">
        <v>40682</v>
      </c>
      <c r="G278" s="121" t="s">
        <v>774</v>
      </c>
      <c r="H278" s="121" t="s">
        <v>775</v>
      </c>
      <c r="I278" s="121"/>
      <c r="J278" s="121" t="s">
        <v>776</v>
      </c>
      <c r="K278" s="121">
        <v>171</v>
      </c>
      <c r="L278" s="121">
        <v>1.98</v>
      </c>
      <c r="M278" s="121">
        <v>196</v>
      </c>
      <c r="N278" s="122">
        <v>1</v>
      </c>
      <c r="O278" s="122">
        <v>1.5755418880465314E+19</v>
      </c>
    </row>
    <row r="279" spans="3:15" ht="15" customHeight="1">
      <c r="C279" s="112" t="b">
        <v>0</v>
      </c>
      <c r="D279" s="113">
        <v>198</v>
      </c>
      <c r="E279" s="114">
        <v>6</v>
      </c>
      <c r="F279" s="125">
        <v>40683</v>
      </c>
      <c r="G279" s="121" t="s">
        <v>789</v>
      </c>
      <c r="H279" s="121" t="s">
        <v>783</v>
      </c>
      <c r="I279" s="121"/>
      <c r="J279" s="121" t="s">
        <v>784</v>
      </c>
      <c r="K279" s="121">
        <v>14300</v>
      </c>
      <c r="L279" s="121">
        <v>3.96</v>
      </c>
      <c r="M279" s="121">
        <v>197</v>
      </c>
      <c r="N279" s="122">
        <v>1</v>
      </c>
      <c r="O279" s="122">
        <v>1.8126962457825192E+19</v>
      </c>
    </row>
    <row r="280" spans="3:15" ht="15" customHeight="1">
      <c r="C280" s="112" t="b">
        <v>0</v>
      </c>
      <c r="D280" s="113">
        <v>199</v>
      </c>
      <c r="E280" s="114">
        <v>10</v>
      </c>
      <c r="F280" s="125">
        <v>40684</v>
      </c>
      <c r="G280" s="121" t="s">
        <v>816</v>
      </c>
      <c r="H280" s="121" t="s">
        <v>817</v>
      </c>
      <c r="I280" s="121" t="s">
        <v>750</v>
      </c>
      <c r="J280" s="121" t="s">
        <v>751</v>
      </c>
      <c r="K280" s="121" t="s">
        <v>818</v>
      </c>
      <c r="L280" s="121">
        <v>5.94</v>
      </c>
      <c r="M280" s="121">
        <v>198</v>
      </c>
      <c r="N280" s="122">
        <v>0</v>
      </c>
      <c r="O280" s="122">
        <v>5.6667955441655521E+18</v>
      </c>
    </row>
    <row r="281" spans="3:15" ht="15" customHeight="1">
      <c r="C281" s="112" t="b">
        <v>0</v>
      </c>
      <c r="D281" s="113">
        <v>200</v>
      </c>
      <c r="E281" s="114">
        <v>16</v>
      </c>
      <c r="F281" s="125">
        <v>40687</v>
      </c>
      <c r="G281" s="121" t="s">
        <v>870</v>
      </c>
      <c r="H281" s="121" t="s">
        <v>871</v>
      </c>
      <c r="I281" s="121" t="s">
        <v>739</v>
      </c>
      <c r="J281" s="121" t="s">
        <v>740</v>
      </c>
      <c r="K281" s="121" t="s">
        <v>872</v>
      </c>
      <c r="L281" s="121">
        <v>8.91</v>
      </c>
      <c r="M281" s="121">
        <v>199</v>
      </c>
      <c r="N281" s="122">
        <v>0</v>
      </c>
      <c r="O281" s="122">
        <v>6.7606889126992755E+17</v>
      </c>
    </row>
    <row r="282" spans="3:15" ht="15" customHeight="1">
      <c r="C282" s="112" t="b">
        <v>0</v>
      </c>
      <c r="D282" s="113">
        <v>201</v>
      </c>
      <c r="E282" s="114">
        <v>25</v>
      </c>
      <c r="F282" s="125">
        <v>40692</v>
      </c>
      <c r="G282" s="121" t="s">
        <v>934</v>
      </c>
      <c r="H282" s="121" t="s">
        <v>935</v>
      </c>
      <c r="I282" s="121" t="s">
        <v>936</v>
      </c>
      <c r="J282" s="121" t="s">
        <v>740</v>
      </c>
      <c r="K282" s="121">
        <v>53703</v>
      </c>
      <c r="L282" s="121">
        <v>18.86</v>
      </c>
      <c r="M282" s="121">
        <v>200</v>
      </c>
      <c r="N282" s="122">
        <v>0</v>
      </c>
      <c r="O282" s="122">
        <v>7.8144700382162883E+18</v>
      </c>
    </row>
    <row r="283" spans="3:15" ht="15" customHeight="1">
      <c r="C283" s="112" t="b">
        <v>0</v>
      </c>
      <c r="D283" s="113">
        <v>202</v>
      </c>
      <c r="E283" s="114">
        <v>39</v>
      </c>
      <c r="F283" s="125">
        <v>40700</v>
      </c>
      <c r="G283" s="121" t="s">
        <v>1028</v>
      </c>
      <c r="H283" s="121" t="s">
        <v>1029</v>
      </c>
      <c r="I283" s="121"/>
      <c r="J283" s="121" t="s">
        <v>1030</v>
      </c>
      <c r="K283" s="121">
        <v>75009</v>
      </c>
      <c r="L283" s="121">
        <v>1.99</v>
      </c>
      <c r="M283" s="121">
        <v>201</v>
      </c>
      <c r="N283" s="122">
        <v>1</v>
      </c>
      <c r="O283" s="122">
        <v>1.5403670050112384E+17</v>
      </c>
    </row>
    <row r="284" spans="3:15" ht="15" customHeight="1">
      <c r="C284" s="112" t="b">
        <v>0</v>
      </c>
      <c r="D284" s="113">
        <v>203</v>
      </c>
      <c r="E284" s="114">
        <v>40</v>
      </c>
      <c r="F284" s="125">
        <v>40713</v>
      </c>
      <c r="G284" s="121" t="s">
        <v>1035</v>
      </c>
      <c r="H284" s="121" t="s">
        <v>1029</v>
      </c>
      <c r="I284" s="121"/>
      <c r="J284" s="121" t="s">
        <v>1030</v>
      </c>
      <c r="K284" s="121">
        <v>75002</v>
      </c>
      <c r="L284" s="121">
        <v>2.98</v>
      </c>
      <c r="M284" s="121">
        <v>202</v>
      </c>
      <c r="N284" s="122">
        <v>1</v>
      </c>
      <c r="O284" s="122">
        <v>1.2682194338286322E+19</v>
      </c>
    </row>
    <row r="285" spans="3:15" ht="15" customHeight="1">
      <c r="C285" s="112" t="b">
        <v>0</v>
      </c>
      <c r="D285" s="113">
        <v>204</v>
      </c>
      <c r="E285" s="114">
        <v>42</v>
      </c>
      <c r="F285" s="125">
        <v>40713</v>
      </c>
      <c r="G285" s="121" t="s">
        <v>1046</v>
      </c>
      <c r="H285" s="121" t="s">
        <v>1047</v>
      </c>
      <c r="I285" s="121"/>
      <c r="J285" s="121" t="s">
        <v>1030</v>
      </c>
      <c r="K285" s="121">
        <v>33000</v>
      </c>
      <c r="L285" s="121">
        <v>3.98</v>
      </c>
      <c r="M285" s="121">
        <v>203</v>
      </c>
      <c r="N285" s="122">
        <v>1</v>
      </c>
      <c r="O285" s="122">
        <v>4.6030781835039626E+18</v>
      </c>
    </row>
    <row r="286" spans="3:15" ht="15" customHeight="1">
      <c r="C286" s="112" t="b">
        <v>0</v>
      </c>
      <c r="D286" s="113">
        <v>205</v>
      </c>
      <c r="E286" s="114">
        <v>44</v>
      </c>
      <c r="F286" s="125">
        <v>40714</v>
      </c>
      <c r="G286" s="121" t="s">
        <v>1058</v>
      </c>
      <c r="H286" s="121" t="s">
        <v>1059</v>
      </c>
      <c r="I286" s="121"/>
      <c r="J286" s="121" t="s">
        <v>1060</v>
      </c>
      <c r="K286" s="121">
        <v>530</v>
      </c>
      <c r="L286" s="121">
        <v>7.96</v>
      </c>
      <c r="M286" s="121">
        <v>204</v>
      </c>
      <c r="N286" s="122">
        <v>1</v>
      </c>
      <c r="O286" s="122">
        <v>1.3628121882033762E+19</v>
      </c>
    </row>
    <row r="287" spans="3:15" ht="15" customHeight="1">
      <c r="C287" s="112" t="b">
        <v>0</v>
      </c>
      <c r="D287" s="113">
        <v>206</v>
      </c>
      <c r="E287" s="114">
        <v>48</v>
      </c>
      <c r="F287" s="125">
        <v>40715</v>
      </c>
      <c r="G287" s="121" t="s">
        <v>1087</v>
      </c>
      <c r="H287" s="121" t="s">
        <v>1088</v>
      </c>
      <c r="I287" s="121" t="s">
        <v>1089</v>
      </c>
      <c r="J287" s="121" t="s">
        <v>1090</v>
      </c>
      <c r="K287" s="121">
        <v>1016</v>
      </c>
      <c r="L287" s="121">
        <v>8.94</v>
      </c>
      <c r="M287" s="121">
        <v>205</v>
      </c>
      <c r="N287" s="122">
        <v>0</v>
      </c>
      <c r="O287" s="122">
        <v>9.8413340532350285E+17</v>
      </c>
    </row>
    <row r="288" spans="3:15" ht="15" customHeight="1">
      <c r="C288" s="112" t="b">
        <v>0</v>
      </c>
      <c r="D288" s="113">
        <v>207</v>
      </c>
      <c r="E288" s="114">
        <v>54</v>
      </c>
      <c r="F288" s="125">
        <v>40718</v>
      </c>
      <c r="G288" s="121" t="s">
        <v>1130</v>
      </c>
      <c r="H288" s="121" t="s">
        <v>1131</v>
      </c>
      <c r="I288" s="121"/>
      <c r="J288" s="121" t="s">
        <v>1118</v>
      </c>
      <c r="K288" s="121" t="s">
        <v>1132</v>
      </c>
      <c r="L288" s="121">
        <v>8.91</v>
      </c>
      <c r="M288" s="121">
        <v>206</v>
      </c>
      <c r="N288" s="122">
        <v>1</v>
      </c>
      <c r="O288" s="122">
        <v>1.1239237819509379E+19</v>
      </c>
    </row>
    <row r="289" spans="3:15" ht="15" customHeight="1">
      <c r="C289" s="112" t="b">
        <v>0</v>
      </c>
      <c r="D289" s="113">
        <v>208</v>
      </c>
      <c r="E289" s="114">
        <v>4</v>
      </c>
      <c r="F289" s="125">
        <v>40723</v>
      </c>
      <c r="G289" s="121" t="s">
        <v>774</v>
      </c>
      <c r="H289" s="121" t="s">
        <v>775</v>
      </c>
      <c r="I289" s="121"/>
      <c r="J289" s="121" t="s">
        <v>776</v>
      </c>
      <c r="K289" s="121">
        <v>171</v>
      </c>
      <c r="L289" s="121">
        <v>15.86</v>
      </c>
      <c r="M289" s="121">
        <v>207</v>
      </c>
      <c r="N289" s="122">
        <v>1</v>
      </c>
      <c r="O289" s="122">
        <v>7.8106693225006848E+18</v>
      </c>
    </row>
    <row r="290" spans="3:15" ht="15" customHeight="1">
      <c r="C290" s="112" t="b">
        <v>0</v>
      </c>
      <c r="D290" s="113">
        <v>209</v>
      </c>
      <c r="E290" s="114">
        <v>18</v>
      </c>
      <c r="F290" s="125">
        <v>40731</v>
      </c>
      <c r="G290" s="121" t="s">
        <v>887</v>
      </c>
      <c r="H290" s="121" t="s">
        <v>888</v>
      </c>
      <c r="I290" s="121" t="s">
        <v>889</v>
      </c>
      <c r="J290" s="121" t="s">
        <v>740</v>
      </c>
      <c r="K290" s="121" t="s">
        <v>890</v>
      </c>
      <c r="L290" s="121">
        <v>0.99</v>
      </c>
      <c r="M290" s="121">
        <v>208</v>
      </c>
      <c r="N290" s="122">
        <v>0</v>
      </c>
      <c r="O290" s="122">
        <v>1.5296705584200008E+19</v>
      </c>
    </row>
    <row r="291" spans="3:15" ht="15" customHeight="1">
      <c r="C291" s="112" t="b">
        <v>0</v>
      </c>
      <c r="D291" s="113">
        <v>210</v>
      </c>
      <c r="E291" s="114">
        <v>19</v>
      </c>
      <c r="F291" s="125">
        <v>40744</v>
      </c>
      <c r="G291" s="121" t="s">
        <v>737</v>
      </c>
      <c r="H291" s="121" t="s">
        <v>895</v>
      </c>
      <c r="I291" s="121" t="s">
        <v>739</v>
      </c>
      <c r="J291" s="121" t="s">
        <v>740</v>
      </c>
      <c r="K291" s="121">
        <v>95014</v>
      </c>
      <c r="L291" s="121">
        <v>1.98</v>
      </c>
      <c r="M291" s="121">
        <v>209</v>
      </c>
      <c r="N291" s="122">
        <v>0</v>
      </c>
      <c r="O291" s="122">
        <v>8.6284819390721792E+18</v>
      </c>
    </row>
    <row r="292" spans="3:15" ht="15" customHeight="1">
      <c r="C292" s="112" t="b">
        <v>0</v>
      </c>
      <c r="D292" s="113">
        <v>211</v>
      </c>
      <c r="E292" s="114">
        <v>21</v>
      </c>
      <c r="F292" s="125">
        <v>40744</v>
      </c>
      <c r="G292" s="121" t="s">
        <v>907</v>
      </c>
      <c r="H292" s="121" t="s">
        <v>908</v>
      </c>
      <c r="I292" s="121" t="s">
        <v>909</v>
      </c>
      <c r="J292" s="121" t="s">
        <v>740</v>
      </c>
      <c r="K292" s="121">
        <v>89503</v>
      </c>
      <c r="L292" s="121">
        <v>1.98</v>
      </c>
      <c r="M292" s="121">
        <v>210</v>
      </c>
      <c r="N292" s="122">
        <v>0</v>
      </c>
      <c r="O292" s="122">
        <v>5.6536288082668032E+18</v>
      </c>
    </row>
    <row r="293" spans="3:15" ht="15" customHeight="1">
      <c r="C293" s="112" t="b">
        <v>0</v>
      </c>
      <c r="D293" s="113">
        <v>212</v>
      </c>
      <c r="E293" s="114">
        <v>23</v>
      </c>
      <c r="F293" s="125">
        <v>40745</v>
      </c>
      <c r="G293" s="121" t="s">
        <v>921</v>
      </c>
      <c r="H293" s="121" t="s">
        <v>922</v>
      </c>
      <c r="I293" s="121" t="s">
        <v>923</v>
      </c>
      <c r="J293" s="121" t="s">
        <v>740</v>
      </c>
      <c r="K293" s="121">
        <v>2113</v>
      </c>
      <c r="L293" s="121">
        <v>3.96</v>
      </c>
      <c r="M293" s="121">
        <v>211</v>
      </c>
      <c r="N293" s="122">
        <v>0</v>
      </c>
      <c r="O293" s="122">
        <v>2.5808428920705285E+18</v>
      </c>
    </row>
    <row r="294" spans="3:15" ht="15" customHeight="1">
      <c r="C294" s="112" t="b">
        <v>0</v>
      </c>
      <c r="D294" s="113">
        <v>213</v>
      </c>
      <c r="E294" s="114">
        <v>27</v>
      </c>
      <c r="F294" s="125">
        <v>40746</v>
      </c>
      <c r="G294" s="121" t="s">
        <v>948</v>
      </c>
      <c r="H294" s="121" t="s">
        <v>949</v>
      </c>
      <c r="I294" s="121" t="s">
        <v>950</v>
      </c>
      <c r="J294" s="121" t="s">
        <v>740</v>
      </c>
      <c r="K294" s="121">
        <v>85719</v>
      </c>
      <c r="L294" s="121">
        <v>5.94</v>
      </c>
      <c r="M294" s="121">
        <v>212</v>
      </c>
      <c r="N294" s="122">
        <v>0</v>
      </c>
      <c r="O294" s="122">
        <v>3.1574428950920627E+18</v>
      </c>
    </row>
    <row r="295" spans="3:15" ht="15" customHeight="1">
      <c r="C295" s="112" t="b">
        <v>0</v>
      </c>
      <c r="D295" s="113">
        <v>214</v>
      </c>
      <c r="E295" s="114">
        <v>33</v>
      </c>
      <c r="F295" s="125">
        <v>40749</v>
      </c>
      <c r="G295" s="121" t="s">
        <v>991</v>
      </c>
      <c r="H295" s="121" t="s">
        <v>992</v>
      </c>
      <c r="I295" s="121" t="s">
        <v>993</v>
      </c>
      <c r="J295" s="121" t="s">
        <v>768</v>
      </c>
      <c r="K295" s="121" t="s">
        <v>994</v>
      </c>
      <c r="L295" s="121">
        <v>8.91</v>
      </c>
      <c r="M295" s="121">
        <v>213</v>
      </c>
      <c r="N295" s="122">
        <v>0</v>
      </c>
      <c r="O295" s="122">
        <v>7.5200698760940769E+18</v>
      </c>
    </row>
    <row r="296" spans="3:15" ht="15" customHeight="1">
      <c r="C296" s="112" t="b">
        <v>0</v>
      </c>
      <c r="D296" s="113">
        <v>215</v>
      </c>
      <c r="E296" s="114">
        <v>42</v>
      </c>
      <c r="F296" s="125">
        <v>40754</v>
      </c>
      <c r="G296" s="121" t="s">
        <v>1046</v>
      </c>
      <c r="H296" s="121" t="s">
        <v>1047</v>
      </c>
      <c r="I296" s="121"/>
      <c r="J296" s="121" t="s">
        <v>1030</v>
      </c>
      <c r="K296" s="121">
        <v>33000</v>
      </c>
      <c r="L296" s="121">
        <v>13.86</v>
      </c>
      <c r="M296" s="121">
        <v>214</v>
      </c>
      <c r="N296" s="122">
        <v>1</v>
      </c>
      <c r="O296" s="122">
        <v>2.4073634135745142E+18</v>
      </c>
    </row>
    <row r="297" spans="3:15" ht="15" customHeight="1">
      <c r="C297" s="112" t="b">
        <v>0</v>
      </c>
      <c r="D297" s="113">
        <v>216</v>
      </c>
      <c r="E297" s="114">
        <v>56</v>
      </c>
      <c r="F297" s="125">
        <v>40762</v>
      </c>
      <c r="G297" s="121" t="s">
        <v>1144</v>
      </c>
      <c r="H297" s="121" t="s">
        <v>1145</v>
      </c>
      <c r="I297" s="121"/>
      <c r="J297" s="121" t="s">
        <v>1146</v>
      </c>
      <c r="K297" s="121">
        <v>1106</v>
      </c>
      <c r="L297" s="121">
        <v>0.99</v>
      </c>
      <c r="M297" s="121">
        <v>215</v>
      </c>
      <c r="N297" s="122">
        <v>1</v>
      </c>
      <c r="O297" s="122">
        <v>1.4664408939057007E+19</v>
      </c>
    </row>
    <row r="298" spans="3:15" ht="15" customHeight="1">
      <c r="C298" s="112" t="b">
        <v>0</v>
      </c>
      <c r="D298" s="113">
        <v>217</v>
      </c>
      <c r="E298" s="114">
        <v>57</v>
      </c>
      <c r="F298" s="125">
        <v>40775</v>
      </c>
      <c r="G298" s="121" t="s">
        <v>1151</v>
      </c>
      <c r="H298" s="121" t="s">
        <v>1152</v>
      </c>
      <c r="I298" s="121"/>
      <c r="J298" s="121" t="s">
        <v>1153</v>
      </c>
      <c r="K298" s="121"/>
      <c r="L298" s="121">
        <v>1.98</v>
      </c>
      <c r="M298" s="121">
        <v>216</v>
      </c>
      <c r="N298" s="122">
        <v>1</v>
      </c>
      <c r="O298" s="122">
        <v>1.6762136094799686E+19</v>
      </c>
    </row>
    <row r="299" spans="3:15" ht="15" customHeight="1">
      <c r="C299" s="112" t="b">
        <v>0</v>
      </c>
      <c r="D299" s="113">
        <v>218</v>
      </c>
      <c r="E299" s="114">
        <v>59</v>
      </c>
      <c r="F299" s="125">
        <v>40775</v>
      </c>
      <c r="G299" s="121" t="s">
        <v>1165</v>
      </c>
      <c r="H299" s="121" t="s">
        <v>1166</v>
      </c>
      <c r="I299" s="121"/>
      <c r="J299" s="121" t="s">
        <v>1160</v>
      </c>
      <c r="K299" s="121">
        <v>560001</v>
      </c>
      <c r="L299" s="121">
        <v>1.98</v>
      </c>
      <c r="M299" s="121">
        <v>217</v>
      </c>
      <c r="N299" s="122">
        <v>1</v>
      </c>
      <c r="O299" s="122">
        <v>8.9781840295317107E+17</v>
      </c>
    </row>
    <row r="300" spans="3:15" ht="15" customHeight="1">
      <c r="C300" s="112" t="b">
        <v>0</v>
      </c>
      <c r="D300" s="113">
        <v>219</v>
      </c>
      <c r="E300" s="114">
        <v>2</v>
      </c>
      <c r="F300" s="125">
        <v>40776</v>
      </c>
      <c r="G300" s="121" t="s">
        <v>758</v>
      </c>
      <c r="H300" s="121" t="s">
        <v>759</v>
      </c>
      <c r="I300" s="121"/>
      <c r="J300" s="121" t="s">
        <v>760</v>
      </c>
      <c r="K300" s="121">
        <v>70174</v>
      </c>
      <c r="L300" s="121">
        <v>3.96</v>
      </c>
      <c r="M300" s="121">
        <v>218</v>
      </c>
      <c r="N300" s="122">
        <v>1</v>
      </c>
      <c r="O300" s="122">
        <v>1.4704678855614925E+19</v>
      </c>
    </row>
    <row r="301" spans="3:15" ht="15" customHeight="1">
      <c r="C301" s="112" t="b">
        <v>0</v>
      </c>
      <c r="D301" s="113">
        <v>220</v>
      </c>
      <c r="E301" s="114">
        <v>6</v>
      </c>
      <c r="F301" s="125">
        <v>40777</v>
      </c>
      <c r="G301" s="121" t="s">
        <v>789</v>
      </c>
      <c r="H301" s="121" t="s">
        <v>783</v>
      </c>
      <c r="I301" s="121"/>
      <c r="J301" s="121" t="s">
        <v>784</v>
      </c>
      <c r="K301" s="121">
        <v>14300</v>
      </c>
      <c r="L301" s="121">
        <v>5.94</v>
      </c>
      <c r="M301" s="121">
        <v>219</v>
      </c>
      <c r="N301" s="122">
        <v>1</v>
      </c>
      <c r="O301" s="122">
        <v>1.3582072215408271E+19</v>
      </c>
    </row>
    <row r="302" spans="3:15" ht="15" customHeight="1">
      <c r="C302" s="112" t="b">
        <v>0</v>
      </c>
      <c r="D302" s="113">
        <v>221</v>
      </c>
      <c r="E302" s="114">
        <v>12</v>
      </c>
      <c r="F302" s="125">
        <v>40780</v>
      </c>
      <c r="G302" s="121" t="s">
        <v>832</v>
      </c>
      <c r="H302" s="121" t="s">
        <v>833</v>
      </c>
      <c r="I302" s="121" t="s">
        <v>834</v>
      </c>
      <c r="J302" s="121" t="s">
        <v>751</v>
      </c>
      <c r="K302" s="121" t="s">
        <v>835</v>
      </c>
      <c r="L302" s="121">
        <v>8.91</v>
      </c>
      <c r="M302" s="121">
        <v>220</v>
      </c>
      <c r="N302" s="122">
        <v>0</v>
      </c>
      <c r="O302" s="122">
        <v>8.6163642108346184E+18</v>
      </c>
    </row>
    <row r="303" spans="3:15" ht="15" customHeight="1">
      <c r="C303" s="112" t="b">
        <v>0</v>
      </c>
      <c r="D303" s="113">
        <v>222</v>
      </c>
      <c r="E303" s="114">
        <v>21</v>
      </c>
      <c r="F303" s="125">
        <v>40785</v>
      </c>
      <c r="G303" s="121" t="s">
        <v>907</v>
      </c>
      <c r="H303" s="121" t="s">
        <v>908</v>
      </c>
      <c r="I303" s="121" t="s">
        <v>909</v>
      </c>
      <c r="J303" s="121" t="s">
        <v>740</v>
      </c>
      <c r="K303" s="121">
        <v>89503</v>
      </c>
      <c r="L303" s="121">
        <v>13.86</v>
      </c>
      <c r="M303" s="121">
        <v>221</v>
      </c>
      <c r="N303" s="122">
        <v>0</v>
      </c>
      <c r="O303" s="122">
        <v>8.4539795636258468E+18</v>
      </c>
    </row>
    <row r="304" spans="3:15" ht="15" customHeight="1">
      <c r="C304" s="112" t="b">
        <v>0</v>
      </c>
      <c r="D304" s="113">
        <v>223</v>
      </c>
      <c r="E304" s="114">
        <v>35</v>
      </c>
      <c r="F304" s="125">
        <v>40793</v>
      </c>
      <c r="G304" s="121" t="s">
        <v>1006</v>
      </c>
      <c r="H304" s="121" t="s">
        <v>1007</v>
      </c>
      <c r="I304" s="121"/>
      <c r="J304" s="121" t="s">
        <v>1001</v>
      </c>
      <c r="K304" s="121"/>
      <c r="L304" s="121">
        <v>0.99</v>
      </c>
      <c r="M304" s="121">
        <v>222</v>
      </c>
      <c r="N304" s="122">
        <v>1</v>
      </c>
      <c r="O304" s="122">
        <v>8.1363119537320704E+17</v>
      </c>
    </row>
    <row r="305" spans="3:15" ht="15" customHeight="1">
      <c r="C305" s="112" t="b">
        <v>0</v>
      </c>
      <c r="D305" s="113">
        <v>224</v>
      </c>
      <c r="E305" s="114">
        <v>36</v>
      </c>
      <c r="F305" s="125">
        <v>40806</v>
      </c>
      <c r="G305" s="121" t="s">
        <v>1012</v>
      </c>
      <c r="H305" s="121" t="s">
        <v>738</v>
      </c>
      <c r="I305" s="121"/>
      <c r="J305" s="121" t="s">
        <v>760</v>
      </c>
      <c r="K305" s="121">
        <v>10789</v>
      </c>
      <c r="L305" s="121">
        <v>1.98</v>
      </c>
      <c r="M305" s="121">
        <v>223</v>
      </c>
      <c r="N305" s="122">
        <v>1</v>
      </c>
      <c r="O305" s="122">
        <v>8.0841490786550702E+18</v>
      </c>
    </row>
    <row r="306" spans="3:15" ht="15" customHeight="1">
      <c r="C306" s="112" t="b">
        <v>0</v>
      </c>
      <c r="D306" s="113">
        <v>225</v>
      </c>
      <c r="E306" s="114">
        <v>38</v>
      </c>
      <c r="F306" s="125">
        <v>40806</v>
      </c>
      <c r="G306" s="121" t="s">
        <v>1023</v>
      </c>
      <c r="H306" s="121" t="s">
        <v>738</v>
      </c>
      <c r="I306" s="121"/>
      <c r="J306" s="121" t="s">
        <v>760</v>
      </c>
      <c r="K306" s="121">
        <v>10779</v>
      </c>
      <c r="L306" s="121">
        <v>1.98</v>
      </c>
      <c r="M306" s="121">
        <v>224</v>
      </c>
      <c r="N306" s="122">
        <v>1</v>
      </c>
      <c r="O306" s="122">
        <v>6.2831683586002371E+18</v>
      </c>
    </row>
    <row r="307" spans="3:15" ht="15" customHeight="1">
      <c r="C307" s="112" t="b">
        <v>0</v>
      </c>
      <c r="D307" s="113">
        <v>226</v>
      </c>
      <c r="E307" s="114">
        <v>40</v>
      </c>
      <c r="F307" s="125">
        <v>40807</v>
      </c>
      <c r="G307" s="121" t="s">
        <v>1035</v>
      </c>
      <c r="H307" s="121" t="s">
        <v>1029</v>
      </c>
      <c r="I307" s="121"/>
      <c r="J307" s="121" t="s">
        <v>1030</v>
      </c>
      <c r="K307" s="121">
        <v>75002</v>
      </c>
      <c r="L307" s="121">
        <v>3.96</v>
      </c>
      <c r="M307" s="121">
        <v>225</v>
      </c>
      <c r="N307" s="122">
        <v>1</v>
      </c>
      <c r="O307" s="122">
        <v>2.1311438150902863E+18</v>
      </c>
    </row>
    <row r="308" spans="3:15" ht="15" customHeight="1">
      <c r="C308" s="112" t="b">
        <v>0</v>
      </c>
      <c r="D308" s="113">
        <v>227</v>
      </c>
      <c r="E308" s="114">
        <v>44</v>
      </c>
      <c r="F308" s="125">
        <v>40808</v>
      </c>
      <c r="G308" s="121" t="s">
        <v>1058</v>
      </c>
      <c r="H308" s="121" t="s">
        <v>1059</v>
      </c>
      <c r="I308" s="121"/>
      <c r="J308" s="121" t="s">
        <v>1060</v>
      </c>
      <c r="K308" s="121">
        <v>530</v>
      </c>
      <c r="L308" s="121">
        <v>5.94</v>
      </c>
      <c r="M308" s="121">
        <v>226</v>
      </c>
      <c r="N308" s="122">
        <v>1</v>
      </c>
      <c r="O308" s="122">
        <v>6.3766483218802821E+18</v>
      </c>
    </row>
    <row r="309" spans="3:15" ht="15" customHeight="1">
      <c r="C309" s="112" t="b">
        <v>0</v>
      </c>
      <c r="D309" s="113">
        <v>228</v>
      </c>
      <c r="E309" s="114">
        <v>50</v>
      </c>
      <c r="F309" s="125">
        <v>40811</v>
      </c>
      <c r="G309" s="121" t="s">
        <v>1102</v>
      </c>
      <c r="H309" s="121" t="s">
        <v>1103</v>
      </c>
      <c r="I309" s="121"/>
      <c r="J309" s="121" t="s">
        <v>1104</v>
      </c>
      <c r="K309" s="121">
        <v>28015</v>
      </c>
      <c r="L309" s="121">
        <v>8.91</v>
      </c>
      <c r="M309" s="121">
        <v>227</v>
      </c>
      <c r="N309" s="122">
        <v>1</v>
      </c>
      <c r="O309" s="122">
        <v>9.3838774342080942E+18</v>
      </c>
    </row>
    <row r="310" spans="3:15" ht="15" customHeight="1">
      <c r="C310" s="112" t="b">
        <v>0</v>
      </c>
      <c r="D310" s="113">
        <v>229</v>
      </c>
      <c r="E310" s="114">
        <v>59</v>
      </c>
      <c r="F310" s="125">
        <v>40816</v>
      </c>
      <c r="G310" s="121" t="s">
        <v>1165</v>
      </c>
      <c r="H310" s="121" t="s">
        <v>1166</v>
      </c>
      <c r="I310" s="121"/>
      <c r="J310" s="121" t="s">
        <v>1160</v>
      </c>
      <c r="K310" s="121">
        <v>560001</v>
      </c>
      <c r="L310" s="121">
        <v>13.86</v>
      </c>
      <c r="M310" s="121">
        <v>228</v>
      </c>
      <c r="N310" s="122">
        <v>1</v>
      </c>
      <c r="O310" s="122">
        <v>1.1816120475709579E+19</v>
      </c>
    </row>
    <row r="311" spans="3:15" ht="15" customHeight="1">
      <c r="C311" s="112" t="b">
        <v>0</v>
      </c>
      <c r="D311" s="113">
        <v>230</v>
      </c>
      <c r="E311" s="114">
        <v>14</v>
      </c>
      <c r="F311" s="125">
        <v>40824</v>
      </c>
      <c r="G311" s="121" t="s">
        <v>851</v>
      </c>
      <c r="H311" s="121" t="s">
        <v>852</v>
      </c>
      <c r="I311" s="121" t="s">
        <v>853</v>
      </c>
      <c r="J311" s="121" t="s">
        <v>768</v>
      </c>
      <c r="K311" s="121" t="s">
        <v>854</v>
      </c>
      <c r="L311" s="121">
        <v>0.99</v>
      </c>
      <c r="M311" s="121">
        <v>229</v>
      </c>
      <c r="N311" s="122">
        <v>0</v>
      </c>
      <c r="O311" s="122">
        <v>6.1909218044342651E+18</v>
      </c>
    </row>
    <row r="312" spans="3:15" ht="15" customHeight="1">
      <c r="C312" s="112" t="b">
        <v>0</v>
      </c>
      <c r="D312" s="113">
        <v>231</v>
      </c>
      <c r="E312" s="114">
        <v>15</v>
      </c>
      <c r="F312" s="125">
        <v>40837</v>
      </c>
      <c r="G312" s="121" t="s">
        <v>861</v>
      </c>
      <c r="H312" s="121" t="s">
        <v>862</v>
      </c>
      <c r="I312" s="121" t="s">
        <v>863</v>
      </c>
      <c r="J312" s="121" t="s">
        <v>768</v>
      </c>
      <c r="K312" s="121" t="s">
        <v>864</v>
      </c>
      <c r="L312" s="121">
        <v>1.98</v>
      </c>
      <c r="M312" s="121">
        <v>230</v>
      </c>
      <c r="N312" s="122">
        <v>0</v>
      </c>
      <c r="O312" s="122">
        <v>1.7584482393619812E+19</v>
      </c>
    </row>
    <row r="313" spans="3:15" ht="15" customHeight="1">
      <c r="C313" s="112" t="b">
        <v>0</v>
      </c>
      <c r="D313" s="113">
        <v>232</v>
      </c>
      <c r="E313" s="114">
        <v>17</v>
      </c>
      <c r="F313" s="125">
        <v>40837</v>
      </c>
      <c r="G313" s="121" t="s">
        <v>878</v>
      </c>
      <c r="H313" s="121" t="s">
        <v>879</v>
      </c>
      <c r="I313" s="121" t="s">
        <v>880</v>
      </c>
      <c r="J313" s="121" t="s">
        <v>740</v>
      </c>
      <c r="K313" s="121" t="s">
        <v>881</v>
      </c>
      <c r="L313" s="121">
        <v>1.98</v>
      </c>
      <c r="M313" s="121">
        <v>231</v>
      </c>
      <c r="N313" s="122">
        <v>0</v>
      </c>
      <c r="O313" s="122">
        <v>1.2803452656647281E+19</v>
      </c>
    </row>
    <row r="314" spans="3:15" ht="15" customHeight="1">
      <c r="C314" s="112" t="b">
        <v>0</v>
      </c>
      <c r="D314" s="113">
        <v>233</v>
      </c>
      <c r="E314" s="114">
        <v>19</v>
      </c>
      <c r="F314" s="125">
        <v>40838</v>
      </c>
      <c r="G314" s="121" t="s">
        <v>737</v>
      </c>
      <c r="H314" s="121" t="s">
        <v>895</v>
      </c>
      <c r="I314" s="121" t="s">
        <v>739</v>
      </c>
      <c r="J314" s="121" t="s">
        <v>740</v>
      </c>
      <c r="K314" s="121">
        <v>95014</v>
      </c>
      <c r="L314" s="121">
        <v>3.96</v>
      </c>
      <c r="M314" s="121">
        <v>232</v>
      </c>
      <c r="N314" s="122">
        <v>0</v>
      </c>
      <c r="O314" s="122">
        <v>8.8681923957809285E+18</v>
      </c>
    </row>
    <row r="315" spans="3:15" ht="15" customHeight="1">
      <c r="C315" s="112" t="b">
        <v>0</v>
      </c>
      <c r="D315" s="113">
        <v>234</v>
      </c>
      <c r="E315" s="114">
        <v>23</v>
      </c>
      <c r="F315" s="125">
        <v>40839</v>
      </c>
      <c r="G315" s="121" t="s">
        <v>921</v>
      </c>
      <c r="H315" s="121" t="s">
        <v>922</v>
      </c>
      <c r="I315" s="121" t="s">
        <v>923</v>
      </c>
      <c r="J315" s="121" t="s">
        <v>740</v>
      </c>
      <c r="K315" s="121">
        <v>2113</v>
      </c>
      <c r="L315" s="121">
        <v>5.94</v>
      </c>
      <c r="M315" s="121">
        <v>233</v>
      </c>
      <c r="N315" s="122">
        <v>0</v>
      </c>
      <c r="O315" s="122">
        <v>1.3201394186588633E+19</v>
      </c>
    </row>
    <row r="316" spans="3:15" ht="15" customHeight="1">
      <c r="C316" s="112" t="b">
        <v>0</v>
      </c>
      <c r="D316" s="113">
        <v>235</v>
      </c>
      <c r="E316" s="114">
        <v>29</v>
      </c>
      <c r="F316" s="125">
        <v>40842</v>
      </c>
      <c r="G316" s="121" t="s">
        <v>962</v>
      </c>
      <c r="H316" s="121" t="s">
        <v>963</v>
      </c>
      <c r="I316" s="121" t="s">
        <v>964</v>
      </c>
      <c r="J316" s="121" t="s">
        <v>768</v>
      </c>
      <c r="K316" s="121" t="s">
        <v>965</v>
      </c>
      <c r="L316" s="121">
        <v>8.91</v>
      </c>
      <c r="M316" s="121">
        <v>234</v>
      </c>
      <c r="N316" s="122">
        <v>0</v>
      </c>
      <c r="O316" s="122">
        <v>6.3482186926852055E+18</v>
      </c>
    </row>
    <row r="317" spans="3:15" ht="15" customHeight="1">
      <c r="C317" s="112" t="b">
        <v>0</v>
      </c>
      <c r="D317" s="113">
        <v>236</v>
      </c>
      <c r="E317" s="114">
        <v>38</v>
      </c>
      <c r="F317" s="125">
        <v>40847</v>
      </c>
      <c r="G317" s="121" t="s">
        <v>1023</v>
      </c>
      <c r="H317" s="121" t="s">
        <v>738</v>
      </c>
      <c r="I317" s="121"/>
      <c r="J317" s="121" t="s">
        <v>760</v>
      </c>
      <c r="K317" s="121">
        <v>10779</v>
      </c>
      <c r="L317" s="121">
        <v>13.86</v>
      </c>
      <c r="M317" s="121">
        <v>235</v>
      </c>
      <c r="N317" s="122">
        <v>1</v>
      </c>
      <c r="O317" s="122">
        <v>1.4756599921776079E+18</v>
      </c>
    </row>
    <row r="318" spans="3:15" ht="15" customHeight="1">
      <c r="C318" s="112" t="b">
        <v>0</v>
      </c>
      <c r="D318" s="113">
        <v>237</v>
      </c>
      <c r="E318" s="114">
        <v>52</v>
      </c>
      <c r="F318" s="125">
        <v>40855</v>
      </c>
      <c r="G318" s="121" t="s">
        <v>1116</v>
      </c>
      <c r="H318" s="121" t="s">
        <v>1117</v>
      </c>
      <c r="I318" s="121"/>
      <c r="J318" s="121" t="s">
        <v>1118</v>
      </c>
      <c r="K318" s="121" t="s">
        <v>1119</v>
      </c>
      <c r="L318" s="121">
        <v>0.99</v>
      </c>
      <c r="M318" s="121">
        <v>236</v>
      </c>
      <c r="N318" s="122">
        <v>1</v>
      </c>
      <c r="O318" s="122">
        <v>1.4889186043634733E+19</v>
      </c>
    </row>
    <row r="319" spans="3:15" ht="15" customHeight="1">
      <c r="C319" s="112" t="b">
        <v>0</v>
      </c>
      <c r="D319" s="113">
        <v>238</v>
      </c>
      <c r="E319" s="114">
        <v>53</v>
      </c>
      <c r="F319" s="125">
        <v>40868</v>
      </c>
      <c r="G319" s="121" t="s">
        <v>1124</v>
      </c>
      <c r="H319" s="121" t="s">
        <v>1117</v>
      </c>
      <c r="I319" s="121"/>
      <c r="J319" s="121" t="s">
        <v>1118</v>
      </c>
      <c r="K319" s="121" t="s">
        <v>1125</v>
      </c>
      <c r="L319" s="121">
        <v>1.98</v>
      </c>
      <c r="M319" s="121">
        <v>237</v>
      </c>
      <c r="N319" s="122">
        <v>1</v>
      </c>
      <c r="O319" s="122">
        <v>9.4082385397314335E+18</v>
      </c>
    </row>
    <row r="320" spans="3:15" ht="15" customHeight="1">
      <c r="C320" s="112" t="b">
        <v>0</v>
      </c>
      <c r="D320" s="113">
        <v>239</v>
      </c>
      <c r="E320" s="114">
        <v>55</v>
      </c>
      <c r="F320" s="125">
        <v>40868</v>
      </c>
      <c r="G320" s="121" t="s">
        <v>1136</v>
      </c>
      <c r="H320" s="121" t="s">
        <v>1137</v>
      </c>
      <c r="I320" s="121" t="s">
        <v>1138</v>
      </c>
      <c r="J320" s="121" t="s">
        <v>1139</v>
      </c>
      <c r="K320" s="121">
        <v>2010</v>
      </c>
      <c r="L320" s="121">
        <v>1.98</v>
      </c>
      <c r="M320" s="121">
        <v>238</v>
      </c>
      <c r="N320" s="122">
        <v>0</v>
      </c>
      <c r="O320" s="122">
        <v>1.1015893589644515E+19</v>
      </c>
    </row>
    <row r="321" spans="3:15" ht="15" customHeight="1">
      <c r="C321" s="112" t="b">
        <v>0</v>
      </c>
      <c r="D321" s="113">
        <v>240</v>
      </c>
      <c r="E321" s="114">
        <v>57</v>
      </c>
      <c r="F321" s="125">
        <v>40869</v>
      </c>
      <c r="G321" s="121" t="s">
        <v>1151</v>
      </c>
      <c r="H321" s="121" t="s">
        <v>1152</v>
      </c>
      <c r="I321" s="121"/>
      <c r="J321" s="121" t="s">
        <v>1153</v>
      </c>
      <c r="K321" s="121"/>
      <c r="L321" s="121">
        <v>3.96</v>
      </c>
      <c r="M321" s="121">
        <v>239</v>
      </c>
      <c r="N321" s="122">
        <v>1</v>
      </c>
      <c r="O321" s="122">
        <v>1.8870629939780047E+18</v>
      </c>
    </row>
    <row r="322" spans="3:15" ht="15" customHeight="1">
      <c r="C322" s="112" t="b">
        <v>0</v>
      </c>
      <c r="D322" s="113">
        <v>241</v>
      </c>
      <c r="E322" s="114">
        <v>2</v>
      </c>
      <c r="F322" s="125">
        <v>40870</v>
      </c>
      <c r="G322" s="121" t="s">
        <v>758</v>
      </c>
      <c r="H322" s="121" t="s">
        <v>759</v>
      </c>
      <c r="I322" s="121"/>
      <c r="J322" s="121" t="s">
        <v>760</v>
      </c>
      <c r="K322" s="121">
        <v>70174</v>
      </c>
      <c r="L322" s="121">
        <v>5.94</v>
      </c>
      <c r="M322" s="121">
        <v>240</v>
      </c>
      <c r="N322" s="122">
        <v>1</v>
      </c>
      <c r="O322" s="122">
        <v>6.5307327944797082E+18</v>
      </c>
    </row>
    <row r="323" spans="3:15" ht="15" customHeight="1">
      <c r="C323" s="112" t="b">
        <v>0</v>
      </c>
      <c r="D323" s="113">
        <v>242</v>
      </c>
      <c r="E323" s="114">
        <v>8</v>
      </c>
      <c r="F323" s="125">
        <v>40873</v>
      </c>
      <c r="G323" s="121" t="s">
        <v>801</v>
      </c>
      <c r="H323" s="121" t="s">
        <v>802</v>
      </c>
      <c r="I323" s="121"/>
      <c r="J323" s="121" t="s">
        <v>803</v>
      </c>
      <c r="K323" s="121">
        <v>1000</v>
      </c>
      <c r="L323" s="121">
        <v>8.91</v>
      </c>
      <c r="M323" s="121">
        <v>241</v>
      </c>
      <c r="N323" s="122">
        <v>1</v>
      </c>
      <c r="O323" s="122">
        <v>1.0363610000753269E+19</v>
      </c>
    </row>
    <row r="324" spans="3:15" ht="15" customHeight="1">
      <c r="C324" s="112" t="b">
        <v>0</v>
      </c>
      <c r="D324" s="113">
        <v>243</v>
      </c>
      <c r="E324" s="114">
        <v>17</v>
      </c>
      <c r="F324" s="125">
        <v>40878</v>
      </c>
      <c r="G324" s="121" t="s">
        <v>878</v>
      </c>
      <c r="H324" s="121" t="s">
        <v>879</v>
      </c>
      <c r="I324" s="121" t="s">
        <v>880</v>
      </c>
      <c r="J324" s="121" t="s">
        <v>740</v>
      </c>
      <c r="K324" s="121" t="s">
        <v>881</v>
      </c>
      <c r="L324" s="121">
        <v>13.86</v>
      </c>
      <c r="M324" s="121">
        <v>242</v>
      </c>
      <c r="N324" s="122">
        <v>0</v>
      </c>
      <c r="O324" s="122">
        <v>4.1932107639204035E+18</v>
      </c>
    </row>
    <row r="325" spans="3:15" ht="15" customHeight="1">
      <c r="C325" s="112" t="b">
        <v>0</v>
      </c>
      <c r="D325" s="113">
        <v>244</v>
      </c>
      <c r="E325" s="114">
        <v>31</v>
      </c>
      <c r="F325" s="125">
        <v>40886</v>
      </c>
      <c r="G325" s="121" t="s">
        <v>977</v>
      </c>
      <c r="H325" s="121" t="s">
        <v>978</v>
      </c>
      <c r="I325" s="121" t="s">
        <v>979</v>
      </c>
      <c r="J325" s="121" t="s">
        <v>768</v>
      </c>
      <c r="K325" s="121" t="s">
        <v>980</v>
      </c>
      <c r="L325" s="121">
        <v>0.99</v>
      </c>
      <c r="M325" s="121">
        <v>243</v>
      </c>
      <c r="N325" s="122">
        <v>0</v>
      </c>
      <c r="O325" s="122">
        <v>1.3168880342362159E+19</v>
      </c>
    </row>
    <row r="326" spans="3:15" ht="15" customHeight="1">
      <c r="C326" s="112" t="b">
        <v>0</v>
      </c>
      <c r="D326" s="113">
        <v>245</v>
      </c>
      <c r="E326" s="114">
        <v>32</v>
      </c>
      <c r="F326" s="125">
        <v>40899</v>
      </c>
      <c r="G326" s="121" t="s">
        <v>985</v>
      </c>
      <c r="H326" s="121" t="s">
        <v>986</v>
      </c>
      <c r="I326" s="121" t="s">
        <v>987</v>
      </c>
      <c r="J326" s="121" t="s">
        <v>768</v>
      </c>
      <c r="K326" s="121" t="s">
        <v>988</v>
      </c>
      <c r="L326" s="121">
        <v>1.98</v>
      </c>
      <c r="M326" s="121">
        <v>244</v>
      </c>
      <c r="N326" s="122">
        <v>0</v>
      </c>
      <c r="O326" s="122">
        <v>1.3467474050799712E+19</v>
      </c>
    </row>
    <row r="327" spans="3:15" ht="15" customHeight="1">
      <c r="C327" s="112" t="b">
        <v>0</v>
      </c>
      <c r="D327" s="113">
        <v>246</v>
      </c>
      <c r="E327" s="114">
        <v>34</v>
      </c>
      <c r="F327" s="125">
        <v>40899</v>
      </c>
      <c r="G327" s="121" t="s">
        <v>999</v>
      </c>
      <c r="H327" s="121" t="s">
        <v>1000</v>
      </c>
      <c r="I327" s="121"/>
      <c r="J327" s="121" t="s">
        <v>1001</v>
      </c>
      <c r="K327" s="121"/>
      <c r="L327" s="121">
        <v>1.98</v>
      </c>
      <c r="M327" s="121">
        <v>245</v>
      </c>
      <c r="N327" s="122">
        <v>1</v>
      </c>
      <c r="O327" s="122">
        <v>1.2718800580848949E+19</v>
      </c>
    </row>
    <row r="328" spans="3:15" ht="15" customHeight="1">
      <c r="C328" s="112" t="b">
        <v>0</v>
      </c>
      <c r="D328" s="113">
        <v>247</v>
      </c>
      <c r="E328" s="114">
        <v>36</v>
      </c>
      <c r="F328" s="125">
        <v>40900</v>
      </c>
      <c r="G328" s="121" t="s">
        <v>1012</v>
      </c>
      <c r="H328" s="121" t="s">
        <v>738</v>
      </c>
      <c r="I328" s="121"/>
      <c r="J328" s="121" t="s">
        <v>760</v>
      </c>
      <c r="K328" s="121">
        <v>10789</v>
      </c>
      <c r="L328" s="121">
        <v>3.96</v>
      </c>
      <c r="M328" s="121">
        <v>246</v>
      </c>
      <c r="N328" s="122">
        <v>1</v>
      </c>
      <c r="O328" s="122">
        <v>8.3165812303769692E+18</v>
      </c>
    </row>
    <row r="329" spans="3:15" ht="15" customHeight="1">
      <c r="C329" s="112" t="b">
        <v>0</v>
      </c>
      <c r="D329" s="113">
        <v>248</v>
      </c>
      <c r="E329" s="114">
        <v>40</v>
      </c>
      <c r="F329" s="125">
        <v>40901</v>
      </c>
      <c r="G329" s="121" t="s">
        <v>1035</v>
      </c>
      <c r="H329" s="121" t="s">
        <v>1029</v>
      </c>
      <c r="I329" s="121"/>
      <c r="J329" s="121" t="s">
        <v>1030</v>
      </c>
      <c r="K329" s="121">
        <v>75002</v>
      </c>
      <c r="L329" s="121">
        <v>5.94</v>
      </c>
      <c r="M329" s="121">
        <v>247</v>
      </c>
      <c r="N329" s="122">
        <v>1</v>
      </c>
      <c r="O329" s="122">
        <v>1.4618422989695113E+19</v>
      </c>
    </row>
    <row r="330" spans="3:15" ht="15" customHeight="1">
      <c r="C330" s="112" t="b">
        <v>0</v>
      </c>
      <c r="D330" s="113">
        <v>249</v>
      </c>
      <c r="E330" s="114">
        <v>46</v>
      </c>
      <c r="F330" s="125">
        <v>40904</v>
      </c>
      <c r="G330" s="121" t="s">
        <v>1072</v>
      </c>
      <c r="H330" s="121" t="s">
        <v>1073</v>
      </c>
      <c r="I330" s="121" t="s">
        <v>1073</v>
      </c>
      <c r="J330" s="121" t="s">
        <v>1074</v>
      </c>
      <c r="K330" s="121"/>
      <c r="L330" s="121">
        <v>8.91</v>
      </c>
      <c r="M330" s="121">
        <v>248</v>
      </c>
      <c r="N330" s="122">
        <v>1</v>
      </c>
      <c r="O330" s="122">
        <v>8.3892976369942815E+18</v>
      </c>
    </row>
    <row r="331" spans="3:15" ht="15" customHeight="1">
      <c r="C331" s="112" t="b">
        <v>0</v>
      </c>
      <c r="D331" s="113">
        <v>250</v>
      </c>
      <c r="E331" s="114">
        <v>55</v>
      </c>
      <c r="F331" s="125">
        <v>40909</v>
      </c>
      <c r="G331" s="121" t="s">
        <v>1136</v>
      </c>
      <c r="H331" s="121" t="s">
        <v>1137</v>
      </c>
      <c r="I331" s="121" t="s">
        <v>1138</v>
      </c>
      <c r="J331" s="121" t="s">
        <v>1139</v>
      </c>
      <c r="K331" s="121">
        <v>2010</v>
      </c>
      <c r="L331" s="121">
        <v>13.86</v>
      </c>
      <c r="M331" s="121">
        <v>249</v>
      </c>
      <c r="N331" s="122">
        <v>0</v>
      </c>
      <c r="O331" s="122">
        <v>8.8191789056735731E+17</v>
      </c>
    </row>
    <row r="332" spans="3:15" ht="15" customHeight="1">
      <c r="C332" s="112" t="b">
        <v>0</v>
      </c>
      <c r="D332" s="113">
        <v>251</v>
      </c>
      <c r="E332" s="114">
        <v>10</v>
      </c>
      <c r="F332" s="125">
        <v>40917</v>
      </c>
      <c r="G332" s="121" t="s">
        <v>816</v>
      </c>
      <c r="H332" s="121" t="s">
        <v>817</v>
      </c>
      <c r="I332" s="121" t="s">
        <v>750</v>
      </c>
      <c r="J332" s="121" t="s">
        <v>751</v>
      </c>
      <c r="K332" s="121" t="s">
        <v>818</v>
      </c>
      <c r="L332" s="121">
        <v>0.99</v>
      </c>
      <c r="M332" s="121">
        <v>250</v>
      </c>
      <c r="N332" s="122">
        <v>0</v>
      </c>
      <c r="O332" s="122">
        <v>6.4925610679808276E+18</v>
      </c>
    </row>
    <row r="333" spans="3:15" ht="15" customHeight="1">
      <c r="C333" s="112" t="b">
        <v>0</v>
      </c>
      <c r="D333" s="113">
        <v>252</v>
      </c>
      <c r="E333" s="114">
        <v>11</v>
      </c>
      <c r="F333" s="125">
        <v>40930</v>
      </c>
      <c r="G333" s="121" t="s">
        <v>825</v>
      </c>
      <c r="H333" s="121" t="s">
        <v>817</v>
      </c>
      <c r="I333" s="121" t="s">
        <v>750</v>
      </c>
      <c r="J333" s="121" t="s">
        <v>751</v>
      </c>
      <c r="K333" s="121" t="s">
        <v>826</v>
      </c>
      <c r="L333" s="121">
        <v>1.98</v>
      </c>
      <c r="M333" s="121">
        <v>251</v>
      </c>
      <c r="N333" s="122">
        <v>0</v>
      </c>
      <c r="O333" s="122">
        <v>7.1431986372691261E+18</v>
      </c>
    </row>
    <row r="334" spans="3:15" ht="15" customHeight="1">
      <c r="C334" s="112" t="b">
        <v>0</v>
      </c>
      <c r="D334" s="113">
        <v>253</v>
      </c>
      <c r="E334" s="114">
        <v>13</v>
      </c>
      <c r="F334" s="125">
        <v>40930</v>
      </c>
      <c r="G334" s="121" t="s">
        <v>841</v>
      </c>
      <c r="H334" s="121" t="s">
        <v>842</v>
      </c>
      <c r="I334" s="121" t="s">
        <v>843</v>
      </c>
      <c r="J334" s="121" t="s">
        <v>751</v>
      </c>
      <c r="K334" s="121" t="s">
        <v>844</v>
      </c>
      <c r="L334" s="121">
        <v>1.98</v>
      </c>
      <c r="M334" s="121">
        <v>252</v>
      </c>
      <c r="N334" s="122">
        <v>0</v>
      </c>
      <c r="O334" s="122">
        <v>1.5232765364706091E+19</v>
      </c>
    </row>
    <row r="335" spans="3:15" ht="15" customHeight="1">
      <c r="C335" s="112" t="b">
        <v>0</v>
      </c>
      <c r="D335" s="113">
        <v>254</v>
      </c>
      <c r="E335" s="114">
        <v>15</v>
      </c>
      <c r="F335" s="125">
        <v>40931</v>
      </c>
      <c r="G335" s="121" t="s">
        <v>861</v>
      </c>
      <c r="H335" s="121" t="s">
        <v>862</v>
      </c>
      <c r="I335" s="121" t="s">
        <v>863</v>
      </c>
      <c r="J335" s="121" t="s">
        <v>768</v>
      </c>
      <c r="K335" s="121" t="s">
        <v>864</v>
      </c>
      <c r="L335" s="121">
        <v>3.96</v>
      </c>
      <c r="M335" s="121">
        <v>253</v>
      </c>
      <c r="N335" s="122">
        <v>0</v>
      </c>
      <c r="O335" s="122">
        <v>3.5906031463604859E+18</v>
      </c>
    </row>
    <row r="336" spans="3:15" ht="15" customHeight="1">
      <c r="C336" s="112" t="b">
        <v>0</v>
      </c>
      <c r="D336" s="113">
        <v>255</v>
      </c>
      <c r="E336" s="114">
        <v>19</v>
      </c>
      <c r="F336" s="125">
        <v>40932</v>
      </c>
      <c r="G336" s="121" t="s">
        <v>737</v>
      </c>
      <c r="H336" s="121" t="s">
        <v>895</v>
      </c>
      <c r="I336" s="121" t="s">
        <v>739</v>
      </c>
      <c r="J336" s="121" t="s">
        <v>740</v>
      </c>
      <c r="K336" s="121">
        <v>95014</v>
      </c>
      <c r="L336" s="121">
        <v>5.94</v>
      </c>
      <c r="M336" s="121">
        <v>254</v>
      </c>
      <c r="N336" s="122">
        <v>0</v>
      </c>
      <c r="O336" s="122">
        <v>1.37773545358423E+19</v>
      </c>
    </row>
    <row r="337" spans="3:15" ht="15" customHeight="1">
      <c r="C337" s="112" t="b">
        <v>0</v>
      </c>
      <c r="D337" s="113">
        <v>256</v>
      </c>
      <c r="E337" s="114">
        <v>25</v>
      </c>
      <c r="F337" s="125">
        <v>40935</v>
      </c>
      <c r="G337" s="121" t="s">
        <v>934</v>
      </c>
      <c r="H337" s="121" t="s">
        <v>935</v>
      </c>
      <c r="I337" s="121" t="s">
        <v>936</v>
      </c>
      <c r="J337" s="121" t="s">
        <v>740</v>
      </c>
      <c r="K337" s="121">
        <v>53703</v>
      </c>
      <c r="L337" s="121">
        <v>8.91</v>
      </c>
      <c r="M337" s="121">
        <v>255</v>
      </c>
      <c r="N337" s="122">
        <v>0</v>
      </c>
      <c r="O337" s="122">
        <v>3.368429661237268E+18</v>
      </c>
    </row>
    <row r="338" spans="3:15" ht="15" customHeight="1">
      <c r="C338" s="112" t="b">
        <v>0</v>
      </c>
      <c r="D338" s="113">
        <v>257</v>
      </c>
      <c r="E338" s="114">
        <v>34</v>
      </c>
      <c r="F338" s="125">
        <v>40940</v>
      </c>
      <c r="G338" s="121" t="s">
        <v>999</v>
      </c>
      <c r="H338" s="121" t="s">
        <v>1000</v>
      </c>
      <c r="I338" s="121"/>
      <c r="J338" s="121" t="s">
        <v>1001</v>
      </c>
      <c r="K338" s="121"/>
      <c r="L338" s="121">
        <v>13.86</v>
      </c>
      <c r="M338" s="121">
        <v>256</v>
      </c>
      <c r="N338" s="122">
        <v>1</v>
      </c>
      <c r="O338" s="122">
        <v>6.5997586228001864E+18</v>
      </c>
    </row>
    <row r="339" spans="3:15" ht="15" customHeight="1">
      <c r="C339" s="112" t="b">
        <v>0</v>
      </c>
      <c r="D339" s="113">
        <v>258</v>
      </c>
      <c r="E339" s="114">
        <v>48</v>
      </c>
      <c r="F339" s="125">
        <v>40948</v>
      </c>
      <c r="G339" s="121" t="s">
        <v>1087</v>
      </c>
      <c r="H339" s="121" t="s">
        <v>1088</v>
      </c>
      <c r="I339" s="121" t="s">
        <v>1089</v>
      </c>
      <c r="J339" s="121" t="s">
        <v>1090</v>
      </c>
      <c r="K339" s="121">
        <v>1016</v>
      </c>
      <c r="L339" s="121">
        <v>0.99</v>
      </c>
      <c r="M339" s="121">
        <v>257</v>
      </c>
      <c r="N339" s="122">
        <v>0</v>
      </c>
      <c r="O339" s="122">
        <v>9.8151189087708467E+18</v>
      </c>
    </row>
    <row r="340" spans="3:15" ht="15" customHeight="1">
      <c r="C340" s="112" t="b">
        <v>0</v>
      </c>
      <c r="D340" s="113">
        <v>259</v>
      </c>
      <c r="E340" s="114">
        <v>49</v>
      </c>
      <c r="F340" s="125">
        <v>40961</v>
      </c>
      <c r="G340" s="121" t="s">
        <v>1095</v>
      </c>
      <c r="H340" s="121" t="s">
        <v>1096</v>
      </c>
      <c r="I340" s="121"/>
      <c r="J340" s="121" t="s">
        <v>1097</v>
      </c>
      <c r="K340" s="121" t="s">
        <v>741</v>
      </c>
      <c r="L340" s="121">
        <v>1.98</v>
      </c>
      <c r="M340" s="121">
        <v>258</v>
      </c>
      <c r="N340" s="122">
        <v>1</v>
      </c>
      <c r="O340" s="122">
        <v>1.3971542661557996E+18</v>
      </c>
    </row>
    <row r="341" spans="3:15" ht="15" customHeight="1">
      <c r="C341" s="112" t="b">
        <v>0</v>
      </c>
      <c r="D341" s="113">
        <v>260</v>
      </c>
      <c r="E341" s="114">
        <v>51</v>
      </c>
      <c r="F341" s="125">
        <v>40961</v>
      </c>
      <c r="G341" s="121" t="s">
        <v>1109</v>
      </c>
      <c r="H341" s="121" t="s">
        <v>1110</v>
      </c>
      <c r="I341" s="121"/>
      <c r="J341" s="121" t="s">
        <v>1111</v>
      </c>
      <c r="K341" s="121">
        <v>11230</v>
      </c>
      <c r="L341" s="121">
        <v>1.98</v>
      </c>
      <c r="M341" s="121">
        <v>259</v>
      </c>
      <c r="N341" s="122">
        <v>1</v>
      </c>
      <c r="O341" s="122">
        <v>3.5351255037209298E+18</v>
      </c>
    </row>
    <row r="342" spans="3:15" ht="15" customHeight="1">
      <c r="C342" s="112" t="b">
        <v>0</v>
      </c>
      <c r="D342" s="113">
        <v>261</v>
      </c>
      <c r="E342" s="114">
        <v>53</v>
      </c>
      <c r="F342" s="125">
        <v>40962</v>
      </c>
      <c r="G342" s="121" t="s">
        <v>1124</v>
      </c>
      <c r="H342" s="121" t="s">
        <v>1117</v>
      </c>
      <c r="I342" s="121"/>
      <c r="J342" s="121" t="s">
        <v>1118</v>
      </c>
      <c r="K342" s="121" t="s">
        <v>1125</v>
      </c>
      <c r="L342" s="121">
        <v>3.96</v>
      </c>
      <c r="M342" s="121">
        <v>260</v>
      </c>
      <c r="N342" s="122">
        <v>1</v>
      </c>
      <c r="O342" s="122">
        <v>1.108791646247749E+19</v>
      </c>
    </row>
    <row r="343" spans="3:15" ht="15" customHeight="1">
      <c r="C343" s="112" t="b">
        <v>0</v>
      </c>
      <c r="D343" s="113">
        <v>262</v>
      </c>
      <c r="E343" s="114">
        <v>57</v>
      </c>
      <c r="F343" s="125">
        <v>40963</v>
      </c>
      <c r="G343" s="121" t="s">
        <v>1151</v>
      </c>
      <c r="H343" s="121" t="s">
        <v>1152</v>
      </c>
      <c r="I343" s="121"/>
      <c r="J343" s="121" t="s">
        <v>1153</v>
      </c>
      <c r="K343" s="121"/>
      <c r="L343" s="121">
        <v>5.94</v>
      </c>
      <c r="M343" s="121">
        <v>261</v>
      </c>
      <c r="N343" s="122">
        <v>1</v>
      </c>
      <c r="O343" s="122">
        <v>1.4431480309685713E+19</v>
      </c>
    </row>
    <row r="344" spans="3:15" ht="15" customHeight="1">
      <c r="C344" s="112" t="b">
        <v>0</v>
      </c>
      <c r="D344" s="113">
        <v>263</v>
      </c>
      <c r="E344" s="114">
        <v>4</v>
      </c>
      <c r="F344" s="125">
        <v>40966</v>
      </c>
      <c r="G344" s="121" t="s">
        <v>774</v>
      </c>
      <c r="H344" s="121" t="s">
        <v>775</v>
      </c>
      <c r="I344" s="121"/>
      <c r="J344" s="121" t="s">
        <v>776</v>
      </c>
      <c r="K344" s="121">
        <v>171</v>
      </c>
      <c r="L344" s="121">
        <v>8.91</v>
      </c>
      <c r="M344" s="121">
        <v>262</v>
      </c>
      <c r="N344" s="122">
        <v>1</v>
      </c>
      <c r="O344" s="122">
        <v>1.6994526275651377E+19</v>
      </c>
    </row>
    <row r="345" spans="3:15" ht="15" customHeight="1">
      <c r="C345" s="112" t="b">
        <v>0</v>
      </c>
      <c r="D345" s="113">
        <v>264</v>
      </c>
      <c r="E345" s="114">
        <v>13</v>
      </c>
      <c r="F345" s="125">
        <v>40971</v>
      </c>
      <c r="G345" s="121" t="s">
        <v>841</v>
      </c>
      <c r="H345" s="121" t="s">
        <v>842</v>
      </c>
      <c r="I345" s="121" t="s">
        <v>843</v>
      </c>
      <c r="J345" s="121" t="s">
        <v>751</v>
      </c>
      <c r="K345" s="121" t="s">
        <v>844</v>
      </c>
      <c r="L345" s="121">
        <v>13.86</v>
      </c>
      <c r="M345" s="121">
        <v>263</v>
      </c>
      <c r="N345" s="122">
        <v>0</v>
      </c>
      <c r="O345" s="122">
        <v>1.5612632412004069E+19</v>
      </c>
    </row>
    <row r="346" spans="3:15" ht="15" customHeight="1">
      <c r="C346" s="112" t="b">
        <v>0</v>
      </c>
      <c r="D346" s="113">
        <v>265</v>
      </c>
      <c r="E346" s="114">
        <v>27</v>
      </c>
      <c r="F346" s="125">
        <v>40979</v>
      </c>
      <c r="G346" s="121" t="s">
        <v>948</v>
      </c>
      <c r="H346" s="121" t="s">
        <v>949</v>
      </c>
      <c r="I346" s="121" t="s">
        <v>950</v>
      </c>
      <c r="J346" s="121" t="s">
        <v>740</v>
      </c>
      <c r="K346" s="121">
        <v>85719</v>
      </c>
      <c r="L346" s="121">
        <v>0.99</v>
      </c>
      <c r="M346" s="121">
        <v>264</v>
      </c>
      <c r="N346" s="122">
        <v>0</v>
      </c>
      <c r="O346" s="122">
        <v>3.583484031575126E+18</v>
      </c>
    </row>
    <row r="347" spans="3:15" ht="15" customHeight="1">
      <c r="C347" s="112" t="b">
        <v>0</v>
      </c>
      <c r="D347" s="113">
        <v>266</v>
      </c>
      <c r="E347" s="114">
        <v>28</v>
      </c>
      <c r="F347" s="125">
        <v>40992</v>
      </c>
      <c r="G347" s="121" t="s">
        <v>955</v>
      </c>
      <c r="H347" s="121" t="s">
        <v>956</v>
      </c>
      <c r="I347" s="121" t="s">
        <v>957</v>
      </c>
      <c r="J347" s="121" t="s">
        <v>740</v>
      </c>
      <c r="K347" s="121">
        <v>84102</v>
      </c>
      <c r="L347" s="121">
        <v>1.98</v>
      </c>
      <c r="M347" s="121">
        <v>265</v>
      </c>
      <c r="N347" s="122">
        <v>0</v>
      </c>
      <c r="O347" s="122">
        <v>1.2600666313231546E+19</v>
      </c>
    </row>
    <row r="348" spans="3:15" ht="15" customHeight="1">
      <c r="C348" s="112" t="b">
        <v>0</v>
      </c>
      <c r="D348" s="113">
        <v>267</v>
      </c>
      <c r="E348" s="114">
        <v>30</v>
      </c>
      <c r="F348" s="125">
        <v>40992</v>
      </c>
      <c r="G348" s="121" t="s">
        <v>970</v>
      </c>
      <c r="H348" s="121" t="s">
        <v>971</v>
      </c>
      <c r="I348" s="121" t="s">
        <v>964</v>
      </c>
      <c r="J348" s="121" t="s">
        <v>768</v>
      </c>
      <c r="K348" s="121" t="s">
        <v>972</v>
      </c>
      <c r="L348" s="121">
        <v>1.98</v>
      </c>
      <c r="M348" s="121">
        <v>266</v>
      </c>
      <c r="N348" s="122">
        <v>0</v>
      </c>
      <c r="O348" s="122">
        <v>1.6851307630546952E+19</v>
      </c>
    </row>
    <row r="349" spans="3:15" ht="15" customHeight="1">
      <c r="C349" s="112" t="b">
        <v>0</v>
      </c>
      <c r="D349" s="113">
        <v>268</v>
      </c>
      <c r="E349" s="114">
        <v>32</v>
      </c>
      <c r="F349" s="125">
        <v>40993</v>
      </c>
      <c r="G349" s="121" t="s">
        <v>985</v>
      </c>
      <c r="H349" s="121" t="s">
        <v>986</v>
      </c>
      <c r="I349" s="121" t="s">
        <v>987</v>
      </c>
      <c r="J349" s="121" t="s">
        <v>768</v>
      </c>
      <c r="K349" s="121" t="s">
        <v>988</v>
      </c>
      <c r="L349" s="121">
        <v>3.96</v>
      </c>
      <c r="M349" s="121">
        <v>267</v>
      </c>
      <c r="N349" s="122">
        <v>0</v>
      </c>
      <c r="O349" s="122">
        <v>1.4606888083301999E+19</v>
      </c>
    </row>
    <row r="350" spans="3:15" ht="15" customHeight="1">
      <c r="C350" s="112" t="b">
        <v>0</v>
      </c>
      <c r="D350" s="113">
        <v>269</v>
      </c>
      <c r="E350" s="114">
        <v>36</v>
      </c>
      <c r="F350" s="125">
        <v>40994</v>
      </c>
      <c r="G350" s="121" t="s">
        <v>1012</v>
      </c>
      <c r="H350" s="121" t="s">
        <v>738</v>
      </c>
      <c r="I350" s="121"/>
      <c r="J350" s="121" t="s">
        <v>760</v>
      </c>
      <c r="K350" s="121">
        <v>10789</v>
      </c>
      <c r="L350" s="121">
        <v>5.94</v>
      </c>
      <c r="M350" s="121">
        <v>268</v>
      </c>
      <c r="N350" s="122">
        <v>1</v>
      </c>
      <c r="O350" s="122">
        <v>6.1589844352672128E+17</v>
      </c>
    </row>
    <row r="351" spans="3:15" ht="15" customHeight="1">
      <c r="C351" s="112" t="b">
        <v>0</v>
      </c>
      <c r="D351" s="113">
        <v>270</v>
      </c>
      <c r="E351" s="114">
        <v>42</v>
      </c>
      <c r="F351" s="125">
        <v>40997</v>
      </c>
      <c r="G351" s="121" t="s">
        <v>1046</v>
      </c>
      <c r="H351" s="121" t="s">
        <v>1047</v>
      </c>
      <c r="I351" s="121"/>
      <c r="J351" s="121" t="s">
        <v>1030</v>
      </c>
      <c r="K351" s="121">
        <v>33000</v>
      </c>
      <c r="L351" s="121">
        <v>8.91</v>
      </c>
      <c r="M351" s="121">
        <v>269</v>
      </c>
      <c r="N351" s="122">
        <v>1</v>
      </c>
      <c r="O351" s="122">
        <v>1.0599190466726957E+19</v>
      </c>
    </row>
    <row r="352" spans="3:15" ht="15" customHeight="1">
      <c r="C352" s="112" t="b">
        <v>0</v>
      </c>
      <c r="D352" s="113">
        <v>271</v>
      </c>
      <c r="E352" s="114">
        <v>51</v>
      </c>
      <c r="F352" s="125">
        <v>41002</v>
      </c>
      <c r="G352" s="121" t="s">
        <v>1109</v>
      </c>
      <c r="H352" s="121" t="s">
        <v>1110</v>
      </c>
      <c r="I352" s="121"/>
      <c r="J352" s="121" t="s">
        <v>1111</v>
      </c>
      <c r="K352" s="121">
        <v>11230</v>
      </c>
      <c r="L352" s="121">
        <v>13.86</v>
      </c>
      <c r="M352" s="121">
        <v>270</v>
      </c>
      <c r="N352" s="122">
        <v>1</v>
      </c>
      <c r="O352" s="122">
        <v>1.6273292152664134E+19</v>
      </c>
    </row>
    <row r="353" spans="3:15" ht="15" customHeight="1">
      <c r="C353" s="112" t="b">
        <v>0</v>
      </c>
      <c r="D353" s="113">
        <v>272</v>
      </c>
      <c r="E353" s="114">
        <v>6</v>
      </c>
      <c r="F353" s="125">
        <v>41010</v>
      </c>
      <c r="G353" s="121" t="s">
        <v>789</v>
      </c>
      <c r="H353" s="121" t="s">
        <v>783</v>
      </c>
      <c r="I353" s="121"/>
      <c r="J353" s="121" t="s">
        <v>784</v>
      </c>
      <c r="K353" s="121">
        <v>14300</v>
      </c>
      <c r="L353" s="121">
        <v>0.99</v>
      </c>
      <c r="M353" s="121">
        <v>271</v>
      </c>
      <c r="N353" s="122">
        <v>1</v>
      </c>
      <c r="O353" s="122">
        <v>1.6449682611564095E+19</v>
      </c>
    </row>
    <row r="354" spans="3:15" ht="15" customHeight="1">
      <c r="C354" s="112" t="b">
        <v>0</v>
      </c>
      <c r="D354" s="113">
        <v>273</v>
      </c>
      <c r="E354" s="114">
        <v>7</v>
      </c>
      <c r="F354" s="125">
        <v>41023</v>
      </c>
      <c r="G354" s="121" t="s">
        <v>794</v>
      </c>
      <c r="H354" s="121" t="s">
        <v>795</v>
      </c>
      <c r="I354" s="121"/>
      <c r="J354" s="121" t="s">
        <v>796</v>
      </c>
      <c r="K354" s="121">
        <v>1010</v>
      </c>
      <c r="L354" s="121">
        <v>1.98</v>
      </c>
      <c r="M354" s="121">
        <v>272</v>
      </c>
      <c r="N354" s="122">
        <v>1</v>
      </c>
      <c r="O354" s="122">
        <v>1.5753787433113643E+19</v>
      </c>
    </row>
    <row r="355" spans="3:15" ht="15" customHeight="1">
      <c r="C355" s="112" t="b">
        <v>0</v>
      </c>
      <c r="D355" s="113">
        <v>274</v>
      </c>
      <c r="E355" s="114">
        <v>9</v>
      </c>
      <c r="F355" s="125">
        <v>41023</v>
      </c>
      <c r="G355" s="121" t="s">
        <v>808</v>
      </c>
      <c r="H355" s="121" t="s">
        <v>809</v>
      </c>
      <c r="I355" s="121"/>
      <c r="J355" s="121" t="s">
        <v>810</v>
      </c>
      <c r="K355" s="121">
        <v>1720</v>
      </c>
      <c r="L355" s="121">
        <v>1.98</v>
      </c>
      <c r="M355" s="121">
        <v>273</v>
      </c>
      <c r="N355" s="122">
        <v>1</v>
      </c>
      <c r="O355" s="122">
        <v>1.2134656837307011E+19</v>
      </c>
    </row>
    <row r="356" spans="3:15" ht="15" customHeight="1">
      <c r="C356" s="112" t="b">
        <v>0</v>
      </c>
      <c r="D356" s="113">
        <v>275</v>
      </c>
      <c r="E356" s="114">
        <v>11</v>
      </c>
      <c r="F356" s="125">
        <v>41024</v>
      </c>
      <c r="G356" s="121" t="s">
        <v>825</v>
      </c>
      <c r="H356" s="121" t="s">
        <v>817</v>
      </c>
      <c r="I356" s="121" t="s">
        <v>750</v>
      </c>
      <c r="J356" s="121" t="s">
        <v>751</v>
      </c>
      <c r="K356" s="121" t="s">
        <v>826</v>
      </c>
      <c r="L356" s="121">
        <v>3.96</v>
      </c>
      <c r="M356" s="121">
        <v>274</v>
      </c>
      <c r="N356" s="122">
        <v>0</v>
      </c>
      <c r="O356" s="122">
        <v>4.3315886356050447E+18</v>
      </c>
    </row>
    <row r="357" spans="3:15" ht="15" customHeight="1">
      <c r="C357" s="112" t="b">
        <v>0</v>
      </c>
      <c r="D357" s="113">
        <v>276</v>
      </c>
      <c r="E357" s="114">
        <v>15</v>
      </c>
      <c r="F357" s="125">
        <v>41025</v>
      </c>
      <c r="G357" s="121" t="s">
        <v>861</v>
      </c>
      <c r="H357" s="121" t="s">
        <v>862</v>
      </c>
      <c r="I357" s="121" t="s">
        <v>863</v>
      </c>
      <c r="J357" s="121" t="s">
        <v>768</v>
      </c>
      <c r="K357" s="121" t="s">
        <v>864</v>
      </c>
      <c r="L357" s="121">
        <v>5.94</v>
      </c>
      <c r="M357" s="121">
        <v>275</v>
      </c>
      <c r="N357" s="122">
        <v>0</v>
      </c>
      <c r="O357" s="122">
        <v>1.012550105100409E+18</v>
      </c>
    </row>
    <row r="358" spans="3:15" ht="15" customHeight="1">
      <c r="C358" s="112" t="b">
        <v>0</v>
      </c>
      <c r="D358" s="113">
        <v>277</v>
      </c>
      <c r="E358" s="114">
        <v>21</v>
      </c>
      <c r="F358" s="125">
        <v>41028</v>
      </c>
      <c r="G358" s="121" t="s">
        <v>907</v>
      </c>
      <c r="H358" s="121" t="s">
        <v>908</v>
      </c>
      <c r="I358" s="121" t="s">
        <v>909</v>
      </c>
      <c r="J358" s="121" t="s">
        <v>740</v>
      </c>
      <c r="K358" s="121">
        <v>89503</v>
      </c>
      <c r="L358" s="121">
        <v>8.91</v>
      </c>
      <c r="M358" s="121">
        <v>276</v>
      </c>
      <c r="N358" s="122">
        <v>0</v>
      </c>
      <c r="O358" s="122">
        <v>9.0025932053714934E+18</v>
      </c>
    </row>
    <row r="359" spans="3:15" ht="15" customHeight="1">
      <c r="C359" s="112" t="b">
        <v>0</v>
      </c>
      <c r="D359" s="113">
        <v>278</v>
      </c>
      <c r="E359" s="114">
        <v>30</v>
      </c>
      <c r="F359" s="125">
        <v>41033</v>
      </c>
      <c r="G359" s="121" t="s">
        <v>970</v>
      </c>
      <c r="H359" s="121" t="s">
        <v>971</v>
      </c>
      <c r="I359" s="121" t="s">
        <v>964</v>
      </c>
      <c r="J359" s="121" t="s">
        <v>768</v>
      </c>
      <c r="K359" s="121" t="s">
        <v>972</v>
      </c>
      <c r="L359" s="121">
        <v>13.86</v>
      </c>
      <c r="M359" s="121">
        <v>277</v>
      </c>
      <c r="N359" s="122">
        <v>0</v>
      </c>
      <c r="O359" s="122">
        <v>2.1442402610083113E+18</v>
      </c>
    </row>
    <row r="360" spans="3:15" ht="15" customHeight="1">
      <c r="C360" s="112" t="b">
        <v>0</v>
      </c>
      <c r="D360" s="113">
        <v>279</v>
      </c>
      <c r="E360" s="114">
        <v>44</v>
      </c>
      <c r="F360" s="125">
        <v>41041</v>
      </c>
      <c r="G360" s="121" t="s">
        <v>1058</v>
      </c>
      <c r="H360" s="121" t="s">
        <v>1059</v>
      </c>
      <c r="I360" s="121"/>
      <c r="J360" s="121" t="s">
        <v>1060</v>
      </c>
      <c r="K360" s="121">
        <v>530</v>
      </c>
      <c r="L360" s="121">
        <v>0.99</v>
      </c>
      <c r="M360" s="121">
        <v>278</v>
      </c>
      <c r="N360" s="122">
        <v>1</v>
      </c>
      <c r="O360" s="122">
        <v>1.7880496567474194E+19</v>
      </c>
    </row>
    <row r="361" spans="3:15" ht="15" customHeight="1">
      <c r="C361" s="112" t="b">
        <v>0</v>
      </c>
      <c r="D361" s="113">
        <v>280</v>
      </c>
      <c r="E361" s="114">
        <v>45</v>
      </c>
      <c r="F361" s="125">
        <v>41054</v>
      </c>
      <c r="G361" s="121" t="s">
        <v>1065</v>
      </c>
      <c r="H361" s="121" t="s">
        <v>1066</v>
      </c>
      <c r="I361" s="121"/>
      <c r="J361" s="121" t="s">
        <v>1067</v>
      </c>
      <c r="K361" s="121" t="s">
        <v>1068</v>
      </c>
      <c r="L361" s="121">
        <v>1.98</v>
      </c>
      <c r="M361" s="121">
        <v>279</v>
      </c>
      <c r="N361" s="122">
        <v>1</v>
      </c>
      <c r="O361" s="122">
        <v>1.1645973099359775E+19</v>
      </c>
    </row>
    <row r="362" spans="3:15" ht="15" customHeight="1">
      <c r="C362" s="112" t="b">
        <v>0</v>
      </c>
      <c r="D362" s="113">
        <v>281</v>
      </c>
      <c r="E362" s="114">
        <v>47</v>
      </c>
      <c r="F362" s="125">
        <v>41054</v>
      </c>
      <c r="G362" s="121" t="s">
        <v>1079</v>
      </c>
      <c r="H362" s="121" t="s">
        <v>1080</v>
      </c>
      <c r="I362" s="121" t="s">
        <v>1081</v>
      </c>
      <c r="J362" s="121" t="s">
        <v>1082</v>
      </c>
      <c r="K362" s="121">
        <v>192</v>
      </c>
      <c r="L362" s="121">
        <v>1.98</v>
      </c>
      <c r="M362" s="121">
        <v>280</v>
      </c>
      <c r="N362" s="122">
        <v>0</v>
      </c>
      <c r="O362" s="122">
        <v>1.814203984851276E+19</v>
      </c>
    </row>
    <row r="363" spans="3:15" ht="15" customHeight="1">
      <c r="C363" s="112" t="b">
        <v>0</v>
      </c>
      <c r="D363" s="113">
        <v>282</v>
      </c>
      <c r="E363" s="114">
        <v>49</v>
      </c>
      <c r="F363" s="125">
        <v>41055</v>
      </c>
      <c r="G363" s="121" t="s">
        <v>1095</v>
      </c>
      <c r="H363" s="121" t="s">
        <v>1096</v>
      </c>
      <c r="I363" s="121"/>
      <c r="J363" s="121" t="s">
        <v>1097</v>
      </c>
      <c r="K363" s="121" t="s">
        <v>741</v>
      </c>
      <c r="L363" s="121">
        <v>3.96</v>
      </c>
      <c r="M363" s="121">
        <v>281</v>
      </c>
      <c r="N363" s="122">
        <v>1</v>
      </c>
      <c r="O363" s="122">
        <v>5.0977412789573079E+18</v>
      </c>
    </row>
    <row r="364" spans="3:15" ht="15" customHeight="1">
      <c r="C364" s="112" t="b">
        <v>0</v>
      </c>
      <c r="D364" s="113">
        <v>283</v>
      </c>
      <c r="E364" s="114">
        <v>53</v>
      </c>
      <c r="F364" s="125">
        <v>41056</v>
      </c>
      <c r="G364" s="121" t="s">
        <v>1124</v>
      </c>
      <c r="H364" s="121" t="s">
        <v>1117</v>
      </c>
      <c r="I364" s="121"/>
      <c r="J364" s="121" t="s">
        <v>1118</v>
      </c>
      <c r="K364" s="121" t="s">
        <v>1125</v>
      </c>
      <c r="L364" s="121">
        <v>5.94</v>
      </c>
      <c r="M364" s="121">
        <v>282</v>
      </c>
      <c r="N364" s="122">
        <v>1</v>
      </c>
      <c r="O364" s="122">
        <v>1.2723384263047324E+18</v>
      </c>
    </row>
    <row r="365" spans="3:15" ht="15" customHeight="1">
      <c r="C365" s="112" t="b">
        <v>0</v>
      </c>
      <c r="D365" s="113">
        <v>284</v>
      </c>
      <c r="E365" s="114">
        <v>59</v>
      </c>
      <c r="F365" s="125">
        <v>41059</v>
      </c>
      <c r="G365" s="121" t="s">
        <v>1165</v>
      </c>
      <c r="H365" s="121" t="s">
        <v>1166</v>
      </c>
      <c r="I365" s="121"/>
      <c r="J365" s="121" t="s">
        <v>1160</v>
      </c>
      <c r="K365" s="121">
        <v>560001</v>
      </c>
      <c r="L365" s="121">
        <v>8.91</v>
      </c>
      <c r="M365" s="121">
        <v>283</v>
      </c>
      <c r="N365" s="122">
        <v>1</v>
      </c>
      <c r="O365" s="122">
        <v>1.8808966259749839E+18</v>
      </c>
    </row>
    <row r="366" spans="3:15" ht="15" customHeight="1">
      <c r="C366" s="112" t="b">
        <v>0</v>
      </c>
      <c r="D366" s="113">
        <v>285</v>
      </c>
      <c r="E366" s="114">
        <v>9</v>
      </c>
      <c r="F366" s="125">
        <v>41064</v>
      </c>
      <c r="G366" s="121" t="s">
        <v>808</v>
      </c>
      <c r="H366" s="121" t="s">
        <v>809</v>
      </c>
      <c r="I366" s="121"/>
      <c r="J366" s="121" t="s">
        <v>810</v>
      </c>
      <c r="K366" s="121">
        <v>1720</v>
      </c>
      <c r="L366" s="121">
        <v>13.86</v>
      </c>
      <c r="M366" s="121">
        <v>284</v>
      </c>
      <c r="N366" s="122">
        <v>1</v>
      </c>
      <c r="O366" s="122">
        <v>1.1229083031206023E+19</v>
      </c>
    </row>
    <row r="367" spans="3:15" ht="15" customHeight="1">
      <c r="C367" s="112" t="b">
        <v>0</v>
      </c>
      <c r="D367" s="113">
        <v>286</v>
      </c>
      <c r="E367" s="114">
        <v>23</v>
      </c>
      <c r="F367" s="125">
        <v>41072</v>
      </c>
      <c r="G367" s="121" t="s">
        <v>921</v>
      </c>
      <c r="H367" s="121" t="s">
        <v>922</v>
      </c>
      <c r="I367" s="121" t="s">
        <v>923</v>
      </c>
      <c r="J367" s="121" t="s">
        <v>740</v>
      </c>
      <c r="K367" s="121">
        <v>2113</v>
      </c>
      <c r="L367" s="121">
        <v>0.99</v>
      </c>
      <c r="M367" s="121">
        <v>285</v>
      </c>
      <c r="N367" s="122">
        <v>0</v>
      </c>
      <c r="O367" s="122">
        <v>1.069989850690792E+19</v>
      </c>
    </row>
    <row r="368" spans="3:15" ht="15" customHeight="1">
      <c r="C368" s="112" t="b">
        <v>0</v>
      </c>
      <c r="D368" s="113">
        <v>287</v>
      </c>
      <c r="E368" s="114">
        <v>24</v>
      </c>
      <c r="F368" s="125">
        <v>41085</v>
      </c>
      <c r="G368" s="121" t="s">
        <v>927</v>
      </c>
      <c r="H368" s="121" t="s">
        <v>928</v>
      </c>
      <c r="I368" s="121" t="s">
        <v>929</v>
      </c>
      <c r="J368" s="121" t="s">
        <v>740</v>
      </c>
      <c r="K368" s="121">
        <v>60611</v>
      </c>
      <c r="L368" s="121">
        <v>1.98</v>
      </c>
      <c r="M368" s="121">
        <v>286</v>
      </c>
      <c r="N368" s="122">
        <v>0</v>
      </c>
      <c r="O368" s="122">
        <v>2.7120249742368328E+18</v>
      </c>
    </row>
    <row r="369" spans="3:15" ht="15" customHeight="1">
      <c r="C369" s="112" t="b">
        <v>0</v>
      </c>
      <c r="D369" s="113">
        <v>288</v>
      </c>
      <c r="E369" s="114">
        <v>26</v>
      </c>
      <c r="F369" s="125">
        <v>41085</v>
      </c>
      <c r="G369" s="121" t="s">
        <v>941</v>
      </c>
      <c r="H369" s="121" t="s">
        <v>942</v>
      </c>
      <c r="I369" s="121" t="s">
        <v>943</v>
      </c>
      <c r="J369" s="121" t="s">
        <v>740</v>
      </c>
      <c r="K369" s="121">
        <v>76110</v>
      </c>
      <c r="L369" s="121">
        <v>1.98</v>
      </c>
      <c r="M369" s="121">
        <v>287</v>
      </c>
      <c r="N369" s="122">
        <v>0</v>
      </c>
      <c r="O369" s="122">
        <v>4.8243708688009236E+18</v>
      </c>
    </row>
    <row r="370" spans="3:15" ht="15" customHeight="1">
      <c r="C370" s="112" t="b">
        <v>0</v>
      </c>
      <c r="D370" s="113">
        <v>289</v>
      </c>
      <c r="E370" s="114">
        <v>28</v>
      </c>
      <c r="F370" s="125">
        <v>41086</v>
      </c>
      <c r="G370" s="121" t="s">
        <v>955</v>
      </c>
      <c r="H370" s="121" t="s">
        <v>956</v>
      </c>
      <c r="I370" s="121" t="s">
        <v>957</v>
      </c>
      <c r="J370" s="121" t="s">
        <v>740</v>
      </c>
      <c r="K370" s="121">
        <v>84102</v>
      </c>
      <c r="L370" s="121">
        <v>3.96</v>
      </c>
      <c r="M370" s="121">
        <v>288</v>
      </c>
      <c r="N370" s="122">
        <v>0</v>
      </c>
      <c r="O370" s="122">
        <v>3.7580471008280326E+17</v>
      </c>
    </row>
    <row r="371" spans="3:15" ht="15" customHeight="1">
      <c r="C371" s="112" t="b">
        <v>0</v>
      </c>
      <c r="D371" s="113">
        <v>290</v>
      </c>
      <c r="E371" s="114">
        <v>32</v>
      </c>
      <c r="F371" s="125">
        <v>41087</v>
      </c>
      <c r="G371" s="121" t="s">
        <v>985</v>
      </c>
      <c r="H371" s="121" t="s">
        <v>986</v>
      </c>
      <c r="I371" s="121" t="s">
        <v>987</v>
      </c>
      <c r="J371" s="121" t="s">
        <v>768</v>
      </c>
      <c r="K371" s="121" t="s">
        <v>988</v>
      </c>
      <c r="L371" s="121">
        <v>5.94</v>
      </c>
      <c r="M371" s="121">
        <v>289</v>
      </c>
      <c r="N371" s="122">
        <v>0</v>
      </c>
      <c r="O371" s="122">
        <v>1.1581874092987707E+19</v>
      </c>
    </row>
    <row r="372" spans="3:15" ht="15" customHeight="1">
      <c r="C372" s="112" t="b">
        <v>0</v>
      </c>
      <c r="D372" s="113">
        <v>291</v>
      </c>
      <c r="E372" s="114">
        <v>38</v>
      </c>
      <c r="F372" s="125">
        <v>41090</v>
      </c>
      <c r="G372" s="121" t="s">
        <v>1023</v>
      </c>
      <c r="H372" s="121" t="s">
        <v>738</v>
      </c>
      <c r="I372" s="121"/>
      <c r="J372" s="121" t="s">
        <v>760</v>
      </c>
      <c r="K372" s="121">
        <v>10779</v>
      </c>
      <c r="L372" s="121">
        <v>8.91</v>
      </c>
      <c r="M372" s="121">
        <v>290</v>
      </c>
      <c r="N372" s="122">
        <v>1</v>
      </c>
      <c r="O372" s="122">
        <v>1.6753968199294861E+19</v>
      </c>
    </row>
    <row r="373" spans="3:15" ht="15" customHeight="1">
      <c r="C373" s="112" t="b">
        <v>0</v>
      </c>
      <c r="D373" s="113">
        <v>292</v>
      </c>
      <c r="E373" s="114">
        <v>47</v>
      </c>
      <c r="F373" s="125">
        <v>41095</v>
      </c>
      <c r="G373" s="121" t="s">
        <v>1079</v>
      </c>
      <c r="H373" s="121" t="s">
        <v>1080</v>
      </c>
      <c r="I373" s="121" t="s">
        <v>1081</v>
      </c>
      <c r="J373" s="121" t="s">
        <v>1082</v>
      </c>
      <c r="K373" s="121">
        <v>192</v>
      </c>
      <c r="L373" s="121">
        <v>13.86</v>
      </c>
      <c r="M373" s="121">
        <v>291</v>
      </c>
      <c r="N373" s="122">
        <v>0</v>
      </c>
      <c r="O373" s="122">
        <v>1.1638167638959399E+19</v>
      </c>
    </row>
    <row r="374" spans="3:15" ht="15" customHeight="1">
      <c r="C374" s="112" t="b">
        <v>0</v>
      </c>
      <c r="D374" s="113">
        <v>293</v>
      </c>
      <c r="E374" s="114">
        <v>2</v>
      </c>
      <c r="F374" s="125">
        <v>41103</v>
      </c>
      <c r="G374" s="121" t="s">
        <v>758</v>
      </c>
      <c r="H374" s="121" t="s">
        <v>759</v>
      </c>
      <c r="I374" s="121"/>
      <c r="J374" s="121" t="s">
        <v>760</v>
      </c>
      <c r="K374" s="121">
        <v>70174</v>
      </c>
      <c r="L374" s="121">
        <v>0.99</v>
      </c>
      <c r="M374" s="121">
        <v>292</v>
      </c>
      <c r="N374" s="122">
        <v>1</v>
      </c>
      <c r="O374" s="122">
        <v>1.3185446531445922E+19</v>
      </c>
    </row>
    <row r="375" spans="3:15" ht="15" customHeight="1">
      <c r="C375" s="112" t="b">
        <v>0</v>
      </c>
      <c r="D375" s="113">
        <v>294</v>
      </c>
      <c r="E375" s="114">
        <v>3</v>
      </c>
      <c r="F375" s="125">
        <v>41116</v>
      </c>
      <c r="G375" s="121" t="s">
        <v>765</v>
      </c>
      <c r="H375" s="121" t="s">
        <v>766</v>
      </c>
      <c r="I375" s="121" t="s">
        <v>767</v>
      </c>
      <c r="J375" s="121" t="s">
        <v>768</v>
      </c>
      <c r="K375" s="121" t="s">
        <v>769</v>
      </c>
      <c r="L375" s="121">
        <v>1.98</v>
      </c>
      <c r="M375" s="121">
        <v>293</v>
      </c>
      <c r="N375" s="122">
        <v>0</v>
      </c>
      <c r="O375" s="122">
        <v>8.8753182249153216E+16</v>
      </c>
    </row>
    <row r="376" spans="3:15" ht="15" customHeight="1">
      <c r="C376" s="112" t="b">
        <v>0</v>
      </c>
      <c r="D376" s="113">
        <v>295</v>
      </c>
      <c r="E376" s="114">
        <v>5</v>
      </c>
      <c r="F376" s="125">
        <v>41116</v>
      </c>
      <c r="G376" s="121" t="s">
        <v>782</v>
      </c>
      <c r="H376" s="121" t="s">
        <v>783</v>
      </c>
      <c r="I376" s="121"/>
      <c r="J376" s="121" t="s">
        <v>784</v>
      </c>
      <c r="K376" s="121">
        <v>14700</v>
      </c>
      <c r="L376" s="121">
        <v>1.98</v>
      </c>
      <c r="M376" s="121">
        <v>294</v>
      </c>
      <c r="N376" s="122">
        <v>1</v>
      </c>
      <c r="O376" s="122">
        <v>3.2782126908101166E+18</v>
      </c>
    </row>
    <row r="377" spans="3:15" ht="15" customHeight="1">
      <c r="C377" s="112" t="b">
        <v>0</v>
      </c>
      <c r="D377" s="113">
        <v>296</v>
      </c>
      <c r="E377" s="114">
        <v>7</v>
      </c>
      <c r="F377" s="125">
        <v>41117</v>
      </c>
      <c r="G377" s="121" t="s">
        <v>794</v>
      </c>
      <c r="H377" s="121" t="s">
        <v>795</v>
      </c>
      <c r="I377" s="121"/>
      <c r="J377" s="121" t="s">
        <v>796</v>
      </c>
      <c r="K377" s="121">
        <v>1010</v>
      </c>
      <c r="L377" s="121">
        <v>3.96</v>
      </c>
      <c r="M377" s="121">
        <v>295</v>
      </c>
      <c r="N377" s="122">
        <v>1</v>
      </c>
      <c r="O377" s="122">
        <v>1.5269989182352544E+19</v>
      </c>
    </row>
    <row r="378" spans="3:15" ht="15" customHeight="1">
      <c r="C378" s="112" t="b">
        <v>0</v>
      </c>
      <c r="D378" s="113">
        <v>297</v>
      </c>
      <c r="E378" s="114">
        <v>11</v>
      </c>
      <c r="F378" s="125">
        <v>41118</v>
      </c>
      <c r="G378" s="121" t="s">
        <v>825</v>
      </c>
      <c r="H378" s="121" t="s">
        <v>817</v>
      </c>
      <c r="I378" s="121" t="s">
        <v>750</v>
      </c>
      <c r="J378" s="121" t="s">
        <v>751</v>
      </c>
      <c r="K378" s="121" t="s">
        <v>826</v>
      </c>
      <c r="L378" s="121">
        <v>5.94</v>
      </c>
      <c r="M378" s="121">
        <v>296</v>
      </c>
      <c r="N378" s="122">
        <v>0</v>
      </c>
      <c r="O378" s="122">
        <v>8.6473209747098368E+18</v>
      </c>
    </row>
    <row r="379" spans="3:15" ht="15" customHeight="1">
      <c r="C379" s="112" t="b">
        <v>0</v>
      </c>
      <c r="D379" s="113">
        <v>298</v>
      </c>
      <c r="E379" s="114">
        <v>17</v>
      </c>
      <c r="F379" s="125">
        <v>41121</v>
      </c>
      <c r="G379" s="121" t="s">
        <v>878</v>
      </c>
      <c r="H379" s="121" t="s">
        <v>879</v>
      </c>
      <c r="I379" s="121" t="s">
        <v>880</v>
      </c>
      <c r="J379" s="121" t="s">
        <v>740</v>
      </c>
      <c r="K379" s="121" t="s">
        <v>881</v>
      </c>
      <c r="L379" s="121">
        <v>10.91</v>
      </c>
      <c r="M379" s="121">
        <v>297</v>
      </c>
      <c r="N379" s="122">
        <v>0</v>
      </c>
      <c r="O379" s="122">
        <v>1.7573088311890491E+19</v>
      </c>
    </row>
    <row r="380" spans="3:15" ht="15" customHeight="1">
      <c r="C380" s="112" t="b">
        <v>0</v>
      </c>
      <c r="D380" s="113">
        <v>299</v>
      </c>
      <c r="E380" s="114">
        <v>26</v>
      </c>
      <c r="F380" s="125">
        <v>41126</v>
      </c>
      <c r="G380" s="121" t="s">
        <v>941</v>
      </c>
      <c r="H380" s="121" t="s">
        <v>942</v>
      </c>
      <c r="I380" s="121" t="s">
        <v>943</v>
      </c>
      <c r="J380" s="121" t="s">
        <v>740</v>
      </c>
      <c r="K380" s="121">
        <v>76110</v>
      </c>
      <c r="L380" s="121">
        <v>23.86</v>
      </c>
      <c r="M380" s="121">
        <v>298</v>
      </c>
      <c r="N380" s="122">
        <v>0</v>
      </c>
      <c r="O380" s="122">
        <v>4.4305981304636867E+18</v>
      </c>
    </row>
    <row r="381" spans="3:15" ht="15" customHeight="1">
      <c r="C381" s="112" t="b">
        <v>0</v>
      </c>
      <c r="D381" s="113">
        <v>300</v>
      </c>
      <c r="E381" s="114">
        <v>40</v>
      </c>
      <c r="F381" s="125">
        <v>41134</v>
      </c>
      <c r="G381" s="121" t="s">
        <v>1035</v>
      </c>
      <c r="H381" s="121" t="s">
        <v>1029</v>
      </c>
      <c r="I381" s="121"/>
      <c r="J381" s="121" t="s">
        <v>1030</v>
      </c>
      <c r="K381" s="121">
        <v>75002</v>
      </c>
      <c r="L381" s="121">
        <v>0.99</v>
      </c>
      <c r="M381" s="121">
        <v>299</v>
      </c>
      <c r="N381" s="122">
        <v>1</v>
      </c>
      <c r="O381" s="122">
        <v>8.8677874447012536E+18</v>
      </c>
    </row>
    <row r="382" spans="3:15" ht="15" customHeight="1">
      <c r="C382" s="112" t="b">
        <v>0</v>
      </c>
      <c r="D382" s="113">
        <v>301</v>
      </c>
      <c r="E382" s="114">
        <v>41</v>
      </c>
      <c r="F382" s="125">
        <v>41147</v>
      </c>
      <c r="G382" s="121" t="s">
        <v>1040</v>
      </c>
      <c r="H382" s="121" t="s">
        <v>1041</v>
      </c>
      <c r="I382" s="121"/>
      <c r="J382" s="121" t="s">
        <v>1030</v>
      </c>
      <c r="K382" s="121">
        <v>69002</v>
      </c>
      <c r="L382" s="121">
        <v>1.98</v>
      </c>
      <c r="M382" s="121">
        <v>300</v>
      </c>
      <c r="N382" s="122">
        <v>1</v>
      </c>
      <c r="O382" s="122">
        <v>2.4420725820839439E+18</v>
      </c>
    </row>
    <row r="383" spans="3:15" ht="15" customHeight="1">
      <c r="C383" s="112" t="b">
        <v>0</v>
      </c>
      <c r="D383" s="113">
        <v>302</v>
      </c>
      <c r="E383" s="114">
        <v>43</v>
      </c>
      <c r="F383" s="125">
        <v>41147</v>
      </c>
      <c r="G383" s="121" t="s">
        <v>1052</v>
      </c>
      <c r="H383" s="121" t="s">
        <v>1053</v>
      </c>
      <c r="I383" s="121"/>
      <c r="J383" s="121" t="s">
        <v>1030</v>
      </c>
      <c r="K383" s="121">
        <v>21000</v>
      </c>
      <c r="L383" s="121">
        <v>1.98</v>
      </c>
      <c r="M383" s="121">
        <v>301</v>
      </c>
      <c r="N383" s="122">
        <v>1</v>
      </c>
      <c r="O383" s="122">
        <v>1.6699372319243522E+19</v>
      </c>
    </row>
    <row r="384" spans="3:15" ht="15" customHeight="1">
      <c r="C384" s="112" t="b">
        <v>0</v>
      </c>
      <c r="D384" s="113">
        <v>303</v>
      </c>
      <c r="E384" s="114">
        <v>45</v>
      </c>
      <c r="F384" s="125">
        <v>41148</v>
      </c>
      <c r="G384" s="121" t="s">
        <v>1065</v>
      </c>
      <c r="H384" s="121" t="s">
        <v>1066</v>
      </c>
      <c r="I384" s="121"/>
      <c r="J384" s="121" t="s">
        <v>1067</v>
      </c>
      <c r="K384" s="121" t="s">
        <v>1068</v>
      </c>
      <c r="L384" s="121">
        <v>3.96</v>
      </c>
      <c r="M384" s="121">
        <v>302</v>
      </c>
      <c r="N384" s="122">
        <v>1</v>
      </c>
      <c r="O384" s="122">
        <v>9.0960534835020329E+18</v>
      </c>
    </row>
    <row r="385" spans="3:15" ht="15" customHeight="1">
      <c r="C385" s="112" t="b">
        <v>0</v>
      </c>
      <c r="D385" s="113">
        <v>304</v>
      </c>
      <c r="E385" s="114">
        <v>49</v>
      </c>
      <c r="F385" s="125">
        <v>41149</v>
      </c>
      <c r="G385" s="121" t="s">
        <v>1095</v>
      </c>
      <c r="H385" s="121" t="s">
        <v>1096</v>
      </c>
      <c r="I385" s="121"/>
      <c r="J385" s="121" t="s">
        <v>1097</v>
      </c>
      <c r="K385" s="121" t="s">
        <v>741</v>
      </c>
      <c r="L385" s="121">
        <v>5.94</v>
      </c>
      <c r="M385" s="121">
        <v>303</v>
      </c>
      <c r="N385" s="122">
        <v>1</v>
      </c>
      <c r="O385" s="122">
        <v>7.1989279886405837E+18</v>
      </c>
    </row>
    <row r="386" spans="3:15" ht="15" customHeight="1">
      <c r="C386" s="112" t="b">
        <v>0</v>
      </c>
      <c r="D386" s="113">
        <v>305</v>
      </c>
      <c r="E386" s="114">
        <v>55</v>
      </c>
      <c r="F386" s="125">
        <v>41152</v>
      </c>
      <c r="G386" s="121" t="s">
        <v>1136</v>
      </c>
      <c r="H386" s="121" t="s">
        <v>1137</v>
      </c>
      <c r="I386" s="121" t="s">
        <v>1138</v>
      </c>
      <c r="J386" s="121" t="s">
        <v>1139</v>
      </c>
      <c r="K386" s="121">
        <v>2010</v>
      </c>
      <c r="L386" s="121">
        <v>8.91</v>
      </c>
      <c r="M386" s="121">
        <v>304</v>
      </c>
      <c r="N386" s="122">
        <v>0</v>
      </c>
      <c r="O386" s="122">
        <v>7.8210968011908526E+18</v>
      </c>
    </row>
    <row r="387" spans="3:15" ht="15" customHeight="1">
      <c r="C387" s="112" t="b">
        <v>0</v>
      </c>
      <c r="D387" s="113">
        <v>306</v>
      </c>
      <c r="E387" s="114">
        <v>5</v>
      </c>
      <c r="F387" s="125">
        <v>41157</v>
      </c>
      <c r="G387" s="121" t="s">
        <v>782</v>
      </c>
      <c r="H387" s="121" t="s">
        <v>783</v>
      </c>
      <c r="I387" s="121"/>
      <c r="J387" s="121" t="s">
        <v>784</v>
      </c>
      <c r="K387" s="121">
        <v>14700</v>
      </c>
      <c r="L387" s="121">
        <v>16.86</v>
      </c>
      <c r="M387" s="121">
        <v>305</v>
      </c>
      <c r="N387" s="122">
        <v>1</v>
      </c>
      <c r="O387" s="122">
        <v>1.1842137579188232E+18</v>
      </c>
    </row>
    <row r="388" spans="3:15" ht="15" customHeight="1">
      <c r="C388" s="112" t="b">
        <v>0</v>
      </c>
      <c r="D388" s="113">
        <v>307</v>
      </c>
      <c r="E388" s="114">
        <v>19</v>
      </c>
      <c r="F388" s="125">
        <v>41165</v>
      </c>
      <c r="G388" s="121" t="s">
        <v>737</v>
      </c>
      <c r="H388" s="121" t="s">
        <v>895</v>
      </c>
      <c r="I388" s="121" t="s">
        <v>739</v>
      </c>
      <c r="J388" s="121" t="s">
        <v>740</v>
      </c>
      <c r="K388" s="121">
        <v>95014</v>
      </c>
      <c r="L388" s="121">
        <v>1.99</v>
      </c>
      <c r="M388" s="121">
        <v>306</v>
      </c>
      <c r="N388" s="122">
        <v>0</v>
      </c>
      <c r="O388" s="122">
        <v>6.8579876528916128E+16</v>
      </c>
    </row>
    <row r="389" spans="3:15" ht="15" customHeight="1">
      <c r="C389" s="112" t="b">
        <v>0</v>
      </c>
      <c r="D389" s="113">
        <v>308</v>
      </c>
      <c r="E389" s="114">
        <v>20</v>
      </c>
      <c r="F389" s="125">
        <v>41178</v>
      </c>
      <c r="G389" s="121" t="s">
        <v>901</v>
      </c>
      <c r="H389" s="121" t="s">
        <v>871</v>
      </c>
      <c r="I389" s="121" t="s">
        <v>739</v>
      </c>
      <c r="J389" s="121" t="s">
        <v>740</v>
      </c>
      <c r="K389" s="121" t="s">
        <v>902</v>
      </c>
      <c r="L389" s="121">
        <v>3.98</v>
      </c>
      <c r="M389" s="121">
        <v>307</v>
      </c>
      <c r="N389" s="122">
        <v>0</v>
      </c>
      <c r="O389" s="122">
        <v>1.3089759998038643E+19</v>
      </c>
    </row>
    <row r="390" spans="3:15" ht="15" customHeight="1">
      <c r="C390" s="112" t="b">
        <v>0</v>
      </c>
      <c r="D390" s="113">
        <v>309</v>
      </c>
      <c r="E390" s="114">
        <v>22</v>
      </c>
      <c r="F390" s="125">
        <v>41178</v>
      </c>
      <c r="G390" s="121" t="s">
        <v>914</v>
      </c>
      <c r="H390" s="121" t="s">
        <v>915</v>
      </c>
      <c r="I390" s="121" t="s">
        <v>916</v>
      </c>
      <c r="J390" s="121" t="s">
        <v>740</v>
      </c>
      <c r="K390" s="121">
        <v>32801</v>
      </c>
      <c r="L390" s="121">
        <v>3.98</v>
      </c>
      <c r="M390" s="121">
        <v>308</v>
      </c>
      <c r="N390" s="122">
        <v>0</v>
      </c>
      <c r="O390" s="122">
        <v>5.8950478775777106E+18</v>
      </c>
    </row>
    <row r="391" spans="3:15" ht="15" customHeight="1">
      <c r="C391" s="112" t="b">
        <v>0</v>
      </c>
      <c r="D391" s="113">
        <v>310</v>
      </c>
      <c r="E391" s="114">
        <v>24</v>
      </c>
      <c r="F391" s="125">
        <v>41179</v>
      </c>
      <c r="G391" s="121" t="s">
        <v>927</v>
      </c>
      <c r="H391" s="121" t="s">
        <v>928</v>
      </c>
      <c r="I391" s="121" t="s">
        <v>929</v>
      </c>
      <c r="J391" s="121" t="s">
        <v>740</v>
      </c>
      <c r="K391" s="121">
        <v>60611</v>
      </c>
      <c r="L391" s="121">
        <v>7.96</v>
      </c>
      <c r="M391" s="121">
        <v>309</v>
      </c>
      <c r="N391" s="122">
        <v>0</v>
      </c>
      <c r="O391" s="122">
        <v>9.3582414175135928E+18</v>
      </c>
    </row>
    <row r="392" spans="3:15" ht="15" customHeight="1">
      <c r="C392" s="112" t="b">
        <v>0</v>
      </c>
      <c r="D392" s="113">
        <v>311</v>
      </c>
      <c r="E392" s="114">
        <v>28</v>
      </c>
      <c r="F392" s="125">
        <v>41180</v>
      </c>
      <c r="G392" s="121" t="s">
        <v>955</v>
      </c>
      <c r="H392" s="121" t="s">
        <v>956</v>
      </c>
      <c r="I392" s="121" t="s">
        <v>957</v>
      </c>
      <c r="J392" s="121" t="s">
        <v>740</v>
      </c>
      <c r="K392" s="121">
        <v>84102</v>
      </c>
      <c r="L392" s="121">
        <v>11.94</v>
      </c>
      <c r="M392" s="121">
        <v>310</v>
      </c>
      <c r="N392" s="122">
        <v>0</v>
      </c>
      <c r="O392" s="122">
        <v>5.0424922073585541E+18</v>
      </c>
    </row>
    <row r="393" spans="3:15" ht="15" customHeight="1">
      <c r="C393" s="112" t="b">
        <v>0</v>
      </c>
      <c r="D393" s="113">
        <v>312</v>
      </c>
      <c r="E393" s="114">
        <v>34</v>
      </c>
      <c r="F393" s="125">
        <v>41183</v>
      </c>
      <c r="G393" s="121" t="s">
        <v>999</v>
      </c>
      <c r="H393" s="121" t="s">
        <v>1000</v>
      </c>
      <c r="I393" s="121"/>
      <c r="J393" s="121" t="s">
        <v>1001</v>
      </c>
      <c r="K393" s="121"/>
      <c r="L393" s="121">
        <v>10.91</v>
      </c>
      <c r="M393" s="121">
        <v>311</v>
      </c>
      <c r="N393" s="122">
        <v>1</v>
      </c>
      <c r="O393" s="122">
        <v>9.1859205282605978E+18</v>
      </c>
    </row>
    <row r="394" spans="3:15" ht="15" customHeight="1">
      <c r="C394" s="112" t="b">
        <v>0</v>
      </c>
      <c r="D394" s="113">
        <v>313</v>
      </c>
      <c r="E394" s="114">
        <v>43</v>
      </c>
      <c r="F394" s="125">
        <v>41188</v>
      </c>
      <c r="G394" s="121" t="s">
        <v>1052</v>
      </c>
      <c r="H394" s="121" t="s">
        <v>1053</v>
      </c>
      <c r="I394" s="121"/>
      <c r="J394" s="121" t="s">
        <v>1030</v>
      </c>
      <c r="K394" s="121">
        <v>21000</v>
      </c>
      <c r="L394" s="121">
        <v>16.86</v>
      </c>
      <c r="M394" s="121">
        <v>312</v>
      </c>
      <c r="N394" s="122">
        <v>1</v>
      </c>
      <c r="O394" s="122">
        <v>1.5933684758658376E+19</v>
      </c>
    </row>
    <row r="395" spans="3:15" ht="15" customHeight="1">
      <c r="C395" s="112" t="b">
        <v>0</v>
      </c>
      <c r="D395" s="113">
        <v>314</v>
      </c>
      <c r="E395" s="114">
        <v>57</v>
      </c>
      <c r="F395" s="125">
        <v>41196</v>
      </c>
      <c r="G395" s="121" t="s">
        <v>1151</v>
      </c>
      <c r="H395" s="121" t="s">
        <v>1152</v>
      </c>
      <c r="I395" s="121"/>
      <c r="J395" s="121" t="s">
        <v>1153</v>
      </c>
      <c r="K395" s="121"/>
      <c r="L395" s="121">
        <v>0.99</v>
      </c>
      <c r="M395" s="121">
        <v>313</v>
      </c>
      <c r="N395" s="122">
        <v>1</v>
      </c>
      <c r="O395" s="122">
        <v>1.50672951054126E+19</v>
      </c>
    </row>
    <row r="396" spans="3:15" ht="15" customHeight="1">
      <c r="C396" s="112" t="b">
        <v>0</v>
      </c>
      <c r="D396" s="113">
        <v>315</v>
      </c>
      <c r="E396" s="114">
        <v>58</v>
      </c>
      <c r="F396" s="125">
        <v>41209</v>
      </c>
      <c r="G396" s="121" t="s">
        <v>1158</v>
      </c>
      <c r="H396" s="121" t="s">
        <v>1159</v>
      </c>
      <c r="I396" s="121"/>
      <c r="J396" s="121" t="s">
        <v>1160</v>
      </c>
      <c r="K396" s="121">
        <v>110017</v>
      </c>
      <c r="L396" s="121">
        <v>1.98</v>
      </c>
      <c r="M396" s="121">
        <v>314</v>
      </c>
      <c r="N396" s="122">
        <v>1</v>
      </c>
      <c r="O396" s="122">
        <v>1.7868956445735473E+19</v>
      </c>
    </row>
    <row r="397" spans="3:15" ht="15" customHeight="1">
      <c r="C397" s="112" t="b">
        <v>0</v>
      </c>
      <c r="D397" s="113">
        <v>316</v>
      </c>
      <c r="E397" s="114">
        <v>1</v>
      </c>
      <c r="F397" s="125">
        <v>41209</v>
      </c>
      <c r="G397" s="121" t="s">
        <v>748</v>
      </c>
      <c r="H397" s="121" t="s">
        <v>749</v>
      </c>
      <c r="I397" s="121" t="s">
        <v>750</v>
      </c>
      <c r="J397" s="121" t="s">
        <v>751</v>
      </c>
      <c r="K397" s="121" t="s">
        <v>752</v>
      </c>
      <c r="L397" s="121">
        <v>1.98</v>
      </c>
      <c r="M397" s="121">
        <v>315</v>
      </c>
      <c r="N397" s="122">
        <v>0</v>
      </c>
      <c r="O397" s="122">
        <v>1.6295275768632617E+18</v>
      </c>
    </row>
    <row r="398" spans="3:15" ht="15" customHeight="1">
      <c r="C398" s="112" t="b">
        <v>0</v>
      </c>
      <c r="D398" s="113">
        <v>317</v>
      </c>
      <c r="E398" s="114">
        <v>3</v>
      </c>
      <c r="F398" s="125">
        <v>41210</v>
      </c>
      <c r="G398" s="121" t="s">
        <v>765</v>
      </c>
      <c r="H398" s="121" t="s">
        <v>766</v>
      </c>
      <c r="I398" s="121" t="s">
        <v>767</v>
      </c>
      <c r="J398" s="121" t="s">
        <v>768</v>
      </c>
      <c r="K398" s="121" t="s">
        <v>769</v>
      </c>
      <c r="L398" s="121">
        <v>3.96</v>
      </c>
      <c r="M398" s="121">
        <v>316</v>
      </c>
      <c r="N398" s="122">
        <v>0</v>
      </c>
      <c r="O398" s="122">
        <v>1.3758817680686746E+19</v>
      </c>
    </row>
    <row r="399" spans="3:15" ht="15" customHeight="1">
      <c r="C399" s="112" t="b">
        <v>0</v>
      </c>
      <c r="D399" s="113">
        <v>318</v>
      </c>
      <c r="E399" s="114">
        <v>7</v>
      </c>
      <c r="F399" s="125">
        <v>41211</v>
      </c>
      <c r="G399" s="121" t="s">
        <v>794</v>
      </c>
      <c r="H399" s="121" t="s">
        <v>795</v>
      </c>
      <c r="I399" s="121"/>
      <c r="J399" s="121" t="s">
        <v>796</v>
      </c>
      <c r="K399" s="121">
        <v>1010</v>
      </c>
      <c r="L399" s="121">
        <v>5.94</v>
      </c>
      <c r="M399" s="121">
        <v>317</v>
      </c>
      <c r="N399" s="122">
        <v>1</v>
      </c>
      <c r="O399" s="122">
        <v>3.5975681840456847E+18</v>
      </c>
    </row>
    <row r="400" spans="3:15" ht="15" customHeight="1">
      <c r="C400" s="112" t="b">
        <v>0</v>
      </c>
      <c r="D400" s="113">
        <v>319</v>
      </c>
      <c r="E400" s="114">
        <v>13</v>
      </c>
      <c r="F400" s="125">
        <v>41214</v>
      </c>
      <c r="G400" s="121" t="s">
        <v>841</v>
      </c>
      <c r="H400" s="121" t="s">
        <v>842</v>
      </c>
      <c r="I400" s="121" t="s">
        <v>843</v>
      </c>
      <c r="J400" s="121" t="s">
        <v>751</v>
      </c>
      <c r="K400" s="121" t="s">
        <v>844</v>
      </c>
      <c r="L400" s="121">
        <v>8.91</v>
      </c>
      <c r="M400" s="121">
        <v>318</v>
      </c>
      <c r="N400" s="122">
        <v>0</v>
      </c>
      <c r="O400" s="122">
        <v>1.4161141151926871E+18</v>
      </c>
    </row>
    <row r="401" spans="3:15" ht="15" customHeight="1">
      <c r="C401" s="112" t="b">
        <v>0</v>
      </c>
      <c r="D401" s="113">
        <v>320</v>
      </c>
      <c r="E401" s="114">
        <v>22</v>
      </c>
      <c r="F401" s="125">
        <v>41219</v>
      </c>
      <c r="G401" s="121" t="s">
        <v>914</v>
      </c>
      <c r="H401" s="121" t="s">
        <v>915</v>
      </c>
      <c r="I401" s="121" t="s">
        <v>916</v>
      </c>
      <c r="J401" s="121" t="s">
        <v>740</v>
      </c>
      <c r="K401" s="121">
        <v>32801</v>
      </c>
      <c r="L401" s="121">
        <v>13.86</v>
      </c>
      <c r="M401" s="121">
        <v>319</v>
      </c>
      <c r="N401" s="122">
        <v>0</v>
      </c>
      <c r="O401" s="122">
        <v>5.224956080791594E+18</v>
      </c>
    </row>
    <row r="402" spans="3:15" ht="15" customHeight="1">
      <c r="C402" s="112" t="b">
        <v>0</v>
      </c>
      <c r="D402" s="113">
        <v>321</v>
      </c>
      <c r="E402" s="114">
        <v>36</v>
      </c>
      <c r="F402" s="125">
        <v>41227</v>
      </c>
      <c r="G402" s="121" t="s">
        <v>1012</v>
      </c>
      <c r="H402" s="121" t="s">
        <v>738</v>
      </c>
      <c r="I402" s="121"/>
      <c r="J402" s="121" t="s">
        <v>760</v>
      </c>
      <c r="K402" s="121">
        <v>10789</v>
      </c>
      <c r="L402" s="121">
        <v>0.99</v>
      </c>
      <c r="M402" s="121">
        <v>320</v>
      </c>
      <c r="N402" s="122">
        <v>1</v>
      </c>
      <c r="O402" s="122">
        <v>1.6270993863639252E+18</v>
      </c>
    </row>
    <row r="403" spans="3:15" ht="15" customHeight="1">
      <c r="C403" s="112" t="b">
        <v>0</v>
      </c>
      <c r="D403" s="113">
        <v>322</v>
      </c>
      <c r="E403" s="114">
        <v>37</v>
      </c>
      <c r="F403" s="125">
        <v>41240</v>
      </c>
      <c r="G403" s="121" t="s">
        <v>1017</v>
      </c>
      <c r="H403" s="121" t="s">
        <v>1018</v>
      </c>
      <c r="I403" s="121"/>
      <c r="J403" s="121" t="s">
        <v>760</v>
      </c>
      <c r="K403" s="121">
        <v>60316</v>
      </c>
      <c r="L403" s="121">
        <v>1.98</v>
      </c>
      <c r="M403" s="121">
        <v>321</v>
      </c>
      <c r="N403" s="122">
        <v>1</v>
      </c>
      <c r="O403" s="122">
        <v>5.9931192924345313E+18</v>
      </c>
    </row>
    <row r="404" spans="3:15" ht="15" customHeight="1">
      <c r="C404" s="112" t="b">
        <v>0</v>
      </c>
      <c r="D404" s="113">
        <v>323</v>
      </c>
      <c r="E404" s="114">
        <v>39</v>
      </c>
      <c r="F404" s="125">
        <v>41240</v>
      </c>
      <c r="G404" s="121" t="s">
        <v>1028</v>
      </c>
      <c r="H404" s="121" t="s">
        <v>1029</v>
      </c>
      <c r="I404" s="121"/>
      <c r="J404" s="121" t="s">
        <v>1030</v>
      </c>
      <c r="K404" s="121">
        <v>75009</v>
      </c>
      <c r="L404" s="121">
        <v>1.98</v>
      </c>
      <c r="M404" s="121">
        <v>322</v>
      </c>
      <c r="N404" s="122">
        <v>1</v>
      </c>
      <c r="O404" s="122">
        <v>3.7787300234294354E+18</v>
      </c>
    </row>
    <row r="405" spans="3:15" ht="15" customHeight="1">
      <c r="C405" s="112" t="b">
        <v>0</v>
      </c>
      <c r="D405" s="113">
        <v>324</v>
      </c>
      <c r="E405" s="114">
        <v>41</v>
      </c>
      <c r="F405" s="125">
        <v>41241</v>
      </c>
      <c r="G405" s="121" t="s">
        <v>1040</v>
      </c>
      <c r="H405" s="121" t="s">
        <v>1041</v>
      </c>
      <c r="I405" s="121"/>
      <c r="J405" s="121" t="s">
        <v>1030</v>
      </c>
      <c r="K405" s="121">
        <v>69002</v>
      </c>
      <c r="L405" s="121">
        <v>3.96</v>
      </c>
      <c r="M405" s="121">
        <v>323</v>
      </c>
      <c r="N405" s="122">
        <v>1</v>
      </c>
      <c r="O405" s="122">
        <v>8.2342987992339917E+18</v>
      </c>
    </row>
    <row r="406" spans="3:15" ht="15" customHeight="1">
      <c r="C406" s="112" t="b">
        <v>0</v>
      </c>
      <c r="D406" s="113">
        <v>325</v>
      </c>
      <c r="E406" s="114">
        <v>45</v>
      </c>
      <c r="F406" s="125">
        <v>41242</v>
      </c>
      <c r="G406" s="121" t="s">
        <v>1065</v>
      </c>
      <c r="H406" s="121" t="s">
        <v>1066</v>
      </c>
      <c r="I406" s="121"/>
      <c r="J406" s="121" t="s">
        <v>1067</v>
      </c>
      <c r="K406" s="121" t="s">
        <v>1068</v>
      </c>
      <c r="L406" s="121">
        <v>5.94</v>
      </c>
      <c r="M406" s="121">
        <v>324</v>
      </c>
      <c r="N406" s="122">
        <v>1</v>
      </c>
      <c r="O406" s="122">
        <v>1.4989917600220924E+19</v>
      </c>
    </row>
    <row r="407" spans="3:15" ht="15" customHeight="1">
      <c r="C407" s="112" t="b">
        <v>0</v>
      </c>
      <c r="D407" s="113">
        <v>326</v>
      </c>
      <c r="E407" s="114">
        <v>51</v>
      </c>
      <c r="F407" s="125">
        <v>41245</v>
      </c>
      <c r="G407" s="121" t="s">
        <v>1109</v>
      </c>
      <c r="H407" s="121" t="s">
        <v>1110</v>
      </c>
      <c r="I407" s="121"/>
      <c r="J407" s="121" t="s">
        <v>1111</v>
      </c>
      <c r="K407" s="121">
        <v>11230</v>
      </c>
      <c r="L407" s="121">
        <v>8.91</v>
      </c>
      <c r="M407" s="121">
        <v>325</v>
      </c>
      <c r="N407" s="122">
        <v>1</v>
      </c>
      <c r="O407" s="122">
        <v>1.3611961894051035E+19</v>
      </c>
    </row>
    <row r="408" spans="3:15" ht="15" customHeight="1">
      <c r="C408" s="112" t="b">
        <v>0</v>
      </c>
      <c r="D408" s="113">
        <v>327</v>
      </c>
      <c r="E408" s="114">
        <v>1</v>
      </c>
      <c r="F408" s="125">
        <v>41250</v>
      </c>
      <c r="G408" s="121" t="s">
        <v>748</v>
      </c>
      <c r="H408" s="121" t="s">
        <v>749</v>
      </c>
      <c r="I408" s="121" t="s">
        <v>750</v>
      </c>
      <c r="J408" s="121" t="s">
        <v>751</v>
      </c>
      <c r="K408" s="121" t="s">
        <v>752</v>
      </c>
      <c r="L408" s="121">
        <v>13.86</v>
      </c>
      <c r="M408" s="121">
        <v>326</v>
      </c>
      <c r="N408" s="122">
        <v>0</v>
      </c>
      <c r="O408" s="122">
        <v>1.3525678119181152E+19</v>
      </c>
    </row>
    <row r="409" spans="3:15" ht="15" customHeight="1">
      <c r="C409" s="112" t="b">
        <v>0</v>
      </c>
      <c r="D409" s="113">
        <v>328</v>
      </c>
      <c r="E409" s="114">
        <v>15</v>
      </c>
      <c r="F409" s="125">
        <v>41258</v>
      </c>
      <c r="G409" s="121" t="s">
        <v>861</v>
      </c>
      <c r="H409" s="121" t="s">
        <v>862</v>
      </c>
      <c r="I409" s="121" t="s">
        <v>863</v>
      </c>
      <c r="J409" s="121" t="s">
        <v>768</v>
      </c>
      <c r="K409" s="121" t="s">
        <v>864</v>
      </c>
      <c r="L409" s="121">
        <v>0.99</v>
      </c>
      <c r="M409" s="121">
        <v>327</v>
      </c>
      <c r="N409" s="122">
        <v>0</v>
      </c>
      <c r="O409" s="122">
        <v>3.6577025633269741E+17</v>
      </c>
    </row>
    <row r="410" spans="3:15" ht="15" customHeight="1">
      <c r="C410" s="112" t="b">
        <v>0</v>
      </c>
      <c r="D410" s="113">
        <v>329</v>
      </c>
      <c r="E410" s="114">
        <v>16</v>
      </c>
      <c r="F410" s="125">
        <v>41271</v>
      </c>
      <c r="G410" s="121" t="s">
        <v>870</v>
      </c>
      <c r="H410" s="121" t="s">
        <v>871</v>
      </c>
      <c r="I410" s="121" t="s">
        <v>739</v>
      </c>
      <c r="J410" s="121" t="s">
        <v>740</v>
      </c>
      <c r="K410" s="121" t="s">
        <v>872</v>
      </c>
      <c r="L410" s="121">
        <v>1.98</v>
      </c>
      <c r="M410" s="121">
        <v>328</v>
      </c>
      <c r="N410" s="122">
        <v>0</v>
      </c>
      <c r="O410" s="122">
        <v>1.0961100781715671E+18</v>
      </c>
    </row>
    <row r="411" spans="3:15" ht="15" customHeight="1">
      <c r="C411" s="112" t="b">
        <v>0</v>
      </c>
      <c r="D411" s="113">
        <v>330</v>
      </c>
      <c r="E411" s="114">
        <v>18</v>
      </c>
      <c r="F411" s="125">
        <v>41271</v>
      </c>
      <c r="G411" s="121" t="s">
        <v>887</v>
      </c>
      <c r="H411" s="121" t="s">
        <v>888</v>
      </c>
      <c r="I411" s="121" t="s">
        <v>889</v>
      </c>
      <c r="J411" s="121" t="s">
        <v>740</v>
      </c>
      <c r="K411" s="121" t="s">
        <v>890</v>
      </c>
      <c r="L411" s="121">
        <v>1.98</v>
      </c>
      <c r="M411" s="121">
        <v>329</v>
      </c>
      <c r="N411" s="122">
        <v>0</v>
      </c>
      <c r="O411" s="122">
        <v>3.6815361525270216E+18</v>
      </c>
    </row>
    <row r="412" spans="3:15" ht="15" customHeight="1">
      <c r="C412" s="112" t="b">
        <v>0</v>
      </c>
      <c r="D412" s="113">
        <v>331</v>
      </c>
      <c r="E412" s="114">
        <v>20</v>
      </c>
      <c r="F412" s="125">
        <v>41272</v>
      </c>
      <c r="G412" s="121" t="s">
        <v>901</v>
      </c>
      <c r="H412" s="121" t="s">
        <v>871</v>
      </c>
      <c r="I412" s="121" t="s">
        <v>739</v>
      </c>
      <c r="J412" s="121" t="s">
        <v>740</v>
      </c>
      <c r="K412" s="121" t="s">
        <v>902</v>
      </c>
      <c r="L412" s="121">
        <v>3.96</v>
      </c>
      <c r="M412" s="121">
        <v>330</v>
      </c>
      <c r="N412" s="122">
        <v>0</v>
      </c>
      <c r="O412" s="122">
        <v>4.0905612869053609E+18</v>
      </c>
    </row>
    <row r="413" spans="3:15" ht="15" customHeight="1">
      <c r="C413" s="112" t="b">
        <v>0</v>
      </c>
      <c r="D413" s="113">
        <v>332</v>
      </c>
      <c r="E413" s="114">
        <v>24</v>
      </c>
      <c r="F413" s="125">
        <v>41273</v>
      </c>
      <c r="G413" s="121" t="s">
        <v>927</v>
      </c>
      <c r="H413" s="121" t="s">
        <v>928</v>
      </c>
      <c r="I413" s="121" t="s">
        <v>929</v>
      </c>
      <c r="J413" s="121" t="s">
        <v>740</v>
      </c>
      <c r="K413" s="121">
        <v>60611</v>
      </c>
      <c r="L413" s="121">
        <v>5.94</v>
      </c>
      <c r="M413" s="121">
        <v>331</v>
      </c>
      <c r="N413" s="122">
        <v>0</v>
      </c>
      <c r="O413" s="122">
        <v>1.4118236788682396E+19</v>
      </c>
    </row>
    <row r="414" spans="3:15" ht="15" customHeight="1">
      <c r="C414" s="112" t="b">
        <v>0</v>
      </c>
      <c r="D414" s="113">
        <v>333</v>
      </c>
      <c r="E414" s="114">
        <v>30</v>
      </c>
      <c r="F414" s="125">
        <v>41276</v>
      </c>
      <c r="G414" s="121" t="s">
        <v>970</v>
      </c>
      <c r="H414" s="121" t="s">
        <v>971</v>
      </c>
      <c r="I414" s="121" t="s">
        <v>964</v>
      </c>
      <c r="J414" s="121" t="s">
        <v>768</v>
      </c>
      <c r="K414" s="121" t="s">
        <v>972</v>
      </c>
      <c r="L414" s="121">
        <v>8.91</v>
      </c>
      <c r="M414" s="121">
        <v>332</v>
      </c>
      <c r="N414" s="122">
        <v>0</v>
      </c>
      <c r="O414" s="122">
        <v>1.5040416123785019E+19</v>
      </c>
    </row>
    <row r="415" spans="3:15" ht="15" customHeight="1">
      <c r="C415" s="112" t="b">
        <v>0</v>
      </c>
      <c r="D415" s="113">
        <v>334</v>
      </c>
      <c r="E415" s="114">
        <v>39</v>
      </c>
      <c r="F415" s="125">
        <v>41281</v>
      </c>
      <c r="G415" s="121" t="s">
        <v>1028</v>
      </c>
      <c r="H415" s="121" t="s">
        <v>1029</v>
      </c>
      <c r="I415" s="121"/>
      <c r="J415" s="121" t="s">
        <v>1030</v>
      </c>
      <c r="K415" s="121">
        <v>75009</v>
      </c>
      <c r="L415" s="121">
        <v>13.86</v>
      </c>
      <c r="M415" s="121">
        <v>333</v>
      </c>
      <c r="N415" s="122">
        <v>1</v>
      </c>
      <c r="O415" s="122">
        <v>1.386014454986642E+19</v>
      </c>
    </row>
    <row r="416" spans="3:15" ht="15" customHeight="1">
      <c r="C416" s="112" t="b">
        <v>0</v>
      </c>
      <c r="D416" s="113">
        <v>335</v>
      </c>
      <c r="E416" s="114">
        <v>53</v>
      </c>
      <c r="F416" s="125">
        <v>41289</v>
      </c>
      <c r="G416" s="121" t="s">
        <v>1124</v>
      </c>
      <c r="H416" s="121" t="s">
        <v>1117</v>
      </c>
      <c r="I416" s="121"/>
      <c r="J416" s="121" t="s">
        <v>1118</v>
      </c>
      <c r="K416" s="121" t="s">
        <v>1125</v>
      </c>
      <c r="L416" s="121">
        <v>0.99</v>
      </c>
      <c r="M416" s="121">
        <v>334</v>
      </c>
      <c r="N416" s="122">
        <v>1</v>
      </c>
      <c r="O416" s="122">
        <v>1.5698704607487324E+19</v>
      </c>
    </row>
    <row r="417" spans="3:15" ht="15" customHeight="1">
      <c r="C417" s="112" t="b">
        <v>0</v>
      </c>
      <c r="D417" s="113">
        <v>336</v>
      </c>
      <c r="E417" s="114">
        <v>54</v>
      </c>
      <c r="F417" s="125">
        <v>41302</v>
      </c>
      <c r="G417" s="121" t="s">
        <v>1130</v>
      </c>
      <c r="H417" s="121" t="s">
        <v>1131</v>
      </c>
      <c r="I417" s="121"/>
      <c r="J417" s="121" t="s">
        <v>1118</v>
      </c>
      <c r="K417" s="121" t="s">
        <v>1132</v>
      </c>
      <c r="L417" s="121">
        <v>1.98</v>
      </c>
      <c r="M417" s="121">
        <v>335</v>
      </c>
      <c r="N417" s="122">
        <v>1</v>
      </c>
      <c r="O417" s="122">
        <v>3.5728202084158131E+18</v>
      </c>
    </row>
    <row r="418" spans="3:15" ht="15" customHeight="1">
      <c r="C418" s="112" t="b">
        <v>0</v>
      </c>
      <c r="D418" s="113">
        <v>337</v>
      </c>
      <c r="E418" s="114">
        <v>56</v>
      </c>
      <c r="F418" s="125">
        <v>41302</v>
      </c>
      <c r="G418" s="121" t="s">
        <v>1144</v>
      </c>
      <c r="H418" s="121" t="s">
        <v>1145</v>
      </c>
      <c r="I418" s="121"/>
      <c r="J418" s="121" t="s">
        <v>1146</v>
      </c>
      <c r="K418" s="121">
        <v>1106</v>
      </c>
      <c r="L418" s="121">
        <v>1.98</v>
      </c>
      <c r="M418" s="121">
        <v>336</v>
      </c>
      <c r="N418" s="122">
        <v>1</v>
      </c>
      <c r="O418" s="122">
        <v>8.7675516532164065E+18</v>
      </c>
    </row>
    <row r="419" spans="3:15" ht="15" customHeight="1">
      <c r="C419" s="112" t="b">
        <v>0</v>
      </c>
      <c r="D419" s="113">
        <v>338</v>
      </c>
      <c r="E419" s="114">
        <v>58</v>
      </c>
      <c r="F419" s="125">
        <v>41303</v>
      </c>
      <c r="G419" s="121" t="s">
        <v>1158</v>
      </c>
      <c r="H419" s="121" t="s">
        <v>1159</v>
      </c>
      <c r="I419" s="121"/>
      <c r="J419" s="121" t="s">
        <v>1160</v>
      </c>
      <c r="K419" s="121">
        <v>110017</v>
      </c>
      <c r="L419" s="121">
        <v>3.96</v>
      </c>
      <c r="M419" s="121">
        <v>337</v>
      </c>
      <c r="N419" s="122">
        <v>1</v>
      </c>
      <c r="O419" s="122">
        <v>3.4568840577328763E+18</v>
      </c>
    </row>
    <row r="420" spans="3:15" ht="15" customHeight="1">
      <c r="C420" s="112" t="b">
        <v>0</v>
      </c>
      <c r="D420" s="113">
        <v>339</v>
      </c>
      <c r="E420" s="114">
        <v>3</v>
      </c>
      <c r="F420" s="125">
        <v>41304</v>
      </c>
      <c r="G420" s="121" t="s">
        <v>765</v>
      </c>
      <c r="H420" s="121" t="s">
        <v>766</v>
      </c>
      <c r="I420" s="121" t="s">
        <v>767</v>
      </c>
      <c r="J420" s="121" t="s">
        <v>768</v>
      </c>
      <c r="K420" s="121" t="s">
        <v>769</v>
      </c>
      <c r="L420" s="121">
        <v>5.94</v>
      </c>
      <c r="M420" s="121">
        <v>338</v>
      </c>
      <c r="N420" s="122">
        <v>0</v>
      </c>
      <c r="O420" s="122">
        <v>1.2166343696475838E+19</v>
      </c>
    </row>
    <row r="421" spans="3:15" ht="15" customHeight="1">
      <c r="C421" s="112" t="b">
        <v>0</v>
      </c>
      <c r="D421" s="113">
        <v>340</v>
      </c>
      <c r="E421" s="114">
        <v>9</v>
      </c>
      <c r="F421" s="125">
        <v>41307</v>
      </c>
      <c r="G421" s="121" t="s">
        <v>808</v>
      </c>
      <c r="H421" s="121" t="s">
        <v>809</v>
      </c>
      <c r="I421" s="121"/>
      <c r="J421" s="121" t="s">
        <v>810</v>
      </c>
      <c r="K421" s="121">
        <v>1720</v>
      </c>
      <c r="L421" s="121">
        <v>8.91</v>
      </c>
      <c r="M421" s="121">
        <v>339</v>
      </c>
      <c r="N421" s="122">
        <v>1</v>
      </c>
      <c r="O421" s="122">
        <v>1.7271690345693473E+19</v>
      </c>
    </row>
    <row r="422" spans="3:15" ht="15" customHeight="1">
      <c r="C422" s="112" t="b">
        <v>0</v>
      </c>
      <c r="D422" s="113">
        <v>341</v>
      </c>
      <c r="E422" s="114">
        <v>18</v>
      </c>
      <c r="F422" s="125">
        <v>41312</v>
      </c>
      <c r="G422" s="121" t="s">
        <v>887</v>
      </c>
      <c r="H422" s="121" t="s">
        <v>888</v>
      </c>
      <c r="I422" s="121" t="s">
        <v>889</v>
      </c>
      <c r="J422" s="121" t="s">
        <v>740</v>
      </c>
      <c r="K422" s="121" t="s">
        <v>890</v>
      </c>
      <c r="L422" s="121">
        <v>13.86</v>
      </c>
      <c r="M422" s="121">
        <v>340</v>
      </c>
      <c r="N422" s="122">
        <v>0</v>
      </c>
      <c r="O422" s="122">
        <v>1.0422426333126429E+19</v>
      </c>
    </row>
    <row r="423" spans="3:15" ht="15" customHeight="1">
      <c r="C423" s="112" t="b">
        <v>0</v>
      </c>
      <c r="D423" s="113">
        <v>342</v>
      </c>
      <c r="E423" s="114">
        <v>32</v>
      </c>
      <c r="F423" s="125">
        <v>41320</v>
      </c>
      <c r="G423" s="121" t="s">
        <v>985</v>
      </c>
      <c r="H423" s="121" t="s">
        <v>986</v>
      </c>
      <c r="I423" s="121" t="s">
        <v>987</v>
      </c>
      <c r="J423" s="121" t="s">
        <v>768</v>
      </c>
      <c r="K423" s="121" t="s">
        <v>988</v>
      </c>
      <c r="L423" s="121">
        <v>0.99</v>
      </c>
      <c r="M423" s="121">
        <v>341</v>
      </c>
      <c r="N423" s="122">
        <v>0</v>
      </c>
      <c r="O423" s="122">
        <v>4.0756295936193009E+18</v>
      </c>
    </row>
    <row r="424" spans="3:15" ht="15" customHeight="1">
      <c r="C424" s="112" t="b">
        <v>0</v>
      </c>
      <c r="D424" s="113">
        <v>343</v>
      </c>
      <c r="E424" s="114">
        <v>33</v>
      </c>
      <c r="F424" s="125">
        <v>41333</v>
      </c>
      <c r="G424" s="121" t="s">
        <v>991</v>
      </c>
      <c r="H424" s="121" t="s">
        <v>992</v>
      </c>
      <c r="I424" s="121" t="s">
        <v>993</v>
      </c>
      <c r="J424" s="121" t="s">
        <v>768</v>
      </c>
      <c r="K424" s="121" t="s">
        <v>994</v>
      </c>
      <c r="L424" s="121">
        <v>1.98</v>
      </c>
      <c r="M424" s="121">
        <v>342</v>
      </c>
      <c r="N424" s="122">
        <v>0</v>
      </c>
      <c r="O424" s="122">
        <v>1.6106293659870513E+19</v>
      </c>
    </row>
    <row r="425" spans="3:15" ht="15" customHeight="1">
      <c r="C425" s="112" t="b">
        <v>0</v>
      </c>
      <c r="D425" s="113">
        <v>344</v>
      </c>
      <c r="E425" s="114">
        <v>35</v>
      </c>
      <c r="F425" s="125">
        <v>41333</v>
      </c>
      <c r="G425" s="121" t="s">
        <v>1006</v>
      </c>
      <c r="H425" s="121" t="s">
        <v>1007</v>
      </c>
      <c r="I425" s="121"/>
      <c r="J425" s="121" t="s">
        <v>1001</v>
      </c>
      <c r="K425" s="121"/>
      <c r="L425" s="121">
        <v>1.98</v>
      </c>
      <c r="M425" s="121">
        <v>343</v>
      </c>
      <c r="N425" s="122">
        <v>1</v>
      </c>
      <c r="O425" s="122">
        <v>1.2119602001234678E+19</v>
      </c>
    </row>
    <row r="426" spans="3:15" ht="15" customHeight="1">
      <c r="C426" s="112" t="b">
        <v>0</v>
      </c>
      <c r="D426" s="113">
        <v>345</v>
      </c>
      <c r="E426" s="114">
        <v>37</v>
      </c>
      <c r="F426" s="125">
        <v>41334</v>
      </c>
      <c r="G426" s="121" t="s">
        <v>1017</v>
      </c>
      <c r="H426" s="121" t="s">
        <v>1018</v>
      </c>
      <c r="I426" s="121"/>
      <c r="J426" s="121" t="s">
        <v>760</v>
      </c>
      <c r="K426" s="121">
        <v>60316</v>
      </c>
      <c r="L426" s="121">
        <v>3.96</v>
      </c>
      <c r="M426" s="121">
        <v>344</v>
      </c>
      <c r="N426" s="122">
        <v>1</v>
      </c>
      <c r="O426" s="122">
        <v>4.9332809191691039E+18</v>
      </c>
    </row>
    <row r="427" spans="3:15" ht="15" customHeight="1">
      <c r="C427" s="112" t="b">
        <v>0</v>
      </c>
      <c r="D427" s="113">
        <v>346</v>
      </c>
      <c r="E427" s="114">
        <v>41</v>
      </c>
      <c r="F427" s="125">
        <v>41335</v>
      </c>
      <c r="G427" s="121" t="s">
        <v>1040</v>
      </c>
      <c r="H427" s="121" t="s">
        <v>1041</v>
      </c>
      <c r="I427" s="121"/>
      <c r="J427" s="121" t="s">
        <v>1030</v>
      </c>
      <c r="K427" s="121">
        <v>69002</v>
      </c>
      <c r="L427" s="121">
        <v>5.94</v>
      </c>
      <c r="M427" s="121">
        <v>345</v>
      </c>
      <c r="N427" s="122">
        <v>1</v>
      </c>
      <c r="O427" s="122">
        <v>1.5113373612090655E+19</v>
      </c>
    </row>
    <row r="428" spans="3:15" ht="15" customHeight="1">
      <c r="C428" s="112" t="b">
        <v>0</v>
      </c>
      <c r="D428" s="113">
        <v>347</v>
      </c>
      <c r="E428" s="114">
        <v>47</v>
      </c>
      <c r="F428" s="125">
        <v>41338</v>
      </c>
      <c r="G428" s="121" t="s">
        <v>1079</v>
      </c>
      <c r="H428" s="121" t="s">
        <v>1080</v>
      </c>
      <c r="I428" s="121" t="s">
        <v>1081</v>
      </c>
      <c r="J428" s="121" t="s">
        <v>1082</v>
      </c>
      <c r="K428" s="121">
        <v>192</v>
      </c>
      <c r="L428" s="121">
        <v>8.91</v>
      </c>
      <c r="M428" s="121">
        <v>346</v>
      </c>
      <c r="N428" s="122">
        <v>0</v>
      </c>
      <c r="O428" s="122">
        <v>4.6185771012219525E+18</v>
      </c>
    </row>
    <row r="429" spans="3:15" ht="15" customHeight="1">
      <c r="C429" s="112" t="b">
        <v>0</v>
      </c>
      <c r="D429" s="113">
        <v>348</v>
      </c>
      <c r="E429" s="114">
        <v>56</v>
      </c>
      <c r="F429" s="125">
        <v>41343</v>
      </c>
      <c r="G429" s="121" t="s">
        <v>1144</v>
      </c>
      <c r="H429" s="121" t="s">
        <v>1145</v>
      </c>
      <c r="I429" s="121"/>
      <c r="J429" s="121" t="s">
        <v>1146</v>
      </c>
      <c r="K429" s="121">
        <v>1106</v>
      </c>
      <c r="L429" s="121">
        <v>13.86</v>
      </c>
      <c r="M429" s="121">
        <v>347</v>
      </c>
      <c r="N429" s="122">
        <v>1</v>
      </c>
      <c r="O429" s="122">
        <v>1.7302116361437907E+19</v>
      </c>
    </row>
    <row r="430" spans="3:15" ht="15" customHeight="1">
      <c r="C430" s="112" t="b">
        <v>0</v>
      </c>
      <c r="D430" s="113">
        <v>349</v>
      </c>
      <c r="E430" s="114">
        <v>11</v>
      </c>
      <c r="F430" s="125">
        <v>41351</v>
      </c>
      <c r="G430" s="121" t="s">
        <v>825</v>
      </c>
      <c r="H430" s="121" t="s">
        <v>817</v>
      </c>
      <c r="I430" s="121" t="s">
        <v>750</v>
      </c>
      <c r="J430" s="121" t="s">
        <v>751</v>
      </c>
      <c r="K430" s="121" t="s">
        <v>826</v>
      </c>
      <c r="L430" s="121">
        <v>0.99</v>
      </c>
      <c r="M430" s="121">
        <v>348</v>
      </c>
      <c r="N430" s="122">
        <v>0</v>
      </c>
      <c r="O430" s="122">
        <v>1.8374391070215854E+19</v>
      </c>
    </row>
    <row r="431" spans="3:15" ht="15" customHeight="1">
      <c r="C431" s="112" t="b">
        <v>0</v>
      </c>
      <c r="D431" s="113">
        <v>350</v>
      </c>
      <c r="E431" s="114">
        <v>12</v>
      </c>
      <c r="F431" s="125">
        <v>41364</v>
      </c>
      <c r="G431" s="121" t="s">
        <v>832</v>
      </c>
      <c r="H431" s="121" t="s">
        <v>833</v>
      </c>
      <c r="I431" s="121" t="s">
        <v>834</v>
      </c>
      <c r="J431" s="121" t="s">
        <v>751</v>
      </c>
      <c r="K431" s="121" t="s">
        <v>835</v>
      </c>
      <c r="L431" s="121">
        <v>1.98</v>
      </c>
      <c r="M431" s="121">
        <v>349</v>
      </c>
      <c r="N431" s="122">
        <v>0</v>
      </c>
      <c r="O431" s="122">
        <v>3.7277557467070822E+18</v>
      </c>
    </row>
    <row r="432" spans="3:15" ht="15" customHeight="1">
      <c r="C432" s="112" t="b">
        <v>0</v>
      </c>
      <c r="D432" s="113">
        <v>351</v>
      </c>
      <c r="E432" s="114">
        <v>14</v>
      </c>
      <c r="F432" s="125">
        <v>41364</v>
      </c>
      <c r="G432" s="121" t="s">
        <v>851</v>
      </c>
      <c r="H432" s="121" t="s">
        <v>852</v>
      </c>
      <c r="I432" s="121" t="s">
        <v>853</v>
      </c>
      <c r="J432" s="121" t="s">
        <v>768</v>
      </c>
      <c r="K432" s="121" t="s">
        <v>854</v>
      </c>
      <c r="L432" s="121">
        <v>1.98</v>
      </c>
      <c r="M432" s="121">
        <v>350</v>
      </c>
      <c r="N432" s="122">
        <v>0</v>
      </c>
      <c r="O432" s="122">
        <v>7.3849145567546348E+18</v>
      </c>
    </row>
    <row r="433" spans="3:15" ht="15" customHeight="1">
      <c r="C433" s="112" t="b">
        <v>0</v>
      </c>
      <c r="D433" s="113">
        <v>352</v>
      </c>
      <c r="E433" s="114">
        <v>16</v>
      </c>
      <c r="F433" s="125">
        <v>41365</v>
      </c>
      <c r="G433" s="121" t="s">
        <v>870</v>
      </c>
      <c r="H433" s="121" t="s">
        <v>871</v>
      </c>
      <c r="I433" s="121" t="s">
        <v>739</v>
      </c>
      <c r="J433" s="121" t="s">
        <v>740</v>
      </c>
      <c r="K433" s="121" t="s">
        <v>872</v>
      </c>
      <c r="L433" s="121">
        <v>3.96</v>
      </c>
      <c r="M433" s="121">
        <v>351</v>
      </c>
      <c r="N433" s="122">
        <v>0</v>
      </c>
      <c r="O433" s="122">
        <v>4.8873964397927209E+18</v>
      </c>
    </row>
    <row r="434" spans="3:15" ht="15" customHeight="1">
      <c r="C434" s="112" t="b">
        <v>0</v>
      </c>
      <c r="D434" s="113">
        <v>353</v>
      </c>
      <c r="E434" s="114">
        <v>20</v>
      </c>
      <c r="F434" s="125">
        <v>41366</v>
      </c>
      <c r="G434" s="121" t="s">
        <v>901</v>
      </c>
      <c r="H434" s="121" t="s">
        <v>871</v>
      </c>
      <c r="I434" s="121" t="s">
        <v>739</v>
      </c>
      <c r="J434" s="121" t="s">
        <v>740</v>
      </c>
      <c r="K434" s="121" t="s">
        <v>902</v>
      </c>
      <c r="L434" s="121">
        <v>5.94</v>
      </c>
      <c r="M434" s="121">
        <v>352</v>
      </c>
      <c r="N434" s="122">
        <v>0</v>
      </c>
      <c r="O434" s="122">
        <v>5.0804311383639265E+18</v>
      </c>
    </row>
    <row r="435" spans="3:15" ht="15" customHeight="1">
      <c r="C435" s="112" t="b">
        <v>0</v>
      </c>
      <c r="D435" s="113">
        <v>354</v>
      </c>
      <c r="E435" s="114">
        <v>26</v>
      </c>
      <c r="F435" s="125">
        <v>41369</v>
      </c>
      <c r="G435" s="121" t="s">
        <v>941</v>
      </c>
      <c r="H435" s="121" t="s">
        <v>942</v>
      </c>
      <c r="I435" s="121" t="s">
        <v>943</v>
      </c>
      <c r="J435" s="121" t="s">
        <v>740</v>
      </c>
      <c r="K435" s="121">
        <v>76110</v>
      </c>
      <c r="L435" s="121">
        <v>8.91</v>
      </c>
      <c r="M435" s="121">
        <v>353</v>
      </c>
      <c r="N435" s="122">
        <v>0</v>
      </c>
      <c r="O435" s="122">
        <v>9.0978254646327316E+18</v>
      </c>
    </row>
    <row r="436" spans="3:15" ht="15" customHeight="1">
      <c r="C436" s="112" t="b">
        <v>0</v>
      </c>
      <c r="D436" s="113">
        <v>355</v>
      </c>
      <c r="E436" s="114">
        <v>35</v>
      </c>
      <c r="F436" s="125">
        <v>41374</v>
      </c>
      <c r="G436" s="121" t="s">
        <v>1006</v>
      </c>
      <c r="H436" s="121" t="s">
        <v>1007</v>
      </c>
      <c r="I436" s="121"/>
      <c r="J436" s="121" t="s">
        <v>1001</v>
      </c>
      <c r="K436" s="121"/>
      <c r="L436" s="121">
        <v>13.86</v>
      </c>
      <c r="M436" s="121">
        <v>354</v>
      </c>
      <c r="N436" s="122">
        <v>1</v>
      </c>
      <c r="O436" s="122">
        <v>1.5065896358928167E+19</v>
      </c>
    </row>
    <row r="437" spans="3:15" ht="15" customHeight="1">
      <c r="C437" s="112" t="b">
        <v>0</v>
      </c>
      <c r="D437" s="113">
        <v>356</v>
      </c>
      <c r="E437" s="114">
        <v>49</v>
      </c>
      <c r="F437" s="125">
        <v>41382</v>
      </c>
      <c r="G437" s="121" t="s">
        <v>1095</v>
      </c>
      <c r="H437" s="121" t="s">
        <v>1096</v>
      </c>
      <c r="I437" s="121"/>
      <c r="J437" s="121" t="s">
        <v>1097</v>
      </c>
      <c r="K437" s="121" t="s">
        <v>741</v>
      </c>
      <c r="L437" s="121">
        <v>0.99</v>
      </c>
      <c r="M437" s="121">
        <v>355</v>
      </c>
      <c r="N437" s="122">
        <v>1</v>
      </c>
      <c r="O437" s="122">
        <v>1.0543202583081796E+19</v>
      </c>
    </row>
    <row r="438" spans="3:15" ht="15" customHeight="1">
      <c r="C438" s="112" t="b">
        <v>0</v>
      </c>
      <c r="D438" s="113">
        <v>357</v>
      </c>
      <c r="E438" s="114">
        <v>50</v>
      </c>
      <c r="F438" s="125">
        <v>41395</v>
      </c>
      <c r="G438" s="121" t="s">
        <v>1102</v>
      </c>
      <c r="H438" s="121" t="s">
        <v>1103</v>
      </c>
      <c r="I438" s="121"/>
      <c r="J438" s="121" t="s">
        <v>1104</v>
      </c>
      <c r="K438" s="121">
        <v>28015</v>
      </c>
      <c r="L438" s="121">
        <v>1.98</v>
      </c>
      <c r="M438" s="121">
        <v>356</v>
      </c>
      <c r="N438" s="122">
        <v>1</v>
      </c>
      <c r="O438" s="122">
        <v>1.3933594283911598E+19</v>
      </c>
    </row>
    <row r="439" spans="3:15" ht="15" customHeight="1">
      <c r="C439" s="112" t="b">
        <v>0</v>
      </c>
      <c r="D439" s="113">
        <v>358</v>
      </c>
      <c r="E439" s="114">
        <v>52</v>
      </c>
      <c r="F439" s="125">
        <v>41395</v>
      </c>
      <c r="G439" s="121" t="s">
        <v>1116</v>
      </c>
      <c r="H439" s="121" t="s">
        <v>1117</v>
      </c>
      <c r="I439" s="121"/>
      <c r="J439" s="121" t="s">
        <v>1118</v>
      </c>
      <c r="K439" s="121" t="s">
        <v>1119</v>
      </c>
      <c r="L439" s="121">
        <v>1.98</v>
      </c>
      <c r="M439" s="121">
        <v>357</v>
      </c>
      <c r="N439" s="122">
        <v>1</v>
      </c>
      <c r="O439" s="122">
        <v>1.4560030264921217E+19</v>
      </c>
    </row>
    <row r="440" spans="3:15" ht="15" customHeight="1">
      <c r="C440" s="112" t="b">
        <v>0</v>
      </c>
      <c r="D440" s="113">
        <v>359</v>
      </c>
      <c r="E440" s="114">
        <v>54</v>
      </c>
      <c r="F440" s="125">
        <v>41396</v>
      </c>
      <c r="G440" s="121" t="s">
        <v>1130</v>
      </c>
      <c r="H440" s="121" t="s">
        <v>1131</v>
      </c>
      <c r="I440" s="121"/>
      <c r="J440" s="121" t="s">
        <v>1118</v>
      </c>
      <c r="K440" s="121" t="s">
        <v>1132</v>
      </c>
      <c r="L440" s="121">
        <v>3.96</v>
      </c>
      <c r="M440" s="121">
        <v>358</v>
      </c>
      <c r="N440" s="122">
        <v>1</v>
      </c>
      <c r="O440" s="122">
        <v>5.6776178867879475E+18</v>
      </c>
    </row>
    <row r="441" spans="3:15" ht="15" customHeight="1">
      <c r="C441" s="112" t="b">
        <v>0</v>
      </c>
      <c r="D441" s="113">
        <v>360</v>
      </c>
      <c r="E441" s="114">
        <v>58</v>
      </c>
      <c r="F441" s="125">
        <v>41397</v>
      </c>
      <c r="G441" s="121" t="s">
        <v>1158</v>
      </c>
      <c r="H441" s="121" t="s">
        <v>1159</v>
      </c>
      <c r="I441" s="121"/>
      <c r="J441" s="121" t="s">
        <v>1160</v>
      </c>
      <c r="K441" s="121">
        <v>110017</v>
      </c>
      <c r="L441" s="121">
        <v>5.94</v>
      </c>
      <c r="M441" s="121">
        <v>359</v>
      </c>
      <c r="N441" s="122">
        <v>1</v>
      </c>
      <c r="O441" s="122">
        <v>1.532402937618268E+19</v>
      </c>
    </row>
    <row r="442" spans="3:15" ht="15" customHeight="1">
      <c r="C442" s="112" t="b">
        <v>0</v>
      </c>
      <c r="D442" s="113">
        <v>361</v>
      </c>
      <c r="E442" s="114">
        <v>5</v>
      </c>
      <c r="F442" s="125">
        <v>41400</v>
      </c>
      <c r="G442" s="121" t="s">
        <v>782</v>
      </c>
      <c r="H442" s="121" t="s">
        <v>783</v>
      </c>
      <c r="I442" s="121"/>
      <c r="J442" s="121" t="s">
        <v>784</v>
      </c>
      <c r="K442" s="121">
        <v>14700</v>
      </c>
      <c r="L442" s="121">
        <v>8.91</v>
      </c>
      <c r="M442" s="121">
        <v>360</v>
      </c>
      <c r="N442" s="122">
        <v>1</v>
      </c>
      <c r="O442" s="122">
        <v>2.7754116474407818E+18</v>
      </c>
    </row>
    <row r="443" spans="3:15" ht="15" customHeight="1">
      <c r="C443" s="112" t="b">
        <v>0</v>
      </c>
      <c r="D443" s="113">
        <v>362</v>
      </c>
      <c r="E443" s="114">
        <v>14</v>
      </c>
      <c r="F443" s="125">
        <v>41405</v>
      </c>
      <c r="G443" s="121" t="s">
        <v>851</v>
      </c>
      <c r="H443" s="121" t="s">
        <v>852</v>
      </c>
      <c r="I443" s="121" t="s">
        <v>853</v>
      </c>
      <c r="J443" s="121" t="s">
        <v>768</v>
      </c>
      <c r="K443" s="121" t="s">
        <v>854</v>
      </c>
      <c r="L443" s="121">
        <v>13.86</v>
      </c>
      <c r="M443" s="121">
        <v>361</v>
      </c>
      <c r="N443" s="122">
        <v>0</v>
      </c>
      <c r="O443" s="122">
        <v>3.3088931338299781E+18</v>
      </c>
    </row>
    <row r="444" spans="3:15" ht="15" customHeight="1">
      <c r="C444" s="112" t="b">
        <v>0</v>
      </c>
      <c r="D444" s="113">
        <v>363</v>
      </c>
      <c r="E444" s="114">
        <v>28</v>
      </c>
      <c r="F444" s="125">
        <v>41413</v>
      </c>
      <c r="G444" s="121" t="s">
        <v>955</v>
      </c>
      <c r="H444" s="121" t="s">
        <v>956</v>
      </c>
      <c r="I444" s="121" t="s">
        <v>957</v>
      </c>
      <c r="J444" s="121" t="s">
        <v>740</v>
      </c>
      <c r="K444" s="121">
        <v>84102</v>
      </c>
      <c r="L444" s="121">
        <v>0.99</v>
      </c>
      <c r="M444" s="121">
        <v>362</v>
      </c>
      <c r="N444" s="122">
        <v>0</v>
      </c>
      <c r="O444" s="122">
        <v>1.7337530550444511E+19</v>
      </c>
    </row>
    <row r="445" spans="3:15" ht="15" customHeight="1">
      <c r="C445" s="112" t="b">
        <v>0</v>
      </c>
      <c r="D445" s="113">
        <v>364</v>
      </c>
      <c r="E445" s="114">
        <v>29</v>
      </c>
      <c r="F445" s="125">
        <v>41426</v>
      </c>
      <c r="G445" s="121" t="s">
        <v>962</v>
      </c>
      <c r="H445" s="121" t="s">
        <v>963</v>
      </c>
      <c r="I445" s="121" t="s">
        <v>964</v>
      </c>
      <c r="J445" s="121" t="s">
        <v>768</v>
      </c>
      <c r="K445" s="121" t="s">
        <v>965</v>
      </c>
      <c r="L445" s="121">
        <v>1.98</v>
      </c>
      <c r="M445" s="121">
        <v>363</v>
      </c>
      <c r="N445" s="122">
        <v>0</v>
      </c>
      <c r="O445" s="122">
        <v>6.1626341864003287E+18</v>
      </c>
    </row>
    <row r="446" spans="3:15" ht="15" customHeight="1">
      <c r="C446" s="112" t="b">
        <v>0</v>
      </c>
      <c r="D446" s="113">
        <v>365</v>
      </c>
      <c r="E446" s="114">
        <v>31</v>
      </c>
      <c r="F446" s="125">
        <v>41426</v>
      </c>
      <c r="G446" s="121" t="s">
        <v>977</v>
      </c>
      <c r="H446" s="121" t="s">
        <v>978</v>
      </c>
      <c r="I446" s="121" t="s">
        <v>979</v>
      </c>
      <c r="J446" s="121" t="s">
        <v>768</v>
      </c>
      <c r="K446" s="121" t="s">
        <v>980</v>
      </c>
      <c r="L446" s="121">
        <v>1.98</v>
      </c>
      <c r="M446" s="121">
        <v>364</v>
      </c>
      <c r="N446" s="122">
        <v>0</v>
      </c>
      <c r="O446" s="122">
        <v>1.6188912054704734E+19</v>
      </c>
    </row>
    <row r="447" spans="3:15" ht="15" customHeight="1">
      <c r="C447" s="112" t="b">
        <v>0</v>
      </c>
      <c r="D447" s="113">
        <v>366</v>
      </c>
      <c r="E447" s="114">
        <v>33</v>
      </c>
      <c r="F447" s="125">
        <v>41427</v>
      </c>
      <c r="G447" s="121" t="s">
        <v>991</v>
      </c>
      <c r="H447" s="121" t="s">
        <v>992</v>
      </c>
      <c r="I447" s="121" t="s">
        <v>993</v>
      </c>
      <c r="J447" s="121" t="s">
        <v>768</v>
      </c>
      <c r="K447" s="121" t="s">
        <v>994</v>
      </c>
      <c r="L447" s="121">
        <v>3.96</v>
      </c>
      <c r="M447" s="121">
        <v>365</v>
      </c>
      <c r="N447" s="122">
        <v>0</v>
      </c>
      <c r="O447" s="122">
        <v>1.234361987701736E+19</v>
      </c>
    </row>
    <row r="448" spans="3:15" ht="15" customHeight="1">
      <c r="C448" s="112" t="b">
        <v>0</v>
      </c>
      <c r="D448" s="113">
        <v>367</v>
      </c>
      <c r="E448" s="114">
        <v>37</v>
      </c>
      <c r="F448" s="125">
        <v>41428</v>
      </c>
      <c r="G448" s="121" t="s">
        <v>1017</v>
      </c>
      <c r="H448" s="121" t="s">
        <v>1018</v>
      </c>
      <c r="I448" s="121"/>
      <c r="J448" s="121" t="s">
        <v>760</v>
      </c>
      <c r="K448" s="121">
        <v>60316</v>
      </c>
      <c r="L448" s="121">
        <v>5.94</v>
      </c>
      <c r="M448" s="121">
        <v>366</v>
      </c>
      <c r="N448" s="122">
        <v>1</v>
      </c>
      <c r="O448" s="122">
        <v>7.5602719260944538E+18</v>
      </c>
    </row>
    <row r="449" spans="3:15" ht="15" customHeight="1">
      <c r="C449" s="112" t="b">
        <v>0</v>
      </c>
      <c r="D449" s="113">
        <v>368</v>
      </c>
      <c r="E449" s="114">
        <v>43</v>
      </c>
      <c r="F449" s="125">
        <v>41431</v>
      </c>
      <c r="G449" s="121" t="s">
        <v>1052</v>
      </c>
      <c r="H449" s="121" t="s">
        <v>1053</v>
      </c>
      <c r="I449" s="121"/>
      <c r="J449" s="121" t="s">
        <v>1030</v>
      </c>
      <c r="K449" s="121">
        <v>21000</v>
      </c>
      <c r="L449" s="121">
        <v>8.91</v>
      </c>
      <c r="M449" s="121">
        <v>367</v>
      </c>
      <c r="N449" s="122">
        <v>1</v>
      </c>
      <c r="O449" s="122">
        <v>1.1728666882568282E+19</v>
      </c>
    </row>
    <row r="450" spans="3:15" ht="15" customHeight="1">
      <c r="C450" s="112" t="b">
        <v>0</v>
      </c>
      <c r="D450" s="113">
        <v>369</v>
      </c>
      <c r="E450" s="114">
        <v>52</v>
      </c>
      <c r="F450" s="125">
        <v>41436</v>
      </c>
      <c r="G450" s="121" t="s">
        <v>1116</v>
      </c>
      <c r="H450" s="121" t="s">
        <v>1117</v>
      </c>
      <c r="I450" s="121"/>
      <c r="J450" s="121" t="s">
        <v>1118</v>
      </c>
      <c r="K450" s="121" t="s">
        <v>1119</v>
      </c>
      <c r="L450" s="121">
        <v>13.86</v>
      </c>
      <c r="M450" s="121">
        <v>368</v>
      </c>
      <c r="N450" s="122">
        <v>1</v>
      </c>
      <c r="O450" s="122">
        <v>2.3252269031666237E+18</v>
      </c>
    </row>
    <row r="451" spans="3:15" ht="15" customHeight="1">
      <c r="C451" s="112" t="b">
        <v>0</v>
      </c>
      <c r="D451" s="113">
        <v>370</v>
      </c>
      <c r="E451" s="114">
        <v>7</v>
      </c>
      <c r="F451" s="125">
        <v>41444</v>
      </c>
      <c r="G451" s="121" t="s">
        <v>794</v>
      </c>
      <c r="H451" s="121" t="s">
        <v>795</v>
      </c>
      <c r="I451" s="121"/>
      <c r="J451" s="121" t="s">
        <v>796</v>
      </c>
      <c r="K451" s="121">
        <v>1010</v>
      </c>
      <c r="L451" s="121">
        <v>0.99</v>
      </c>
      <c r="M451" s="121">
        <v>369</v>
      </c>
      <c r="N451" s="122">
        <v>1</v>
      </c>
      <c r="O451" s="122">
        <v>1.0074202159174234E+19</v>
      </c>
    </row>
    <row r="452" spans="3:15" ht="15" customHeight="1">
      <c r="C452" s="112" t="b">
        <v>0</v>
      </c>
      <c r="D452" s="113">
        <v>371</v>
      </c>
      <c r="E452" s="114">
        <v>8</v>
      </c>
      <c r="F452" s="125">
        <v>41457</v>
      </c>
      <c r="G452" s="121" t="s">
        <v>801</v>
      </c>
      <c r="H452" s="121" t="s">
        <v>802</v>
      </c>
      <c r="I452" s="121"/>
      <c r="J452" s="121" t="s">
        <v>803</v>
      </c>
      <c r="K452" s="121">
        <v>1000</v>
      </c>
      <c r="L452" s="121">
        <v>1.98</v>
      </c>
      <c r="M452" s="121">
        <v>370</v>
      </c>
      <c r="N452" s="122">
        <v>1</v>
      </c>
      <c r="O452" s="122">
        <v>1.0557156635512539E+19</v>
      </c>
    </row>
    <row r="453" spans="3:15" ht="15" customHeight="1">
      <c r="C453" s="112" t="b">
        <v>0</v>
      </c>
      <c r="D453" s="113">
        <v>372</v>
      </c>
      <c r="E453" s="114">
        <v>10</v>
      </c>
      <c r="F453" s="125">
        <v>41457</v>
      </c>
      <c r="G453" s="121" t="s">
        <v>816</v>
      </c>
      <c r="H453" s="121" t="s">
        <v>817</v>
      </c>
      <c r="I453" s="121" t="s">
        <v>750</v>
      </c>
      <c r="J453" s="121" t="s">
        <v>751</v>
      </c>
      <c r="K453" s="121" t="s">
        <v>818</v>
      </c>
      <c r="L453" s="121">
        <v>1.98</v>
      </c>
      <c r="M453" s="121">
        <v>371</v>
      </c>
      <c r="N453" s="122">
        <v>0</v>
      </c>
      <c r="O453" s="122">
        <v>1.4306028286746563E+19</v>
      </c>
    </row>
    <row r="454" spans="3:15" ht="15" customHeight="1">
      <c r="C454" s="112" t="b">
        <v>0</v>
      </c>
      <c r="D454" s="113">
        <v>373</v>
      </c>
      <c r="E454" s="114">
        <v>12</v>
      </c>
      <c r="F454" s="125">
        <v>41458</v>
      </c>
      <c r="G454" s="121" t="s">
        <v>832</v>
      </c>
      <c r="H454" s="121" t="s">
        <v>833</v>
      </c>
      <c r="I454" s="121" t="s">
        <v>834</v>
      </c>
      <c r="J454" s="121" t="s">
        <v>751</v>
      </c>
      <c r="K454" s="121" t="s">
        <v>835</v>
      </c>
      <c r="L454" s="121">
        <v>3.96</v>
      </c>
      <c r="M454" s="121">
        <v>372</v>
      </c>
      <c r="N454" s="122">
        <v>0</v>
      </c>
      <c r="O454" s="122">
        <v>6.5021153963074509E+18</v>
      </c>
    </row>
    <row r="455" spans="3:15" ht="15" customHeight="1">
      <c r="C455" s="112" t="b">
        <v>0</v>
      </c>
      <c r="D455" s="113">
        <v>374</v>
      </c>
      <c r="E455" s="114">
        <v>16</v>
      </c>
      <c r="F455" s="125">
        <v>41459</v>
      </c>
      <c r="G455" s="121" t="s">
        <v>870</v>
      </c>
      <c r="H455" s="121" t="s">
        <v>871</v>
      </c>
      <c r="I455" s="121" t="s">
        <v>739</v>
      </c>
      <c r="J455" s="121" t="s">
        <v>740</v>
      </c>
      <c r="K455" s="121" t="s">
        <v>872</v>
      </c>
      <c r="L455" s="121">
        <v>5.94</v>
      </c>
      <c r="M455" s="121">
        <v>373</v>
      </c>
      <c r="N455" s="122">
        <v>0</v>
      </c>
      <c r="O455" s="122">
        <v>4.1116242925107046E+18</v>
      </c>
    </row>
    <row r="456" spans="3:15" ht="15" customHeight="1">
      <c r="C456" s="112" t="b">
        <v>0</v>
      </c>
      <c r="D456" s="113">
        <v>375</v>
      </c>
      <c r="E456" s="114">
        <v>22</v>
      </c>
      <c r="F456" s="125">
        <v>41462</v>
      </c>
      <c r="G456" s="121" t="s">
        <v>914</v>
      </c>
      <c r="H456" s="121" t="s">
        <v>915</v>
      </c>
      <c r="I456" s="121" t="s">
        <v>916</v>
      </c>
      <c r="J456" s="121" t="s">
        <v>740</v>
      </c>
      <c r="K456" s="121">
        <v>32801</v>
      </c>
      <c r="L456" s="121">
        <v>8.91</v>
      </c>
      <c r="M456" s="121">
        <v>374</v>
      </c>
      <c r="N456" s="122">
        <v>0</v>
      </c>
      <c r="O456" s="122">
        <v>6.529905891354282E+18</v>
      </c>
    </row>
    <row r="457" spans="3:15" ht="15" customHeight="1">
      <c r="C457" s="112" t="b">
        <v>0</v>
      </c>
      <c r="D457" s="113">
        <v>376</v>
      </c>
      <c r="E457" s="114">
        <v>31</v>
      </c>
      <c r="F457" s="125">
        <v>41467</v>
      </c>
      <c r="G457" s="121" t="s">
        <v>977</v>
      </c>
      <c r="H457" s="121" t="s">
        <v>978</v>
      </c>
      <c r="I457" s="121" t="s">
        <v>979</v>
      </c>
      <c r="J457" s="121" t="s">
        <v>768</v>
      </c>
      <c r="K457" s="121" t="s">
        <v>980</v>
      </c>
      <c r="L457" s="121">
        <v>13.86</v>
      </c>
      <c r="M457" s="121">
        <v>375</v>
      </c>
      <c r="N457" s="122">
        <v>0</v>
      </c>
      <c r="O457" s="122">
        <v>1.6034450172002191E+19</v>
      </c>
    </row>
    <row r="458" spans="3:15" ht="15" customHeight="1">
      <c r="C458" s="112" t="b">
        <v>0</v>
      </c>
      <c r="D458" s="113">
        <v>377</v>
      </c>
      <c r="E458" s="114">
        <v>45</v>
      </c>
      <c r="F458" s="125">
        <v>41475</v>
      </c>
      <c r="G458" s="121" t="s">
        <v>1065</v>
      </c>
      <c r="H458" s="121" t="s">
        <v>1066</v>
      </c>
      <c r="I458" s="121"/>
      <c r="J458" s="121" t="s">
        <v>1067</v>
      </c>
      <c r="K458" s="121" t="s">
        <v>1068</v>
      </c>
      <c r="L458" s="121">
        <v>0.99</v>
      </c>
      <c r="M458" s="121">
        <v>376</v>
      </c>
      <c r="N458" s="122">
        <v>1</v>
      </c>
      <c r="O458" s="122">
        <v>1.291296372094539E+19</v>
      </c>
    </row>
    <row r="459" spans="3:15" ht="15" customHeight="1">
      <c r="C459" s="112" t="b">
        <v>0</v>
      </c>
      <c r="D459" s="113">
        <v>378</v>
      </c>
      <c r="E459" s="114">
        <v>46</v>
      </c>
      <c r="F459" s="125">
        <v>41488</v>
      </c>
      <c r="G459" s="121" t="s">
        <v>1072</v>
      </c>
      <c r="H459" s="121" t="s">
        <v>1073</v>
      </c>
      <c r="I459" s="121" t="s">
        <v>1073</v>
      </c>
      <c r="J459" s="121" t="s">
        <v>1074</v>
      </c>
      <c r="K459" s="121"/>
      <c r="L459" s="121">
        <v>1.98</v>
      </c>
      <c r="M459" s="121">
        <v>377</v>
      </c>
      <c r="N459" s="122">
        <v>1</v>
      </c>
      <c r="O459" s="122">
        <v>1.3936985716002431E+19</v>
      </c>
    </row>
    <row r="460" spans="3:15" ht="15" customHeight="1">
      <c r="C460" s="112" t="b">
        <v>0</v>
      </c>
      <c r="D460" s="113">
        <v>379</v>
      </c>
      <c r="E460" s="114">
        <v>48</v>
      </c>
      <c r="F460" s="125">
        <v>41488</v>
      </c>
      <c r="G460" s="121" t="s">
        <v>1087</v>
      </c>
      <c r="H460" s="121" t="s">
        <v>1088</v>
      </c>
      <c r="I460" s="121" t="s">
        <v>1089</v>
      </c>
      <c r="J460" s="121" t="s">
        <v>1090</v>
      </c>
      <c r="K460" s="121">
        <v>1016</v>
      </c>
      <c r="L460" s="121">
        <v>1.98</v>
      </c>
      <c r="M460" s="121">
        <v>378</v>
      </c>
      <c r="N460" s="122">
        <v>0</v>
      </c>
      <c r="O460" s="122">
        <v>1.5860674199206953E+19</v>
      </c>
    </row>
    <row r="461" spans="3:15" ht="15" customHeight="1">
      <c r="C461" s="112" t="b">
        <v>0</v>
      </c>
      <c r="D461" s="113">
        <v>380</v>
      </c>
      <c r="E461" s="114">
        <v>50</v>
      </c>
      <c r="F461" s="125">
        <v>41489</v>
      </c>
      <c r="G461" s="121" t="s">
        <v>1102</v>
      </c>
      <c r="H461" s="121" t="s">
        <v>1103</v>
      </c>
      <c r="I461" s="121"/>
      <c r="J461" s="121" t="s">
        <v>1104</v>
      </c>
      <c r="K461" s="121">
        <v>28015</v>
      </c>
      <c r="L461" s="121">
        <v>3.96</v>
      </c>
      <c r="M461" s="121">
        <v>379</v>
      </c>
      <c r="N461" s="122">
        <v>1</v>
      </c>
      <c r="O461" s="122">
        <v>6.9108396119570317E+17</v>
      </c>
    </row>
    <row r="462" spans="3:15" ht="15" customHeight="1">
      <c r="C462" s="112" t="b">
        <v>0</v>
      </c>
      <c r="D462" s="113">
        <v>381</v>
      </c>
      <c r="E462" s="114">
        <v>54</v>
      </c>
      <c r="F462" s="125">
        <v>41490</v>
      </c>
      <c r="G462" s="121" t="s">
        <v>1130</v>
      </c>
      <c r="H462" s="121" t="s">
        <v>1131</v>
      </c>
      <c r="I462" s="121"/>
      <c r="J462" s="121" t="s">
        <v>1118</v>
      </c>
      <c r="K462" s="121" t="s">
        <v>1132</v>
      </c>
      <c r="L462" s="121">
        <v>5.94</v>
      </c>
      <c r="M462" s="121">
        <v>380</v>
      </c>
      <c r="N462" s="122">
        <v>1</v>
      </c>
      <c r="O462" s="122">
        <v>9.076358050764201E+18</v>
      </c>
    </row>
    <row r="463" spans="3:15" ht="15" customHeight="1">
      <c r="C463" s="112" t="b">
        <v>0</v>
      </c>
      <c r="D463" s="113">
        <v>382</v>
      </c>
      <c r="E463" s="114">
        <v>1</v>
      </c>
      <c r="F463" s="125">
        <v>41493</v>
      </c>
      <c r="G463" s="121" t="s">
        <v>748</v>
      </c>
      <c r="H463" s="121" t="s">
        <v>749</v>
      </c>
      <c r="I463" s="121" t="s">
        <v>750</v>
      </c>
      <c r="J463" s="121" t="s">
        <v>751</v>
      </c>
      <c r="K463" s="121" t="s">
        <v>752</v>
      </c>
      <c r="L463" s="121">
        <v>8.91</v>
      </c>
      <c r="M463" s="121">
        <v>381</v>
      </c>
      <c r="N463" s="122">
        <v>0</v>
      </c>
      <c r="O463" s="122">
        <v>1.0527978961025489E+19</v>
      </c>
    </row>
    <row r="464" spans="3:15" ht="15" customHeight="1">
      <c r="C464" s="112" t="b">
        <v>0</v>
      </c>
      <c r="D464" s="113">
        <v>383</v>
      </c>
      <c r="E464" s="114">
        <v>10</v>
      </c>
      <c r="F464" s="125">
        <v>41498</v>
      </c>
      <c r="G464" s="121" t="s">
        <v>816</v>
      </c>
      <c r="H464" s="121" t="s">
        <v>817</v>
      </c>
      <c r="I464" s="121" t="s">
        <v>750</v>
      </c>
      <c r="J464" s="121" t="s">
        <v>751</v>
      </c>
      <c r="K464" s="121" t="s">
        <v>818</v>
      </c>
      <c r="L464" s="121">
        <v>13.86</v>
      </c>
      <c r="M464" s="121">
        <v>382</v>
      </c>
      <c r="N464" s="122">
        <v>0</v>
      </c>
      <c r="O464" s="122">
        <v>2.7945000985754924E+16</v>
      </c>
    </row>
    <row r="465" spans="3:15" ht="15" customHeight="1">
      <c r="C465" s="112" t="b">
        <v>0</v>
      </c>
      <c r="D465" s="113">
        <v>384</v>
      </c>
      <c r="E465" s="114">
        <v>24</v>
      </c>
      <c r="F465" s="125">
        <v>41506</v>
      </c>
      <c r="G465" s="121" t="s">
        <v>927</v>
      </c>
      <c r="H465" s="121" t="s">
        <v>928</v>
      </c>
      <c r="I465" s="121" t="s">
        <v>929</v>
      </c>
      <c r="J465" s="121" t="s">
        <v>740</v>
      </c>
      <c r="K465" s="121">
        <v>60611</v>
      </c>
      <c r="L465" s="121">
        <v>0.99</v>
      </c>
      <c r="M465" s="121">
        <v>383</v>
      </c>
      <c r="N465" s="122">
        <v>0</v>
      </c>
      <c r="O465" s="122">
        <v>1.6636114516431356E+19</v>
      </c>
    </row>
    <row r="466" spans="3:15" ht="15" customHeight="1">
      <c r="C466" s="112" t="b">
        <v>0</v>
      </c>
      <c r="D466" s="113">
        <v>385</v>
      </c>
      <c r="E466" s="114">
        <v>25</v>
      </c>
      <c r="F466" s="125">
        <v>41519</v>
      </c>
      <c r="G466" s="121" t="s">
        <v>934</v>
      </c>
      <c r="H466" s="121" t="s">
        <v>935</v>
      </c>
      <c r="I466" s="121" t="s">
        <v>936</v>
      </c>
      <c r="J466" s="121" t="s">
        <v>740</v>
      </c>
      <c r="K466" s="121">
        <v>53703</v>
      </c>
      <c r="L466" s="121">
        <v>1.98</v>
      </c>
      <c r="M466" s="121">
        <v>384</v>
      </c>
      <c r="N466" s="122">
        <v>0</v>
      </c>
      <c r="O466" s="122">
        <v>1.1989927473908419E+18</v>
      </c>
    </row>
    <row r="467" spans="3:15" ht="15" customHeight="1">
      <c r="C467" s="112" t="b">
        <v>0</v>
      </c>
      <c r="D467" s="113">
        <v>386</v>
      </c>
      <c r="E467" s="114">
        <v>27</v>
      </c>
      <c r="F467" s="125">
        <v>41519</v>
      </c>
      <c r="G467" s="121" t="s">
        <v>948</v>
      </c>
      <c r="H467" s="121" t="s">
        <v>949</v>
      </c>
      <c r="I467" s="121" t="s">
        <v>950</v>
      </c>
      <c r="J467" s="121" t="s">
        <v>740</v>
      </c>
      <c r="K467" s="121">
        <v>85719</v>
      </c>
      <c r="L467" s="121">
        <v>1.98</v>
      </c>
      <c r="M467" s="121">
        <v>385</v>
      </c>
      <c r="N467" s="122">
        <v>0</v>
      </c>
      <c r="O467" s="122">
        <v>1.346204000042531E+19</v>
      </c>
    </row>
    <row r="468" spans="3:15" ht="15" customHeight="1">
      <c r="C468" s="112" t="b">
        <v>0</v>
      </c>
      <c r="D468" s="113">
        <v>387</v>
      </c>
      <c r="E468" s="114">
        <v>29</v>
      </c>
      <c r="F468" s="125">
        <v>41520</v>
      </c>
      <c r="G468" s="121" t="s">
        <v>962</v>
      </c>
      <c r="H468" s="121" t="s">
        <v>963</v>
      </c>
      <c r="I468" s="121" t="s">
        <v>964</v>
      </c>
      <c r="J468" s="121" t="s">
        <v>768</v>
      </c>
      <c r="K468" s="121" t="s">
        <v>965</v>
      </c>
      <c r="L468" s="121">
        <v>3.96</v>
      </c>
      <c r="M468" s="121">
        <v>386</v>
      </c>
      <c r="N468" s="122">
        <v>0</v>
      </c>
      <c r="O468" s="122">
        <v>1.0300548954107744E+19</v>
      </c>
    </row>
    <row r="469" spans="3:15" ht="15" customHeight="1">
      <c r="C469" s="112" t="b">
        <v>0</v>
      </c>
      <c r="D469" s="113">
        <v>388</v>
      </c>
      <c r="E469" s="114">
        <v>33</v>
      </c>
      <c r="F469" s="125">
        <v>41521</v>
      </c>
      <c r="G469" s="121" t="s">
        <v>991</v>
      </c>
      <c r="H469" s="121" t="s">
        <v>992</v>
      </c>
      <c r="I469" s="121" t="s">
        <v>993</v>
      </c>
      <c r="J469" s="121" t="s">
        <v>768</v>
      </c>
      <c r="K469" s="121" t="s">
        <v>994</v>
      </c>
      <c r="L469" s="121">
        <v>5.94</v>
      </c>
      <c r="M469" s="121">
        <v>387</v>
      </c>
      <c r="N469" s="122">
        <v>0</v>
      </c>
      <c r="O469" s="122">
        <v>7.2496386993597153E+18</v>
      </c>
    </row>
    <row r="470" spans="3:15" ht="15" customHeight="1">
      <c r="C470" s="112" t="b">
        <v>0</v>
      </c>
      <c r="D470" s="113">
        <v>389</v>
      </c>
      <c r="E470" s="114">
        <v>39</v>
      </c>
      <c r="F470" s="125">
        <v>41524</v>
      </c>
      <c r="G470" s="121" t="s">
        <v>1028</v>
      </c>
      <c r="H470" s="121" t="s">
        <v>1029</v>
      </c>
      <c r="I470" s="121"/>
      <c r="J470" s="121" t="s">
        <v>1030</v>
      </c>
      <c r="K470" s="121">
        <v>75009</v>
      </c>
      <c r="L470" s="121">
        <v>8.91</v>
      </c>
      <c r="M470" s="121">
        <v>388</v>
      </c>
      <c r="N470" s="122">
        <v>1</v>
      </c>
      <c r="O470" s="122">
        <v>3.7751632409869599E+18</v>
      </c>
    </row>
    <row r="471" spans="3:15" ht="15" customHeight="1">
      <c r="C471" s="112" t="b">
        <v>0</v>
      </c>
      <c r="D471" s="113">
        <v>390</v>
      </c>
      <c r="E471" s="114">
        <v>48</v>
      </c>
      <c r="F471" s="125">
        <v>41529</v>
      </c>
      <c r="G471" s="121" t="s">
        <v>1087</v>
      </c>
      <c r="H471" s="121" t="s">
        <v>1088</v>
      </c>
      <c r="I471" s="121" t="s">
        <v>1089</v>
      </c>
      <c r="J471" s="121" t="s">
        <v>1090</v>
      </c>
      <c r="K471" s="121">
        <v>1016</v>
      </c>
      <c r="L471" s="121">
        <v>13.86</v>
      </c>
      <c r="M471" s="121">
        <v>389</v>
      </c>
      <c r="N471" s="122">
        <v>0</v>
      </c>
      <c r="O471" s="122">
        <v>2.873478775448044E+18</v>
      </c>
    </row>
    <row r="472" spans="3:15" ht="15" customHeight="1">
      <c r="C472" s="112" t="b">
        <v>0</v>
      </c>
      <c r="D472" s="113">
        <v>391</v>
      </c>
      <c r="E472" s="114">
        <v>3</v>
      </c>
      <c r="F472" s="125">
        <v>41537</v>
      </c>
      <c r="G472" s="121" t="s">
        <v>765</v>
      </c>
      <c r="H472" s="121" t="s">
        <v>766</v>
      </c>
      <c r="I472" s="121" t="s">
        <v>767</v>
      </c>
      <c r="J472" s="121" t="s">
        <v>768</v>
      </c>
      <c r="K472" s="121" t="s">
        <v>769</v>
      </c>
      <c r="L472" s="121">
        <v>0.99</v>
      </c>
      <c r="M472" s="121">
        <v>390</v>
      </c>
      <c r="N472" s="122">
        <v>0</v>
      </c>
      <c r="O472" s="122">
        <v>1.4053226852190601E+19</v>
      </c>
    </row>
    <row r="473" spans="3:15" ht="15" customHeight="1">
      <c r="C473" s="112" t="b">
        <v>0</v>
      </c>
      <c r="D473" s="113">
        <v>392</v>
      </c>
      <c r="E473" s="114">
        <v>4</v>
      </c>
      <c r="F473" s="125">
        <v>41550</v>
      </c>
      <c r="G473" s="121" t="s">
        <v>774</v>
      </c>
      <c r="H473" s="121" t="s">
        <v>775</v>
      </c>
      <c r="I473" s="121"/>
      <c r="J473" s="121" t="s">
        <v>776</v>
      </c>
      <c r="K473" s="121">
        <v>171</v>
      </c>
      <c r="L473" s="121">
        <v>1.98</v>
      </c>
      <c r="M473" s="121">
        <v>391</v>
      </c>
      <c r="N473" s="122">
        <v>1</v>
      </c>
      <c r="O473" s="122">
        <v>1.0497296976589347E+19</v>
      </c>
    </row>
    <row r="474" spans="3:15" ht="15" customHeight="1">
      <c r="C474" s="112" t="b">
        <v>0</v>
      </c>
      <c r="D474" s="113">
        <v>393</v>
      </c>
      <c r="E474" s="114">
        <v>6</v>
      </c>
      <c r="F474" s="125">
        <v>41550</v>
      </c>
      <c r="G474" s="121" t="s">
        <v>789</v>
      </c>
      <c r="H474" s="121" t="s">
        <v>783</v>
      </c>
      <c r="I474" s="121"/>
      <c r="J474" s="121" t="s">
        <v>784</v>
      </c>
      <c r="K474" s="121">
        <v>14300</v>
      </c>
      <c r="L474" s="121">
        <v>1.98</v>
      </c>
      <c r="M474" s="121">
        <v>392</v>
      </c>
      <c r="N474" s="122">
        <v>1</v>
      </c>
      <c r="O474" s="122">
        <v>1.581165783636481E+19</v>
      </c>
    </row>
    <row r="475" spans="3:15" ht="15" customHeight="1">
      <c r="C475" s="112" t="b">
        <v>0</v>
      </c>
      <c r="D475" s="113">
        <v>394</v>
      </c>
      <c r="E475" s="114">
        <v>8</v>
      </c>
      <c r="F475" s="125">
        <v>41551</v>
      </c>
      <c r="G475" s="121" t="s">
        <v>801</v>
      </c>
      <c r="H475" s="121" t="s">
        <v>802</v>
      </c>
      <c r="I475" s="121"/>
      <c r="J475" s="121" t="s">
        <v>803</v>
      </c>
      <c r="K475" s="121">
        <v>1000</v>
      </c>
      <c r="L475" s="121">
        <v>3.96</v>
      </c>
      <c r="M475" s="121">
        <v>393</v>
      </c>
      <c r="N475" s="122">
        <v>1</v>
      </c>
      <c r="O475" s="122">
        <v>1.1865210541265031E+19</v>
      </c>
    </row>
    <row r="476" spans="3:15" ht="15" customHeight="1">
      <c r="C476" s="112" t="b">
        <v>0</v>
      </c>
      <c r="D476" s="113">
        <v>395</v>
      </c>
      <c r="E476" s="114">
        <v>12</v>
      </c>
      <c r="F476" s="125">
        <v>41552</v>
      </c>
      <c r="G476" s="121" t="s">
        <v>832</v>
      </c>
      <c r="H476" s="121" t="s">
        <v>833</v>
      </c>
      <c r="I476" s="121" t="s">
        <v>834</v>
      </c>
      <c r="J476" s="121" t="s">
        <v>751</v>
      </c>
      <c r="K476" s="121" t="s">
        <v>835</v>
      </c>
      <c r="L476" s="121">
        <v>5.94</v>
      </c>
      <c r="M476" s="121">
        <v>394</v>
      </c>
      <c r="N476" s="122">
        <v>0</v>
      </c>
      <c r="O476" s="122">
        <v>1.7406660382176995E+19</v>
      </c>
    </row>
    <row r="477" spans="3:15" ht="15" customHeight="1">
      <c r="C477" s="112" t="b">
        <v>0</v>
      </c>
      <c r="D477" s="113">
        <v>396</v>
      </c>
      <c r="E477" s="114">
        <v>18</v>
      </c>
      <c r="F477" s="125">
        <v>41555</v>
      </c>
      <c r="G477" s="121" t="s">
        <v>887</v>
      </c>
      <c r="H477" s="121" t="s">
        <v>888</v>
      </c>
      <c r="I477" s="121" t="s">
        <v>889</v>
      </c>
      <c r="J477" s="121" t="s">
        <v>740</v>
      </c>
      <c r="K477" s="121" t="s">
        <v>890</v>
      </c>
      <c r="L477" s="121">
        <v>8.91</v>
      </c>
      <c r="M477" s="121">
        <v>395</v>
      </c>
      <c r="N477" s="122">
        <v>0</v>
      </c>
      <c r="O477" s="122">
        <v>5.8253856541106217E+18</v>
      </c>
    </row>
    <row r="478" spans="3:15" ht="15" customHeight="1">
      <c r="C478" s="112" t="b">
        <v>0</v>
      </c>
      <c r="D478" s="113">
        <v>397</v>
      </c>
      <c r="E478" s="114">
        <v>27</v>
      </c>
      <c r="F478" s="125">
        <v>41560</v>
      </c>
      <c r="G478" s="121" t="s">
        <v>948</v>
      </c>
      <c r="H478" s="121" t="s">
        <v>949</v>
      </c>
      <c r="I478" s="121" t="s">
        <v>950</v>
      </c>
      <c r="J478" s="121" t="s">
        <v>740</v>
      </c>
      <c r="K478" s="121">
        <v>85719</v>
      </c>
      <c r="L478" s="121">
        <v>13.86</v>
      </c>
      <c r="M478" s="121">
        <v>396</v>
      </c>
      <c r="N478" s="122">
        <v>0</v>
      </c>
      <c r="O478" s="122">
        <v>4.7740224073868739E+18</v>
      </c>
    </row>
    <row r="479" spans="3:15" ht="15" customHeight="1">
      <c r="C479" s="112" t="b">
        <v>0</v>
      </c>
      <c r="D479" s="113">
        <v>398</v>
      </c>
      <c r="E479" s="114">
        <v>41</v>
      </c>
      <c r="F479" s="125">
        <v>41568</v>
      </c>
      <c r="G479" s="121" t="s">
        <v>1040</v>
      </c>
      <c r="H479" s="121" t="s">
        <v>1041</v>
      </c>
      <c r="I479" s="121"/>
      <c r="J479" s="121" t="s">
        <v>1030</v>
      </c>
      <c r="K479" s="121">
        <v>69002</v>
      </c>
      <c r="L479" s="121">
        <v>0.99</v>
      </c>
      <c r="M479" s="121">
        <v>397</v>
      </c>
      <c r="N479" s="122">
        <v>1</v>
      </c>
      <c r="O479" s="122">
        <v>8.9201841319767183E+18</v>
      </c>
    </row>
    <row r="480" spans="3:15" ht="15" customHeight="1">
      <c r="C480" s="112" t="b">
        <v>0</v>
      </c>
      <c r="D480" s="113">
        <v>399</v>
      </c>
      <c r="E480" s="114">
        <v>42</v>
      </c>
      <c r="F480" s="125">
        <v>41581</v>
      </c>
      <c r="G480" s="121" t="s">
        <v>1046</v>
      </c>
      <c r="H480" s="121" t="s">
        <v>1047</v>
      </c>
      <c r="I480" s="121"/>
      <c r="J480" s="121" t="s">
        <v>1030</v>
      </c>
      <c r="K480" s="121">
        <v>33000</v>
      </c>
      <c r="L480" s="121">
        <v>1.98</v>
      </c>
      <c r="M480" s="121">
        <v>398</v>
      </c>
      <c r="N480" s="122">
        <v>1</v>
      </c>
      <c r="O480" s="122">
        <v>1.5183588461140214E+19</v>
      </c>
    </row>
    <row r="481" spans="3:15" ht="15" customHeight="1">
      <c r="C481" s="112" t="b">
        <v>0</v>
      </c>
      <c r="D481" s="113">
        <v>400</v>
      </c>
      <c r="E481" s="114">
        <v>44</v>
      </c>
      <c r="F481" s="125">
        <v>41581</v>
      </c>
      <c r="G481" s="121" t="s">
        <v>1058</v>
      </c>
      <c r="H481" s="121" t="s">
        <v>1059</v>
      </c>
      <c r="I481" s="121"/>
      <c r="J481" s="121" t="s">
        <v>1060</v>
      </c>
      <c r="K481" s="121">
        <v>530</v>
      </c>
      <c r="L481" s="121">
        <v>1.98</v>
      </c>
      <c r="M481" s="121">
        <v>399</v>
      </c>
      <c r="N481" s="122">
        <v>1</v>
      </c>
      <c r="O481" s="122">
        <v>8.5953951038714061E+18</v>
      </c>
    </row>
    <row r="482" spans="3:15" ht="15" customHeight="1">
      <c r="C482" s="112" t="b">
        <v>0</v>
      </c>
      <c r="D482" s="113">
        <v>401</v>
      </c>
      <c r="E482" s="114">
        <v>46</v>
      </c>
      <c r="F482" s="125">
        <v>41582</v>
      </c>
      <c r="G482" s="121" t="s">
        <v>1072</v>
      </c>
      <c r="H482" s="121" t="s">
        <v>1073</v>
      </c>
      <c r="I482" s="121" t="s">
        <v>1073</v>
      </c>
      <c r="J482" s="121" t="s">
        <v>1074</v>
      </c>
      <c r="K482" s="121"/>
      <c r="L482" s="121">
        <v>3.96</v>
      </c>
      <c r="M482" s="121">
        <v>400</v>
      </c>
      <c r="N482" s="122">
        <v>1</v>
      </c>
      <c r="O482" s="122">
        <v>8.199215238276233E+17</v>
      </c>
    </row>
    <row r="483" spans="3:15" ht="15" customHeight="1">
      <c r="C483" s="112" t="b">
        <v>0</v>
      </c>
      <c r="D483" s="113">
        <v>402</v>
      </c>
      <c r="E483" s="114">
        <v>50</v>
      </c>
      <c r="F483" s="125">
        <v>41583</v>
      </c>
      <c r="G483" s="121" t="s">
        <v>1102</v>
      </c>
      <c r="H483" s="121" t="s">
        <v>1103</v>
      </c>
      <c r="I483" s="121"/>
      <c r="J483" s="121" t="s">
        <v>1104</v>
      </c>
      <c r="K483" s="121">
        <v>28015</v>
      </c>
      <c r="L483" s="121">
        <v>5.94</v>
      </c>
      <c r="M483" s="121">
        <v>401</v>
      </c>
      <c r="N483" s="122">
        <v>1</v>
      </c>
      <c r="O483" s="122">
        <v>1.2754875676658235E+19</v>
      </c>
    </row>
    <row r="484" spans="3:15" ht="15" customHeight="1">
      <c r="C484" s="112" t="b">
        <v>0</v>
      </c>
      <c r="D484" s="113">
        <v>403</v>
      </c>
      <c r="E484" s="114">
        <v>56</v>
      </c>
      <c r="F484" s="125">
        <v>41586</v>
      </c>
      <c r="G484" s="121" t="s">
        <v>1144</v>
      </c>
      <c r="H484" s="121" t="s">
        <v>1145</v>
      </c>
      <c r="I484" s="121"/>
      <c r="J484" s="121" t="s">
        <v>1146</v>
      </c>
      <c r="K484" s="121">
        <v>1106</v>
      </c>
      <c r="L484" s="121">
        <v>8.91</v>
      </c>
      <c r="M484" s="121">
        <v>402</v>
      </c>
      <c r="N484" s="122">
        <v>1</v>
      </c>
      <c r="O484" s="122">
        <v>1.1681439648525117E+19</v>
      </c>
    </row>
    <row r="485" spans="3:15" ht="15" customHeight="1">
      <c r="C485" s="112" t="b">
        <v>0</v>
      </c>
      <c r="D485" s="113">
        <v>404</v>
      </c>
      <c r="E485" s="114">
        <v>6</v>
      </c>
      <c r="F485" s="125">
        <v>41591</v>
      </c>
      <c r="G485" s="121" t="s">
        <v>789</v>
      </c>
      <c r="H485" s="121" t="s">
        <v>783</v>
      </c>
      <c r="I485" s="121"/>
      <c r="J485" s="121" t="s">
        <v>784</v>
      </c>
      <c r="K485" s="121">
        <v>14300</v>
      </c>
      <c r="L485" s="121">
        <v>25.86</v>
      </c>
      <c r="M485" s="121">
        <v>403</v>
      </c>
      <c r="N485" s="122">
        <v>1</v>
      </c>
      <c r="O485" s="122">
        <v>1.2428936690723414E+19</v>
      </c>
    </row>
    <row r="486" spans="3:15" ht="15" customHeight="1">
      <c r="C486" s="112" t="b">
        <v>0</v>
      </c>
      <c r="D486" s="113">
        <v>405</v>
      </c>
      <c r="E486" s="114">
        <v>20</v>
      </c>
      <c r="F486" s="125">
        <v>41599</v>
      </c>
      <c r="G486" s="121" t="s">
        <v>901</v>
      </c>
      <c r="H486" s="121" t="s">
        <v>871</v>
      </c>
      <c r="I486" s="121" t="s">
        <v>739</v>
      </c>
      <c r="J486" s="121" t="s">
        <v>740</v>
      </c>
      <c r="K486" s="121" t="s">
        <v>902</v>
      </c>
      <c r="L486" s="121">
        <v>0.99</v>
      </c>
      <c r="M486" s="121">
        <v>404</v>
      </c>
      <c r="N486" s="122">
        <v>0</v>
      </c>
      <c r="O486" s="122">
        <v>4.9763680648923894E+18</v>
      </c>
    </row>
    <row r="487" spans="3:15" ht="15" customHeight="1">
      <c r="C487" s="112" t="b">
        <v>0</v>
      </c>
      <c r="D487" s="113">
        <v>406</v>
      </c>
      <c r="E487" s="114">
        <v>21</v>
      </c>
      <c r="F487" s="125">
        <v>41612</v>
      </c>
      <c r="G487" s="121" t="s">
        <v>907</v>
      </c>
      <c r="H487" s="121" t="s">
        <v>908</v>
      </c>
      <c r="I487" s="121" t="s">
        <v>909</v>
      </c>
      <c r="J487" s="121" t="s">
        <v>740</v>
      </c>
      <c r="K487" s="121">
        <v>89503</v>
      </c>
      <c r="L487" s="121">
        <v>1.98</v>
      </c>
      <c r="M487" s="121">
        <v>405</v>
      </c>
      <c r="N487" s="122">
        <v>0</v>
      </c>
      <c r="O487" s="122">
        <v>8.8197048007865313E+18</v>
      </c>
    </row>
    <row r="488" spans="3:15" ht="15" customHeight="1">
      <c r="C488" s="112" t="b">
        <v>0</v>
      </c>
      <c r="D488" s="113">
        <v>407</v>
      </c>
      <c r="E488" s="114">
        <v>23</v>
      </c>
      <c r="F488" s="125">
        <v>41612</v>
      </c>
      <c r="G488" s="121" t="s">
        <v>921</v>
      </c>
      <c r="H488" s="121" t="s">
        <v>922</v>
      </c>
      <c r="I488" s="121" t="s">
        <v>923</v>
      </c>
      <c r="J488" s="121" t="s">
        <v>740</v>
      </c>
      <c r="K488" s="121">
        <v>2113</v>
      </c>
      <c r="L488" s="121">
        <v>1.98</v>
      </c>
      <c r="M488" s="121">
        <v>406</v>
      </c>
      <c r="N488" s="122">
        <v>0</v>
      </c>
      <c r="O488" s="122">
        <v>1.2391077694134866E+19</v>
      </c>
    </row>
    <row r="489" spans="3:15" ht="15" customHeight="1">
      <c r="C489" s="112" t="b">
        <v>0</v>
      </c>
      <c r="D489" s="113">
        <v>408</v>
      </c>
      <c r="E489" s="114">
        <v>25</v>
      </c>
      <c r="F489" s="125">
        <v>41613</v>
      </c>
      <c r="G489" s="121" t="s">
        <v>934</v>
      </c>
      <c r="H489" s="121" t="s">
        <v>935</v>
      </c>
      <c r="I489" s="121" t="s">
        <v>936</v>
      </c>
      <c r="J489" s="121" t="s">
        <v>740</v>
      </c>
      <c r="K489" s="121">
        <v>53703</v>
      </c>
      <c r="L489" s="121">
        <v>3.96</v>
      </c>
      <c r="M489" s="121">
        <v>407</v>
      </c>
      <c r="N489" s="122">
        <v>0</v>
      </c>
      <c r="O489" s="122">
        <v>4.275879152709696E+18</v>
      </c>
    </row>
    <row r="490" spans="3:15" ht="15" customHeight="1">
      <c r="C490" s="112" t="b">
        <v>0</v>
      </c>
      <c r="D490" s="113">
        <v>409</v>
      </c>
      <c r="E490" s="114">
        <v>29</v>
      </c>
      <c r="F490" s="125">
        <v>41614</v>
      </c>
      <c r="G490" s="121" t="s">
        <v>962</v>
      </c>
      <c r="H490" s="121" t="s">
        <v>963</v>
      </c>
      <c r="I490" s="121" t="s">
        <v>964</v>
      </c>
      <c r="J490" s="121" t="s">
        <v>768</v>
      </c>
      <c r="K490" s="121" t="s">
        <v>965</v>
      </c>
      <c r="L490" s="121">
        <v>5.94</v>
      </c>
      <c r="M490" s="121">
        <v>408</v>
      </c>
      <c r="N490" s="122">
        <v>0</v>
      </c>
      <c r="O490" s="122">
        <v>1.3948947811645833E+19</v>
      </c>
    </row>
    <row r="491" spans="3:15" ht="15" customHeight="1">
      <c r="C491" s="112" t="b">
        <v>0</v>
      </c>
      <c r="D491" s="113">
        <v>410</v>
      </c>
      <c r="E491" s="114">
        <v>35</v>
      </c>
      <c r="F491" s="125">
        <v>41617</v>
      </c>
      <c r="G491" s="121" t="s">
        <v>1006</v>
      </c>
      <c r="H491" s="121" t="s">
        <v>1007</v>
      </c>
      <c r="I491" s="121"/>
      <c r="J491" s="121" t="s">
        <v>1001</v>
      </c>
      <c r="K491" s="121"/>
      <c r="L491" s="121">
        <v>8.91</v>
      </c>
      <c r="M491" s="121">
        <v>409</v>
      </c>
      <c r="N491" s="122">
        <v>1</v>
      </c>
      <c r="O491" s="122">
        <v>9.1942609536162929E+18</v>
      </c>
    </row>
    <row r="492" spans="3:15" ht="15" customHeight="1">
      <c r="C492" s="112" t="b">
        <v>0</v>
      </c>
      <c r="D492" s="113">
        <v>411</v>
      </c>
      <c r="E492" s="114">
        <v>44</v>
      </c>
      <c r="F492" s="125">
        <v>41622</v>
      </c>
      <c r="G492" s="121" t="s">
        <v>1058</v>
      </c>
      <c r="H492" s="121" t="s">
        <v>1059</v>
      </c>
      <c r="I492" s="121"/>
      <c r="J492" s="121" t="s">
        <v>1060</v>
      </c>
      <c r="K492" s="121">
        <v>530</v>
      </c>
      <c r="L492" s="121">
        <v>13.86</v>
      </c>
      <c r="M492" s="121">
        <v>410</v>
      </c>
      <c r="N492" s="122">
        <v>1</v>
      </c>
      <c r="O492" s="122">
        <v>8.7166302951622574E+18</v>
      </c>
    </row>
    <row r="493" spans="3:15" ht="15" customHeight="1">
      <c r="C493" s="115" t="b">
        <v>0</v>
      </c>
      <c r="D493" s="116">
        <v>412</v>
      </c>
      <c r="E493" s="117">
        <v>58</v>
      </c>
      <c r="F493" s="126">
        <v>41630</v>
      </c>
      <c r="G493" s="121" t="s">
        <v>1158</v>
      </c>
      <c r="H493" s="121" t="s">
        <v>1159</v>
      </c>
      <c r="I493" s="121"/>
      <c r="J493" s="121" t="s">
        <v>1160</v>
      </c>
      <c r="K493" s="121">
        <v>110017</v>
      </c>
      <c r="L493" s="121">
        <v>1.99</v>
      </c>
      <c r="M493" s="121">
        <v>411</v>
      </c>
      <c r="N493" s="122">
        <v>1</v>
      </c>
      <c r="O493" s="122">
        <v>1.4753174360016878E+19</v>
      </c>
    </row>
  </sheetData>
  <mergeCells count="1">
    <mergeCell ref="D9:E9"/>
  </mergeCells>
  <phoneticPr fontId="24" type="noConversion"/>
  <conditionalFormatting sqref="C81 C60:C67">
    <cfRule type="duplicateValues" dxfId="49" priority="8"/>
  </conditionalFormatting>
  <conditionalFormatting sqref="C82:C493">
    <cfRule type="cellIs" dxfId="48" priority="11" operator="notEqual">
      <formula>FALSE</formula>
    </cfRule>
  </conditionalFormatting>
  <conditionalFormatting sqref="D9">
    <cfRule type="cellIs" dxfId="47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M17">
    <cfRule type="cellIs" dxfId="46" priority="6" operator="notEqual">
      <formula>"Definition"</formula>
    </cfRule>
  </conditionalFormatting>
  <conditionalFormatting sqref="D19:M19">
    <cfRule type="cellIs" dxfId="45" priority="7" operator="notEqual">
      <formula>"Note"</formula>
    </cfRule>
  </conditionalFormatting>
  <conditionalFormatting sqref="D25:F32 D38:F42 D48:F56">
    <cfRule type="cellIs" dxfId="44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43" priority="10" operator="notEqual">
      <formula>FALSE</formula>
    </cfRule>
  </conditionalFormatting>
  <conditionalFormatting sqref="G25:M32 G38:M42 G48:M56">
    <cfRule type="cellIs" dxfId="42" priority="3" operator="equal">
      <formula>0</formula>
    </cfRule>
  </conditionalFormatting>
  <conditionalFormatting sqref="G26:M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M67">
    <cfRule type="cellIs" dxfId="41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D015-A4A7-4BCB-8F7B-496D8E98982B}">
  <sheetPr>
    <tabColor rgb="FF5B5B5B"/>
  </sheetPr>
  <dimension ref="A1:K2321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9" width="27.6640625" style="81" customWidth="1"/>
    <col min="10" max="16384" width="15.6640625" style="81"/>
  </cols>
  <sheetData>
    <row r="1" spans="1:9" ht="19.95" hidden="1" customHeight="1">
      <c r="B1" s="13"/>
      <c r="C1" s="14"/>
      <c r="D1" s="14" t="s">
        <v>0</v>
      </c>
      <c r="E1" s="14"/>
      <c r="F1" s="14"/>
      <c r="G1" s="14"/>
      <c r="H1" s="14"/>
      <c r="I1" s="14"/>
    </row>
    <row r="2" spans="1:9" s="71" customFormat="1" ht="4.95" customHeight="1">
      <c r="C2" s="72"/>
      <c r="D2" s="72"/>
      <c r="E2" s="72"/>
      <c r="F2" s="72"/>
      <c r="G2" s="72"/>
      <c r="H2" s="72"/>
      <c r="I2" s="72"/>
    </row>
    <row r="3" spans="1:9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9" ht="4.95" customHeight="1">
      <c r="B4" s="68"/>
    </row>
    <row r="5" spans="1:9" ht="30" customHeight="1">
      <c r="B5" s="97" t="e" vm="1">
        <v>#VALUE!</v>
      </c>
      <c r="C5" s="74" t="s">
        <v>1277</v>
      </c>
      <c r="D5" s="22"/>
    </row>
    <row r="6" spans="1:9" ht="10.199999999999999" customHeight="1"/>
    <row r="7" spans="1:9" ht="14.4">
      <c r="A7" s="66"/>
      <c r="B7" s="82" t="s">
        <v>62</v>
      </c>
      <c r="C7" s="2" t="s">
        <v>5</v>
      </c>
    </row>
    <row r="8" spans="1:9" ht="10.199999999999999" customHeight="1">
      <c r="A8" s="66"/>
    </row>
    <row r="9" spans="1:9" ht="49.95" hidden="1" customHeight="1" outlineLevel="1">
      <c r="A9" s="66"/>
      <c r="D9" s="110" t="s">
        <v>51</v>
      </c>
      <c r="E9" s="111"/>
    </row>
    <row r="10" spans="1:9" ht="14.4" hidden="1" outlineLevel="1">
      <c r="A10" s="66"/>
    </row>
    <row r="11" spans="1:9" ht="15" hidden="1" customHeight="1" outlineLevel="1">
      <c r="A11" s="66"/>
      <c r="C11" s="21" t="s">
        <v>6</v>
      </c>
      <c r="D11" s="32">
        <v>2240</v>
      </c>
    </row>
    <row r="12" spans="1:9" ht="15" hidden="1" customHeight="1" outlineLevel="1">
      <c r="A12" s="66"/>
      <c r="C12" s="3" t="s">
        <v>48</v>
      </c>
      <c r="D12" s="24">
        <v>6</v>
      </c>
    </row>
    <row r="13" spans="1:9" ht="15" hidden="1" customHeight="1" outlineLevel="1">
      <c r="A13" s="66"/>
      <c r="C13" s="3" t="s">
        <v>12</v>
      </c>
      <c r="D13" s="24">
        <v>89732</v>
      </c>
    </row>
    <row r="14" spans="1:9" ht="15" hidden="1" customHeight="1" outlineLevel="1">
      <c r="A14" s="66"/>
      <c r="C14" s="3" t="s">
        <v>49</v>
      </c>
      <c r="D14" s="30">
        <v>1</v>
      </c>
    </row>
    <row r="15" spans="1:9" ht="15" hidden="1" customHeight="1" outlineLevel="1">
      <c r="A15" s="66"/>
      <c r="C15" s="3" t="s">
        <v>50</v>
      </c>
      <c r="D15" s="31">
        <v>0</v>
      </c>
    </row>
    <row r="16" spans="1:9" ht="10.199999999999999" hidden="1" customHeight="1" outlineLevel="1">
      <c r="A16" s="66"/>
    </row>
    <row r="17" spans="1:11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</row>
    <row r="18" spans="1:11" ht="10.199999999999999" hidden="1" customHeight="1" outlineLevel="1">
      <c r="A18" s="66"/>
    </row>
    <row r="19" spans="1:11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</row>
    <row r="20" spans="1:11" ht="10.199999999999999" hidden="1" customHeight="1" outlineLevel="1"/>
    <row r="21" spans="1:11" s="23" customFormat="1" ht="30" customHeight="1" collapsed="1">
      <c r="B21" s="108"/>
      <c r="C21" s="108" t="s">
        <v>4</v>
      </c>
      <c r="D21" s="109" t="s">
        <v>1278</v>
      </c>
      <c r="E21" s="109" t="s">
        <v>1266</v>
      </c>
      <c r="F21" s="109" t="s">
        <v>1279</v>
      </c>
      <c r="G21" s="109" t="s">
        <v>1280</v>
      </c>
      <c r="H21" s="109" t="s">
        <v>1281</v>
      </c>
      <c r="I21" s="109" t="s">
        <v>105</v>
      </c>
      <c r="J21" s="23" t="s">
        <v>38</v>
      </c>
      <c r="K21" s="23" t="s">
        <v>106</v>
      </c>
    </row>
    <row r="22" spans="1:11" ht="10.199999999999999" customHeight="1"/>
    <row r="23" spans="1:11" ht="14.4" outlineLevel="1">
      <c r="A23" s="66"/>
      <c r="B23" s="82" t="s">
        <v>62</v>
      </c>
      <c r="C23" s="2" t="s">
        <v>7</v>
      </c>
    </row>
    <row r="24" spans="1:11" ht="10.199999999999999" customHeight="1" outlineLevel="1">
      <c r="A24" s="66"/>
    </row>
    <row r="25" spans="1:11" ht="15" hidden="1" customHeight="1" outlineLevel="2">
      <c r="A25" s="66"/>
      <c r="C25" s="19" t="s">
        <v>8</v>
      </c>
      <c r="D25" s="9" t="s">
        <v>107</v>
      </c>
      <c r="E25" s="9" t="s">
        <v>107</v>
      </c>
      <c r="F25" s="9" t="s">
        <v>107</v>
      </c>
      <c r="G25" s="9" t="s">
        <v>1274</v>
      </c>
      <c r="H25" s="9" t="s">
        <v>107</v>
      </c>
      <c r="I25" s="9" t="s">
        <v>107</v>
      </c>
    </row>
    <row r="26" spans="1:11" ht="15" hidden="1" customHeight="1" outlineLevel="2">
      <c r="A26" s="66"/>
      <c r="C26" s="3" t="s">
        <v>9</v>
      </c>
      <c r="D26" s="10">
        <v>1</v>
      </c>
      <c r="E26" s="10">
        <v>0.183928571428571</v>
      </c>
      <c r="F26" s="10">
        <v>0.88571428571428501</v>
      </c>
      <c r="G26" s="10">
        <v>8.9285714285714196E-4</v>
      </c>
      <c r="H26" s="10">
        <v>4.4642857142857098E-4</v>
      </c>
      <c r="I26" s="10">
        <v>1</v>
      </c>
    </row>
    <row r="27" spans="1:11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</row>
    <row r="28" spans="1:11" ht="15" hidden="1" customHeight="1" outlineLevel="2">
      <c r="A28" s="66"/>
      <c r="C28" s="18" t="s">
        <v>11</v>
      </c>
      <c r="D28" s="10">
        <v>0.19970579057638299</v>
      </c>
      <c r="E28" s="10">
        <v>0.19970579057638299</v>
      </c>
      <c r="F28" s="10">
        <v>0.19970579057638299</v>
      </c>
      <c r="G28" s="10">
        <v>0.19970579057638299</v>
      </c>
      <c r="H28" s="10">
        <v>0.19970579057638299</v>
      </c>
      <c r="I28" s="10">
        <v>1.4710471180849601E-3</v>
      </c>
    </row>
    <row r="29" spans="1:11" ht="15" hidden="1" customHeight="1" outlineLevel="2">
      <c r="A29" s="66"/>
      <c r="C29" s="18" t="s">
        <v>12</v>
      </c>
      <c r="D29" s="11">
        <v>17920</v>
      </c>
      <c r="E29" s="11">
        <v>17920</v>
      </c>
      <c r="F29" s="11">
        <v>17920</v>
      </c>
      <c r="G29" s="11">
        <v>17920</v>
      </c>
      <c r="H29" s="11">
        <v>17920</v>
      </c>
      <c r="I29" s="11">
        <v>132</v>
      </c>
    </row>
    <row r="30" spans="1:11" ht="15" hidden="1" customHeight="1" outlineLevel="2">
      <c r="A30" s="66"/>
      <c r="C30" s="18" t="s">
        <v>13</v>
      </c>
      <c r="D30" s="11">
        <v>2240</v>
      </c>
      <c r="E30" s="11">
        <v>412</v>
      </c>
      <c r="F30" s="11">
        <v>1984</v>
      </c>
      <c r="G30" s="11">
        <v>2</v>
      </c>
      <c r="H30" s="11">
        <v>1</v>
      </c>
      <c r="I30" s="11">
        <v>2240</v>
      </c>
    </row>
    <row r="31" spans="1:11" ht="15" hidden="1" customHeight="1" outlineLevel="2">
      <c r="A31" s="66"/>
      <c r="C31" s="19" t="s">
        <v>14</v>
      </c>
      <c r="D31" s="11">
        <v>2240</v>
      </c>
      <c r="E31" s="11">
        <v>2240</v>
      </c>
      <c r="F31" s="11">
        <v>2240</v>
      </c>
      <c r="G31" s="11">
        <v>2240</v>
      </c>
      <c r="H31" s="11">
        <v>2240</v>
      </c>
      <c r="I31" s="11">
        <v>2240</v>
      </c>
    </row>
    <row r="32" spans="1:11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 spans="1:9" ht="10.199999999999999" hidden="1" customHeight="1" outlineLevel="2">
      <c r="A33" s="66"/>
    </row>
    <row r="34" spans="1:9" ht="124.95" hidden="1" customHeight="1" outlineLevel="2"/>
    <row r="35" spans="1:9" ht="10.199999999999999" hidden="1" customHeight="1" outlineLevel="2"/>
    <row r="36" spans="1:9" ht="14.4" outlineLevel="1" collapsed="1">
      <c r="A36" s="66"/>
      <c r="B36" s="82" t="s">
        <v>62</v>
      </c>
      <c r="C36" s="2" t="s">
        <v>16</v>
      </c>
    </row>
    <row r="37" spans="1:9" ht="10.199999999999999" customHeight="1" outlineLevel="1">
      <c r="A37" s="66"/>
    </row>
    <row r="38" spans="1:9" ht="15" hidden="1" customHeight="1" outlineLevel="2">
      <c r="A38" s="66"/>
      <c r="C38" s="3" t="s">
        <v>17</v>
      </c>
      <c r="D38" s="12">
        <v>1120.5</v>
      </c>
      <c r="E38" s="12">
        <v>206.86875000000001</v>
      </c>
      <c r="F38" s="12">
        <v>1717.734375</v>
      </c>
      <c r="G38" s="12">
        <v>1.03955357142857</v>
      </c>
      <c r="H38" s="12">
        <v>1</v>
      </c>
      <c r="I38" s="12">
        <v>1119.5</v>
      </c>
    </row>
    <row r="39" spans="1:9" ht="15" hidden="1" customHeight="1" outlineLevel="2">
      <c r="A39" s="66"/>
      <c r="C39" s="18" t="s">
        <v>18</v>
      </c>
      <c r="D39" s="12">
        <v>1120.5</v>
      </c>
      <c r="E39" s="12">
        <v>207</v>
      </c>
      <c r="F39" s="12">
        <v>1708</v>
      </c>
      <c r="G39" s="12">
        <v>0.99</v>
      </c>
      <c r="H39" s="12">
        <v>1</v>
      </c>
      <c r="I39" s="12">
        <v>1119.5</v>
      </c>
    </row>
    <row r="40" spans="1:9" ht="15" hidden="1" customHeight="1" outlineLevel="2">
      <c r="A40" s="66"/>
      <c r="C40" s="18" t="s">
        <v>19</v>
      </c>
      <c r="D40" s="12">
        <v>1</v>
      </c>
      <c r="E40" s="12">
        <v>5</v>
      </c>
      <c r="F40" s="12">
        <v>2</v>
      </c>
      <c r="G40" s="12">
        <v>0.99</v>
      </c>
      <c r="H40" s="12">
        <v>1</v>
      </c>
      <c r="I40" s="12">
        <v>0</v>
      </c>
    </row>
    <row r="41" spans="1:9" ht="15" hidden="1" customHeight="1" outlineLevel="2">
      <c r="A41" s="66"/>
      <c r="C41" s="3" t="s">
        <v>20</v>
      </c>
      <c r="D41" s="12">
        <v>646.77662295416906</v>
      </c>
      <c r="E41" s="12">
        <v>119.13487729154301</v>
      </c>
      <c r="F41" s="12">
        <v>993.79799915891203</v>
      </c>
      <c r="G41" s="12">
        <v>0.21706922922779101</v>
      </c>
      <c r="H41" s="12">
        <v>0</v>
      </c>
      <c r="I41" s="12">
        <v>646.77662295416906</v>
      </c>
    </row>
    <row r="42" spans="1:9" ht="15" hidden="1" customHeight="1" outlineLevel="2">
      <c r="A42" s="66"/>
      <c r="C42" s="20" t="s">
        <v>21</v>
      </c>
      <c r="D42" s="12">
        <v>418319.99999999901</v>
      </c>
      <c r="E42" s="12">
        <v>14193.1189872711</v>
      </c>
      <c r="F42" s="12">
        <v>987634.46313225699</v>
      </c>
      <c r="G42" s="12">
        <v>4.71190502775473E-2</v>
      </c>
      <c r="H42" s="12">
        <v>0</v>
      </c>
      <c r="I42" s="12">
        <v>418319.99999999901</v>
      </c>
    </row>
    <row r="43" spans="1:9" ht="10.199999999999999" hidden="1" customHeight="1" outlineLevel="2">
      <c r="A43" s="66"/>
    </row>
    <row r="44" spans="1:9" ht="150" hidden="1" customHeight="1" outlineLevel="2"/>
    <row r="45" spans="1:9" ht="10.199999999999999" hidden="1" customHeight="1" outlineLevel="2"/>
    <row r="46" spans="1:9" ht="14.4" outlineLevel="1" collapsed="1">
      <c r="A46" s="66"/>
      <c r="B46" s="82" t="s">
        <v>62</v>
      </c>
      <c r="C46" s="2" t="s">
        <v>22</v>
      </c>
    </row>
    <row r="47" spans="1:9" ht="10.050000000000001" customHeight="1" outlineLevel="1">
      <c r="A47" s="66"/>
    </row>
    <row r="48" spans="1:9" ht="15" hidden="1" customHeight="1" outlineLevel="2">
      <c r="A48" s="66"/>
      <c r="C48" s="3" t="s">
        <v>23</v>
      </c>
      <c r="D48" s="12">
        <v>1</v>
      </c>
      <c r="E48" s="12">
        <v>1</v>
      </c>
      <c r="F48" s="12">
        <v>1</v>
      </c>
      <c r="G48" s="12">
        <v>0.99</v>
      </c>
      <c r="H48" s="12">
        <v>1</v>
      </c>
      <c r="I48" s="12">
        <v>0</v>
      </c>
    </row>
    <row r="49" spans="1:9" ht="15" hidden="1" customHeight="1" outlineLevel="2">
      <c r="A49" s="66"/>
      <c r="C49" s="18">
        <v>0.05</v>
      </c>
      <c r="D49" s="12">
        <v>112.95</v>
      </c>
      <c r="E49" s="12">
        <v>20.95</v>
      </c>
      <c r="F49" s="12">
        <v>187.95</v>
      </c>
      <c r="G49" s="12">
        <v>0.99</v>
      </c>
      <c r="H49" s="12">
        <v>1</v>
      </c>
      <c r="I49" s="12">
        <v>111.95</v>
      </c>
    </row>
    <row r="50" spans="1:9" ht="15" hidden="1" customHeight="1" outlineLevel="2">
      <c r="A50" s="66"/>
      <c r="C50" s="19">
        <v>0.25</v>
      </c>
      <c r="D50" s="12">
        <v>560.75</v>
      </c>
      <c r="E50" s="12">
        <v>103</v>
      </c>
      <c r="F50" s="12">
        <v>874</v>
      </c>
      <c r="G50" s="12">
        <v>0.99</v>
      </c>
      <c r="H50" s="12">
        <v>1</v>
      </c>
      <c r="I50" s="12">
        <v>559.75</v>
      </c>
    </row>
    <row r="51" spans="1:9" ht="15" hidden="1" customHeight="1" outlineLevel="2">
      <c r="A51" s="66"/>
      <c r="C51" s="3">
        <v>0.5</v>
      </c>
      <c r="D51" s="12">
        <v>1120.5</v>
      </c>
      <c r="E51" s="12">
        <v>207</v>
      </c>
      <c r="F51" s="12">
        <v>1708</v>
      </c>
      <c r="G51" s="12">
        <v>0.99</v>
      </c>
      <c r="H51" s="12">
        <v>1</v>
      </c>
      <c r="I51" s="12">
        <v>1119.5</v>
      </c>
    </row>
    <row r="52" spans="1:9" ht="15" hidden="1" customHeight="1" outlineLevel="2">
      <c r="A52" s="66"/>
      <c r="C52" s="18">
        <v>0.75</v>
      </c>
      <c r="D52" s="12">
        <v>1680.25</v>
      </c>
      <c r="E52" s="12">
        <v>311</v>
      </c>
      <c r="F52" s="12">
        <v>2560</v>
      </c>
      <c r="G52" s="12">
        <v>0.99</v>
      </c>
      <c r="H52" s="12">
        <v>1</v>
      </c>
      <c r="I52" s="12">
        <v>1679.25</v>
      </c>
    </row>
    <row r="53" spans="1:9" ht="15" hidden="1" customHeight="1" outlineLevel="2">
      <c r="A53" s="66"/>
      <c r="C53" s="18">
        <v>0.95</v>
      </c>
      <c r="D53" s="12">
        <v>2128.0499999999902</v>
      </c>
      <c r="E53" s="12">
        <v>392.04999999999899</v>
      </c>
      <c r="F53" s="12">
        <v>3273.0499999999902</v>
      </c>
      <c r="G53" s="12">
        <v>0.99</v>
      </c>
      <c r="H53" s="12">
        <v>1</v>
      </c>
      <c r="I53" s="12">
        <v>2127.0499999999902</v>
      </c>
    </row>
    <row r="54" spans="1:9" ht="15" hidden="1" customHeight="1" outlineLevel="2">
      <c r="A54" s="66"/>
      <c r="C54" s="3" t="s">
        <v>24</v>
      </c>
      <c r="D54" s="12">
        <v>2240</v>
      </c>
      <c r="E54" s="12">
        <v>412</v>
      </c>
      <c r="F54" s="12">
        <v>3500</v>
      </c>
      <c r="G54" s="12">
        <v>1.99</v>
      </c>
      <c r="H54" s="12">
        <v>1</v>
      </c>
      <c r="I54" s="12">
        <v>2239</v>
      </c>
    </row>
    <row r="55" spans="1:9" ht="15" hidden="1" customHeight="1" outlineLevel="2">
      <c r="A55" s="66"/>
      <c r="C55" s="18" t="s">
        <v>25</v>
      </c>
      <c r="D55" s="12">
        <v>2239</v>
      </c>
      <c r="E55" s="12">
        <v>411</v>
      </c>
      <c r="F55" s="12">
        <v>3499</v>
      </c>
      <c r="G55" s="12">
        <v>1</v>
      </c>
      <c r="H55" s="12">
        <v>0</v>
      </c>
      <c r="I55" s="12">
        <v>2239</v>
      </c>
    </row>
    <row r="56" spans="1:9" ht="15" hidden="1" customHeight="1" outlineLevel="2">
      <c r="C56" s="3" t="s">
        <v>26</v>
      </c>
      <c r="D56" s="12">
        <v>1119.5</v>
      </c>
      <c r="E56" s="12">
        <v>208</v>
      </c>
      <c r="F56" s="12">
        <v>1686</v>
      </c>
      <c r="G56" s="12">
        <v>0</v>
      </c>
      <c r="H56" s="12">
        <v>0</v>
      </c>
      <c r="I56" s="12">
        <v>1119.5</v>
      </c>
    </row>
    <row r="57" spans="1:9" ht="10.199999999999999" hidden="1" customHeight="1" outlineLevel="2"/>
    <row r="58" spans="1:9" ht="14.4" outlineLevel="1" collapsed="1">
      <c r="A58" s="66"/>
      <c r="B58" s="82" t="s">
        <v>62</v>
      </c>
      <c r="C58" s="2" t="s">
        <v>27</v>
      </c>
    </row>
    <row r="59" spans="1:9" ht="10.050000000000001" customHeight="1" outlineLevel="1">
      <c r="A59" s="66"/>
    </row>
    <row r="60" spans="1:9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</row>
    <row r="61" spans="1:9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</row>
    <row r="62" spans="1:9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</row>
    <row r="63" spans="1:9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</row>
    <row r="64" spans="1:9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</row>
    <row r="65" spans="1:9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</row>
    <row r="66" spans="1:9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</row>
    <row r="67" spans="1:9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</row>
    <row r="68" spans="1:9" ht="10.199999999999999" hidden="1" customHeight="1" outlineLevel="2"/>
    <row r="69" spans="1:9" ht="14.4" outlineLevel="1" collapsed="1">
      <c r="A69" s="66"/>
      <c r="B69" s="82" t="s">
        <v>62</v>
      </c>
      <c r="C69" s="2" t="s">
        <v>36</v>
      </c>
    </row>
    <row r="70" spans="1:9" ht="10.050000000000001" customHeight="1" outlineLevel="1">
      <c r="A70" s="66"/>
    </row>
    <row r="71" spans="1:9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9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9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9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9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9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9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9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9" ht="15" hidden="1" customHeight="1" outlineLevel="2">
      <c r="C79" s="15" t="str">
        <f>IF(COUNTIF(tbl_invoice_items[Record List], "&lt;&gt;FALSE") = 0,"",SUBSTITUTE(LOWER(LightHeader)," ", "_") &amp;" = ")</f>
        <v/>
      </c>
      <c r="D79" s="81" t="str" cm="1">
        <f t="array" ref="D79">IF(COUNTIF(tbl_invoice_items[Record List], "&lt;&gt;FALSE") = 0,"","['"&amp;_xlfn.TEXTJOIN("', '", TRUE, _xlfn._xlws.FILTER(_xlfn.TAKE(tbl_invoice_items[],,-1), tbl_invoice_items[Record List] &lt;&gt; FALSE, ""))&amp;"']")</f>
        <v/>
      </c>
    </row>
    <row r="80" spans="1:9" ht="10.199999999999999" hidden="1" customHeight="1" outlineLevel="1" collapsed="1"/>
    <row r="81" spans="3:11" ht="30" customHeight="1">
      <c r="C81" s="61" t="s">
        <v>37</v>
      </c>
      <c r="D81" s="59" t="s">
        <v>1278</v>
      </c>
      <c r="E81" s="59" t="s">
        <v>1266</v>
      </c>
      <c r="F81" s="59" t="s">
        <v>1279</v>
      </c>
      <c r="G81" s="119" t="s">
        <v>1280</v>
      </c>
      <c r="H81" s="119" t="s">
        <v>1281</v>
      </c>
      <c r="I81" s="119" t="s">
        <v>105</v>
      </c>
      <c r="J81" s="61" t="s">
        <v>38</v>
      </c>
      <c r="K81" s="61" t="s">
        <v>106</v>
      </c>
    </row>
    <row r="82" spans="3:11" ht="15" customHeight="1">
      <c r="C82" s="62" t="b">
        <v>0</v>
      </c>
      <c r="D82" s="60">
        <v>1</v>
      </c>
      <c r="E82" s="60">
        <v>1</v>
      </c>
      <c r="F82" s="60">
        <v>2</v>
      </c>
      <c r="G82" s="121">
        <v>0.99</v>
      </c>
      <c r="H82" s="121">
        <v>1</v>
      </c>
      <c r="I82" s="121">
        <v>0</v>
      </c>
      <c r="J82" s="122">
        <v>0</v>
      </c>
      <c r="K82" s="122">
        <v>5.7504927271895921E+18</v>
      </c>
    </row>
    <row r="83" spans="3:11" ht="15" customHeight="1">
      <c r="C83" s="62" t="b">
        <v>0</v>
      </c>
      <c r="D83" s="60">
        <v>2</v>
      </c>
      <c r="E83" s="60">
        <v>1</v>
      </c>
      <c r="F83" s="60">
        <v>4</v>
      </c>
      <c r="G83" s="121">
        <v>0.99</v>
      </c>
      <c r="H83" s="121">
        <v>1</v>
      </c>
      <c r="I83" s="121">
        <v>1</v>
      </c>
      <c r="J83" s="122">
        <v>0</v>
      </c>
      <c r="K83" s="122">
        <v>3.7155321039578194E+18</v>
      </c>
    </row>
    <row r="84" spans="3:11" ht="15" customHeight="1">
      <c r="C84" s="112" t="b">
        <v>0</v>
      </c>
      <c r="D84" s="113">
        <v>3</v>
      </c>
      <c r="E84" s="114">
        <v>2</v>
      </c>
      <c r="F84" s="114">
        <v>6</v>
      </c>
      <c r="G84" s="121">
        <v>0.99</v>
      </c>
      <c r="H84" s="121">
        <v>1</v>
      </c>
      <c r="I84" s="121">
        <v>2</v>
      </c>
      <c r="J84" s="122">
        <v>0</v>
      </c>
      <c r="K84" s="122">
        <v>1.383816879183471E+19</v>
      </c>
    </row>
    <row r="85" spans="3:11" ht="15" customHeight="1">
      <c r="C85" s="112" t="b">
        <v>0</v>
      </c>
      <c r="D85" s="113">
        <v>4</v>
      </c>
      <c r="E85" s="114">
        <v>2</v>
      </c>
      <c r="F85" s="114">
        <v>8</v>
      </c>
      <c r="G85" s="121">
        <v>0.99</v>
      </c>
      <c r="H85" s="121">
        <v>1</v>
      </c>
      <c r="I85" s="121">
        <v>3</v>
      </c>
      <c r="J85" s="122">
        <v>0</v>
      </c>
      <c r="K85" s="122">
        <v>9.093795752931754E+18</v>
      </c>
    </row>
    <row r="86" spans="3:11" ht="15" customHeight="1">
      <c r="C86" s="112" t="b">
        <v>0</v>
      </c>
      <c r="D86" s="113">
        <v>5</v>
      </c>
      <c r="E86" s="114">
        <v>2</v>
      </c>
      <c r="F86" s="114">
        <v>10</v>
      </c>
      <c r="G86" s="121">
        <v>0.99</v>
      </c>
      <c r="H86" s="121">
        <v>1</v>
      </c>
      <c r="I86" s="121">
        <v>4</v>
      </c>
      <c r="J86" s="122">
        <v>0</v>
      </c>
      <c r="K86" s="122">
        <v>1.3291572567554417E+18</v>
      </c>
    </row>
    <row r="87" spans="3:11" ht="15" customHeight="1">
      <c r="C87" s="112" t="b">
        <v>0</v>
      </c>
      <c r="D87" s="113">
        <v>6</v>
      </c>
      <c r="E87" s="114">
        <v>2</v>
      </c>
      <c r="F87" s="114">
        <v>12</v>
      </c>
      <c r="G87" s="121">
        <v>0.99</v>
      </c>
      <c r="H87" s="121">
        <v>1</v>
      </c>
      <c r="I87" s="121">
        <v>5</v>
      </c>
      <c r="J87" s="122">
        <v>0</v>
      </c>
      <c r="K87" s="122">
        <v>1.5337978619043551E+19</v>
      </c>
    </row>
    <row r="88" spans="3:11" ht="15" customHeight="1">
      <c r="C88" s="112" t="b">
        <v>0</v>
      </c>
      <c r="D88" s="113">
        <v>7</v>
      </c>
      <c r="E88" s="114">
        <v>3</v>
      </c>
      <c r="F88" s="114">
        <v>16</v>
      </c>
      <c r="G88" s="121">
        <v>0.99</v>
      </c>
      <c r="H88" s="121">
        <v>1</v>
      </c>
      <c r="I88" s="121">
        <v>6</v>
      </c>
      <c r="J88" s="122">
        <v>0</v>
      </c>
      <c r="K88" s="122">
        <v>1.5783739060790397E+19</v>
      </c>
    </row>
    <row r="89" spans="3:11" ht="15" customHeight="1">
      <c r="C89" s="112" t="b">
        <v>0</v>
      </c>
      <c r="D89" s="113">
        <v>8</v>
      </c>
      <c r="E89" s="114">
        <v>3</v>
      </c>
      <c r="F89" s="114">
        <v>20</v>
      </c>
      <c r="G89" s="121">
        <v>0.99</v>
      </c>
      <c r="H89" s="121">
        <v>1</v>
      </c>
      <c r="I89" s="121">
        <v>7</v>
      </c>
      <c r="J89" s="122">
        <v>0</v>
      </c>
      <c r="K89" s="122">
        <v>1.1234684886329029E+19</v>
      </c>
    </row>
    <row r="90" spans="3:11" ht="15" customHeight="1">
      <c r="C90" s="112" t="b">
        <v>0</v>
      </c>
      <c r="D90" s="113">
        <v>9</v>
      </c>
      <c r="E90" s="114">
        <v>3</v>
      </c>
      <c r="F90" s="114">
        <v>24</v>
      </c>
      <c r="G90" s="121">
        <v>0.99</v>
      </c>
      <c r="H90" s="121">
        <v>1</v>
      </c>
      <c r="I90" s="121">
        <v>8</v>
      </c>
      <c r="J90" s="122">
        <v>0</v>
      </c>
      <c r="K90" s="122">
        <v>1.0881547327185275E+19</v>
      </c>
    </row>
    <row r="91" spans="3:11" ht="15" customHeight="1">
      <c r="C91" s="112" t="b">
        <v>0</v>
      </c>
      <c r="D91" s="113">
        <v>10</v>
      </c>
      <c r="E91" s="114">
        <v>3</v>
      </c>
      <c r="F91" s="114">
        <v>28</v>
      </c>
      <c r="G91" s="121">
        <v>0.99</v>
      </c>
      <c r="H91" s="121">
        <v>1</v>
      </c>
      <c r="I91" s="121">
        <v>9</v>
      </c>
      <c r="J91" s="122">
        <v>0</v>
      </c>
      <c r="K91" s="122">
        <v>1.3460295075289594E+19</v>
      </c>
    </row>
    <row r="92" spans="3:11" ht="15" customHeight="1">
      <c r="C92" s="112" t="b">
        <v>0</v>
      </c>
      <c r="D92" s="113">
        <v>11</v>
      </c>
      <c r="E92" s="114">
        <v>3</v>
      </c>
      <c r="F92" s="114">
        <v>32</v>
      </c>
      <c r="G92" s="121">
        <v>0.99</v>
      </c>
      <c r="H92" s="121">
        <v>1</v>
      </c>
      <c r="I92" s="121">
        <v>10</v>
      </c>
      <c r="J92" s="122">
        <v>0</v>
      </c>
      <c r="K92" s="122">
        <v>5.0706862117142118E+18</v>
      </c>
    </row>
    <row r="93" spans="3:11" ht="15" customHeight="1">
      <c r="C93" s="112" t="b">
        <v>0</v>
      </c>
      <c r="D93" s="113">
        <v>12</v>
      </c>
      <c r="E93" s="114">
        <v>3</v>
      </c>
      <c r="F93" s="114">
        <v>36</v>
      </c>
      <c r="G93" s="121">
        <v>0.99</v>
      </c>
      <c r="H93" s="121">
        <v>1</v>
      </c>
      <c r="I93" s="121">
        <v>11</v>
      </c>
      <c r="J93" s="122">
        <v>0</v>
      </c>
      <c r="K93" s="122">
        <v>8.1343442662370478E+18</v>
      </c>
    </row>
    <row r="94" spans="3:11" ht="15" customHeight="1">
      <c r="C94" s="112" t="b">
        <v>0</v>
      </c>
      <c r="D94" s="113">
        <v>13</v>
      </c>
      <c r="E94" s="114">
        <v>4</v>
      </c>
      <c r="F94" s="114">
        <v>42</v>
      </c>
      <c r="G94" s="121">
        <v>0.99</v>
      </c>
      <c r="H94" s="121">
        <v>1</v>
      </c>
      <c r="I94" s="121">
        <v>12</v>
      </c>
      <c r="J94" s="122">
        <v>0</v>
      </c>
      <c r="K94" s="122">
        <v>9.2768618725332296E+18</v>
      </c>
    </row>
    <row r="95" spans="3:11" ht="15" customHeight="1">
      <c r="C95" s="112" t="b">
        <v>0</v>
      </c>
      <c r="D95" s="113">
        <v>14</v>
      </c>
      <c r="E95" s="114">
        <v>4</v>
      </c>
      <c r="F95" s="114">
        <v>48</v>
      </c>
      <c r="G95" s="121">
        <v>0.99</v>
      </c>
      <c r="H95" s="121">
        <v>1</v>
      </c>
      <c r="I95" s="121">
        <v>13</v>
      </c>
      <c r="J95" s="122">
        <v>0</v>
      </c>
      <c r="K95" s="122">
        <v>8.8121264574312182E+18</v>
      </c>
    </row>
    <row r="96" spans="3:11" ht="15" customHeight="1">
      <c r="C96" s="112" t="b">
        <v>0</v>
      </c>
      <c r="D96" s="113">
        <v>15</v>
      </c>
      <c r="E96" s="114">
        <v>4</v>
      </c>
      <c r="F96" s="114">
        <v>54</v>
      </c>
      <c r="G96" s="121">
        <v>0.99</v>
      </c>
      <c r="H96" s="121">
        <v>1</v>
      </c>
      <c r="I96" s="121">
        <v>14</v>
      </c>
      <c r="J96" s="122">
        <v>0</v>
      </c>
      <c r="K96" s="122">
        <v>2.5583334858330639E+18</v>
      </c>
    </row>
    <row r="97" spans="3:11" ht="15" customHeight="1">
      <c r="C97" s="112" t="b">
        <v>0</v>
      </c>
      <c r="D97" s="113">
        <v>16</v>
      </c>
      <c r="E97" s="114">
        <v>4</v>
      </c>
      <c r="F97" s="114">
        <v>60</v>
      </c>
      <c r="G97" s="121">
        <v>0.99</v>
      </c>
      <c r="H97" s="121">
        <v>1</v>
      </c>
      <c r="I97" s="121">
        <v>15</v>
      </c>
      <c r="J97" s="122">
        <v>0</v>
      </c>
      <c r="K97" s="122">
        <v>1.612656087643957E+19</v>
      </c>
    </row>
    <row r="98" spans="3:11" ht="15" customHeight="1">
      <c r="C98" s="112" t="b">
        <v>0</v>
      </c>
      <c r="D98" s="113">
        <v>17</v>
      </c>
      <c r="E98" s="114">
        <v>4</v>
      </c>
      <c r="F98" s="114">
        <v>66</v>
      </c>
      <c r="G98" s="121">
        <v>0.99</v>
      </c>
      <c r="H98" s="121">
        <v>1</v>
      </c>
      <c r="I98" s="121">
        <v>16</v>
      </c>
      <c r="J98" s="122">
        <v>0</v>
      </c>
      <c r="K98" s="122">
        <v>1.7890093742673005E+19</v>
      </c>
    </row>
    <row r="99" spans="3:11" ht="15" customHeight="1">
      <c r="C99" s="112" t="b">
        <v>0</v>
      </c>
      <c r="D99" s="113">
        <v>18</v>
      </c>
      <c r="E99" s="114">
        <v>4</v>
      </c>
      <c r="F99" s="114">
        <v>72</v>
      </c>
      <c r="G99" s="121">
        <v>0.99</v>
      </c>
      <c r="H99" s="121">
        <v>1</v>
      </c>
      <c r="I99" s="121">
        <v>17</v>
      </c>
      <c r="J99" s="122">
        <v>0</v>
      </c>
      <c r="K99" s="122">
        <v>2.2932131007809495E+18</v>
      </c>
    </row>
    <row r="100" spans="3:11" ht="15" customHeight="1">
      <c r="C100" s="112" t="b">
        <v>0</v>
      </c>
      <c r="D100" s="113">
        <v>19</v>
      </c>
      <c r="E100" s="114">
        <v>4</v>
      </c>
      <c r="F100" s="114">
        <v>78</v>
      </c>
      <c r="G100" s="121">
        <v>0.99</v>
      </c>
      <c r="H100" s="121">
        <v>1</v>
      </c>
      <c r="I100" s="121">
        <v>18</v>
      </c>
      <c r="J100" s="122">
        <v>0</v>
      </c>
      <c r="K100" s="122">
        <v>5.8462774392715008E+18</v>
      </c>
    </row>
    <row r="101" spans="3:11" ht="15" customHeight="1">
      <c r="C101" s="112" t="b">
        <v>0</v>
      </c>
      <c r="D101" s="113">
        <v>20</v>
      </c>
      <c r="E101" s="114">
        <v>4</v>
      </c>
      <c r="F101" s="114">
        <v>84</v>
      </c>
      <c r="G101" s="121">
        <v>0.99</v>
      </c>
      <c r="H101" s="121">
        <v>1</v>
      </c>
      <c r="I101" s="121">
        <v>19</v>
      </c>
      <c r="J101" s="122">
        <v>0</v>
      </c>
      <c r="K101" s="122">
        <v>1.5011212661862824E+19</v>
      </c>
    </row>
    <row r="102" spans="3:11" ht="15" customHeight="1">
      <c r="C102" s="112" t="b">
        <v>0</v>
      </c>
      <c r="D102" s="113">
        <v>21</v>
      </c>
      <c r="E102" s="114">
        <v>4</v>
      </c>
      <c r="F102" s="114">
        <v>90</v>
      </c>
      <c r="G102" s="121">
        <v>0.99</v>
      </c>
      <c r="H102" s="121">
        <v>1</v>
      </c>
      <c r="I102" s="121">
        <v>20</v>
      </c>
      <c r="J102" s="122">
        <v>0</v>
      </c>
      <c r="K102" s="122">
        <v>8.4364682527701617E+18</v>
      </c>
    </row>
    <row r="103" spans="3:11" ht="15" customHeight="1">
      <c r="C103" s="112" t="b">
        <v>0</v>
      </c>
      <c r="D103" s="113">
        <v>22</v>
      </c>
      <c r="E103" s="114">
        <v>5</v>
      </c>
      <c r="F103" s="114">
        <v>99</v>
      </c>
      <c r="G103" s="121">
        <v>0.99</v>
      </c>
      <c r="H103" s="121">
        <v>1</v>
      </c>
      <c r="I103" s="121">
        <v>21</v>
      </c>
      <c r="J103" s="122">
        <v>0</v>
      </c>
      <c r="K103" s="122">
        <v>8.1890049298809385E+18</v>
      </c>
    </row>
    <row r="104" spans="3:11" ht="15" customHeight="1">
      <c r="C104" s="112" t="b">
        <v>0</v>
      </c>
      <c r="D104" s="113">
        <v>23</v>
      </c>
      <c r="E104" s="114">
        <v>5</v>
      </c>
      <c r="F104" s="114">
        <v>108</v>
      </c>
      <c r="G104" s="121">
        <v>0.99</v>
      </c>
      <c r="H104" s="121">
        <v>1</v>
      </c>
      <c r="I104" s="121">
        <v>22</v>
      </c>
      <c r="J104" s="122">
        <v>0</v>
      </c>
      <c r="K104" s="122">
        <v>5.7784005489339013E+18</v>
      </c>
    </row>
    <row r="105" spans="3:11" ht="15" customHeight="1">
      <c r="C105" s="112" t="b">
        <v>0</v>
      </c>
      <c r="D105" s="113">
        <v>24</v>
      </c>
      <c r="E105" s="114">
        <v>5</v>
      </c>
      <c r="F105" s="114">
        <v>117</v>
      </c>
      <c r="G105" s="121">
        <v>0.99</v>
      </c>
      <c r="H105" s="121">
        <v>1</v>
      </c>
      <c r="I105" s="121">
        <v>23</v>
      </c>
      <c r="J105" s="122">
        <v>0</v>
      </c>
      <c r="K105" s="122">
        <v>6.0518953775477606E+18</v>
      </c>
    </row>
    <row r="106" spans="3:11" ht="15" customHeight="1">
      <c r="C106" s="112" t="b">
        <v>0</v>
      </c>
      <c r="D106" s="113">
        <v>25</v>
      </c>
      <c r="E106" s="114">
        <v>5</v>
      </c>
      <c r="F106" s="114">
        <v>126</v>
      </c>
      <c r="G106" s="121">
        <v>0.99</v>
      </c>
      <c r="H106" s="121">
        <v>1</v>
      </c>
      <c r="I106" s="121">
        <v>24</v>
      </c>
      <c r="J106" s="122">
        <v>0</v>
      </c>
      <c r="K106" s="122">
        <v>6.4355427290857073E+18</v>
      </c>
    </row>
    <row r="107" spans="3:11" ht="15" customHeight="1">
      <c r="C107" s="112" t="b">
        <v>0</v>
      </c>
      <c r="D107" s="113">
        <v>26</v>
      </c>
      <c r="E107" s="114">
        <v>5</v>
      </c>
      <c r="F107" s="114">
        <v>135</v>
      </c>
      <c r="G107" s="121">
        <v>0.99</v>
      </c>
      <c r="H107" s="121">
        <v>1</v>
      </c>
      <c r="I107" s="121">
        <v>25</v>
      </c>
      <c r="J107" s="122">
        <v>0</v>
      </c>
      <c r="K107" s="122">
        <v>1.1244072253579151E+19</v>
      </c>
    </row>
    <row r="108" spans="3:11" ht="15" customHeight="1">
      <c r="C108" s="112" t="b">
        <v>0</v>
      </c>
      <c r="D108" s="113">
        <v>27</v>
      </c>
      <c r="E108" s="114">
        <v>5</v>
      </c>
      <c r="F108" s="114">
        <v>144</v>
      </c>
      <c r="G108" s="121">
        <v>0.99</v>
      </c>
      <c r="H108" s="121">
        <v>1</v>
      </c>
      <c r="I108" s="121">
        <v>26</v>
      </c>
      <c r="J108" s="122">
        <v>0</v>
      </c>
      <c r="K108" s="122">
        <v>1.0518893430513996E+19</v>
      </c>
    </row>
    <row r="109" spans="3:11" ht="15" customHeight="1">
      <c r="C109" s="112" t="b">
        <v>0</v>
      </c>
      <c r="D109" s="113">
        <v>28</v>
      </c>
      <c r="E109" s="114">
        <v>5</v>
      </c>
      <c r="F109" s="114">
        <v>153</v>
      </c>
      <c r="G109" s="121">
        <v>0.99</v>
      </c>
      <c r="H109" s="121">
        <v>1</v>
      </c>
      <c r="I109" s="121">
        <v>27</v>
      </c>
      <c r="J109" s="122">
        <v>0</v>
      </c>
      <c r="K109" s="122">
        <v>2.1929286464556682E+18</v>
      </c>
    </row>
    <row r="110" spans="3:11" ht="15" customHeight="1">
      <c r="C110" s="112" t="b">
        <v>0</v>
      </c>
      <c r="D110" s="113">
        <v>29</v>
      </c>
      <c r="E110" s="114">
        <v>5</v>
      </c>
      <c r="F110" s="114">
        <v>162</v>
      </c>
      <c r="G110" s="121">
        <v>0.99</v>
      </c>
      <c r="H110" s="121">
        <v>1</v>
      </c>
      <c r="I110" s="121">
        <v>28</v>
      </c>
      <c r="J110" s="122">
        <v>0</v>
      </c>
      <c r="K110" s="122">
        <v>3.9281386161705098E+18</v>
      </c>
    </row>
    <row r="111" spans="3:11" ht="15" customHeight="1">
      <c r="C111" s="112" t="b">
        <v>0</v>
      </c>
      <c r="D111" s="113">
        <v>30</v>
      </c>
      <c r="E111" s="114">
        <v>5</v>
      </c>
      <c r="F111" s="114">
        <v>171</v>
      </c>
      <c r="G111" s="121">
        <v>0.99</v>
      </c>
      <c r="H111" s="121">
        <v>1</v>
      </c>
      <c r="I111" s="121">
        <v>29</v>
      </c>
      <c r="J111" s="122">
        <v>0</v>
      </c>
      <c r="K111" s="122">
        <v>1.2194298108190976E+18</v>
      </c>
    </row>
    <row r="112" spans="3:11" ht="15" customHeight="1">
      <c r="C112" s="112" t="b">
        <v>0</v>
      </c>
      <c r="D112" s="113">
        <v>31</v>
      </c>
      <c r="E112" s="114">
        <v>5</v>
      </c>
      <c r="F112" s="114">
        <v>180</v>
      </c>
      <c r="G112" s="121">
        <v>0.99</v>
      </c>
      <c r="H112" s="121">
        <v>1</v>
      </c>
      <c r="I112" s="121">
        <v>30</v>
      </c>
      <c r="J112" s="122">
        <v>0</v>
      </c>
      <c r="K112" s="122">
        <v>1.5382654828167158E+19</v>
      </c>
    </row>
    <row r="113" spans="3:11" ht="15" customHeight="1">
      <c r="C113" s="112" t="b">
        <v>0</v>
      </c>
      <c r="D113" s="113">
        <v>32</v>
      </c>
      <c r="E113" s="114">
        <v>5</v>
      </c>
      <c r="F113" s="114">
        <v>189</v>
      </c>
      <c r="G113" s="121">
        <v>0.99</v>
      </c>
      <c r="H113" s="121">
        <v>1</v>
      </c>
      <c r="I113" s="121">
        <v>31</v>
      </c>
      <c r="J113" s="122">
        <v>0</v>
      </c>
      <c r="K113" s="122">
        <v>4.3260601989626947E+18</v>
      </c>
    </row>
    <row r="114" spans="3:11" ht="15" customHeight="1">
      <c r="C114" s="112" t="b">
        <v>0</v>
      </c>
      <c r="D114" s="113">
        <v>33</v>
      </c>
      <c r="E114" s="114">
        <v>5</v>
      </c>
      <c r="F114" s="114">
        <v>198</v>
      </c>
      <c r="G114" s="121">
        <v>0.99</v>
      </c>
      <c r="H114" s="121">
        <v>1</v>
      </c>
      <c r="I114" s="121">
        <v>32</v>
      </c>
      <c r="J114" s="122">
        <v>0</v>
      </c>
      <c r="K114" s="122">
        <v>1.2897557571319435E+19</v>
      </c>
    </row>
    <row r="115" spans="3:11" ht="15" customHeight="1">
      <c r="C115" s="112" t="b">
        <v>0</v>
      </c>
      <c r="D115" s="113">
        <v>34</v>
      </c>
      <c r="E115" s="114">
        <v>5</v>
      </c>
      <c r="F115" s="114">
        <v>207</v>
      </c>
      <c r="G115" s="121">
        <v>0.99</v>
      </c>
      <c r="H115" s="121">
        <v>1</v>
      </c>
      <c r="I115" s="121">
        <v>33</v>
      </c>
      <c r="J115" s="122">
        <v>0</v>
      </c>
      <c r="K115" s="122">
        <v>2.2444287739243433E+18</v>
      </c>
    </row>
    <row r="116" spans="3:11" ht="15" customHeight="1">
      <c r="C116" s="112" t="b">
        <v>0</v>
      </c>
      <c r="D116" s="113">
        <v>35</v>
      </c>
      <c r="E116" s="114">
        <v>5</v>
      </c>
      <c r="F116" s="114">
        <v>216</v>
      </c>
      <c r="G116" s="121">
        <v>0.99</v>
      </c>
      <c r="H116" s="121">
        <v>1</v>
      </c>
      <c r="I116" s="121">
        <v>34</v>
      </c>
      <c r="J116" s="122">
        <v>0</v>
      </c>
      <c r="K116" s="122">
        <v>1.7458138098156239E+19</v>
      </c>
    </row>
    <row r="117" spans="3:11" ht="15" customHeight="1">
      <c r="C117" s="112" t="b">
        <v>0</v>
      </c>
      <c r="D117" s="113">
        <v>36</v>
      </c>
      <c r="E117" s="114">
        <v>6</v>
      </c>
      <c r="F117" s="114">
        <v>230</v>
      </c>
      <c r="G117" s="121">
        <v>0.99</v>
      </c>
      <c r="H117" s="121">
        <v>1</v>
      </c>
      <c r="I117" s="121">
        <v>35</v>
      </c>
      <c r="J117" s="122">
        <v>0</v>
      </c>
      <c r="K117" s="122">
        <v>7.1646067899323955E+17</v>
      </c>
    </row>
    <row r="118" spans="3:11" ht="15" customHeight="1">
      <c r="C118" s="112" t="b">
        <v>0</v>
      </c>
      <c r="D118" s="113">
        <v>37</v>
      </c>
      <c r="E118" s="114">
        <v>7</v>
      </c>
      <c r="F118" s="114">
        <v>231</v>
      </c>
      <c r="G118" s="121">
        <v>0.99</v>
      </c>
      <c r="H118" s="121">
        <v>1</v>
      </c>
      <c r="I118" s="121">
        <v>36</v>
      </c>
      <c r="J118" s="122">
        <v>0</v>
      </c>
      <c r="K118" s="122">
        <v>1.5882241921558079E+19</v>
      </c>
    </row>
    <row r="119" spans="3:11" ht="15" customHeight="1">
      <c r="C119" s="112" t="b">
        <v>0</v>
      </c>
      <c r="D119" s="113">
        <v>38</v>
      </c>
      <c r="E119" s="114">
        <v>7</v>
      </c>
      <c r="F119" s="114">
        <v>232</v>
      </c>
      <c r="G119" s="121">
        <v>0.99</v>
      </c>
      <c r="H119" s="121">
        <v>1</v>
      </c>
      <c r="I119" s="121">
        <v>37</v>
      </c>
      <c r="J119" s="122">
        <v>0</v>
      </c>
      <c r="K119" s="122">
        <v>1.1393874472947433E+19</v>
      </c>
    </row>
    <row r="120" spans="3:11" ht="15" customHeight="1">
      <c r="C120" s="112" t="b">
        <v>0</v>
      </c>
      <c r="D120" s="113">
        <v>39</v>
      </c>
      <c r="E120" s="114">
        <v>8</v>
      </c>
      <c r="F120" s="114">
        <v>234</v>
      </c>
      <c r="G120" s="121">
        <v>0.99</v>
      </c>
      <c r="H120" s="121">
        <v>1</v>
      </c>
      <c r="I120" s="121">
        <v>38</v>
      </c>
      <c r="J120" s="122">
        <v>0</v>
      </c>
      <c r="K120" s="122">
        <v>1.0618368458038979E+18</v>
      </c>
    </row>
    <row r="121" spans="3:11" ht="15" customHeight="1">
      <c r="C121" s="112" t="b">
        <v>0</v>
      </c>
      <c r="D121" s="113">
        <v>40</v>
      </c>
      <c r="E121" s="114">
        <v>8</v>
      </c>
      <c r="F121" s="114">
        <v>236</v>
      </c>
      <c r="G121" s="121">
        <v>0.99</v>
      </c>
      <c r="H121" s="121">
        <v>1</v>
      </c>
      <c r="I121" s="121">
        <v>39</v>
      </c>
      <c r="J121" s="122">
        <v>0</v>
      </c>
      <c r="K121" s="122">
        <v>3.8784640981142205E+18</v>
      </c>
    </row>
    <row r="122" spans="3:11" ht="15" customHeight="1">
      <c r="C122" s="112" t="b">
        <v>0</v>
      </c>
      <c r="D122" s="113">
        <v>41</v>
      </c>
      <c r="E122" s="114">
        <v>9</v>
      </c>
      <c r="F122" s="114">
        <v>238</v>
      </c>
      <c r="G122" s="121">
        <v>0.99</v>
      </c>
      <c r="H122" s="121">
        <v>1</v>
      </c>
      <c r="I122" s="121">
        <v>40</v>
      </c>
      <c r="J122" s="122">
        <v>0</v>
      </c>
      <c r="K122" s="122">
        <v>3.8661693314409723E+18</v>
      </c>
    </row>
    <row r="123" spans="3:11" ht="15" customHeight="1">
      <c r="C123" s="112" t="b">
        <v>0</v>
      </c>
      <c r="D123" s="113">
        <v>42</v>
      </c>
      <c r="E123" s="114">
        <v>9</v>
      </c>
      <c r="F123" s="114">
        <v>240</v>
      </c>
      <c r="G123" s="121">
        <v>0.99</v>
      </c>
      <c r="H123" s="121">
        <v>1</v>
      </c>
      <c r="I123" s="121">
        <v>41</v>
      </c>
      <c r="J123" s="122">
        <v>0</v>
      </c>
      <c r="K123" s="122">
        <v>1.7505266272958614E+19</v>
      </c>
    </row>
    <row r="124" spans="3:11" ht="15" customHeight="1">
      <c r="C124" s="112" t="b">
        <v>0</v>
      </c>
      <c r="D124" s="113">
        <v>43</v>
      </c>
      <c r="E124" s="114">
        <v>9</v>
      </c>
      <c r="F124" s="114">
        <v>242</v>
      </c>
      <c r="G124" s="121">
        <v>0.99</v>
      </c>
      <c r="H124" s="121">
        <v>1</v>
      </c>
      <c r="I124" s="121">
        <v>42</v>
      </c>
      <c r="J124" s="122">
        <v>0</v>
      </c>
      <c r="K124" s="122">
        <v>8.651215860183298E+18</v>
      </c>
    </row>
    <row r="125" spans="3:11" ht="15" customHeight="1">
      <c r="C125" s="112" t="b">
        <v>0</v>
      </c>
      <c r="D125" s="113">
        <v>44</v>
      </c>
      <c r="E125" s="114">
        <v>9</v>
      </c>
      <c r="F125" s="114">
        <v>244</v>
      </c>
      <c r="G125" s="121">
        <v>0.99</v>
      </c>
      <c r="H125" s="121">
        <v>1</v>
      </c>
      <c r="I125" s="121">
        <v>43</v>
      </c>
      <c r="J125" s="122">
        <v>0</v>
      </c>
      <c r="K125" s="122">
        <v>9.0431017422707722E+18</v>
      </c>
    </row>
    <row r="126" spans="3:11" ht="15" customHeight="1">
      <c r="C126" s="112" t="b">
        <v>0</v>
      </c>
      <c r="D126" s="113">
        <v>45</v>
      </c>
      <c r="E126" s="114">
        <v>10</v>
      </c>
      <c r="F126" s="114">
        <v>248</v>
      </c>
      <c r="G126" s="121">
        <v>0.99</v>
      </c>
      <c r="H126" s="121">
        <v>1</v>
      </c>
      <c r="I126" s="121">
        <v>44</v>
      </c>
      <c r="J126" s="122">
        <v>0</v>
      </c>
      <c r="K126" s="122">
        <v>7.5435369006904033E+18</v>
      </c>
    </row>
    <row r="127" spans="3:11" ht="15" customHeight="1">
      <c r="C127" s="112" t="b">
        <v>0</v>
      </c>
      <c r="D127" s="113">
        <v>46</v>
      </c>
      <c r="E127" s="114">
        <v>10</v>
      </c>
      <c r="F127" s="114">
        <v>252</v>
      </c>
      <c r="G127" s="121">
        <v>0.99</v>
      </c>
      <c r="H127" s="121">
        <v>1</v>
      </c>
      <c r="I127" s="121">
        <v>45</v>
      </c>
      <c r="J127" s="122">
        <v>0</v>
      </c>
      <c r="K127" s="122">
        <v>2.0255515386353152E+17</v>
      </c>
    </row>
    <row r="128" spans="3:11" ht="15" customHeight="1">
      <c r="C128" s="112" t="b">
        <v>0</v>
      </c>
      <c r="D128" s="113">
        <v>47</v>
      </c>
      <c r="E128" s="114">
        <v>10</v>
      </c>
      <c r="F128" s="114">
        <v>256</v>
      </c>
      <c r="G128" s="121">
        <v>0.99</v>
      </c>
      <c r="H128" s="121">
        <v>1</v>
      </c>
      <c r="I128" s="121">
        <v>46</v>
      </c>
      <c r="J128" s="122">
        <v>0</v>
      </c>
      <c r="K128" s="122">
        <v>2.9235445325034952E+18</v>
      </c>
    </row>
    <row r="129" spans="3:11" ht="15" customHeight="1">
      <c r="C129" s="112" t="b">
        <v>0</v>
      </c>
      <c r="D129" s="113">
        <v>48</v>
      </c>
      <c r="E129" s="114">
        <v>10</v>
      </c>
      <c r="F129" s="114">
        <v>260</v>
      </c>
      <c r="G129" s="121">
        <v>0.99</v>
      </c>
      <c r="H129" s="121">
        <v>1</v>
      </c>
      <c r="I129" s="121">
        <v>47</v>
      </c>
      <c r="J129" s="122">
        <v>0</v>
      </c>
      <c r="K129" s="122">
        <v>9.2404729044956877E+18</v>
      </c>
    </row>
    <row r="130" spans="3:11" ht="15" customHeight="1">
      <c r="C130" s="112" t="b">
        <v>0</v>
      </c>
      <c r="D130" s="113">
        <v>49</v>
      </c>
      <c r="E130" s="114">
        <v>10</v>
      </c>
      <c r="F130" s="114">
        <v>264</v>
      </c>
      <c r="G130" s="121">
        <v>0.99</v>
      </c>
      <c r="H130" s="121">
        <v>1</v>
      </c>
      <c r="I130" s="121">
        <v>48</v>
      </c>
      <c r="J130" s="122">
        <v>0</v>
      </c>
      <c r="K130" s="122">
        <v>2.3226327276609638E+18</v>
      </c>
    </row>
    <row r="131" spans="3:11" ht="15" customHeight="1">
      <c r="C131" s="112" t="b">
        <v>0</v>
      </c>
      <c r="D131" s="113">
        <v>50</v>
      </c>
      <c r="E131" s="114">
        <v>10</v>
      </c>
      <c r="F131" s="114">
        <v>268</v>
      </c>
      <c r="G131" s="121">
        <v>0.99</v>
      </c>
      <c r="H131" s="121">
        <v>1</v>
      </c>
      <c r="I131" s="121">
        <v>49</v>
      </c>
      <c r="J131" s="122">
        <v>0</v>
      </c>
      <c r="K131" s="122">
        <v>7.3753373780017121E+18</v>
      </c>
    </row>
    <row r="132" spans="3:11" ht="15" customHeight="1">
      <c r="C132" s="112" t="b">
        <v>0</v>
      </c>
      <c r="D132" s="113">
        <v>51</v>
      </c>
      <c r="E132" s="114">
        <v>11</v>
      </c>
      <c r="F132" s="114">
        <v>274</v>
      </c>
      <c r="G132" s="121">
        <v>0.99</v>
      </c>
      <c r="H132" s="121">
        <v>1</v>
      </c>
      <c r="I132" s="121">
        <v>50</v>
      </c>
      <c r="J132" s="122">
        <v>0</v>
      </c>
      <c r="K132" s="122">
        <v>1.5830929625588617E+19</v>
      </c>
    </row>
    <row r="133" spans="3:11" ht="15" customHeight="1">
      <c r="C133" s="112" t="b">
        <v>0</v>
      </c>
      <c r="D133" s="113">
        <v>52</v>
      </c>
      <c r="E133" s="114">
        <v>11</v>
      </c>
      <c r="F133" s="114">
        <v>280</v>
      </c>
      <c r="G133" s="121">
        <v>0.99</v>
      </c>
      <c r="H133" s="121">
        <v>1</v>
      </c>
      <c r="I133" s="121">
        <v>51</v>
      </c>
      <c r="J133" s="122">
        <v>0</v>
      </c>
      <c r="K133" s="122">
        <v>1.7140237411001629E+19</v>
      </c>
    </row>
    <row r="134" spans="3:11" ht="15" customHeight="1">
      <c r="C134" s="112" t="b">
        <v>0</v>
      </c>
      <c r="D134" s="113">
        <v>53</v>
      </c>
      <c r="E134" s="114">
        <v>11</v>
      </c>
      <c r="F134" s="114">
        <v>286</v>
      </c>
      <c r="G134" s="121">
        <v>0.99</v>
      </c>
      <c r="H134" s="121">
        <v>1</v>
      </c>
      <c r="I134" s="121">
        <v>52</v>
      </c>
      <c r="J134" s="122">
        <v>0</v>
      </c>
      <c r="K134" s="122">
        <v>1.3589177986337913E+19</v>
      </c>
    </row>
    <row r="135" spans="3:11" ht="15" customHeight="1">
      <c r="C135" s="112" t="b">
        <v>0</v>
      </c>
      <c r="D135" s="113">
        <v>54</v>
      </c>
      <c r="E135" s="114">
        <v>11</v>
      </c>
      <c r="F135" s="114">
        <v>292</v>
      </c>
      <c r="G135" s="121">
        <v>0.99</v>
      </c>
      <c r="H135" s="121">
        <v>1</v>
      </c>
      <c r="I135" s="121">
        <v>53</v>
      </c>
      <c r="J135" s="122">
        <v>0</v>
      </c>
      <c r="K135" s="122">
        <v>6.8480673534841549E+18</v>
      </c>
    </row>
    <row r="136" spans="3:11" ht="15" customHeight="1">
      <c r="C136" s="112" t="b">
        <v>0</v>
      </c>
      <c r="D136" s="113">
        <v>55</v>
      </c>
      <c r="E136" s="114">
        <v>11</v>
      </c>
      <c r="F136" s="114">
        <v>298</v>
      </c>
      <c r="G136" s="121">
        <v>0.99</v>
      </c>
      <c r="H136" s="121">
        <v>1</v>
      </c>
      <c r="I136" s="121">
        <v>54</v>
      </c>
      <c r="J136" s="122">
        <v>0</v>
      </c>
      <c r="K136" s="122">
        <v>3.7051559711528719E+18</v>
      </c>
    </row>
    <row r="137" spans="3:11" ht="15" customHeight="1">
      <c r="C137" s="112" t="b">
        <v>0</v>
      </c>
      <c r="D137" s="113">
        <v>56</v>
      </c>
      <c r="E137" s="114">
        <v>11</v>
      </c>
      <c r="F137" s="114">
        <v>304</v>
      </c>
      <c r="G137" s="121">
        <v>0.99</v>
      </c>
      <c r="H137" s="121">
        <v>1</v>
      </c>
      <c r="I137" s="121">
        <v>55</v>
      </c>
      <c r="J137" s="122">
        <v>0</v>
      </c>
      <c r="K137" s="122">
        <v>8.2613418900910787E+18</v>
      </c>
    </row>
    <row r="138" spans="3:11" ht="15" customHeight="1">
      <c r="C138" s="112" t="b">
        <v>0</v>
      </c>
      <c r="D138" s="113">
        <v>57</v>
      </c>
      <c r="E138" s="114">
        <v>11</v>
      </c>
      <c r="F138" s="114">
        <v>310</v>
      </c>
      <c r="G138" s="121">
        <v>0.99</v>
      </c>
      <c r="H138" s="121">
        <v>1</v>
      </c>
      <c r="I138" s="121">
        <v>56</v>
      </c>
      <c r="J138" s="122">
        <v>0</v>
      </c>
      <c r="K138" s="122">
        <v>7.0941721532018074E+18</v>
      </c>
    </row>
    <row r="139" spans="3:11" ht="15" customHeight="1">
      <c r="C139" s="112" t="b">
        <v>0</v>
      </c>
      <c r="D139" s="113">
        <v>58</v>
      </c>
      <c r="E139" s="114">
        <v>11</v>
      </c>
      <c r="F139" s="114">
        <v>316</v>
      </c>
      <c r="G139" s="121">
        <v>0.99</v>
      </c>
      <c r="H139" s="121">
        <v>1</v>
      </c>
      <c r="I139" s="121">
        <v>57</v>
      </c>
      <c r="J139" s="122">
        <v>0</v>
      </c>
      <c r="K139" s="122">
        <v>1.2220774832613976E+19</v>
      </c>
    </row>
    <row r="140" spans="3:11" ht="15" customHeight="1">
      <c r="C140" s="112" t="b">
        <v>0</v>
      </c>
      <c r="D140" s="113">
        <v>59</v>
      </c>
      <c r="E140" s="114">
        <v>11</v>
      </c>
      <c r="F140" s="114">
        <v>322</v>
      </c>
      <c r="G140" s="121">
        <v>0.99</v>
      </c>
      <c r="H140" s="121">
        <v>1</v>
      </c>
      <c r="I140" s="121">
        <v>58</v>
      </c>
      <c r="J140" s="122">
        <v>0</v>
      </c>
      <c r="K140" s="122">
        <v>4.5468517502746348E+18</v>
      </c>
    </row>
    <row r="141" spans="3:11" ht="15" customHeight="1">
      <c r="C141" s="112" t="b">
        <v>0</v>
      </c>
      <c r="D141" s="113">
        <v>60</v>
      </c>
      <c r="E141" s="114">
        <v>12</v>
      </c>
      <c r="F141" s="114">
        <v>331</v>
      </c>
      <c r="G141" s="121">
        <v>0.99</v>
      </c>
      <c r="H141" s="121">
        <v>1</v>
      </c>
      <c r="I141" s="121">
        <v>59</v>
      </c>
      <c r="J141" s="122">
        <v>0</v>
      </c>
      <c r="K141" s="122">
        <v>1.8386304814780889E+19</v>
      </c>
    </row>
    <row r="142" spans="3:11" ht="15" customHeight="1">
      <c r="C142" s="112" t="b">
        <v>0</v>
      </c>
      <c r="D142" s="113">
        <v>61</v>
      </c>
      <c r="E142" s="114">
        <v>12</v>
      </c>
      <c r="F142" s="114">
        <v>340</v>
      </c>
      <c r="G142" s="121">
        <v>0.99</v>
      </c>
      <c r="H142" s="121">
        <v>1</v>
      </c>
      <c r="I142" s="121">
        <v>60</v>
      </c>
      <c r="J142" s="122">
        <v>0</v>
      </c>
      <c r="K142" s="122">
        <v>8.2385972938397686E+18</v>
      </c>
    </row>
    <row r="143" spans="3:11" ht="15" customHeight="1">
      <c r="C143" s="112" t="b">
        <v>0</v>
      </c>
      <c r="D143" s="113">
        <v>62</v>
      </c>
      <c r="E143" s="114">
        <v>12</v>
      </c>
      <c r="F143" s="114">
        <v>349</v>
      </c>
      <c r="G143" s="121">
        <v>0.99</v>
      </c>
      <c r="H143" s="121">
        <v>1</v>
      </c>
      <c r="I143" s="121">
        <v>61</v>
      </c>
      <c r="J143" s="122">
        <v>0</v>
      </c>
      <c r="K143" s="122">
        <v>1.7923582262508163E+19</v>
      </c>
    </row>
    <row r="144" spans="3:11" ht="15" customHeight="1">
      <c r="C144" s="112" t="b">
        <v>0</v>
      </c>
      <c r="D144" s="113">
        <v>63</v>
      </c>
      <c r="E144" s="114">
        <v>12</v>
      </c>
      <c r="F144" s="114">
        <v>358</v>
      </c>
      <c r="G144" s="121">
        <v>0.99</v>
      </c>
      <c r="H144" s="121">
        <v>1</v>
      </c>
      <c r="I144" s="121">
        <v>62</v>
      </c>
      <c r="J144" s="122">
        <v>0</v>
      </c>
      <c r="K144" s="122">
        <v>2.9197132057074785E+18</v>
      </c>
    </row>
    <row r="145" spans="3:11" ht="15" customHeight="1">
      <c r="C145" s="112" t="b">
        <v>0</v>
      </c>
      <c r="D145" s="113">
        <v>64</v>
      </c>
      <c r="E145" s="114">
        <v>12</v>
      </c>
      <c r="F145" s="114">
        <v>367</v>
      </c>
      <c r="G145" s="121">
        <v>0.99</v>
      </c>
      <c r="H145" s="121">
        <v>1</v>
      </c>
      <c r="I145" s="121">
        <v>63</v>
      </c>
      <c r="J145" s="122">
        <v>0</v>
      </c>
      <c r="K145" s="122">
        <v>1.440070665112073E+19</v>
      </c>
    </row>
    <row r="146" spans="3:11" ht="15" customHeight="1">
      <c r="C146" s="112" t="b">
        <v>0</v>
      </c>
      <c r="D146" s="113">
        <v>65</v>
      </c>
      <c r="E146" s="114">
        <v>12</v>
      </c>
      <c r="F146" s="114">
        <v>376</v>
      </c>
      <c r="G146" s="121">
        <v>0.99</v>
      </c>
      <c r="H146" s="121">
        <v>1</v>
      </c>
      <c r="I146" s="121">
        <v>64</v>
      </c>
      <c r="J146" s="122">
        <v>0</v>
      </c>
      <c r="K146" s="122">
        <v>7.7448043911329669E+18</v>
      </c>
    </row>
    <row r="147" spans="3:11" ht="15" customHeight="1">
      <c r="C147" s="112" t="b">
        <v>0</v>
      </c>
      <c r="D147" s="113">
        <v>66</v>
      </c>
      <c r="E147" s="114">
        <v>12</v>
      </c>
      <c r="F147" s="114">
        <v>385</v>
      </c>
      <c r="G147" s="121">
        <v>0.99</v>
      </c>
      <c r="H147" s="121">
        <v>1</v>
      </c>
      <c r="I147" s="121">
        <v>65</v>
      </c>
      <c r="J147" s="122">
        <v>0</v>
      </c>
      <c r="K147" s="122">
        <v>6.5289602190037309E+18</v>
      </c>
    </row>
    <row r="148" spans="3:11" ht="15" customHeight="1">
      <c r="C148" s="112" t="b">
        <v>0</v>
      </c>
      <c r="D148" s="113">
        <v>67</v>
      </c>
      <c r="E148" s="114">
        <v>12</v>
      </c>
      <c r="F148" s="114">
        <v>394</v>
      </c>
      <c r="G148" s="121">
        <v>0.99</v>
      </c>
      <c r="H148" s="121">
        <v>1</v>
      </c>
      <c r="I148" s="121">
        <v>66</v>
      </c>
      <c r="J148" s="122">
        <v>0</v>
      </c>
      <c r="K148" s="122">
        <v>1.0607325318493549E+19</v>
      </c>
    </row>
    <row r="149" spans="3:11" ht="15" customHeight="1">
      <c r="C149" s="112" t="b">
        <v>0</v>
      </c>
      <c r="D149" s="113">
        <v>68</v>
      </c>
      <c r="E149" s="114">
        <v>12</v>
      </c>
      <c r="F149" s="114">
        <v>403</v>
      </c>
      <c r="G149" s="121">
        <v>0.99</v>
      </c>
      <c r="H149" s="121">
        <v>1</v>
      </c>
      <c r="I149" s="121">
        <v>67</v>
      </c>
      <c r="J149" s="122">
        <v>0</v>
      </c>
      <c r="K149" s="122">
        <v>3.5435410519810499E+18</v>
      </c>
    </row>
    <row r="150" spans="3:11" ht="15" customHeight="1">
      <c r="C150" s="112" t="b">
        <v>0</v>
      </c>
      <c r="D150" s="113">
        <v>69</v>
      </c>
      <c r="E150" s="114">
        <v>12</v>
      </c>
      <c r="F150" s="114">
        <v>412</v>
      </c>
      <c r="G150" s="121">
        <v>0.99</v>
      </c>
      <c r="H150" s="121">
        <v>1</v>
      </c>
      <c r="I150" s="121">
        <v>68</v>
      </c>
      <c r="J150" s="122">
        <v>0</v>
      </c>
      <c r="K150" s="122">
        <v>1.0364077783099275E+19</v>
      </c>
    </row>
    <row r="151" spans="3:11" ht="15" customHeight="1">
      <c r="C151" s="112" t="b">
        <v>0</v>
      </c>
      <c r="D151" s="113">
        <v>70</v>
      </c>
      <c r="E151" s="114">
        <v>12</v>
      </c>
      <c r="F151" s="114">
        <v>421</v>
      </c>
      <c r="G151" s="121">
        <v>0.99</v>
      </c>
      <c r="H151" s="121">
        <v>1</v>
      </c>
      <c r="I151" s="121">
        <v>69</v>
      </c>
      <c r="J151" s="122">
        <v>0</v>
      </c>
      <c r="K151" s="122">
        <v>8.8747555212489861E+18</v>
      </c>
    </row>
    <row r="152" spans="3:11" ht="15" customHeight="1">
      <c r="C152" s="112" t="b">
        <v>0</v>
      </c>
      <c r="D152" s="113">
        <v>71</v>
      </c>
      <c r="E152" s="114">
        <v>12</v>
      </c>
      <c r="F152" s="114">
        <v>430</v>
      </c>
      <c r="G152" s="121">
        <v>0.99</v>
      </c>
      <c r="H152" s="121">
        <v>1</v>
      </c>
      <c r="I152" s="121">
        <v>70</v>
      </c>
      <c r="J152" s="122">
        <v>0</v>
      </c>
      <c r="K152" s="122">
        <v>1.079331861575638E+18</v>
      </c>
    </row>
    <row r="153" spans="3:11" ht="15" customHeight="1">
      <c r="C153" s="112" t="b">
        <v>0</v>
      </c>
      <c r="D153" s="113">
        <v>72</v>
      </c>
      <c r="E153" s="114">
        <v>12</v>
      </c>
      <c r="F153" s="114">
        <v>439</v>
      </c>
      <c r="G153" s="121">
        <v>0.99</v>
      </c>
      <c r="H153" s="121">
        <v>1</v>
      </c>
      <c r="I153" s="121">
        <v>71</v>
      </c>
      <c r="J153" s="122">
        <v>0</v>
      </c>
      <c r="K153" s="122">
        <v>8.4138634723658496E+18</v>
      </c>
    </row>
    <row r="154" spans="3:11" ht="15" customHeight="1">
      <c r="C154" s="112" t="b">
        <v>0</v>
      </c>
      <c r="D154" s="113">
        <v>73</v>
      </c>
      <c r="E154" s="114">
        <v>12</v>
      </c>
      <c r="F154" s="114">
        <v>448</v>
      </c>
      <c r="G154" s="121">
        <v>0.99</v>
      </c>
      <c r="H154" s="121">
        <v>1</v>
      </c>
      <c r="I154" s="121">
        <v>72</v>
      </c>
      <c r="J154" s="122">
        <v>0</v>
      </c>
      <c r="K154" s="122">
        <v>3.1192084307951776E+17</v>
      </c>
    </row>
    <row r="155" spans="3:11" ht="15" customHeight="1">
      <c r="C155" s="112" t="b">
        <v>0</v>
      </c>
      <c r="D155" s="113">
        <v>74</v>
      </c>
      <c r="E155" s="114">
        <v>13</v>
      </c>
      <c r="F155" s="114">
        <v>462</v>
      </c>
      <c r="G155" s="121">
        <v>0.99</v>
      </c>
      <c r="H155" s="121">
        <v>1</v>
      </c>
      <c r="I155" s="121">
        <v>73</v>
      </c>
      <c r="J155" s="122">
        <v>0</v>
      </c>
      <c r="K155" s="122">
        <v>1.8219925567642194E+19</v>
      </c>
    </row>
    <row r="156" spans="3:11" ht="15" customHeight="1">
      <c r="C156" s="112" t="b">
        <v>0</v>
      </c>
      <c r="D156" s="113">
        <v>75</v>
      </c>
      <c r="E156" s="114">
        <v>14</v>
      </c>
      <c r="F156" s="114">
        <v>463</v>
      </c>
      <c r="G156" s="121">
        <v>0.99</v>
      </c>
      <c r="H156" s="121">
        <v>1</v>
      </c>
      <c r="I156" s="121">
        <v>74</v>
      </c>
      <c r="J156" s="122">
        <v>0</v>
      </c>
      <c r="K156" s="122">
        <v>9.9031519654537359E+18</v>
      </c>
    </row>
    <row r="157" spans="3:11" ht="15" customHeight="1">
      <c r="C157" s="112" t="b">
        <v>0</v>
      </c>
      <c r="D157" s="113">
        <v>76</v>
      </c>
      <c r="E157" s="114">
        <v>14</v>
      </c>
      <c r="F157" s="114">
        <v>464</v>
      </c>
      <c r="G157" s="121">
        <v>0.99</v>
      </c>
      <c r="H157" s="121">
        <v>1</v>
      </c>
      <c r="I157" s="121">
        <v>75</v>
      </c>
      <c r="J157" s="122">
        <v>0</v>
      </c>
      <c r="K157" s="122">
        <v>2.474648971585258E+18</v>
      </c>
    </row>
    <row r="158" spans="3:11" ht="15" customHeight="1">
      <c r="C158" s="112" t="b">
        <v>0</v>
      </c>
      <c r="D158" s="113">
        <v>77</v>
      </c>
      <c r="E158" s="114">
        <v>15</v>
      </c>
      <c r="F158" s="114">
        <v>466</v>
      </c>
      <c r="G158" s="121">
        <v>0.99</v>
      </c>
      <c r="H158" s="121">
        <v>1</v>
      </c>
      <c r="I158" s="121">
        <v>76</v>
      </c>
      <c r="J158" s="122">
        <v>0</v>
      </c>
      <c r="K158" s="122">
        <v>1.0950830220818971E+19</v>
      </c>
    </row>
    <row r="159" spans="3:11" ht="15" customHeight="1">
      <c r="C159" s="112" t="b">
        <v>0</v>
      </c>
      <c r="D159" s="113">
        <v>78</v>
      </c>
      <c r="E159" s="114">
        <v>15</v>
      </c>
      <c r="F159" s="114">
        <v>468</v>
      </c>
      <c r="G159" s="121">
        <v>0.99</v>
      </c>
      <c r="H159" s="121">
        <v>1</v>
      </c>
      <c r="I159" s="121">
        <v>77</v>
      </c>
      <c r="J159" s="122">
        <v>0</v>
      </c>
      <c r="K159" s="122">
        <v>1.3684489010912625E+19</v>
      </c>
    </row>
    <row r="160" spans="3:11" ht="15" customHeight="1">
      <c r="C160" s="112" t="b">
        <v>0</v>
      </c>
      <c r="D160" s="113">
        <v>79</v>
      </c>
      <c r="E160" s="114">
        <v>16</v>
      </c>
      <c r="F160" s="114">
        <v>470</v>
      </c>
      <c r="G160" s="121">
        <v>0.99</v>
      </c>
      <c r="H160" s="121">
        <v>1</v>
      </c>
      <c r="I160" s="121">
        <v>78</v>
      </c>
      <c r="J160" s="122">
        <v>0</v>
      </c>
      <c r="K160" s="122">
        <v>1.4945284792301998E+19</v>
      </c>
    </row>
    <row r="161" spans="3:11" ht="15" customHeight="1">
      <c r="C161" s="112" t="b">
        <v>0</v>
      </c>
      <c r="D161" s="113">
        <v>80</v>
      </c>
      <c r="E161" s="114">
        <v>16</v>
      </c>
      <c r="F161" s="114">
        <v>472</v>
      </c>
      <c r="G161" s="121">
        <v>0.99</v>
      </c>
      <c r="H161" s="121">
        <v>1</v>
      </c>
      <c r="I161" s="121">
        <v>79</v>
      </c>
      <c r="J161" s="122">
        <v>0</v>
      </c>
      <c r="K161" s="122">
        <v>1.3202241828955679E+19</v>
      </c>
    </row>
    <row r="162" spans="3:11" ht="15" customHeight="1">
      <c r="C162" s="112" t="b">
        <v>0</v>
      </c>
      <c r="D162" s="113">
        <v>81</v>
      </c>
      <c r="E162" s="114">
        <v>16</v>
      </c>
      <c r="F162" s="114">
        <v>474</v>
      </c>
      <c r="G162" s="121">
        <v>0.99</v>
      </c>
      <c r="H162" s="121">
        <v>1</v>
      </c>
      <c r="I162" s="121">
        <v>80</v>
      </c>
      <c r="J162" s="122">
        <v>0</v>
      </c>
      <c r="K162" s="122">
        <v>1.4605966270417996E+19</v>
      </c>
    </row>
    <row r="163" spans="3:11" ht="15" customHeight="1">
      <c r="C163" s="112" t="b">
        <v>0</v>
      </c>
      <c r="D163" s="113">
        <v>82</v>
      </c>
      <c r="E163" s="114">
        <v>16</v>
      </c>
      <c r="F163" s="114">
        <v>476</v>
      </c>
      <c r="G163" s="121">
        <v>0.99</v>
      </c>
      <c r="H163" s="121">
        <v>1</v>
      </c>
      <c r="I163" s="121">
        <v>81</v>
      </c>
      <c r="J163" s="122">
        <v>0</v>
      </c>
      <c r="K163" s="122">
        <v>6.728811537424767E+18</v>
      </c>
    </row>
    <row r="164" spans="3:11" ht="15" customHeight="1">
      <c r="C164" s="112" t="b">
        <v>0</v>
      </c>
      <c r="D164" s="113">
        <v>83</v>
      </c>
      <c r="E164" s="114">
        <v>17</v>
      </c>
      <c r="F164" s="114">
        <v>480</v>
      </c>
      <c r="G164" s="121">
        <v>0.99</v>
      </c>
      <c r="H164" s="121">
        <v>1</v>
      </c>
      <c r="I164" s="121">
        <v>82</v>
      </c>
      <c r="J164" s="122">
        <v>0</v>
      </c>
      <c r="K164" s="122">
        <v>2.5623029956836854E+18</v>
      </c>
    </row>
    <row r="165" spans="3:11" ht="15" customHeight="1">
      <c r="C165" s="112" t="b">
        <v>0</v>
      </c>
      <c r="D165" s="113">
        <v>84</v>
      </c>
      <c r="E165" s="114">
        <v>17</v>
      </c>
      <c r="F165" s="114">
        <v>484</v>
      </c>
      <c r="G165" s="121">
        <v>0.99</v>
      </c>
      <c r="H165" s="121">
        <v>1</v>
      </c>
      <c r="I165" s="121">
        <v>83</v>
      </c>
      <c r="J165" s="122">
        <v>0</v>
      </c>
      <c r="K165" s="122">
        <v>4.5541993524047457E+18</v>
      </c>
    </row>
    <row r="166" spans="3:11" ht="15" customHeight="1">
      <c r="C166" s="112" t="b">
        <v>0</v>
      </c>
      <c r="D166" s="113">
        <v>85</v>
      </c>
      <c r="E166" s="114">
        <v>17</v>
      </c>
      <c r="F166" s="114">
        <v>488</v>
      </c>
      <c r="G166" s="121">
        <v>0.99</v>
      </c>
      <c r="H166" s="121">
        <v>1</v>
      </c>
      <c r="I166" s="121">
        <v>84</v>
      </c>
      <c r="J166" s="122">
        <v>0</v>
      </c>
      <c r="K166" s="122">
        <v>5.2667328181282007E+18</v>
      </c>
    </row>
    <row r="167" spans="3:11" ht="15" customHeight="1">
      <c r="C167" s="112" t="b">
        <v>0</v>
      </c>
      <c r="D167" s="113">
        <v>86</v>
      </c>
      <c r="E167" s="114">
        <v>17</v>
      </c>
      <c r="F167" s="114">
        <v>492</v>
      </c>
      <c r="G167" s="121">
        <v>0.99</v>
      </c>
      <c r="H167" s="121">
        <v>1</v>
      </c>
      <c r="I167" s="121">
        <v>85</v>
      </c>
      <c r="J167" s="122">
        <v>0</v>
      </c>
      <c r="K167" s="122">
        <v>1.7333612618840719E+19</v>
      </c>
    </row>
    <row r="168" spans="3:11" ht="15" customHeight="1">
      <c r="C168" s="112" t="b">
        <v>0</v>
      </c>
      <c r="D168" s="113">
        <v>87</v>
      </c>
      <c r="E168" s="114">
        <v>17</v>
      </c>
      <c r="F168" s="114">
        <v>496</v>
      </c>
      <c r="G168" s="121">
        <v>0.99</v>
      </c>
      <c r="H168" s="121">
        <v>1</v>
      </c>
      <c r="I168" s="121">
        <v>86</v>
      </c>
      <c r="J168" s="122">
        <v>0</v>
      </c>
      <c r="K168" s="122">
        <v>1.1405431065444596E+19</v>
      </c>
    </row>
    <row r="169" spans="3:11" ht="15" customHeight="1">
      <c r="C169" s="112" t="b">
        <v>0</v>
      </c>
      <c r="D169" s="113">
        <v>88</v>
      </c>
      <c r="E169" s="114">
        <v>17</v>
      </c>
      <c r="F169" s="114">
        <v>500</v>
      </c>
      <c r="G169" s="121">
        <v>0.99</v>
      </c>
      <c r="H169" s="121">
        <v>1</v>
      </c>
      <c r="I169" s="121">
        <v>87</v>
      </c>
      <c r="J169" s="122">
        <v>0</v>
      </c>
      <c r="K169" s="122">
        <v>2.4287677883156772E+18</v>
      </c>
    </row>
    <row r="170" spans="3:11" ht="15" customHeight="1">
      <c r="C170" s="112" t="b">
        <v>0</v>
      </c>
      <c r="D170" s="113">
        <v>89</v>
      </c>
      <c r="E170" s="114">
        <v>18</v>
      </c>
      <c r="F170" s="114">
        <v>506</v>
      </c>
      <c r="G170" s="121">
        <v>0.99</v>
      </c>
      <c r="H170" s="121">
        <v>1</v>
      </c>
      <c r="I170" s="121">
        <v>88</v>
      </c>
      <c r="J170" s="122">
        <v>0</v>
      </c>
      <c r="K170" s="122">
        <v>5.7912786218766758E+17</v>
      </c>
    </row>
    <row r="171" spans="3:11" ht="15" customHeight="1">
      <c r="C171" s="112" t="b">
        <v>0</v>
      </c>
      <c r="D171" s="113">
        <v>90</v>
      </c>
      <c r="E171" s="114">
        <v>18</v>
      </c>
      <c r="F171" s="114">
        <v>512</v>
      </c>
      <c r="G171" s="121">
        <v>0.99</v>
      </c>
      <c r="H171" s="121">
        <v>1</v>
      </c>
      <c r="I171" s="121">
        <v>89</v>
      </c>
      <c r="J171" s="122">
        <v>0</v>
      </c>
      <c r="K171" s="122">
        <v>1.0848131199116046E+19</v>
      </c>
    </row>
    <row r="172" spans="3:11" ht="15" customHeight="1">
      <c r="C172" s="112" t="b">
        <v>0</v>
      </c>
      <c r="D172" s="113">
        <v>91</v>
      </c>
      <c r="E172" s="114">
        <v>18</v>
      </c>
      <c r="F172" s="114">
        <v>518</v>
      </c>
      <c r="G172" s="121">
        <v>0.99</v>
      </c>
      <c r="H172" s="121">
        <v>1</v>
      </c>
      <c r="I172" s="121">
        <v>90</v>
      </c>
      <c r="J172" s="122">
        <v>0</v>
      </c>
      <c r="K172" s="122">
        <v>6.0006900065776128E+18</v>
      </c>
    </row>
    <row r="173" spans="3:11" ht="15" customHeight="1">
      <c r="C173" s="112" t="b">
        <v>0</v>
      </c>
      <c r="D173" s="113">
        <v>92</v>
      </c>
      <c r="E173" s="114">
        <v>18</v>
      </c>
      <c r="F173" s="114">
        <v>524</v>
      </c>
      <c r="G173" s="121">
        <v>0.99</v>
      </c>
      <c r="H173" s="121">
        <v>1</v>
      </c>
      <c r="I173" s="121">
        <v>91</v>
      </c>
      <c r="J173" s="122">
        <v>0</v>
      </c>
      <c r="K173" s="122">
        <v>4.2824734061434486E+18</v>
      </c>
    </row>
    <row r="174" spans="3:11" ht="15" customHeight="1">
      <c r="C174" s="112" t="b">
        <v>0</v>
      </c>
      <c r="D174" s="113">
        <v>93</v>
      </c>
      <c r="E174" s="114">
        <v>18</v>
      </c>
      <c r="F174" s="114">
        <v>530</v>
      </c>
      <c r="G174" s="121">
        <v>0.99</v>
      </c>
      <c r="H174" s="121">
        <v>1</v>
      </c>
      <c r="I174" s="121">
        <v>92</v>
      </c>
      <c r="J174" s="122">
        <v>0</v>
      </c>
      <c r="K174" s="122">
        <v>6.4583925783481405E+18</v>
      </c>
    </row>
    <row r="175" spans="3:11" ht="15" customHeight="1">
      <c r="C175" s="112" t="b">
        <v>0</v>
      </c>
      <c r="D175" s="113">
        <v>94</v>
      </c>
      <c r="E175" s="114">
        <v>18</v>
      </c>
      <c r="F175" s="114">
        <v>536</v>
      </c>
      <c r="G175" s="121">
        <v>0.99</v>
      </c>
      <c r="H175" s="121">
        <v>1</v>
      </c>
      <c r="I175" s="121">
        <v>93</v>
      </c>
      <c r="J175" s="122">
        <v>0</v>
      </c>
      <c r="K175" s="122">
        <v>6.0758802179884401E+18</v>
      </c>
    </row>
    <row r="176" spans="3:11" ht="15" customHeight="1">
      <c r="C176" s="112" t="b">
        <v>0</v>
      </c>
      <c r="D176" s="113">
        <v>95</v>
      </c>
      <c r="E176" s="114">
        <v>18</v>
      </c>
      <c r="F176" s="114">
        <v>542</v>
      </c>
      <c r="G176" s="121">
        <v>0.99</v>
      </c>
      <c r="H176" s="121">
        <v>1</v>
      </c>
      <c r="I176" s="121">
        <v>94</v>
      </c>
      <c r="J176" s="122">
        <v>0</v>
      </c>
      <c r="K176" s="122">
        <v>1.2730993342081233E+19</v>
      </c>
    </row>
    <row r="177" spans="3:11" ht="15" customHeight="1">
      <c r="C177" s="112" t="b">
        <v>0</v>
      </c>
      <c r="D177" s="113">
        <v>96</v>
      </c>
      <c r="E177" s="114">
        <v>18</v>
      </c>
      <c r="F177" s="114">
        <v>548</v>
      </c>
      <c r="G177" s="121">
        <v>0.99</v>
      </c>
      <c r="H177" s="121">
        <v>1</v>
      </c>
      <c r="I177" s="121">
        <v>95</v>
      </c>
      <c r="J177" s="122">
        <v>0</v>
      </c>
      <c r="K177" s="122">
        <v>8.4698259308957706E+18</v>
      </c>
    </row>
    <row r="178" spans="3:11" ht="15" customHeight="1">
      <c r="C178" s="112" t="b">
        <v>0</v>
      </c>
      <c r="D178" s="113">
        <v>97</v>
      </c>
      <c r="E178" s="114">
        <v>18</v>
      </c>
      <c r="F178" s="114">
        <v>554</v>
      </c>
      <c r="G178" s="121">
        <v>0.99</v>
      </c>
      <c r="H178" s="121">
        <v>1</v>
      </c>
      <c r="I178" s="121">
        <v>96</v>
      </c>
      <c r="J178" s="122">
        <v>0</v>
      </c>
      <c r="K178" s="122">
        <v>8.3382815879026094E+18</v>
      </c>
    </row>
    <row r="179" spans="3:11" ht="15" customHeight="1">
      <c r="C179" s="112" t="b">
        <v>0</v>
      </c>
      <c r="D179" s="113">
        <v>98</v>
      </c>
      <c r="E179" s="114">
        <v>19</v>
      </c>
      <c r="F179" s="114">
        <v>563</v>
      </c>
      <c r="G179" s="121">
        <v>0.99</v>
      </c>
      <c r="H179" s="121">
        <v>1</v>
      </c>
      <c r="I179" s="121">
        <v>97</v>
      </c>
      <c r="J179" s="122">
        <v>0</v>
      </c>
      <c r="K179" s="122">
        <v>6.5276725959786916E+18</v>
      </c>
    </row>
    <row r="180" spans="3:11" ht="15" customHeight="1">
      <c r="C180" s="112" t="b">
        <v>0</v>
      </c>
      <c r="D180" s="113">
        <v>99</v>
      </c>
      <c r="E180" s="114">
        <v>19</v>
      </c>
      <c r="F180" s="114">
        <v>572</v>
      </c>
      <c r="G180" s="121">
        <v>0.99</v>
      </c>
      <c r="H180" s="121">
        <v>1</v>
      </c>
      <c r="I180" s="121">
        <v>98</v>
      </c>
      <c r="J180" s="122">
        <v>0</v>
      </c>
      <c r="K180" s="122">
        <v>1.3861967692156735E+19</v>
      </c>
    </row>
    <row r="181" spans="3:11" ht="15" customHeight="1">
      <c r="C181" s="112" t="b">
        <v>0</v>
      </c>
      <c r="D181" s="113">
        <v>100</v>
      </c>
      <c r="E181" s="114">
        <v>19</v>
      </c>
      <c r="F181" s="114">
        <v>581</v>
      </c>
      <c r="G181" s="121">
        <v>0.99</v>
      </c>
      <c r="H181" s="121">
        <v>1</v>
      </c>
      <c r="I181" s="121">
        <v>99</v>
      </c>
      <c r="J181" s="122">
        <v>0</v>
      </c>
      <c r="K181" s="122">
        <v>3.6647168341741706E+18</v>
      </c>
    </row>
    <row r="182" spans="3:11" ht="15" customHeight="1">
      <c r="C182" s="112" t="b">
        <v>0</v>
      </c>
      <c r="D182" s="113">
        <v>101</v>
      </c>
      <c r="E182" s="114">
        <v>19</v>
      </c>
      <c r="F182" s="114">
        <v>590</v>
      </c>
      <c r="G182" s="121">
        <v>0.99</v>
      </c>
      <c r="H182" s="121">
        <v>1</v>
      </c>
      <c r="I182" s="121">
        <v>100</v>
      </c>
      <c r="J182" s="122">
        <v>0</v>
      </c>
      <c r="K182" s="122">
        <v>1.2059586332988453E+19</v>
      </c>
    </row>
    <row r="183" spans="3:11" ht="15" customHeight="1">
      <c r="C183" s="112" t="b">
        <v>0</v>
      </c>
      <c r="D183" s="113">
        <v>102</v>
      </c>
      <c r="E183" s="114">
        <v>19</v>
      </c>
      <c r="F183" s="114">
        <v>599</v>
      </c>
      <c r="G183" s="121">
        <v>0.99</v>
      </c>
      <c r="H183" s="121">
        <v>1</v>
      </c>
      <c r="I183" s="121">
        <v>101</v>
      </c>
      <c r="J183" s="122">
        <v>0</v>
      </c>
      <c r="K183" s="122">
        <v>1.5096230894212508E+18</v>
      </c>
    </row>
    <row r="184" spans="3:11" ht="15" customHeight="1">
      <c r="C184" s="112" t="b">
        <v>0</v>
      </c>
      <c r="D184" s="113">
        <v>103</v>
      </c>
      <c r="E184" s="114">
        <v>19</v>
      </c>
      <c r="F184" s="114">
        <v>608</v>
      </c>
      <c r="G184" s="121">
        <v>0.99</v>
      </c>
      <c r="H184" s="121">
        <v>1</v>
      </c>
      <c r="I184" s="121">
        <v>102</v>
      </c>
      <c r="J184" s="122">
        <v>0</v>
      </c>
      <c r="K184" s="122">
        <v>1.2675438924604082E+19</v>
      </c>
    </row>
    <row r="185" spans="3:11" ht="15" customHeight="1">
      <c r="C185" s="112" t="b">
        <v>0</v>
      </c>
      <c r="D185" s="113">
        <v>104</v>
      </c>
      <c r="E185" s="114">
        <v>19</v>
      </c>
      <c r="F185" s="114">
        <v>617</v>
      </c>
      <c r="G185" s="121">
        <v>0.99</v>
      </c>
      <c r="H185" s="121">
        <v>1</v>
      </c>
      <c r="I185" s="121">
        <v>103</v>
      </c>
      <c r="J185" s="122">
        <v>0</v>
      </c>
      <c r="K185" s="122">
        <v>1.1510976371102853E+19</v>
      </c>
    </row>
    <row r="186" spans="3:11" ht="15" customHeight="1">
      <c r="C186" s="112" t="b">
        <v>0</v>
      </c>
      <c r="D186" s="113">
        <v>105</v>
      </c>
      <c r="E186" s="114">
        <v>19</v>
      </c>
      <c r="F186" s="114">
        <v>626</v>
      </c>
      <c r="G186" s="121">
        <v>0.99</v>
      </c>
      <c r="H186" s="121">
        <v>1</v>
      </c>
      <c r="I186" s="121">
        <v>104</v>
      </c>
      <c r="J186" s="122">
        <v>0</v>
      </c>
      <c r="K186" s="122">
        <v>8.2868180807107082E+18</v>
      </c>
    </row>
    <row r="187" spans="3:11" ht="15" customHeight="1">
      <c r="C187" s="112" t="b">
        <v>0</v>
      </c>
      <c r="D187" s="113">
        <v>106</v>
      </c>
      <c r="E187" s="114">
        <v>19</v>
      </c>
      <c r="F187" s="114">
        <v>635</v>
      </c>
      <c r="G187" s="121">
        <v>0.99</v>
      </c>
      <c r="H187" s="121">
        <v>1</v>
      </c>
      <c r="I187" s="121">
        <v>105</v>
      </c>
      <c r="J187" s="122">
        <v>0</v>
      </c>
      <c r="K187" s="122">
        <v>8.9722504823717847E+18</v>
      </c>
    </row>
    <row r="188" spans="3:11" ht="15" customHeight="1">
      <c r="C188" s="112" t="b">
        <v>0</v>
      </c>
      <c r="D188" s="113">
        <v>107</v>
      </c>
      <c r="E188" s="114">
        <v>19</v>
      </c>
      <c r="F188" s="114">
        <v>644</v>
      </c>
      <c r="G188" s="121">
        <v>0.99</v>
      </c>
      <c r="H188" s="121">
        <v>1</v>
      </c>
      <c r="I188" s="121">
        <v>106</v>
      </c>
      <c r="J188" s="122">
        <v>0</v>
      </c>
      <c r="K188" s="122">
        <v>1.7569057292929415E+19</v>
      </c>
    </row>
    <row r="189" spans="3:11" ht="15" customHeight="1">
      <c r="C189" s="112" t="b">
        <v>0</v>
      </c>
      <c r="D189" s="113">
        <v>108</v>
      </c>
      <c r="E189" s="114">
        <v>19</v>
      </c>
      <c r="F189" s="114">
        <v>653</v>
      </c>
      <c r="G189" s="121">
        <v>0.99</v>
      </c>
      <c r="H189" s="121">
        <v>1</v>
      </c>
      <c r="I189" s="121">
        <v>107</v>
      </c>
      <c r="J189" s="122">
        <v>0</v>
      </c>
      <c r="K189" s="122">
        <v>1.3716353519596618E+19</v>
      </c>
    </row>
    <row r="190" spans="3:11" ht="15" customHeight="1">
      <c r="C190" s="112" t="b">
        <v>0</v>
      </c>
      <c r="D190" s="113">
        <v>109</v>
      </c>
      <c r="E190" s="114">
        <v>19</v>
      </c>
      <c r="F190" s="114">
        <v>662</v>
      </c>
      <c r="G190" s="121">
        <v>0.99</v>
      </c>
      <c r="H190" s="121">
        <v>1</v>
      </c>
      <c r="I190" s="121">
        <v>108</v>
      </c>
      <c r="J190" s="122">
        <v>0</v>
      </c>
      <c r="K190" s="122">
        <v>9.1530273993722993E+18</v>
      </c>
    </row>
    <row r="191" spans="3:11" ht="15" customHeight="1">
      <c r="C191" s="112" t="b">
        <v>0</v>
      </c>
      <c r="D191" s="113">
        <v>110</v>
      </c>
      <c r="E191" s="114">
        <v>19</v>
      </c>
      <c r="F191" s="114">
        <v>671</v>
      </c>
      <c r="G191" s="121">
        <v>0.99</v>
      </c>
      <c r="H191" s="121">
        <v>1</v>
      </c>
      <c r="I191" s="121">
        <v>109</v>
      </c>
      <c r="J191" s="122">
        <v>0</v>
      </c>
      <c r="K191" s="122">
        <v>5.8368366653194148E+18</v>
      </c>
    </row>
    <row r="192" spans="3:11" ht="15" customHeight="1">
      <c r="C192" s="112" t="b">
        <v>0</v>
      </c>
      <c r="D192" s="113">
        <v>111</v>
      </c>
      <c r="E192" s="114">
        <v>19</v>
      </c>
      <c r="F192" s="114">
        <v>680</v>
      </c>
      <c r="G192" s="121">
        <v>0.99</v>
      </c>
      <c r="H192" s="121">
        <v>1</v>
      </c>
      <c r="I192" s="121">
        <v>110</v>
      </c>
      <c r="J192" s="122">
        <v>0</v>
      </c>
      <c r="K192" s="122">
        <v>1.8083753627508759E+19</v>
      </c>
    </row>
    <row r="193" spans="3:11" ht="15" customHeight="1">
      <c r="C193" s="112" t="b">
        <v>0</v>
      </c>
      <c r="D193" s="113">
        <v>112</v>
      </c>
      <c r="E193" s="114">
        <v>20</v>
      </c>
      <c r="F193" s="114">
        <v>694</v>
      </c>
      <c r="G193" s="121">
        <v>0.99</v>
      </c>
      <c r="H193" s="121">
        <v>1</v>
      </c>
      <c r="I193" s="121">
        <v>111</v>
      </c>
      <c r="J193" s="122">
        <v>0</v>
      </c>
      <c r="K193" s="122">
        <v>3.4117917191729126E+18</v>
      </c>
    </row>
    <row r="194" spans="3:11" ht="15" customHeight="1">
      <c r="C194" s="112" t="b">
        <v>0</v>
      </c>
      <c r="D194" s="113">
        <v>113</v>
      </c>
      <c r="E194" s="114">
        <v>21</v>
      </c>
      <c r="F194" s="114">
        <v>695</v>
      </c>
      <c r="G194" s="121">
        <v>0.99</v>
      </c>
      <c r="H194" s="121">
        <v>1</v>
      </c>
      <c r="I194" s="121">
        <v>112</v>
      </c>
      <c r="J194" s="122">
        <v>0</v>
      </c>
      <c r="K194" s="122">
        <v>8.4480998936893727E+18</v>
      </c>
    </row>
    <row r="195" spans="3:11" ht="15" customHeight="1">
      <c r="C195" s="112" t="b">
        <v>0</v>
      </c>
      <c r="D195" s="113">
        <v>114</v>
      </c>
      <c r="E195" s="114">
        <v>21</v>
      </c>
      <c r="F195" s="114">
        <v>696</v>
      </c>
      <c r="G195" s="121">
        <v>0.99</v>
      </c>
      <c r="H195" s="121">
        <v>1</v>
      </c>
      <c r="I195" s="121">
        <v>113</v>
      </c>
      <c r="J195" s="122">
        <v>0</v>
      </c>
      <c r="K195" s="122">
        <v>5.2925911246794803E+18</v>
      </c>
    </row>
    <row r="196" spans="3:11" ht="15" customHeight="1">
      <c r="C196" s="112" t="b">
        <v>0</v>
      </c>
      <c r="D196" s="113">
        <v>115</v>
      </c>
      <c r="E196" s="114">
        <v>22</v>
      </c>
      <c r="F196" s="114">
        <v>698</v>
      </c>
      <c r="G196" s="121">
        <v>0.99</v>
      </c>
      <c r="H196" s="121">
        <v>1</v>
      </c>
      <c r="I196" s="121">
        <v>114</v>
      </c>
      <c r="J196" s="122">
        <v>0</v>
      </c>
      <c r="K196" s="122">
        <v>1.2762213729808663E+19</v>
      </c>
    </row>
    <row r="197" spans="3:11" ht="15" customHeight="1">
      <c r="C197" s="112" t="b">
        <v>0</v>
      </c>
      <c r="D197" s="113">
        <v>116</v>
      </c>
      <c r="E197" s="114">
        <v>22</v>
      </c>
      <c r="F197" s="114">
        <v>700</v>
      </c>
      <c r="G197" s="121">
        <v>0.99</v>
      </c>
      <c r="H197" s="121">
        <v>1</v>
      </c>
      <c r="I197" s="121">
        <v>115</v>
      </c>
      <c r="J197" s="122">
        <v>0</v>
      </c>
      <c r="K197" s="122">
        <v>1.2719982022587304E+19</v>
      </c>
    </row>
    <row r="198" spans="3:11" ht="15" customHeight="1">
      <c r="C198" s="112" t="b">
        <v>0</v>
      </c>
      <c r="D198" s="113">
        <v>117</v>
      </c>
      <c r="E198" s="114">
        <v>23</v>
      </c>
      <c r="F198" s="114">
        <v>702</v>
      </c>
      <c r="G198" s="121">
        <v>0.99</v>
      </c>
      <c r="H198" s="121">
        <v>1</v>
      </c>
      <c r="I198" s="121">
        <v>116</v>
      </c>
      <c r="J198" s="122">
        <v>0</v>
      </c>
      <c r="K198" s="122">
        <v>1.4107252678059584E+18</v>
      </c>
    </row>
    <row r="199" spans="3:11" ht="15" customHeight="1">
      <c r="C199" s="112" t="b">
        <v>0</v>
      </c>
      <c r="D199" s="113">
        <v>118</v>
      </c>
      <c r="E199" s="114">
        <v>23</v>
      </c>
      <c r="F199" s="114">
        <v>704</v>
      </c>
      <c r="G199" s="121">
        <v>0.99</v>
      </c>
      <c r="H199" s="121">
        <v>1</v>
      </c>
      <c r="I199" s="121">
        <v>117</v>
      </c>
      <c r="J199" s="122">
        <v>0</v>
      </c>
      <c r="K199" s="122">
        <v>7.7552339237322854E+18</v>
      </c>
    </row>
    <row r="200" spans="3:11" ht="15" customHeight="1">
      <c r="C200" s="112" t="b">
        <v>0</v>
      </c>
      <c r="D200" s="113">
        <v>119</v>
      </c>
      <c r="E200" s="114">
        <v>23</v>
      </c>
      <c r="F200" s="114">
        <v>706</v>
      </c>
      <c r="G200" s="121">
        <v>0.99</v>
      </c>
      <c r="H200" s="121">
        <v>1</v>
      </c>
      <c r="I200" s="121">
        <v>118</v>
      </c>
      <c r="J200" s="122">
        <v>0</v>
      </c>
      <c r="K200" s="122">
        <v>1.7029448700054044E+18</v>
      </c>
    </row>
    <row r="201" spans="3:11" ht="15" customHeight="1">
      <c r="C201" s="112" t="b">
        <v>0</v>
      </c>
      <c r="D201" s="113">
        <v>120</v>
      </c>
      <c r="E201" s="114">
        <v>23</v>
      </c>
      <c r="F201" s="114">
        <v>708</v>
      </c>
      <c r="G201" s="121">
        <v>0.99</v>
      </c>
      <c r="H201" s="121">
        <v>1</v>
      </c>
      <c r="I201" s="121">
        <v>119</v>
      </c>
      <c r="J201" s="122">
        <v>0</v>
      </c>
      <c r="K201" s="122">
        <v>5.1847765602950728E+18</v>
      </c>
    </row>
    <row r="202" spans="3:11" ht="15" customHeight="1">
      <c r="C202" s="112" t="b">
        <v>0</v>
      </c>
      <c r="D202" s="113">
        <v>121</v>
      </c>
      <c r="E202" s="114">
        <v>24</v>
      </c>
      <c r="F202" s="114">
        <v>712</v>
      </c>
      <c r="G202" s="121">
        <v>0.99</v>
      </c>
      <c r="H202" s="121">
        <v>1</v>
      </c>
      <c r="I202" s="121">
        <v>120</v>
      </c>
      <c r="J202" s="122">
        <v>0</v>
      </c>
      <c r="K202" s="122">
        <v>9.7101623370932941E+18</v>
      </c>
    </row>
    <row r="203" spans="3:11" ht="15" customHeight="1">
      <c r="C203" s="112" t="b">
        <v>0</v>
      </c>
      <c r="D203" s="113">
        <v>122</v>
      </c>
      <c r="E203" s="114">
        <v>24</v>
      </c>
      <c r="F203" s="114">
        <v>716</v>
      </c>
      <c r="G203" s="121">
        <v>0.99</v>
      </c>
      <c r="H203" s="121">
        <v>1</v>
      </c>
      <c r="I203" s="121">
        <v>121</v>
      </c>
      <c r="J203" s="122">
        <v>0</v>
      </c>
      <c r="K203" s="122">
        <v>1.7707868975697975E+19</v>
      </c>
    </row>
    <row r="204" spans="3:11" ht="15" customHeight="1">
      <c r="C204" s="112" t="b">
        <v>0</v>
      </c>
      <c r="D204" s="113">
        <v>123</v>
      </c>
      <c r="E204" s="114">
        <v>24</v>
      </c>
      <c r="F204" s="114">
        <v>720</v>
      </c>
      <c r="G204" s="121">
        <v>0.99</v>
      </c>
      <c r="H204" s="121">
        <v>1</v>
      </c>
      <c r="I204" s="121">
        <v>122</v>
      </c>
      <c r="J204" s="122">
        <v>0</v>
      </c>
      <c r="K204" s="122">
        <v>6.5350764588496128E+18</v>
      </c>
    </row>
    <row r="205" spans="3:11" ht="15" customHeight="1">
      <c r="C205" s="112" t="b">
        <v>0</v>
      </c>
      <c r="D205" s="113">
        <v>124</v>
      </c>
      <c r="E205" s="114">
        <v>24</v>
      </c>
      <c r="F205" s="114">
        <v>724</v>
      </c>
      <c r="G205" s="121">
        <v>0.99</v>
      </c>
      <c r="H205" s="121">
        <v>1</v>
      </c>
      <c r="I205" s="121">
        <v>123</v>
      </c>
      <c r="J205" s="122">
        <v>0</v>
      </c>
      <c r="K205" s="122">
        <v>1.0952439950746434E+19</v>
      </c>
    </row>
    <row r="206" spans="3:11" ht="15" customHeight="1">
      <c r="C206" s="112" t="b">
        <v>0</v>
      </c>
      <c r="D206" s="113">
        <v>125</v>
      </c>
      <c r="E206" s="114">
        <v>24</v>
      </c>
      <c r="F206" s="114">
        <v>728</v>
      </c>
      <c r="G206" s="121">
        <v>0.99</v>
      </c>
      <c r="H206" s="121">
        <v>1</v>
      </c>
      <c r="I206" s="121">
        <v>124</v>
      </c>
      <c r="J206" s="122">
        <v>0</v>
      </c>
      <c r="K206" s="122">
        <v>1.502371606803202E+19</v>
      </c>
    </row>
    <row r="207" spans="3:11" ht="15" customHeight="1">
      <c r="C207" s="112" t="b">
        <v>0</v>
      </c>
      <c r="D207" s="113">
        <v>126</v>
      </c>
      <c r="E207" s="114">
        <v>24</v>
      </c>
      <c r="F207" s="114">
        <v>732</v>
      </c>
      <c r="G207" s="121">
        <v>0.99</v>
      </c>
      <c r="H207" s="121">
        <v>1</v>
      </c>
      <c r="I207" s="121">
        <v>125</v>
      </c>
      <c r="J207" s="122">
        <v>0</v>
      </c>
      <c r="K207" s="122">
        <v>1.3212254612595683E+19</v>
      </c>
    </row>
    <row r="208" spans="3:11" ht="15" customHeight="1">
      <c r="C208" s="112" t="b">
        <v>0</v>
      </c>
      <c r="D208" s="113">
        <v>127</v>
      </c>
      <c r="E208" s="114">
        <v>25</v>
      </c>
      <c r="F208" s="114">
        <v>738</v>
      </c>
      <c r="G208" s="121">
        <v>0.99</v>
      </c>
      <c r="H208" s="121">
        <v>1</v>
      </c>
      <c r="I208" s="121">
        <v>126</v>
      </c>
      <c r="J208" s="122">
        <v>0</v>
      </c>
      <c r="K208" s="122">
        <v>1.5252033620408975E+19</v>
      </c>
    </row>
    <row r="209" spans="3:11" ht="15" customHeight="1">
      <c r="C209" s="112" t="b">
        <v>0</v>
      </c>
      <c r="D209" s="113">
        <v>128</v>
      </c>
      <c r="E209" s="114">
        <v>25</v>
      </c>
      <c r="F209" s="114">
        <v>744</v>
      </c>
      <c r="G209" s="121">
        <v>0.99</v>
      </c>
      <c r="H209" s="121">
        <v>1</v>
      </c>
      <c r="I209" s="121">
        <v>127</v>
      </c>
      <c r="J209" s="122">
        <v>0</v>
      </c>
      <c r="K209" s="122">
        <v>3.5830871769204654E+18</v>
      </c>
    </row>
    <row r="210" spans="3:11" ht="15" customHeight="1">
      <c r="C210" s="112" t="b">
        <v>0</v>
      </c>
      <c r="D210" s="113">
        <v>129</v>
      </c>
      <c r="E210" s="114">
        <v>25</v>
      </c>
      <c r="F210" s="114">
        <v>750</v>
      </c>
      <c r="G210" s="121">
        <v>0.99</v>
      </c>
      <c r="H210" s="121">
        <v>1</v>
      </c>
      <c r="I210" s="121">
        <v>128</v>
      </c>
      <c r="J210" s="122">
        <v>0</v>
      </c>
      <c r="K210" s="122">
        <v>8.9623634707133655E+18</v>
      </c>
    </row>
    <row r="211" spans="3:11" ht="15" customHeight="1">
      <c r="C211" s="112" t="b">
        <v>0</v>
      </c>
      <c r="D211" s="113">
        <v>130</v>
      </c>
      <c r="E211" s="114">
        <v>25</v>
      </c>
      <c r="F211" s="114">
        <v>756</v>
      </c>
      <c r="G211" s="121">
        <v>0.99</v>
      </c>
      <c r="H211" s="121">
        <v>1</v>
      </c>
      <c r="I211" s="121">
        <v>129</v>
      </c>
      <c r="J211" s="122">
        <v>0</v>
      </c>
      <c r="K211" s="122">
        <v>6.8193269709267036E+18</v>
      </c>
    </row>
    <row r="212" spans="3:11" ht="15" customHeight="1">
      <c r="C212" s="112" t="b">
        <v>0</v>
      </c>
      <c r="D212" s="113">
        <v>131</v>
      </c>
      <c r="E212" s="114">
        <v>25</v>
      </c>
      <c r="F212" s="114">
        <v>762</v>
      </c>
      <c r="G212" s="121">
        <v>0.99</v>
      </c>
      <c r="H212" s="121">
        <v>1</v>
      </c>
      <c r="I212" s="121">
        <v>130</v>
      </c>
      <c r="J212" s="122">
        <v>0</v>
      </c>
      <c r="K212" s="122">
        <v>1.2602485625270835E+19</v>
      </c>
    </row>
    <row r="213" spans="3:11" ht="15" customHeight="1">
      <c r="C213" s="112" t="b">
        <v>0</v>
      </c>
      <c r="D213" s="113">
        <v>132</v>
      </c>
      <c r="E213" s="114">
        <v>25</v>
      </c>
      <c r="F213" s="114">
        <v>768</v>
      </c>
      <c r="G213" s="121">
        <v>0.99</v>
      </c>
      <c r="H213" s="121">
        <v>1</v>
      </c>
      <c r="I213" s="121">
        <v>131</v>
      </c>
      <c r="J213" s="122">
        <v>0</v>
      </c>
      <c r="K213" s="122">
        <v>1.2303279061552933E+19</v>
      </c>
    </row>
    <row r="214" spans="3:11" ht="15" customHeight="1">
      <c r="C214" s="112" t="b">
        <v>0</v>
      </c>
      <c r="D214" s="113">
        <v>133</v>
      </c>
      <c r="E214" s="114">
        <v>25</v>
      </c>
      <c r="F214" s="114">
        <v>774</v>
      </c>
      <c r="G214" s="121">
        <v>0.99</v>
      </c>
      <c r="H214" s="121">
        <v>1</v>
      </c>
      <c r="I214" s="121">
        <v>132</v>
      </c>
      <c r="J214" s="122">
        <v>0</v>
      </c>
      <c r="K214" s="122">
        <v>1.4389361116012767E+19</v>
      </c>
    </row>
    <row r="215" spans="3:11" ht="15" customHeight="1">
      <c r="C215" s="112" t="b">
        <v>0</v>
      </c>
      <c r="D215" s="113">
        <v>134</v>
      </c>
      <c r="E215" s="114">
        <v>25</v>
      </c>
      <c r="F215" s="114">
        <v>780</v>
      </c>
      <c r="G215" s="121">
        <v>0.99</v>
      </c>
      <c r="H215" s="121">
        <v>1</v>
      </c>
      <c r="I215" s="121">
        <v>133</v>
      </c>
      <c r="J215" s="122">
        <v>0</v>
      </c>
      <c r="K215" s="122">
        <v>8.8716904030289183E+18</v>
      </c>
    </row>
    <row r="216" spans="3:11" ht="15" customHeight="1">
      <c r="C216" s="112" t="b">
        <v>0</v>
      </c>
      <c r="D216" s="113">
        <v>135</v>
      </c>
      <c r="E216" s="114">
        <v>25</v>
      </c>
      <c r="F216" s="114">
        <v>786</v>
      </c>
      <c r="G216" s="121">
        <v>0.99</v>
      </c>
      <c r="H216" s="121">
        <v>1</v>
      </c>
      <c r="I216" s="121">
        <v>134</v>
      </c>
      <c r="J216" s="122">
        <v>0</v>
      </c>
      <c r="K216" s="122">
        <v>1.0948305950580908E+19</v>
      </c>
    </row>
    <row r="217" spans="3:11" ht="15" customHeight="1">
      <c r="C217" s="112" t="b">
        <v>0</v>
      </c>
      <c r="D217" s="113">
        <v>136</v>
      </c>
      <c r="E217" s="114">
        <v>26</v>
      </c>
      <c r="F217" s="114">
        <v>795</v>
      </c>
      <c r="G217" s="121">
        <v>0.99</v>
      </c>
      <c r="H217" s="121">
        <v>1</v>
      </c>
      <c r="I217" s="121">
        <v>135</v>
      </c>
      <c r="J217" s="122">
        <v>0</v>
      </c>
      <c r="K217" s="122">
        <v>7.8352181864604826E+18</v>
      </c>
    </row>
    <row r="218" spans="3:11" ht="15" customHeight="1">
      <c r="C218" s="112" t="b">
        <v>0</v>
      </c>
      <c r="D218" s="113">
        <v>137</v>
      </c>
      <c r="E218" s="114">
        <v>26</v>
      </c>
      <c r="F218" s="114">
        <v>804</v>
      </c>
      <c r="G218" s="121">
        <v>0.99</v>
      </c>
      <c r="H218" s="121">
        <v>1</v>
      </c>
      <c r="I218" s="121">
        <v>136</v>
      </c>
      <c r="J218" s="122">
        <v>0</v>
      </c>
      <c r="K218" s="122">
        <v>1.4239905075023299E+19</v>
      </c>
    </row>
    <row r="219" spans="3:11" ht="15" customHeight="1">
      <c r="C219" s="112" t="b">
        <v>0</v>
      </c>
      <c r="D219" s="113">
        <v>138</v>
      </c>
      <c r="E219" s="114">
        <v>26</v>
      </c>
      <c r="F219" s="114">
        <v>813</v>
      </c>
      <c r="G219" s="121">
        <v>0.99</v>
      </c>
      <c r="H219" s="121">
        <v>1</v>
      </c>
      <c r="I219" s="121">
        <v>137</v>
      </c>
      <c r="J219" s="122">
        <v>0</v>
      </c>
      <c r="K219" s="122">
        <v>1.3046844379127781E+19</v>
      </c>
    </row>
    <row r="220" spans="3:11" ht="15" customHeight="1">
      <c r="C220" s="112" t="b">
        <v>0</v>
      </c>
      <c r="D220" s="113">
        <v>139</v>
      </c>
      <c r="E220" s="114">
        <v>26</v>
      </c>
      <c r="F220" s="114">
        <v>822</v>
      </c>
      <c r="G220" s="121">
        <v>0.99</v>
      </c>
      <c r="H220" s="121">
        <v>1</v>
      </c>
      <c r="I220" s="121">
        <v>138</v>
      </c>
      <c r="J220" s="122">
        <v>0</v>
      </c>
      <c r="K220" s="122">
        <v>1.4773899451480293E+19</v>
      </c>
    </row>
    <row r="221" spans="3:11" ht="15" customHeight="1">
      <c r="C221" s="112" t="b">
        <v>0</v>
      </c>
      <c r="D221" s="113">
        <v>140</v>
      </c>
      <c r="E221" s="114">
        <v>26</v>
      </c>
      <c r="F221" s="114">
        <v>831</v>
      </c>
      <c r="G221" s="121">
        <v>0.99</v>
      </c>
      <c r="H221" s="121">
        <v>1</v>
      </c>
      <c r="I221" s="121">
        <v>139</v>
      </c>
      <c r="J221" s="122">
        <v>0</v>
      </c>
      <c r="K221" s="122">
        <v>1.1615457450492256E+19</v>
      </c>
    </row>
    <row r="222" spans="3:11" ht="15" customHeight="1">
      <c r="C222" s="112" t="b">
        <v>0</v>
      </c>
      <c r="D222" s="113">
        <v>141</v>
      </c>
      <c r="E222" s="114">
        <v>26</v>
      </c>
      <c r="F222" s="114">
        <v>840</v>
      </c>
      <c r="G222" s="121">
        <v>0.99</v>
      </c>
      <c r="H222" s="121">
        <v>1</v>
      </c>
      <c r="I222" s="121">
        <v>140</v>
      </c>
      <c r="J222" s="122">
        <v>0</v>
      </c>
      <c r="K222" s="122">
        <v>1.0911506997030771E+19</v>
      </c>
    </row>
    <row r="223" spans="3:11" ht="15" customHeight="1">
      <c r="C223" s="112" t="b">
        <v>0</v>
      </c>
      <c r="D223" s="113">
        <v>142</v>
      </c>
      <c r="E223" s="114">
        <v>26</v>
      </c>
      <c r="F223" s="114">
        <v>849</v>
      </c>
      <c r="G223" s="121">
        <v>0.99</v>
      </c>
      <c r="H223" s="121">
        <v>1</v>
      </c>
      <c r="I223" s="121">
        <v>141</v>
      </c>
      <c r="J223" s="122">
        <v>0</v>
      </c>
      <c r="K223" s="122">
        <v>1.9273905163740467E+18</v>
      </c>
    </row>
    <row r="224" spans="3:11" ht="15" customHeight="1">
      <c r="C224" s="112" t="b">
        <v>0</v>
      </c>
      <c r="D224" s="113">
        <v>143</v>
      </c>
      <c r="E224" s="114">
        <v>26</v>
      </c>
      <c r="F224" s="114">
        <v>858</v>
      </c>
      <c r="G224" s="121">
        <v>0.99</v>
      </c>
      <c r="H224" s="121">
        <v>1</v>
      </c>
      <c r="I224" s="121">
        <v>142</v>
      </c>
      <c r="J224" s="122">
        <v>0</v>
      </c>
      <c r="K224" s="122">
        <v>2.9326982165501635E+18</v>
      </c>
    </row>
    <row r="225" spans="3:11" ht="15" customHeight="1">
      <c r="C225" s="112" t="b">
        <v>0</v>
      </c>
      <c r="D225" s="113">
        <v>144</v>
      </c>
      <c r="E225" s="114">
        <v>26</v>
      </c>
      <c r="F225" s="114">
        <v>867</v>
      </c>
      <c r="G225" s="121">
        <v>0.99</v>
      </c>
      <c r="H225" s="121">
        <v>1</v>
      </c>
      <c r="I225" s="121">
        <v>143</v>
      </c>
      <c r="J225" s="122">
        <v>0</v>
      </c>
      <c r="K225" s="122">
        <v>1.6923015185216776E+19</v>
      </c>
    </row>
    <row r="226" spans="3:11" ht="15" customHeight="1">
      <c r="C226" s="112" t="b">
        <v>0</v>
      </c>
      <c r="D226" s="113">
        <v>145</v>
      </c>
      <c r="E226" s="114">
        <v>26</v>
      </c>
      <c r="F226" s="114">
        <v>876</v>
      </c>
      <c r="G226" s="121">
        <v>0.99</v>
      </c>
      <c r="H226" s="121">
        <v>1</v>
      </c>
      <c r="I226" s="121">
        <v>144</v>
      </c>
      <c r="J226" s="122">
        <v>0</v>
      </c>
      <c r="K226" s="122">
        <v>1.3487536011023567E+19</v>
      </c>
    </row>
    <row r="227" spans="3:11" ht="15" customHeight="1">
      <c r="C227" s="112" t="b">
        <v>0</v>
      </c>
      <c r="D227" s="113">
        <v>146</v>
      </c>
      <c r="E227" s="114">
        <v>26</v>
      </c>
      <c r="F227" s="114">
        <v>885</v>
      </c>
      <c r="G227" s="121">
        <v>0.99</v>
      </c>
      <c r="H227" s="121">
        <v>1</v>
      </c>
      <c r="I227" s="121">
        <v>145</v>
      </c>
      <c r="J227" s="122">
        <v>0</v>
      </c>
      <c r="K227" s="122">
        <v>1.4933863980190579E+19</v>
      </c>
    </row>
    <row r="228" spans="3:11" ht="15" customHeight="1">
      <c r="C228" s="112" t="b">
        <v>0</v>
      </c>
      <c r="D228" s="113">
        <v>147</v>
      </c>
      <c r="E228" s="114">
        <v>26</v>
      </c>
      <c r="F228" s="114">
        <v>894</v>
      </c>
      <c r="G228" s="121">
        <v>0.99</v>
      </c>
      <c r="H228" s="121">
        <v>1</v>
      </c>
      <c r="I228" s="121">
        <v>146</v>
      </c>
      <c r="J228" s="122">
        <v>0</v>
      </c>
      <c r="K228" s="122">
        <v>1.6967330934166223E+19</v>
      </c>
    </row>
    <row r="229" spans="3:11" ht="15" customHeight="1">
      <c r="C229" s="112" t="b">
        <v>0</v>
      </c>
      <c r="D229" s="113">
        <v>148</v>
      </c>
      <c r="E229" s="114">
        <v>26</v>
      </c>
      <c r="F229" s="114">
        <v>903</v>
      </c>
      <c r="G229" s="121">
        <v>0.99</v>
      </c>
      <c r="H229" s="121">
        <v>1</v>
      </c>
      <c r="I229" s="121">
        <v>147</v>
      </c>
      <c r="J229" s="122">
        <v>0</v>
      </c>
      <c r="K229" s="122">
        <v>8.4724607144426383E+18</v>
      </c>
    </row>
    <row r="230" spans="3:11" ht="15" customHeight="1">
      <c r="C230" s="112" t="b">
        <v>0</v>
      </c>
      <c r="D230" s="113">
        <v>149</v>
      </c>
      <c r="E230" s="114">
        <v>26</v>
      </c>
      <c r="F230" s="114">
        <v>912</v>
      </c>
      <c r="G230" s="121">
        <v>0.99</v>
      </c>
      <c r="H230" s="121">
        <v>1</v>
      </c>
      <c r="I230" s="121">
        <v>148</v>
      </c>
      <c r="J230" s="122">
        <v>0</v>
      </c>
      <c r="K230" s="122">
        <v>1.1828318784847313E+19</v>
      </c>
    </row>
    <row r="231" spans="3:11" ht="15" customHeight="1">
      <c r="C231" s="112" t="b">
        <v>0</v>
      </c>
      <c r="D231" s="113">
        <v>150</v>
      </c>
      <c r="E231" s="114">
        <v>27</v>
      </c>
      <c r="F231" s="114">
        <v>926</v>
      </c>
      <c r="G231" s="121">
        <v>0.99</v>
      </c>
      <c r="H231" s="121">
        <v>1</v>
      </c>
      <c r="I231" s="121">
        <v>149</v>
      </c>
      <c r="J231" s="122">
        <v>0</v>
      </c>
      <c r="K231" s="122">
        <v>5.7302973088109005E+18</v>
      </c>
    </row>
    <row r="232" spans="3:11" ht="15" customHeight="1">
      <c r="C232" s="112" t="b">
        <v>0</v>
      </c>
      <c r="D232" s="113">
        <v>151</v>
      </c>
      <c r="E232" s="114">
        <v>28</v>
      </c>
      <c r="F232" s="114">
        <v>927</v>
      </c>
      <c r="G232" s="121">
        <v>0.99</v>
      </c>
      <c r="H232" s="121">
        <v>1</v>
      </c>
      <c r="I232" s="121">
        <v>150</v>
      </c>
      <c r="J232" s="122">
        <v>0</v>
      </c>
      <c r="K232" s="122">
        <v>9.3055126125189734E+17</v>
      </c>
    </row>
    <row r="233" spans="3:11" ht="15" customHeight="1">
      <c r="C233" s="112" t="b">
        <v>0</v>
      </c>
      <c r="D233" s="113">
        <v>152</v>
      </c>
      <c r="E233" s="114">
        <v>28</v>
      </c>
      <c r="F233" s="114">
        <v>928</v>
      </c>
      <c r="G233" s="121">
        <v>0.99</v>
      </c>
      <c r="H233" s="121">
        <v>1</v>
      </c>
      <c r="I233" s="121">
        <v>151</v>
      </c>
      <c r="J233" s="122">
        <v>0</v>
      </c>
      <c r="K233" s="122">
        <v>1.1081429841748619E+19</v>
      </c>
    </row>
    <row r="234" spans="3:11" ht="15" customHeight="1">
      <c r="C234" s="112" t="b">
        <v>0</v>
      </c>
      <c r="D234" s="113">
        <v>153</v>
      </c>
      <c r="E234" s="114">
        <v>29</v>
      </c>
      <c r="F234" s="114">
        <v>930</v>
      </c>
      <c r="G234" s="121">
        <v>0.99</v>
      </c>
      <c r="H234" s="121">
        <v>1</v>
      </c>
      <c r="I234" s="121">
        <v>152</v>
      </c>
      <c r="J234" s="122">
        <v>0</v>
      </c>
      <c r="K234" s="122">
        <v>1.3016084085000165E+19</v>
      </c>
    </row>
    <row r="235" spans="3:11" ht="15" customHeight="1">
      <c r="C235" s="112" t="b">
        <v>0</v>
      </c>
      <c r="D235" s="113">
        <v>154</v>
      </c>
      <c r="E235" s="114">
        <v>29</v>
      </c>
      <c r="F235" s="114">
        <v>932</v>
      </c>
      <c r="G235" s="121">
        <v>0.99</v>
      </c>
      <c r="H235" s="121">
        <v>1</v>
      </c>
      <c r="I235" s="121">
        <v>153</v>
      </c>
      <c r="J235" s="122">
        <v>0</v>
      </c>
      <c r="K235" s="122">
        <v>9.4337740935783854E+18</v>
      </c>
    </row>
    <row r="236" spans="3:11" ht="15" customHeight="1">
      <c r="C236" s="112" t="b">
        <v>0</v>
      </c>
      <c r="D236" s="113">
        <v>155</v>
      </c>
      <c r="E236" s="114">
        <v>30</v>
      </c>
      <c r="F236" s="114">
        <v>934</v>
      </c>
      <c r="G236" s="121">
        <v>0.99</v>
      </c>
      <c r="H236" s="121">
        <v>1</v>
      </c>
      <c r="I236" s="121">
        <v>154</v>
      </c>
      <c r="J236" s="122">
        <v>0</v>
      </c>
      <c r="K236" s="122">
        <v>1.5814664244712935E+19</v>
      </c>
    </row>
    <row r="237" spans="3:11" ht="15" customHeight="1">
      <c r="C237" s="112" t="b">
        <v>0</v>
      </c>
      <c r="D237" s="113">
        <v>156</v>
      </c>
      <c r="E237" s="114">
        <v>30</v>
      </c>
      <c r="F237" s="114">
        <v>936</v>
      </c>
      <c r="G237" s="121">
        <v>0.99</v>
      </c>
      <c r="H237" s="121">
        <v>1</v>
      </c>
      <c r="I237" s="121">
        <v>155</v>
      </c>
      <c r="J237" s="122">
        <v>0</v>
      </c>
      <c r="K237" s="122">
        <v>5.6767524439443436E+18</v>
      </c>
    </row>
    <row r="238" spans="3:11" ht="15" customHeight="1">
      <c r="C238" s="112" t="b">
        <v>0</v>
      </c>
      <c r="D238" s="113">
        <v>157</v>
      </c>
      <c r="E238" s="114">
        <v>30</v>
      </c>
      <c r="F238" s="114">
        <v>938</v>
      </c>
      <c r="G238" s="121">
        <v>0.99</v>
      </c>
      <c r="H238" s="121">
        <v>1</v>
      </c>
      <c r="I238" s="121">
        <v>156</v>
      </c>
      <c r="J238" s="122">
        <v>0</v>
      </c>
      <c r="K238" s="122">
        <v>9.9651396859942912E+18</v>
      </c>
    </row>
    <row r="239" spans="3:11" ht="15" customHeight="1">
      <c r="C239" s="112" t="b">
        <v>0</v>
      </c>
      <c r="D239" s="113">
        <v>158</v>
      </c>
      <c r="E239" s="114">
        <v>30</v>
      </c>
      <c r="F239" s="114">
        <v>940</v>
      </c>
      <c r="G239" s="121">
        <v>0.99</v>
      </c>
      <c r="H239" s="121">
        <v>1</v>
      </c>
      <c r="I239" s="121">
        <v>157</v>
      </c>
      <c r="J239" s="122">
        <v>0</v>
      </c>
      <c r="K239" s="122">
        <v>1.4105409237894846E+19</v>
      </c>
    </row>
    <row r="240" spans="3:11" ht="15" customHeight="1">
      <c r="C240" s="112" t="b">
        <v>0</v>
      </c>
      <c r="D240" s="113">
        <v>159</v>
      </c>
      <c r="E240" s="114">
        <v>31</v>
      </c>
      <c r="F240" s="114">
        <v>944</v>
      </c>
      <c r="G240" s="121">
        <v>0.99</v>
      </c>
      <c r="H240" s="121">
        <v>1</v>
      </c>
      <c r="I240" s="121">
        <v>158</v>
      </c>
      <c r="J240" s="122">
        <v>0</v>
      </c>
      <c r="K240" s="122">
        <v>2.1523962229244677E+18</v>
      </c>
    </row>
    <row r="241" spans="3:11" ht="15" customHeight="1">
      <c r="C241" s="112" t="b">
        <v>0</v>
      </c>
      <c r="D241" s="113">
        <v>160</v>
      </c>
      <c r="E241" s="114">
        <v>31</v>
      </c>
      <c r="F241" s="114">
        <v>948</v>
      </c>
      <c r="G241" s="121">
        <v>0.99</v>
      </c>
      <c r="H241" s="121">
        <v>1</v>
      </c>
      <c r="I241" s="121">
        <v>159</v>
      </c>
      <c r="J241" s="122">
        <v>0</v>
      </c>
      <c r="K241" s="122">
        <v>6.7715933519225313E+18</v>
      </c>
    </row>
    <row r="242" spans="3:11" ht="15" customHeight="1">
      <c r="C242" s="112" t="b">
        <v>0</v>
      </c>
      <c r="D242" s="113">
        <v>161</v>
      </c>
      <c r="E242" s="114">
        <v>31</v>
      </c>
      <c r="F242" s="114">
        <v>952</v>
      </c>
      <c r="G242" s="121">
        <v>0.99</v>
      </c>
      <c r="H242" s="121">
        <v>1</v>
      </c>
      <c r="I242" s="121">
        <v>160</v>
      </c>
      <c r="J242" s="122">
        <v>0</v>
      </c>
      <c r="K242" s="122">
        <v>1.3181734701517877E+19</v>
      </c>
    </row>
    <row r="243" spans="3:11" ht="15" customHeight="1">
      <c r="C243" s="112" t="b">
        <v>0</v>
      </c>
      <c r="D243" s="113">
        <v>162</v>
      </c>
      <c r="E243" s="114">
        <v>31</v>
      </c>
      <c r="F243" s="114">
        <v>956</v>
      </c>
      <c r="G243" s="121">
        <v>0.99</v>
      </c>
      <c r="H243" s="121">
        <v>1</v>
      </c>
      <c r="I243" s="121">
        <v>161</v>
      </c>
      <c r="J243" s="122">
        <v>0</v>
      </c>
      <c r="K243" s="122">
        <v>1.0322858368017891E+19</v>
      </c>
    </row>
    <row r="244" spans="3:11" ht="15" customHeight="1">
      <c r="C244" s="112" t="b">
        <v>0</v>
      </c>
      <c r="D244" s="113">
        <v>163</v>
      </c>
      <c r="E244" s="114">
        <v>31</v>
      </c>
      <c r="F244" s="114">
        <v>960</v>
      </c>
      <c r="G244" s="121">
        <v>0.99</v>
      </c>
      <c r="H244" s="121">
        <v>1</v>
      </c>
      <c r="I244" s="121">
        <v>162</v>
      </c>
      <c r="J244" s="122">
        <v>0</v>
      </c>
      <c r="K244" s="122">
        <v>1.6143122074269733E+19</v>
      </c>
    </row>
    <row r="245" spans="3:11" ht="15" customHeight="1">
      <c r="C245" s="112" t="b">
        <v>0</v>
      </c>
      <c r="D245" s="113">
        <v>164</v>
      </c>
      <c r="E245" s="114">
        <v>31</v>
      </c>
      <c r="F245" s="114">
        <v>964</v>
      </c>
      <c r="G245" s="121">
        <v>0.99</v>
      </c>
      <c r="H245" s="121">
        <v>1</v>
      </c>
      <c r="I245" s="121">
        <v>163</v>
      </c>
      <c r="J245" s="122">
        <v>0</v>
      </c>
      <c r="K245" s="122">
        <v>1.2485732975898982E+19</v>
      </c>
    </row>
    <row r="246" spans="3:11" ht="15" customHeight="1">
      <c r="C246" s="112" t="b">
        <v>0</v>
      </c>
      <c r="D246" s="113">
        <v>165</v>
      </c>
      <c r="E246" s="114">
        <v>32</v>
      </c>
      <c r="F246" s="114">
        <v>970</v>
      </c>
      <c r="G246" s="121">
        <v>0.99</v>
      </c>
      <c r="H246" s="121">
        <v>1</v>
      </c>
      <c r="I246" s="121">
        <v>164</v>
      </c>
      <c r="J246" s="122">
        <v>0</v>
      </c>
      <c r="K246" s="122">
        <v>6.5927246587326546E+18</v>
      </c>
    </row>
    <row r="247" spans="3:11" ht="15" customHeight="1">
      <c r="C247" s="112" t="b">
        <v>0</v>
      </c>
      <c r="D247" s="113">
        <v>166</v>
      </c>
      <c r="E247" s="114">
        <v>32</v>
      </c>
      <c r="F247" s="114">
        <v>976</v>
      </c>
      <c r="G247" s="121">
        <v>0.99</v>
      </c>
      <c r="H247" s="121">
        <v>1</v>
      </c>
      <c r="I247" s="121">
        <v>165</v>
      </c>
      <c r="J247" s="122">
        <v>0</v>
      </c>
      <c r="K247" s="122">
        <v>1.1688491274925535E+19</v>
      </c>
    </row>
    <row r="248" spans="3:11" ht="15" customHeight="1">
      <c r="C248" s="112" t="b">
        <v>0</v>
      </c>
      <c r="D248" s="113">
        <v>167</v>
      </c>
      <c r="E248" s="114">
        <v>32</v>
      </c>
      <c r="F248" s="114">
        <v>982</v>
      </c>
      <c r="G248" s="121">
        <v>0.99</v>
      </c>
      <c r="H248" s="121">
        <v>1</v>
      </c>
      <c r="I248" s="121">
        <v>166</v>
      </c>
      <c r="J248" s="122">
        <v>0</v>
      </c>
      <c r="K248" s="122">
        <v>1.5598628544820918E+18</v>
      </c>
    </row>
    <row r="249" spans="3:11" ht="15" customHeight="1">
      <c r="C249" s="112" t="b">
        <v>0</v>
      </c>
      <c r="D249" s="113">
        <v>168</v>
      </c>
      <c r="E249" s="114">
        <v>32</v>
      </c>
      <c r="F249" s="114">
        <v>988</v>
      </c>
      <c r="G249" s="121">
        <v>0.99</v>
      </c>
      <c r="H249" s="121">
        <v>1</v>
      </c>
      <c r="I249" s="121">
        <v>167</v>
      </c>
      <c r="J249" s="122">
        <v>0</v>
      </c>
      <c r="K249" s="122">
        <v>4.6864320193563433E+18</v>
      </c>
    </row>
    <row r="250" spans="3:11" ht="15" customHeight="1">
      <c r="C250" s="112" t="b">
        <v>0</v>
      </c>
      <c r="D250" s="113">
        <v>169</v>
      </c>
      <c r="E250" s="114">
        <v>32</v>
      </c>
      <c r="F250" s="114">
        <v>994</v>
      </c>
      <c r="G250" s="121">
        <v>0.99</v>
      </c>
      <c r="H250" s="121">
        <v>1</v>
      </c>
      <c r="I250" s="121">
        <v>168</v>
      </c>
      <c r="J250" s="122">
        <v>0</v>
      </c>
      <c r="K250" s="122">
        <v>1.2580269886338814E+19</v>
      </c>
    </row>
    <row r="251" spans="3:11" ht="15" customHeight="1">
      <c r="C251" s="112" t="b">
        <v>0</v>
      </c>
      <c r="D251" s="113">
        <v>170</v>
      </c>
      <c r="E251" s="114">
        <v>32</v>
      </c>
      <c r="F251" s="114">
        <v>1000</v>
      </c>
      <c r="G251" s="121">
        <v>0.99</v>
      </c>
      <c r="H251" s="121">
        <v>1</v>
      </c>
      <c r="I251" s="121">
        <v>169</v>
      </c>
      <c r="J251" s="122">
        <v>0</v>
      </c>
      <c r="K251" s="122">
        <v>1.6994679724894878E+19</v>
      </c>
    </row>
    <row r="252" spans="3:11" ht="15" customHeight="1">
      <c r="C252" s="112" t="b">
        <v>0</v>
      </c>
      <c r="D252" s="113">
        <v>171</v>
      </c>
      <c r="E252" s="114">
        <v>32</v>
      </c>
      <c r="F252" s="114">
        <v>1006</v>
      </c>
      <c r="G252" s="121">
        <v>0.99</v>
      </c>
      <c r="H252" s="121">
        <v>1</v>
      </c>
      <c r="I252" s="121">
        <v>170</v>
      </c>
      <c r="J252" s="122">
        <v>0</v>
      </c>
      <c r="K252" s="122">
        <v>1.4640677283966751E+19</v>
      </c>
    </row>
    <row r="253" spans="3:11" ht="15" customHeight="1">
      <c r="C253" s="112" t="b">
        <v>0</v>
      </c>
      <c r="D253" s="113">
        <v>172</v>
      </c>
      <c r="E253" s="114">
        <v>32</v>
      </c>
      <c r="F253" s="114">
        <v>1012</v>
      </c>
      <c r="G253" s="121">
        <v>0.99</v>
      </c>
      <c r="H253" s="121">
        <v>1</v>
      </c>
      <c r="I253" s="121">
        <v>171</v>
      </c>
      <c r="J253" s="122">
        <v>0</v>
      </c>
      <c r="K253" s="122">
        <v>1.7900441963699419E+19</v>
      </c>
    </row>
    <row r="254" spans="3:11" ht="15" customHeight="1">
      <c r="C254" s="112" t="b">
        <v>0</v>
      </c>
      <c r="D254" s="113">
        <v>173</v>
      </c>
      <c r="E254" s="114">
        <v>32</v>
      </c>
      <c r="F254" s="114">
        <v>1018</v>
      </c>
      <c r="G254" s="121">
        <v>0.99</v>
      </c>
      <c r="H254" s="121">
        <v>1</v>
      </c>
      <c r="I254" s="121">
        <v>172</v>
      </c>
      <c r="J254" s="122">
        <v>0</v>
      </c>
      <c r="K254" s="122">
        <v>1.5116166290250971E+19</v>
      </c>
    </row>
    <row r="255" spans="3:11" ht="15" customHeight="1">
      <c r="C255" s="112" t="b">
        <v>0</v>
      </c>
      <c r="D255" s="113">
        <v>174</v>
      </c>
      <c r="E255" s="114">
        <v>33</v>
      </c>
      <c r="F255" s="114">
        <v>1027</v>
      </c>
      <c r="G255" s="121">
        <v>0.99</v>
      </c>
      <c r="H255" s="121">
        <v>1</v>
      </c>
      <c r="I255" s="121">
        <v>173</v>
      </c>
      <c r="J255" s="122">
        <v>0</v>
      </c>
      <c r="K255" s="122">
        <v>4.2743592029981178E+17</v>
      </c>
    </row>
    <row r="256" spans="3:11" ht="15" customHeight="1">
      <c r="C256" s="112" t="b">
        <v>0</v>
      </c>
      <c r="D256" s="113">
        <v>175</v>
      </c>
      <c r="E256" s="114">
        <v>33</v>
      </c>
      <c r="F256" s="114">
        <v>1036</v>
      </c>
      <c r="G256" s="121">
        <v>0.99</v>
      </c>
      <c r="H256" s="121">
        <v>1</v>
      </c>
      <c r="I256" s="121">
        <v>174</v>
      </c>
      <c r="J256" s="122">
        <v>0</v>
      </c>
      <c r="K256" s="122">
        <v>1.6544888811951624E+19</v>
      </c>
    </row>
    <row r="257" spans="3:11" ht="15" customHeight="1">
      <c r="C257" s="112" t="b">
        <v>0</v>
      </c>
      <c r="D257" s="113">
        <v>176</v>
      </c>
      <c r="E257" s="114">
        <v>33</v>
      </c>
      <c r="F257" s="114">
        <v>1045</v>
      </c>
      <c r="G257" s="121">
        <v>0.99</v>
      </c>
      <c r="H257" s="121">
        <v>1</v>
      </c>
      <c r="I257" s="121">
        <v>175</v>
      </c>
      <c r="J257" s="122">
        <v>0</v>
      </c>
      <c r="K257" s="122">
        <v>1.6553449941376379E+18</v>
      </c>
    </row>
    <row r="258" spans="3:11" ht="15" customHeight="1">
      <c r="C258" s="112" t="b">
        <v>0</v>
      </c>
      <c r="D258" s="113">
        <v>177</v>
      </c>
      <c r="E258" s="114">
        <v>33</v>
      </c>
      <c r="F258" s="114">
        <v>1054</v>
      </c>
      <c r="G258" s="121">
        <v>0.99</v>
      </c>
      <c r="H258" s="121">
        <v>1</v>
      </c>
      <c r="I258" s="121">
        <v>176</v>
      </c>
      <c r="J258" s="122">
        <v>0</v>
      </c>
      <c r="K258" s="122">
        <v>1.2719054660416475E+19</v>
      </c>
    </row>
    <row r="259" spans="3:11" ht="15" customHeight="1">
      <c r="C259" s="112" t="b">
        <v>0</v>
      </c>
      <c r="D259" s="113">
        <v>178</v>
      </c>
      <c r="E259" s="114">
        <v>33</v>
      </c>
      <c r="F259" s="114">
        <v>1063</v>
      </c>
      <c r="G259" s="121">
        <v>0.99</v>
      </c>
      <c r="H259" s="121">
        <v>1</v>
      </c>
      <c r="I259" s="121">
        <v>177</v>
      </c>
      <c r="J259" s="122">
        <v>0</v>
      </c>
      <c r="K259" s="122">
        <v>1.2037928945742989E+18</v>
      </c>
    </row>
    <row r="260" spans="3:11" ht="15" customHeight="1">
      <c r="C260" s="112" t="b">
        <v>0</v>
      </c>
      <c r="D260" s="113">
        <v>179</v>
      </c>
      <c r="E260" s="114">
        <v>33</v>
      </c>
      <c r="F260" s="114">
        <v>1072</v>
      </c>
      <c r="G260" s="121">
        <v>0.99</v>
      </c>
      <c r="H260" s="121">
        <v>1</v>
      </c>
      <c r="I260" s="121">
        <v>178</v>
      </c>
      <c r="J260" s="122">
        <v>0</v>
      </c>
      <c r="K260" s="122">
        <v>1.1762325090400156E+19</v>
      </c>
    </row>
    <row r="261" spans="3:11" ht="15" customHeight="1">
      <c r="C261" s="112" t="b">
        <v>0</v>
      </c>
      <c r="D261" s="113">
        <v>180</v>
      </c>
      <c r="E261" s="114">
        <v>33</v>
      </c>
      <c r="F261" s="114">
        <v>1081</v>
      </c>
      <c r="G261" s="121">
        <v>0.99</v>
      </c>
      <c r="H261" s="121">
        <v>1</v>
      </c>
      <c r="I261" s="121">
        <v>179</v>
      </c>
      <c r="J261" s="122">
        <v>0</v>
      </c>
      <c r="K261" s="122">
        <v>1.1532335898201163E+17</v>
      </c>
    </row>
    <row r="262" spans="3:11" ht="15" customHeight="1">
      <c r="C262" s="112" t="b">
        <v>0</v>
      </c>
      <c r="D262" s="113">
        <v>181</v>
      </c>
      <c r="E262" s="114">
        <v>33</v>
      </c>
      <c r="F262" s="114">
        <v>1090</v>
      </c>
      <c r="G262" s="121">
        <v>0.99</v>
      </c>
      <c r="H262" s="121">
        <v>1</v>
      </c>
      <c r="I262" s="121">
        <v>180</v>
      </c>
      <c r="J262" s="122">
        <v>0</v>
      </c>
      <c r="K262" s="122">
        <v>1.1434099423122133E+19</v>
      </c>
    </row>
    <row r="263" spans="3:11" ht="15" customHeight="1">
      <c r="C263" s="112" t="b">
        <v>0</v>
      </c>
      <c r="D263" s="113">
        <v>182</v>
      </c>
      <c r="E263" s="114">
        <v>33</v>
      </c>
      <c r="F263" s="114">
        <v>1099</v>
      </c>
      <c r="G263" s="121">
        <v>0.99</v>
      </c>
      <c r="H263" s="121">
        <v>1</v>
      </c>
      <c r="I263" s="121">
        <v>181</v>
      </c>
      <c r="J263" s="122">
        <v>0</v>
      </c>
      <c r="K263" s="122">
        <v>7.6550010463039757E+17</v>
      </c>
    </row>
    <row r="264" spans="3:11" ht="15" customHeight="1">
      <c r="C264" s="112" t="b">
        <v>0</v>
      </c>
      <c r="D264" s="113">
        <v>183</v>
      </c>
      <c r="E264" s="114">
        <v>33</v>
      </c>
      <c r="F264" s="114">
        <v>1108</v>
      </c>
      <c r="G264" s="121">
        <v>0.99</v>
      </c>
      <c r="H264" s="121">
        <v>1</v>
      </c>
      <c r="I264" s="121">
        <v>182</v>
      </c>
      <c r="J264" s="122">
        <v>0</v>
      </c>
      <c r="K264" s="122">
        <v>5.2488265870800855E+18</v>
      </c>
    </row>
    <row r="265" spans="3:11" ht="15" customHeight="1">
      <c r="C265" s="112" t="b">
        <v>0</v>
      </c>
      <c r="D265" s="113">
        <v>184</v>
      </c>
      <c r="E265" s="114">
        <v>33</v>
      </c>
      <c r="F265" s="114">
        <v>1117</v>
      </c>
      <c r="G265" s="121">
        <v>0.99</v>
      </c>
      <c r="H265" s="121">
        <v>1</v>
      </c>
      <c r="I265" s="121">
        <v>183</v>
      </c>
      <c r="J265" s="122">
        <v>0</v>
      </c>
      <c r="K265" s="122">
        <v>1.736699513338711E+18</v>
      </c>
    </row>
    <row r="266" spans="3:11" ht="15" customHeight="1">
      <c r="C266" s="112" t="b">
        <v>0</v>
      </c>
      <c r="D266" s="113">
        <v>185</v>
      </c>
      <c r="E266" s="114">
        <v>33</v>
      </c>
      <c r="F266" s="114">
        <v>1126</v>
      </c>
      <c r="G266" s="121">
        <v>0.99</v>
      </c>
      <c r="H266" s="121">
        <v>1</v>
      </c>
      <c r="I266" s="121">
        <v>184</v>
      </c>
      <c r="J266" s="122">
        <v>0</v>
      </c>
      <c r="K266" s="122">
        <v>9.797303887900076E+18</v>
      </c>
    </row>
    <row r="267" spans="3:11" ht="15" customHeight="1">
      <c r="C267" s="112" t="b">
        <v>0</v>
      </c>
      <c r="D267" s="113">
        <v>186</v>
      </c>
      <c r="E267" s="114">
        <v>33</v>
      </c>
      <c r="F267" s="114">
        <v>1135</v>
      </c>
      <c r="G267" s="121">
        <v>0.99</v>
      </c>
      <c r="H267" s="121">
        <v>1</v>
      </c>
      <c r="I267" s="121">
        <v>185</v>
      </c>
      <c r="J267" s="122">
        <v>0</v>
      </c>
      <c r="K267" s="122">
        <v>1.1889260797514316E+19</v>
      </c>
    </row>
    <row r="268" spans="3:11" ht="15" customHeight="1">
      <c r="C268" s="112" t="b">
        <v>0</v>
      </c>
      <c r="D268" s="113">
        <v>187</v>
      </c>
      <c r="E268" s="114">
        <v>33</v>
      </c>
      <c r="F268" s="114">
        <v>1144</v>
      </c>
      <c r="G268" s="121">
        <v>0.99</v>
      </c>
      <c r="H268" s="121">
        <v>1</v>
      </c>
      <c r="I268" s="121">
        <v>186</v>
      </c>
      <c r="J268" s="122">
        <v>0</v>
      </c>
      <c r="K268" s="122">
        <v>7.7148952614750095E+18</v>
      </c>
    </row>
    <row r="269" spans="3:11" ht="15" customHeight="1">
      <c r="C269" s="112" t="b">
        <v>0</v>
      </c>
      <c r="D269" s="113">
        <v>188</v>
      </c>
      <c r="E269" s="114">
        <v>34</v>
      </c>
      <c r="F269" s="114">
        <v>1158</v>
      </c>
      <c r="G269" s="121">
        <v>0.99</v>
      </c>
      <c r="H269" s="121">
        <v>1</v>
      </c>
      <c r="I269" s="121">
        <v>187</v>
      </c>
      <c r="J269" s="122">
        <v>0</v>
      </c>
      <c r="K269" s="122">
        <v>9.7463132732989727E+18</v>
      </c>
    </row>
    <row r="270" spans="3:11" ht="15" customHeight="1">
      <c r="C270" s="112" t="b">
        <v>0</v>
      </c>
      <c r="D270" s="113">
        <v>189</v>
      </c>
      <c r="E270" s="114">
        <v>35</v>
      </c>
      <c r="F270" s="114">
        <v>1159</v>
      </c>
      <c r="G270" s="121">
        <v>0.99</v>
      </c>
      <c r="H270" s="121">
        <v>1</v>
      </c>
      <c r="I270" s="121">
        <v>188</v>
      </c>
      <c r="J270" s="122">
        <v>0</v>
      </c>
      <c r="K270" s="122">
        <v>1.7602815812272083E+19</v>
      </c>
    </row>
    <row r="271" spans="3:11" ht="15" customHeight="1">
      <c r="C271" s="112" t="b">
        <v>0</v>
      </c>
      <c r="D271" s="113">
        <v>190</v>
      </c>
      <c r="E271" s="114">
        <v>35</v>
      </c>
      <c r="F271" s="114">
        <v>1160</v>
      </c>
      <c r="G271" s="121">
        <v>0.99</v>
      </c>
      <c r="H271" s="121">
        <v>1</v>
      </c>
      <c r="I271" s="121">
        <v>189</v>
      </c>
      <c r="J271" s="122">
        <v>0</v>
      </c>
      <c r="K271" s="122">
        <v>2.4805851611429647E+18</v>
      </c>
    </row>
    <row r="272" spans="3:11" ht="15" customHeight="1">
      <c r="C272" s="112" t="b">
        <v>0</v>
      </c>
      <c r="D272" s="113">
        <v>191</v>
      </c>
      <c r="E272" s="114">
        <v>36</v>
      </c>
      <c r="F272" s="114">
        <v>1162</v>
      </c>
      <c r="G272" s="121">
        <v>0.99</v>
      </c>
      <c r="H272" s="121">
        <v>1</v>
      </c>
      <c r="I272" s="121">
        <v>190</v>
      </c>
      <c r="J272" s="122">
        <v>0</v>
      </c>
      <c r="K272" s="122">
        <v>1.7080779598071654E+19</v>
      </c>
    </row>
    <row r="273" spans="3:11" ht="15" customHeight="1">
      <c r="C273" s="112" t="b">
        <v>0</v>
      </c>
      <c r="D273" s="113">
        <v>192</v>
      </c>
      <c r="E273" s="114">
        <v>36</v>
      </c>
      <c r="F273" s="114">
        <v>1164</v>
      </c>
      <c r="G273" s="121">
        <v>0.99</v>
      </c>
      <c r="H273" s="121">
        <v>1</v>
      </c>
      <c r="I273" s="121">
        <v>191</v>
      </c>
      <c r="J273" s="122">
        <v>0</v>
      </c>
      <c r="K273" s="122">
        <v>1.228967584855219E+19</v>
      </c>
    </row>
    <row r="274" spans="3:11" ht="15" customHeight="1">
      <c r="C274" s="112" t="b">
        <v>0</v>
      </c>
      <c r="D274" s="113">
        <v>193</v>
      </c>
      <c r="E274" s="114">
        <v>37</v>
      </c>
      <c r="F274" s="114">
        <v>1166</v>
      </c>
      <c r="G274" s="121">
        <v>0.99</v>
      </c>
      <c r="H274" s="121">
        <v>1</v>
      </c>
      <c r="I274" s="121">
        <v>192</v>
      </c>
      <c r="J274" s="122">
        <v>0</v>
      </c>
      <c r="K274" s="122">
        <v>4.6961765719040031E+18</v>
      </c>
    </row>
    <row r="275" spans="3:11" ht="15" customHeight="1">
      <c r="C275" s="112" t="b">
        <v>0</v>
      </c>
      <c r="D275" s="113">
        <v>194</v>
      </c>
      <c r="E275" s="114">
        <v>37</v>
      </c>
      <c r="F275" s="114">
        <v>1168</v>
      </c>
      <c r="G275" s="121">
        <v>0.99</v>
      </c>
      <c r="H275" s="121">
        <v>1</v>
      </c>
      <c r="I275" s="121">
        <v>193</v>
      </c>
      <c r="J275" s="122">
        <v>0</v>
      </c>
      <c r="K275" s="122">
        <v>8.4786583523312773E+18</v>
      </c>
    </row>
    <row r="276" spans="3:11" ht="15" customHeight="1">
      <c r="C276" s="112" t="b">
        <v>0</v>
      </c>
      <c r="D276" s="113">
        <v>195</v>
      </c>
      <c r="E276" s="114">
        <v>37</v>
      </c>
      <c r="F276" s="114">
        <v>1170</v>
      </c>
      <c r="G276" s="121">
        <v>0.99</v>
      </c>
      <c r="H276" s="121">
        <v>1</v>
      </c>
      <c r="I276" s="121">
        <v>194</v>
      </c>
      <c r="J276" s="122">
        <v>0</v>
      </c>
      <c r="K276" s="122">
        <v>1.0080408996121887E+19</v>
      </c>
    </row>
    <row r="277" spans="3:11" ht="15" customHeight="1">
      <c r="C277" s="112" t="b">
        <v>0</v>
      </c>
      <c r="D277" s="113">
        <v>196</v>
      </c>
      <c r="E277" s="114">
        <v>37</v>
      </c>
      <c r="F277" s="114">
        <v>1172</v>
      </c>
      <c r="G277" s="121">
        <v>0.99</v>
      </c>
      <c r="H277" s="121">
        <v>1</v>
      </c>
      <c r="I277" s="121">
        <v>195</v>
      </c>
      <c r="J277" s="122">
        <v>0</v>
      </c>
      <c r="K277" s="122">
        <v>1.4459470213984432E+17</v>
      </c>
    </row>
    <row r="278" spans="3:11" ht="15" customHeight="1">
      <c r="C278" s="112" t="b">
        <v>0</v>
      </c>
      <c r="D278" s="113">
        <v>197</v>
      </c>
      <c r="E278" s="114">
        <v>38</v>
      </c>
      <c r="F278" s="114">
        <v>1176</v>
      </c>
      <c r="G278" s="121">
        <v>0.99</v>
      </c>
      <c r="H278" s="121">
        <v>1</v>
      </c>
      <c r="I278" s="121">
        <v>196</v>
      </c>
      <c r="J278" s="122">
        <v>0</v>
      </c>
      <c r="K278" s="122">
        <v>1.8233163916636278E+18</v>
      </c>
    </row>
    <row r="279" spans="3:11" ht="15" customHeight="1">
      <c r="C279" s="112" t="b">
        <v>0</v>
      </c>
      <c r="D279" s="113">
        <v>198</v>
      </c>
      <c r="E279" s="114">
        <v>38</v>
      </c>
      <c r="F279" s="114">
        <v>1180</v>
      </c>
      <c r="G279" s="121">
        <v>0.99</v>
      </c>
      <c r="H279" s="121">
        <v>1</v>
      </c>
      <c r="I279" s="121">
        <v>197</v>
      </c>
      <c r="J279" s="122">
        <v>0</v>
      </c>
      <c r="K279" s="122">
        <v>1.4398508988376986E+19</v>
      </c>
    </row>
    <row r="280" spans="3:11" ht="15" customHeight="1">
      <c r="C280" s="112" t="b">
        <v>0</v>
      </c>
      <c r="D280" s="113">
        <v>199</v>
      </c>
      <c r="E280" s="114">
        <v>38</v>
      </c>
      <c r="F280" s="114">
        <v>1184</v>
      </c>
      <c r="G280" s="121">
        <v>0.99</v>
      </c>
      <c r="H280" s="121">
        <v>1</v>
      </c>
      <c r="I280" s="121">
        <v>198</v>
      </c>
      <c r="J280" s="122">
        <v>0</v>
      </c>
      <c r="K280" s="122">
        <v>1.2260383690420742E+19</v>
      </c>
    </row>
    <row r="281" spans="3:11" ht="15" customHeight="1">
      <c r="C281" s="112" t="b">
        <v>0</v>
      </c>
      <c r="D281" s="113">
        <v>200</v>
      </c>
      <c r="E281" s="114">
        <v>38</v>
      </c>
      <c r="F281" s="114">
        <v>1188</v>
      </c>
      <c r="G281" s="121">
        <v>0.99</v>
      </c>
      <c r="H281" s="121">
        <v>1</v>
      </c>
      <c r="I281" s="121">
        <v>199</v>
      </c>
      <c r="J281" s="122">
        <v>0</v>
      </c>
      <c r="K281" s="122">
        <v>1.5822014844799447E+19</v>
      </c>
    </row>
    <row r="282" spans="3:11" ht="15" customHeight="1">
      <c r="C282" s="112" t="b">
        <v>0</v>
      </c>
      <c r="D282" s="113">
        <v>201</v>
      </c>
      <c r="E282" s="114">
        <v>38</v>
      </c>
      <c r="F282" s="114">
        <v>1192</v>
      </c>
      <c r="G282" s="121">
        <v>0.99</v>
      </c>
      <c r="H282" s="121">
        <v>1</v>
      </c>
      <c r="I282" s="121">
        <v>200</v>
      </c>
      <c r="J282" s="122">
        <v>0</v>
      </c>
      <c r="K282" s="122">
        <v>1.3657894654665079E+19</v>
      </c>
    </row>
    <row r="283" spans="3:11" ht="15" customHeight="1">
      <c r="C283" s="112" t="b">
        <v>0</v>
      </c>
      <c r="D283" s="113">
        <v>202</v>
      </c>
      <c r="E283" s="114">
        <v>38</v>
      </c>
      <c r="F283" s="114">
        <v>1196</v>
      </c>
      <c r="G283" s="121">
        <v>0.99</v>
      </c>
      <c r="H283" s="121">
        <v>1</v>
      </c>
      <c r="I283" s="121">
        <v>201</v>
      </c>
      <c r="J283" s="122">
        <v>0</v>
      </c>
      <c r="K283" s="122">
        <v>5.283932053799938E+18</v>
      </c>
    </row>
    <row r="284" spans="3:11" ht="15" customHeight="1">
      <c r="C284" s="112" t="b">
        <v>0</v>
      </c>
      <c r="D284" s="113">
        <v>203</v>
      </c>
      <c r="E284" s="114">
        <v>39</v>
      </c>
      <c r="F284" s="114">
        <v>1202</v>
      </c>
      <c r="G284" s="121">
        <v>0.99</v>
      </c>
      <c r="H284" s="121">
        <v>1</v>
      </c>
      <c r="I284" s="121">
        <v>202</v>
      </c>
      <c r="J284" s="122">
        <v>0</v>
      </c>
      <c r="K284" s="122">
        <v>1.6009190738975093E+19</v>
      </c>
    </row>
    <row r="285" spans="3:11" ht="15" customHeight="1">
      <c r="C285" s="112" t="b">
        <v>0</v>
      </c>
      <c r="D285" s="113">
        <v>204</v>
      </c>
      <c r="E285" s="114">
        <v>39</v>
      </c>
      <c r="F285" s="114">
        <v>1208</v>
      </c>
      <c r="G285" s="121">
        <v>0.99</v>
      </c>
      <c r="H285" s="121">
        <v>1</v>
      </c>
      <c r="I285" s="121">
        <v>203</v>
      </c>
      <c r="J285" s="122">
        <v>0</v>
      </c>
      <c r="K285" s="122">
        <v>2.1401324215426045E+18</v>
      </c>
    </row>
    <row r="286" spans="3:11" ht="15" customHeight="1">
      <c r="C286" s="112" t="b">
        <v>0</v>
      </c>
      <c r="D286" s="113">
        <v>205</v>
      </c>
      <c r="E286" s="114">
        <v>39</v>
      </c>
      <c r="F286" s="114">
        <v>1214</v>
      </c>
      <c r="G286" s="121">
        <v>0.99</v>
      </c>
      <c r="H286" s="121">
        <v>1</v>
      </c>
      <c r="I286" s="121">
        <v>204</v>
      </c>
      <c r="J286" s="122">
        <v>0</v>
      </c>
      <c r="K286" s="122">
        <v>1.5347108898908305E+19</v>
      </c>
    </row>
    <row r="287" spans="3:11" ht="15" customHeight="1">
      <c r="C287" s="112" t="b">
        <v>0</v>
      </c>
      <c r="D287" s="113">
        <v>206</v>
      </c>
      <c r="E287" s="114">
        <v>39</v>
      </c>
      <c r="F287" s="114">
        <v>1220</v>
      </c>
      <c r="G287" s="121">
        <v>0.99</v>
      </c>
      <c r="H287" s="121">
        <v>1</v>
      </c>
      <c r="I287" s="121">
        <v>205</v>
      </c>
      <c r="J287" s="122">
        <v>0</v>
      </c>
      <c r="K287" s="122">
        <v>1.6729321753769921E+19</v>
      </c>
    </row>
    <row r="288" spans="3:11" ht="15" customHeight="1">
      <c r="C288" s="112" t="b">
        <v>0</v>
      </c>
      <c r="D288" s="113">
        <v>207</v>
      </c>
      <c r="E288" s="114">
        <v>39</v>
      </c>
      <c r="F288" s="114">
        <v>1226</v>
      </c>
      <c r="G288" s="121">
        <v>0.99</v>
      </c>
      <c r="H288" s="121">
        <v>1</v>
      </c>
      <c r="I288" s="121">
        <v>206</v>
      </c>
      <c r="J288" s="122">
        <v>0</v>
      </c>
      <c r="K288" s="122">
        <v>8.3989216886740992E+18</v>
      </c>
    </row>
    <row r="289" spans="3:11" ht="15" customHeight="1">
      <c r="C289" s="112" t="b">
        <v>0</v>
      </c>
      <c r="D289" s="113">
        <v>208</v>
      </c>
      <c r="E289" s="114">
        <v>39</v>
      </c>
      <c r="F289" s="114">
        <v>1232</v>
      </c>
      <c r="G289" s="121">
        <v>0.99</v>
      </c>
      <c r="H289" s="121">
        <v>1</v>
      </c>
      <c r="I289" s="121">
        <v>207</v>
      </c>
      <c r="J289" s="122">
        <v>0</v>
      </c>
      <c r="K289" s="122">
        <v>5.3202413537430958E+18</v>
      </c>
    </row>
    <row r="290" spans="3:11" ht="15" customHeight="1">
      <c r="C290" s="112" t="b">
        <v>0</v>
      </c>
      <c r="D290" s="113">
        <v>209</v>
      </c>
      <c r="E290" s="114">
        <v>39</v>
      </c>
      <c r="F290" s="114">
        <v>1238</v>
      </c>
      <c r="G290" s="121">
        <v>0.99</v>
      </c>
      <c r="H290" s="121">
        <v>1</v>
      </c>
      <c r="I290" s="121">
        <v>208</v>
      </c>
      <c r="J290" s="122">
        <v>0</v>
      </c>
      <c r="K290" s="122">
        <v>1.069421086996206E+19</v>
      </c>
    </row>
    <row r="291" spans="3:11" ht="15" customHeight="1">
      <c r="C291" s="112" t="b">
        <v>0</v>
      </c>
      <c r="D291" s="113">
        <v>210</v>
      </c>
      <c r="E291" s="114">
        <v>39</v>
      </c>
      <c r="F291" s="114">
        <v>1244</v>
      </c>
      <c r="G291" s="121">
        <v>0.99</v>
      </c>
      <c r="H291" s="121">
        <v>1</v>
      </c>
      <c r="I291" s="121">
        <v>209</v>
      </c>
      <c r="J291" s="122">
        <v>0</v>
      </c>
      <c r="K291" s="122">
        <v>2.7659931613109151E+18</v>
      </c>
    </row>
    <row r="292" spans="3:11" ht="15" customHeight="1">
      <c r="C292" s="112" t="b">
        <v>0</v>
      </c>
      <c r="D292" s="113">
        <v>211</v>
      </c>
      <c r="E292" s="114">
        <v>39</v>
      </c>
      <c r="F292" s="114">
        <v>1250</v>
      </c>
      <c r="G292" s="121">
        <v>0.99</v>
      </c>
      <c r="H292" s="121">
        <v>1</v>
      </c>
      <c r="I292" s="121">
        <v>210</v>
      </c>
      <c r="J292" s="122">
        <v>0</v>
      </c>
      <c r="K292" s="122">
        <v>5.6647793591355558E+17</v>
      </c>
    </row>
    <row r="293" spans="3:11" ht="15" customHeight="1">
      <c r="C293" s="112" t="b">
        <v>0</v>
      </c>
      <c r="D293" s="113">
        <v>212</v>
      </c>
      <c r="E293" s="114">
        <v>40</v>
      </c>
      <c r="F293" s="114">
        <v>1259</v>
      </c>
      <c r="G293" s="121">
        <v>0.99</v>
      </c>
      <c r="H293" s="121">
        <v>1</v>
      </c>
      <c r="I293" s="121">
        <v>211</v>
      </c>
      <c r="J293" s="122">
        <v>0</v>
      </c>
      <c r="K293" s="122">
        <v>1.7443614948305349E+19</v>
      </c>
    </row>
    <row r="294" spans="3:11" ht="15" customHeight="1">
      <c r="C294" s="112" t="b">
        <v>0</v>
      </c>
      <c r="D294" s="113">
        <v>213</v>
      </c>
      <c r="E294" s="114">
        <v>40</v>
      </c>
      <c r="F294" s="114">
        <v>1268</v>
      </c>
      <c r="G294" s="121">
        <v>0.99</v>
      </c>
      <c r="H294" s="121">
        <v>1</v>
      </c>
      <c r="I294" s="121">
        <v>212</v>
      </c>
      <c r="J294" s="122">
        <v>0</v>
      </c>
      <c r="K294" s="122">
        <v>1.1722876397547397E+19</v>
      </c>
    </row>
    <row r="295" spans="3:11" ht="15" customHeight="1">
      <c r="C295" s="112" t="b">
        <v>0</v>
      </c>
      <c r="D295" s="113">
        <v>214</v>
      </c>
      <c r="E295" s="114">
        <v>40</v>
      </c>
      <c r="F295" s="114">
        <v>1277</v>
      </c>
      <c r="G295" s="121">
        <v>0.99</v>
      </c>
      <c r="H295" s="121">
        <v>1</v>
      </c>
      <c r="I295" s="121">
        <v>213</v>
      </c>
      <c r="J295" s="122">
        <v>0</v>
      </c>
      <c r="K295" s="122">
        <v>8.1033878140924477E+18</v>
      </c>
    </row>
    <row r="296" spans="3:11" ht="15" customHeight="1">
      <c r="C296" s="112" t="b">
        <v>0</v>
      </c>
      <c r="D296" s="113">
        <v>215</v>
      </c>
      <c r="E296" s="114">
        <v>40</v>
      </c>
      <c r="F296" s="114">
        <v>1286</v>
      </c>
      <c r="G296" s="121">
        <v>0.99</v>
      </c>
      <c r="H296" s="121">
        <v>1</v>
      </c>
      <c r="I296" s="121">
        <v>214</v>
      </c>
      <c r="J296" s="122">
        <v>0</v>
      </c>
      <c r="K296" s="122">
        <v>4.8702119100372408E+18</v>
      </c>
    </row>
    <row r="297" spans="3:11" ht="15" customHeight="1">
      <c r="C297" s="112" t="b">
        <v>0</v>
      </c>
      <c r="D297" s="113">
        <v>216</v>
      </c>
      <c r="E297" s="114">
        <v>40</v>
      </c>
      <c r="F297" s="114">
        <v>1295</v>
      </c>
      <c r="G297" s="121">
        <v>0.99</v>
      </c>
      <c r="H297" s="121">
        <v>1</v>
      </c>
      <c r="I297" s="121">
        <v>215</v>
      </c>
      <c r="J297" s="122">
        <v>0</v>
      </c>
      <c r="K297" s="122">
        <v>2.824119361729962E+18</v>
      </c>
    </row>
    <row r="298" spans="3:11" ht="15" customHeight="1">
      <c r="C298" s="112" t="b">
        <v>0</v>
      </c>
      <c r="D298" s="113">
        <v>217</v>
      </c>
      <c r="E298" s="114">
        <v>40</v>
      </c>
      <c r="F298" s="114">
        <v>1304</v>
      </c>
      <c r="G298" s="121">
        <v>0.99</v>
      </c>
      <c r="H298" s="121">
        <v>1</v>
      </c>
      <c r="I298" s="121">
        <v>216</v>
      </c>
      <c r="J298" s="122">
        <v>0</v>
      </c>
      <c r="K298" s="122">
        <v>1.2714676275920577E+19</v>
      </c>
    </row>
    <row r="299" spans="3:11" ht="15" customHeight="1">
      <c r="C299" s="112" t="b">
        <v>0</v>
      </c>
      <c r="D299" s="113">
        <v>218</v>
      </c>
      <c r="E299" s="114">
        <v>40</v>
      </c>
      <c r="F299" s="114">
        <v>1313</v>
      </c>
      <c r="G299" s="121">
        <v>0.99</v>
      </c>
      <c r="H299" s="121">
        <v>1</v>
      </c>
      <c r="I299" s="121">
        <v>217</v>
      </c>
      <c r="J299" s="122">
        <v>0</v>
      </c>
      <c r="K299" s="122">
        <v>5.4965276940437596E+18</v>
      </c>
    </row>
    <row r="300" spans="3:11" ht="15" customHeight="1">
      <c r="C300" s="112" t="b">
        <v>0</v>
      </c>
      <c r="D300" s="113">
        <v>219</v>
      </c>
      <c r="E300" s="114">
        <v>40</v>
      </c>
      <c r="F300" s="114">
        <v>1322</v>
      </c>
      <c r="G300" s="121">
        <v>0.99</v>
      </c>
      <c r="H300" s="121">
        <v>1</v>
      </c>
      <c r="I300" s="121">
        <v>218</v>
      </c>
      <c r="J300" s="122">
        <v>0</v>
      </c>
      <c r="K300" s="122">
        <v>7.8189390818354893E+18</v>
      </c>
    </row>
    <row r="301" spans="3:11" ht="15" customHeight="1">
      <c r="C301" s="112" t="b">
        <v>0</v>
      </c>
      <c r="D301" s="113">
        <v>220</v>
      </c>
      <c r="E301" s="114">
        <v>40</v>
      </c>
      <c r="F301" s="114">
        <v>1331</v>
      </c>
      <c r="G301" s="121">
        <v>0.99</v>
      </c>
      <c r="H301" s="121">
        <v>1</v>
      </c>
      <c r="I301" s="121">
        <v>219</v>
      </c>
      <c r="J301" s="122">
        <v>0</v>
      </c>
      <c r="K301" s="122">
        <v>7.8260509000623462E+18</v>
      </c>
    </row>
    <row r="302" spans="3:11" ht="15" customHeight="1">
      <c r="C302" s="112" t="b">
        <v>0</v>
      </c>
      <c r="D302" s="113">
        <v>221</v>
      </c>
      <c r="E302" s="114">
        <v>40</v>
      </c>
      <c r="F302" s="114">
        <v>1340</v>
      </c>
      <c r="G302" s="121">
        <v>0.99</v>
      </c>
      <c r="H302" s="121">
        <v>1</v>
      </c>
      <c r="I302" s="121">
        <v>220</v>
      </c>
      <c r="J302" s="122">
        <v>0</v>
      </c>
      <c r="K302" s="122">
        <v>5.3310532970326968E+18</v>
      </c>
    </row>
    <row r="303" spans="3:11" ht="15" customHeight="1">
      <c r="C303" s="112" t="b">
        <v>0</v>
      </c>
      <c r="D303" s="113">
        <v>222</v>
      </c>
      <c r="E303" s="114">
        <v>40</v>
      </c>
      <c r="F303" s="114">
        <v>1349</v>
      </c>
      <c r="G303" s="121">
        <v>0.99</v>
      </c>
      <c r="H303" s="121">
        <v>1</v>
      </c>
      <c r="I303" s="121">
        <v>221</v>
      </c>
      <c r="J303" s="122">
        <v>0</v>
      </c>
      <c r="K303" s="122">
        <v>1.517114573756543E+19</v>
      </c>
    </row>
    <row r="304" spans="3:11" ht="15" customHeight="1">
      <c r="C304" s="112" t="b">
        <v>0</v>
      </c>
      <c r="D304" s="113">
        <v>223</v>
      </c>
      <c r="E304" s="114">
        <v>40</v>
      </c>
      <c r="F304" s="114">
        <v>1358</v>
      </c>
      <c r="G304" s="121">
        <v>0.99</v>
      </c>
      <c r="H304" s="121">
        <v>1</v>
      </c>
      <c r="I304" s="121">
        <v>222</v>
      </c>
      <c r="J304" s="122">
        <v>0</v>
      </c>
      <c r="K304" s="122">
        <v>1.8445305309823052E+19</v>
      </c>
    </row>
    <row r="305" spans="3:11" ht="15" customHeight="1">
      <c r="C305" s="112" t="b">
        <v>0</v>
      </c>
      <c r="D305" s="113">
        <v>224</v>
      </c>
      <c r="E305" s="114">
        <v>40</v>
      </c>
      <c r="F305" s="114">
        <v>1367</v>
      </c>
      <c r="G305" s="121">
        <v>0.99</v>
      </c>
      <c r="H305" s="121">
        <v>1</v>
      </c>
      <c r="I305" s="121">
        <v>223</v>
      </c>
      <c r="J305" s="122">
        <v>0</v>
      </c>
      <c r="K305" s="122">
        <v>1.7073133417161071E+19</v>
      </c>
    </row>
    <row r="306" spans="3:11" ht="15" customHeight="1">
      <c r="C306" s="112" t="b">
        <v>0</v>
      </c>
      <c r="D306" s="113">
        <v>225</v>
      </c>
      <c r="E306" s="114">
        <v>40</v>
      </c>
      <c r="F306" s="114">
        <v>1376</v>
      </c>
      <c r="G306" s="121">
        <v>0.99</v>
      </c>
      <c r="H306" s="121">
        <v>1</v>
      </c>
      <c r="I306" s="121">
        <v>224</v>
      </c>
      <c r="J306" s="122">
        <v>0</v>
      </c>
      <c r="K306" s="122">
        <v>1.5643611705284889E+19</v>
      </c>
    </row>
    <row r="307" spans="3:11" ht="15" customHeight="1">
      <c r="C307" s="112" t="b">
        <v>0</v>
      </c>
      <c r="D307" s="113">
        <v>226</v>
      </c>
      <c r="E307" s="114">
        <v>41</v>
      </c>
      <c r="F307" s="114">
        <v>1390</v>
      </c>
      <c r="G307" s="121">
        <v>0.99</v>
      </c>
      <c r="H307" s="121">
        <v>1</v>
      </c>
      <c r="I307" s="121">
        <v>225</v>
      </c>
      <c r="J307" s="122">
        <v>0</v>
      </c>
      <c r="K307" s="122">
        <v>7.0803002553220352E+18</v>
      </c>
    </row>
    <row r="308" spans="3:11" ht="15" customHeight="1">
      <c r="C308" s="112" t="b">
        <v>0</v>
      </c>
      <c r="D308" s="113">
        <v>227</v>
      </c>
      <c r="E308" s="114">
        <v>42</v>
      </c>
      <c r="F308" s="114">
        <v>1391</v>
      </c>
      <c r="G308" s="121">
        <v>0.99</v>
      </c>
      <c r="H308" s="121">
        <v>1</v>
      </c>
      <c r="I308" s="121">
        <v>226</v>
      </c>
      <c r="J308" s="122">
        <v>0</v>
      </c>
      <c r="K308" s="122">
        <v>1.3528948479627958E+19</v>
      </c>
    </row>
    <row r="309" spans="3:11" ht="15" customHeight="1">
      <c r="C309" s="112" t="b">
        <v>0</v>
      </c>
      <c r="D309" s="113">
        <v>228</v>
      </c>
      <c r="E309" s="114">
        <v>42</v>
      </c>
      <c r="F309" s="114">
        <v>1392</v>
      </c>
      <c r="G309" s="121">
        <v>0.99</v>
      </c>
      <c r="H309" s="121">
        <v>1</v>
      </c>
      <c r="I309" s="121">
        <v>227</v>
      </c>
      <c r="J309" s="122">
        <v>0</v>
      </c>
      <c r="K309" s="122">
        <v>1.4889966080536168E+19</v>
      </c>
    </row>
    <row r="310" spans="3:11" ht="15" customHeight="1">
      <c r="C310" s="112" t="b">
        <v>0</v>
      </c>
      <c r="D310" s="113">
        <v>229</v>
      </c>
      <c r="E310" s="114">
        <v>43</v>
      </c>
      <c r="F310" s="114">
        <v>1394</v>
      </c>
      <c r="G310" s="121">
        <v>0.99</v>
      </c>
      <c r="H310" s="121">
        <v>1</v>
      </c>
      <c r="I310" s="121">
        <v>228</v>
      </c>
      <c r="J310" s="122">
        <v>0</v>
      </c>
      <c r="K310" s="122">
        <v>9.6753309723330304E+16</v>
      </c>
    </row>
    <row r="311" spans="3:11" ht="15" customHeight="1">
      <c r="C311" s="112" t="b">
        <v>0</v>
      </c>
      <c r="D311" s="113">
        <v>230</v>
      </c>
      <c r="E311" s="114">
        <v>43</v>
      </c>
      <c r="F311" s="114">
        <v>1396</v>
      </c>
      <c r="G311" s="121">
        <v>0.99</v>
      </c>
      <c r="H311" s="121">
        <v>1</v>
      </c>
      <c r="I311" s="121">
        <v>229</v>
      </c>
      <c r="J311" s="122">
        <v>0</v>
      </c>
      <c r="K311" s="122">
        <v>1.1145659760501119E+19</v>
      </c>
    </row>
    <row r="312" spans="3:11" ht="15" customHeight="1">
      <c r="C312" s="112" t="b">
        <v>0</v>
      </c>
      <c r="D312" s="113">
        <v>231</v>
      </c>
      <c r="E312" s="114">
        <v>44</v>
      </c>
      <c r="F312" s="114">
        <v>1398</v>
      </c>
      <c r="G312" s="121">
        <v>0.99</v>
      </c>
      <c r="H312" s="121">
        <v>1</v>
      </c>
      <c r="I312" s="121">
        <v>230</v>
      </c>
      <c r="J312" s="122">
        <v>0</v>
      </c>
      <c r="K312" s="122">
        <v>1.0945298987441009E+19</v>
      </c>
    </row>
    <row r="313" spans="3:11" ht="15" customHeight="1">
      <c r="C313" s="112" t="b">
        <v>0</v>
      </c>
      <c r="D313" s="113">
        <v>232</v>
      </c>
      <c r="E313" s="114">
        <v>44</v>
      </c>
      <c r="F313" s="114">
        <v>1400</v>
      </c>
      <c r="G313" s="121">
        <v>0.99</v>
      </c>
      <c r="H313" s="121">
        <v>1</v>
      </c>
      <c r="I313" s="121">
        <v>231</v>
      </c>
      <c r="J313" s="122">
        <v>0</v>
      </c>
      <c r="K313" s="122">
        <v>1.411742253021048E+19</v>
      </c>
    </row>
    <row r="314" spans="3:11" ht="15" customHeight="1">
      <c r="C314" s="112" t="b">
        <v>0</v>
      </c>
      <c r="D314" s="113">
        <v>233</v>
      </c>
      <c r="E314" s="114">
        <v>44</v>
      </c>
      <c r="F314" s="114">
        <v>1402</v>
      </c>
      <c r="G314" s="121">
        <v>0.99</v>
      </c>
      <c r="H314" s="121">
        <v>1</v>
      </c>
      <c r="I314" s="121">
        <v>232</v>
      </c>
      <c r="J314" s="122">
        <v>0</v>
      </c>
      <c r="K314" s="122">
        <v>1.5427018587714929E+19</v>
      </c>
    </row>
    <row r="315" spans="3:11" ht="15" customHeight="1">
      <c r="C315" s="112" t="b">
        <v>0</v>
      </c>
      <c r="D315" s="113">
        <v>234</v>
      </c>
      <c r="E315" s="114">
        <v>44</v>
      </c>
      <c r="F315" s="114">
        <v>1404</v>
      </c>
      <c r="G315" s="121">
        <v>0.99</v>
      </c>
      <c r="H315" s="121">
        <v>1</v>
      </c>
      <c r="I315" s="121">
        <v>233</v>
      </c>
      <c r="J315" s="122">
        <v>0</v>
      </c>
      <c r="K315" s="122">
        <v>1.006054431672995E+19</v>
      </c>
    </row>
    <row r="316" spans="3:11" ht="15" customHeight="1">
      <c r="C316" s="112" t="b">
        <v>0</v>
      </c>
      <c r="D316" s="113">
        <v>235</v>
      </c>
      <c r="E316" s="114">
        <v>45</v>
      </c>
      <c r="F316" s="114">
        <v>1408</v>
      </c>
      <c r="G316" s="121">
        <v>0.99</v>
      </c>
      <c r="H316" s="121">
        <v>1</v>
      </c>
      <c r="I316" s="121">
        <v>234</v>
      </c>
      <c r="J316" s="122">
        <v>0</v>
      </c>
      <c r="K316" s="122">
        <v>1.1092488794877794E+19</v>
      </c>
    </row>
    <row r="317" spans="3:11" ht="15" customHeight="1">
      <c r="C317" s="112" t="b">
        <v>0</v>
      </c>
      <c r="D317" s="113">
        <v>236</v>
      </c>
      <c r="E317" s="114">
        <v>45</v>
      </c>
      <c r="F317" s="114">
        <v>1412</v>
      </c>
      <c r="G317" s="121">
        <v>0.99</v>
      </c>
      <c r="H317" s="121">
        <v>1</v>
      </c>
      <c r="I317" s="121">
        <v>235</v>
      </c>
      <c r="J317" s="122">
        <v>0</v>
      </c>
      <c r="K317" s="122">
        <v>9.9553195994089124E+18</v>
      </c>
    </row>
    <row r="318" spans="3:11" ht="15" customHeight="1">
      <c r="C318" s="112" t="b">
        <v>0</v>
      </c>
      <c r="D318" s="113">
        <v>237</v>
      </c>
      <c r="E318" s="114">
        <v>45</v>
      </c>
      <c r="F318" s="114">
        <v>1416</v>
      </c>
      <c r="G318" s="121">
        <v>0.99</v>
      </c>
      <c r="H318" s="121">
        <v>1</v>
      </c>
      <c r="I318" s="121">
        <v>236</v>
      </c>
      <c r="J318" s="122">
        <v>0</v>
      </c>
      <c r="K318" s="122">
        <v>1.7150410758954921E+18</v>
      </c>
    </row>
    <row r="319" spans="3:11" ht="15" customHeight="1">
      <c r="C319" s="112" t="b">
        <v>0</v>
      </c>
      <c r="D319" s="113">
        <v>238</v>
      </c>
      <c r="E319" s="114">
        <v>45</v>
      </c>
      <c r="F319" s="114">
        <v>1420</v>
      </c>
      <c r="G319" s="121">
        <v>0.99</v>
      </c>
      <c r="H319" s="121">
        <v>1</v>
      </c>
      <c r="I319" s="121">
        <v>237</v>
      </c>
      <c r="J319" s="122">
        <v>0</v>
      </c>
      <c r="K319" s="122">
        <v>5.9617989097805824E+18</v>
      </c>
    </row>
    <row r="320" spans="3:11" ht="15" customHeight="1">
      <c r="C320" s="112" t="b">
        <v>0</v>
      </c>
      <c r="D320" s="113">
        <v>239</v>
      </c>
      <c r="E320" s="114">
        <v>45</v>
      </c>
      <c r="F320" s="114">
        <v>1424</v>
      </c>
      <c r="G320" s="121">
        <v>0.99</v>
      </c>
      <c r="H320" s="121">
        <v>1</v>
      </c>
      <c r="I320" s="121">
        <v>238</v>
      </c>
      <c r="J320" s="122">
        <v>0</v>
      </c>
      <c r="K320" s="122">
        <v>5.0334456191618642E+18</v>
      </c>
    </row>
    <row r="321" spans="3:11" ht="15" customHeight="1">
      <c r="C321" s="112" t="b">
        <v>0</v>
      </c>
      <c r="D321" s="113">
        <v>240</v>
      </c>
      <c r="E321" s="114">
        <v>45</v>
      </c>
      <c r="F321" s="114">
        <v>1428</v>
      </c>
      <c r="G321" s="121">
        <v>0.99</v>
      </c>
      <c r="H321" s="121">
        <v>1</v>
      </c>
      <c r="I321" s="121">
        <v>239</v>
      </c>
      <c r="J321" s="122">
        <v>0</v>
      </c>
      <c r="K321" s="122">
        <v>1.3509369953443426E+19</v>
      </c>
    </row>
    <row r="322" spans="3:11" ht="15" customHeight="1">
      <c r="C322" s="112" t="b">
        <v>0</v>
      </c>
      <c r="D322" s="113">
        <v>241</v>
      </c>
      <c r="E322" s="114">
        <v>46</v>
      </c>
      <c r="F322" s="114">
        <v>1434</v>
      </c>
      <c r="G322" s="121">
        <v>0.99</v>
      </c>
      <c r="H322" s="121">
        <v>1</v>
      </c>
      <c r="I322" s="121">
        <v>240</v>
      </c>
      <c r="J322" s="122">
        <v>0</v>
      </c>
      <c r="K322" s="122">
        <v>2.338389367345877E+18</v>
      </c>
    </row>
    <row r="323" spans="3:11" ht="15" customHeight="1">
      <c r="C323" s="112" t="b">
        <v>0</v>
      </c>
      <c r="D323" s="113">
        <v>242</v>
      </c>
      <c r="E323" s="114">
        <v>46</v>
      </c>
      <c r="F323" s="114">
        <v>1440</v>
      </c>
      <c r="G323" s="121">
        <v>0.99</v>
      </c>
      <c r="H323" s="121">
        <v>1</v>
      </c>
      <c r="I323" s="121">
        <v>241</v>
      </c>
      <c r="J323" s="122">
        <v>0</v>
      </c>
      <c r="K323" s="122">
        <v>2.5432103712373504E+18</v>
      </c>
    </row>
    <row r="324" spans="3:11" ht="15" customHeight="1">
      <c r="C324" s="112" t="b">
        <v>0</v>
      </c>
      <c r="D324" s="113">
        <v>243</v>
      </c>
      <c r="E324" s="114">
        <v>46</v>
      </c>
      <c r="F324" s="114">
        <v>1446</v>
      </c>
      <c r="G324" s="121">
        <v>0.99</v>
      </c>
      <c r="H324" s="121">
        <v>1</v>
      </c>
      <c r="I324" s="121">
        <v>242</v>
      </c>
      <c r="J324" s="122">
        <v>0</v>
      </c>
      <c r="K324" s="122">
        <v>1.1559736732895392E+19</v>
      </c>
    </row>
    <row r="325" spans="3:11" ht="15" customHeight="1">
      <c r="C325" s="112" t="b">
        <v>0</v>
      </c>
      <c r="D325" s="113">
        <v>244</v>
      </c>
      <c r="E325" s="114">
        <v>46</v>
      </c>
      <c r="F325" s="114">
        <v>1452</v>
      </c>
      <c r="G325" s="121">
        <v>0.99</v>
      </c>
      <c r="H325" s="121">
        <v>1</v>
      </c>
      <c r="I325" s="121">
        <v>243</v>
      </c>
      <c r="J325" s="122">
        <v>0</v>
      </c>
      <c r="K325" s="122">
        <v>7.3067515599977037E+17</v>
      </c>
    </row>
    <row r="326" spans="3:11" ht="15" customHeight="1">
      <c r="C326" s="112" t="b">
        <v>0</v>
      </c>
      <c r="D326" s="113">
        <v>245</v>
      </c>
      <c r="E326" s="114">
        <v>46</v>
      </c>
      <c r="F326" s="114">
        <v>1458</v>
      </c>
      <c r="G326" s="121">
        <v>0.99</v>
      </c>
      <c r="H326" s="121">
        <v>1</v>
      </c>
      <c r="I326" s="121">
        <v>244</v>
      </c>
      <c r="J326" s="122">
        <v>0</v>
      </c>
      <c r="K326" s="122">
        <v>1.4125395369202627E+19</v>
      </c>
    </row>
    <row r="327" spans="3:11" ht="15" customHeight="1">
      <c r="C327" s="112" t="b">
        <v>0</v>
      </c>
      <c r="D327" s="113">
        <v>246</v>
      </c>
      <c r="E327" s="114">
        <v>46</v>
      </c>
      <c r="F327" s="114">
        <v>1464</v>
      </c>
      <c r="G327" s="121">
        <v>0.99</v>
      </c>
      <c r="H327" s="121">
        <v>1</v>
      </c>
      <c r="I327" s="121">
        <v>245</v>
      </c>
      <c r="J327" s="122">
        <v>0</v>
      </c>
      <c r="K327" s="122">
        <v>1.1840708451745772E+19</v>
      </c>
    </row>
    <row r="328" spans="3:11" ht="15" customHeight="1">
      <c r="C328" s="112" t="b">
        <v>0</v>
      </c>
      <c r="D328" s="113">
        <v>247</v>
      </c>
      <c r="E328" s="114">
        <v>46</v>
      </c>
      <c r="F328" s="114">
        <v>1470</v>
      </c>
      <c r="G328" s="121">
        <v>0.99</v>
      </c>
      <c r="H328" s="121">
        <v>1</v>
      </c>
      <c r="I328" s="121">
        <v>246</v>
      </c>
      <c r="J328" s="122">
        <v>0</v>
      </c>
      <c r="K328" s="122">
        <v>9.7041202339396403E+18</v>
      </c>
    </row>
    <row r="329" spans="3:11" ht="15" customHeight="1">
      <c r="C329" s="112" t="b">
        <v>0</v>
      </c>
      <c r="D329" s="113">
        <v>248</v>
      </c>
      <c r="E329" s="114">
        <v>46</v>
      </c>
      <c r="F329" s="114">
        <v>1476</v>
      </c>
      <c r="G329" s="121">
        <v>0.99</v>
      </c>
      <c r="H329" s="121">
        <v>1</v>
      </c>
      <c r="I329" s="121">
        <v>247</v>
      </c>
      <c r="J329" s="122">
        <v>0</v>
      </c>
      <c r="K329" s="122">
        <v>1.6120761374855172E+19</v>
      </c>
    </row>
    <row r="330" spans="3:11" ht="15" customHeight="1">
      <c r="C330" s="112" t="b">
        <v>0</v>
      </c>
      <c r="D330" s="113">
        <v>249</v>
      </c>
      <c r="E330" s="114">
        <v>46</v>
      </c>
      <c r="F330" s="114">
        <v>1482</v>
      </c>
      <c r="G330" s="121">
        <v>0.99</v>
      </c>
      <c r="H330" s="121">
        <v>1</v>
      </c>
      <c r="I330" s="121">
        <v>248</v>
      </c>
      <c r="J330" s="122">
        <v>0</v>
      </c>
      <c r="K330" s="122">
        <v>1.759457604166006E+19</v>
      </c>
    </row>
    <row r="331" spans="3:11" ht="15" customHeight="1">
      <c r="C331" s="112" t="b">
        <v>0</v>
      </c>
      <c r="D331" s="113">
        <v>250</v>
      </c>
      <c r="E331" s="114">
        <v>47</v>
      </c>
      <c r="F331" s="114">
        <v>1491</v>
      </c>
      <c r="G331" s="121">
        <v>0.99</v>
      </c>
      <c r="H331" s="121">
        <v>1</v>
      </c>
      <c r="I331" s="121">
        <v>249</v>
      </c>
      <c r="J331" s="122">
        <v>0</v>
      </c>
      <c r="K331" s="122">
        <v>8.0652110492938158E+18</v>
      </c>
    </row>
    <row r="332" spans="3:11" ht="15" customHeight="1">
      <c r="C332" s="112" t="b">
        <v>0</v>
      </c>
      <c r="D332" s="113">
        <v>251</v>
      </c>
      <c r="E332" s="114">
        <v>47</v>
      </c>
      <c r="F332" s="114">
        <v>1500</v>
      </c>
      <c r="G332" s="121">
        <v>0.99</v>
      </c>
      <c r="H332" s="121">
        <v>1</v>
      </c>
      <c r="I332" s="121">
        <v>250</v>
      </c>
      <c r="J332" s="122">
        <v>0</v>
      </c>
      <c r="K332" s="122">
        <v>1.4585067421551874E+19</v>
      </c>
    </row>
    <row r="333" spans="3:11" ht="15" customHeight="1">
      <c r="C333" s="112" t="b">
        <v>0</v>
      </c>
      <c r="D333" s="113">
        <v>252</v>
      </c>
      <c r="E333" s="114">
        <v>47</v>
      </c>
      <c r="F333" s="114">
        <v>1509</v>
      </c>
      <c r="G333" s="121">
        <v>0.99</v>
      </c>
      <c r="H333" s="121">
        <v>1</v>
      </c>
      <c r="I333" s="121">
        <v>251</v>
      </c>
      <c r="J333" s="122">
        <v>0</v>
      </c>
      <c r="K333" s="122">
        <v>1.4287389192352549E+19</v>
      </c>
    </row>
    <row r="334" spans="3:11" ht="15" customHeight="1">
      <c r="C334" s="112" t="b">
        <v>0</v>
      </c>
      <c r="D334" s="113">
        <v>253</v>
      </c>
      <c r="E334" s="114">
        <v>47</v>
      </c>
      <c r="F334" s="114">
        <v>1518</v>
      </c>
      <c r="G334" s="121">
        <v>0.99</v>
      </c>
      <c r="H334" s="121">
        <v>1</v>
      </c>
      <c r="I334" s="121">
        <v>252</v>
      </c>
      <c r="J334" s="122">
        <v>0</v>
      </c>
      <c r="K334" s="122">
        <v>6.1143962478793851E+18</v>
      </c>
    </row>
    <row r="335" spans="3:11" ht="15" customHeight="1">
      <c r="C335" s="112" t="b">
        <v>0</v>
      </c>
      <c r="D335" s="113">
        <v>254</v>
      </c>
      <c r="E335" s="114">
        <v>47</v>
      </c>
      <c r="F335" s="114">
        <v>1527</v>
      </c>
      <c r="G335" s="121">
        <v>0.99</v>
      </c>
      <c r="H335" s="121">
        <v>1</v>
      </c>
      <c r="I335" s="121">
        <v>253</v>
      </c>
      <c r="J335" s="122">
        <v>0</v>
      </c>
      <c r="K335" s="122">
        <v>6.5860525605912535E+18</v>
      </c>
    </row>
    <row r="336" spans="3:11" ht="15" customHeight="1">
      <c r="C336" s="112" t="b">
        <v>0</v>
      </c>
      <c r="D336" s="113">
        <v>255</v>
      </c>
      <c r="E336" s="114">
        <v>47</v>
      </c>
      <c r="F336" s="114">
        <v>1536</v>
      </c>
      <c r="G336" s="121">
        <v>0.99</v>
      </c>
      <c r="H336" s="121">
        <v>1</v>
      </c>
      <c r="I336" s="121">
        <v>254</v>
      </c>
      <c r="J336" s="122">
        <v>0</v>
      </c>
      <c r="K336" s="122">
        <v>6.1610225359359478E+18</v>
      </c>
    </row>
    <row r="337" spans="3:11" ht="15" customHeight="1">
      <c r="C337" s="112" t="b">
        <v>0</v>
      </c>
      <c r="D337" s="113">
        <v>256</v>
      </c>
      <c r="E337" s="114">
        <v>47</v>
      </c>
      <c r="F337" s="114">
        <v>1545</v>
      </c>
      <c r="G337" s="121">
        <v>0.99</v>
      </c>
      <c r="H337" s="121">
        <v>1</v>
      </c>
      <c r="I337" s="121">
        <v>255</v>
      </c>
      <c r="J337" s="122">
        <v>0</v>
      </c>
      <c r="K337" s="122">
        <v>1.2318153696445926E+18</v>
      </c>
    </row>
    <row r="338" spans="3:11" ht="15" customHeight="1">
      <c r="C338" s="112" t="b">
        <v>0</v>
      </c>
      <c r="D338" s="113">
        <v>257</v>
      </c>
      <c r="E338" s="114">
        <v>47</v>
      </c>
      <c r="F338" s="114">
        <v>1554</v>
      </c>
      <c r="G338" s="121">
        <v>0.99</v>
      </c>
      <c r="H338" s="121">
        <v>1</v>
      </c>
      <c r="I338" s="121">
        <v>256</v>
      </c>
      <c r="J338" s="122">
        <v>0</v>
      </c>
      <c r="K338" s="122">
        <v>8.9889867237909309E+18</v>
      </c>
    </row>
    <row r="339" spans="3:11" ht="15" customHeight="1">
      <c r="C339" s="112" t="b">
        <v>0</v>
      </c>
      <c r="D339" s="113">
        <v>258</v>
      </c>
      <c r="E339" s="114">
        <v>47</v>
      </c>
      <c r="F339" s="114">
        <v>1563</v>
      </c>
      <c r="G339" s="121">
        <v>0.99</v>
      </c>
      <c r="H339" s="121">
        <v>1</v>
      </c>
      <c r="I339" s="121">
        <v>257</v>
      </c>
      <c r="J339" s="122">
        <v>0</v>
      </c>
      <c r="K339" s="122">
        <v>5.0974373458514586E+18</v>
      </c>
    </row>
    <row r="340" spans="3:11" ht="15" customHeight="1">
      <c r="C340" s="112" t="b">
        <v>0</v>
      </c>
      <c r="D340" s="113">
        <v>259</v>
      </c>
      <c r="E340" s="114">
        <v>47</v>
      </c>
      <c r="F340" s="114">
        <v>1572</v>
      </c>
      <c r="G340" s="121">
        <v>0.99</v>
      </c>
      <c r="H340" s="121">
        <v>1</v>
      </c>
      <c r="I340" s="121">
        <v>258</v>
      </c>
      <c r="J340" s="122">
        <v>0</v>
      </c>
      <c r="K340" s="122">
        <v>2.7110668999811149E+18</v>
      </c>
    </row>
    <row r="341" spans="3:11" ht="15" customHeight="1">
      <c r="C341" s="112" t="b">
        <v>0</v>
      </c>
      <c r="D341" s="113">
        <v>260</v>
      </c>
      <c r="E341" s="114">
        <v>47</v>
      </c>
      <c r="F341" s="114">
        <v>1581</v>
      </c>
      <c r="G341" s="121">
        <v>0.99</v>
      </c>
      <c r="H341" s="121">
        <v>1</v>
      </c>
      <c r="I341" s="121">
        <v>259</v>
      </c>
      <c r="J341" s="122">
        <v>0</v>
      </c>
      <c r="K341" s="122">
        <v>1.6263444237317632E+19</v>
      </c>
    </row>
    <row r="342" spans="3:11" ht="15" customHeight="1">
      <c r="C342" s="112" t="b">
        <v>0</v>
      </c>
      <c r="D342" s="113">
        <v>261</v>
      </c>
      <c r="E342" s="114">
        <v>47</v>
      </c>
      <c r="F342" s="114">
        <v>1590</v>
      </c>
      <c r="G342" s="121">
        <v>0.99</v>
      </c>
      <c r="H342" s="121">
        <v>1</v>
      </c>
      <c r="I342" s="121">
        <v>260</v>
      </c>
      <c r="J342" s="122">
        <v>0</v>
      </c>
      <c r="K342" s="122">
        <v>1.5547205462526296E+19</v>
      </c>
    </row>
    <row r="343" spans="3:11" ht="15" customHeight="1">
      <c r="C343" s="112" t="b">
        <v>0</v>
      </c>
      <c r="D343" s="113">
        <v>262</v>
      </c>
      <c r="E343" s="114">
        <v>47</v>
      </c>
      <c r="F343" s="114">
        <v>1599</v>
      </c>
      <c r="G343" s="121">
        <v>0.99</v>
      </c>
      <c r="H343" s="121">
        <v>1</v>
      </c>
      <c r="I343" s="121">
        <v>261</v>
      </c>
      <c r="J343" s="122">
        <v>0</v>
      </c>
      <c r="K343" s="122">
        <v>1.3525065170943543E+19</v>
      </c>
    </row>
    <row r="344" spans="3:11" ht="15" customHeight="1">
      <c r="C344" s="112" t="b">
        <v>0</v>
      </c>
      <c r="D344" s="113">
        <v>263</v>
      </c>
      <c r="E344" s="114">
        <v>47</v>
      </c>
      <c r="F344" s="114">
        <v>1608</v>
      </c>
      <c r="G344" s="121">
        <v>0.99</v>
      </c>
      <c r="H344" s="121">
        <v>1</v>
      </c>
      <c r="I344" s="121">
        <v>262</v>
      </c>
      <c r="J344" s="122">
        <v>0</v>
      </c>
      <c r="K344" s="122">
        <v>1.497423993665348E+19</v>
      </c>
    </row>
    <row r="345" spans="3:11" ht="15" customHeight="1">
      <c r="C345" s="112" t="b">
        <v>0</v>
      </c>
      <c r="D345" s="113">
        <v>264</v>
      </c>
      <c r="E345" s="114">
        <v>48</v>
      </c>
      <c r="F345" s="114">
        <v>1622</v>
      </c>
      <c r="G345" s="121">
        <v>0.99</v>
      </c>
      <c r="H345" s="121">
        <v>1</v>
      </c>
      <c r="I345" s="121">
        <v>263</v>
      </c>
      <c r="J345" s="122">
        <v>0</v>
      </c>
      <c r="K345" s="122">
        <v>4.5920479113007698E+18</v>
      </c>
    </row>
    <row r="346" spans="3:11" ht="15" customHeight="1">
      <c r="C346" s="112" t="b">
        <v>0</v>
      </c>
      <c r="D346" s="113">
        <v>265</v>
      </c>
      <c r="E346" s="114">
        <v>49</v>
      </c>
      <c r="F346" s="114">
        <v>1623</v>
      </c>
      <c r="G346" s="121">
        <v>0.99</v>
      </c>
      <c r="H346" s="121">
        <v>1</v>
      </c>
      <c r="I346" s="121">
        <v>264</v>
      </c>
      <c r="J346" s="122">
        <v>0</v>
      </c>
      <c r="K346" s="122">
        <v>1.3023701722379012E+19</v>
      </c>
    </row>
    <row r="347" spans="3:11" ht="15" customHeight="1">
      <c r="C347" s="112" t="b">
        <v>0</v>
      </c>
      <c r="D347" s="113">
        <v>266</v>
      </c>
      <c r="E347" s="114">
        <v>49</v>
      </c>
      <c r="F347" s="114">
        <v>1624</v>
      </c>
      <c r="G347" s="121">
        <v>0.99</v>
      </c>
      <c r="H347" s="121">
        <v>1</v>
      </c>
      <c r="I347" s="121">
        <v>265</v>
      </c>
      <c r="J347" s="122">
        <v>0</v>
      </c>
      <c r="K347" s="122">
        <v>1.5948926475884589E+19</v>
      </c>
    </row>
    <row r="348" spans="3:11" ht="15" customHeight="1">
      <c r="C348" s="112" t="b">
        <v>0</v>
      </c>
      <c r="D348" s="113">
        <v>267</v>
      </c>
      <c r="E348" s="114">
        <v>50</v>
      </c>
      <c r="F348" s="114">
        <v>1626</v>
      </c>
      <c r="G348" s="121">
        <v>0.99</v>
      </c>
      <c r="H348" s="121">
        <v>1</v>
      </c>
      <c r="I348" s="121">
        <v>266</v>
      </c>
      <c r="J348" s="122">
        <v>0</v>
      </c>
      <c r="K348" s="122">
        <v>1.8129947891582585E+19</v>
      </c>
    </row>
    <row r="349" spans="3:11" ht="15" customHeight="1">
      <c r="C349" s="112" t="b">
        <v>0</v>
      </c>
      <c r="D349" s="113">
        <v>268</v>
      </c>
      <c r="E349" s="114">
        <v>50</v>
      </c>
      <c r="F349" s="114">
        <v>1628</v>
      </c>
      <c r="G349" s="121">
        <v>0.99</v>
      </c>
      <c r="H349" s="121">
        <v>1</v>
      </c>
      <c r="I349" s="121">
        <v>267</v>
      </c>
      <c r="J349" s="122">
        <v>0</v>
      </c>
      <c r="K349" s="122">
        <v>9.0687409425239982E+18</v>
      </c>
    </row>
    <row r="350" spans="3:11" ht="15" customHeight="1">
      <c r="C350" s="112" t="b">
        <v>0</v>
      </c>
      <c r="D350" s="113">
        <v>269</v>
      </c>
      <c r="E350" s="114">
        <v>51</v>
      </c>
      <c r="F350" s="114">
        <v>1630</v>
      </c>
      <c r="G350" s="121">
        <v>0.99</v>
      </c>
      <c r="H350" s="121">
        <v>1</v>
      </c>
      <c r="I350" s="121">
        <v>268</v>
      </c>
      <c r="J350" s="122">
        <v>0</v>
      </c>
      <c r="K350" s="122">
        <v>2.9056546118563164E+18</v>
      </c>
    </row>
    <row r="351" spans="3:11" ht="15" customHeight="1">
      <c r="C351" s="112" t="b">
        <v>0</v>
      </c>
      <c r="D351" s="113">
        <v>270</v>
      </c>
      <c r="E351" s="114">
        <v>51</v>
      </c>
      <c r="F351" s="114">
        <v>1632</v>
      </c>
      <c r="G351" s="121">
        <v>0.99</v>
      </c>
      <c r="H351" s="121">
        <v>1</v>
      </c>
      <c r="I351" s="121">
        <v>269</v>
      </c>
      <c r="J351" s="122">
        <v>0</v>
      </c>
      <c r="K351" s="122">
        <v>9.5977493766348882E+18</v>
      </c>
    </row>
    <row r="352" spans="3:11" ht="15" customHeight="1">
      <c r="C352" s="112" t="b">
        <v>0</v>
      </c>
      <c r="D352" s="113">
        <v>271</v>
      </c>
      <c r="E352" s="114">
        <v>51</v>
      </c>
      <c r="F352" s="114">
        <v>1634</v>
      </c>
      <c r="G352" s="121">
        <v>0.99</v>
      </c>
      <c r="H352" s="121">
        <v>1</v>
      </c>
      <c r="I352" s="121">
        <v>270</v>
      </c>
      <c r="J352" s="122">
        <v>0</v>
      </c>
      <c r="K352" s="122">
        <v>2.2957999666696837E+18</v>
      </c>
    </row>
    <row r="353" spans="3:11" ht="15" customHeight="1">
      <c r="C353" s="112" t="b">
        <v>0</v>
      </c>
      <c r="D353" s="113">
        <v>272</v>
      </c>
      <c r="E353" s="114">
        <v>51</v>
      </c>
      <c r="F353" s="114">
        <v>1636</v>
      </c>
      <c r="G353" s="121">
        <v>0.99</v>
      </c>
      <c r="H353" s="121">
        <v>1</v>
      </c>
      <c r="I353" s="121">
        <v>271</v>
      </c>
      <c r="J353" s="122">
        <v>0</v>
      </c>
      <c r="K353" s="122">
        <v>1.5876961785613337E+19</v>
      </c>
    </row>
    <row r="354" spans="3:11" ht="15" customHeight="1">
      <c r="C354" s="112" t="b">
        <v>0</v>
      </c>
      <c r="D354" s="113">
        <v>273</v>
      </c>
      <c r="E354" s="114">
        <v>52</v>
      </c>
      <c r="F354" s="114">
        <v>1640</v>
      </c>
      <c r="G354" s="121">
        <v>0.99</v>
      </c>
      <c r="H354" s="121">
        <v>1</v>
      </c>
      <c r="I354" s="121">
        <v>272</v>
      </c>
      <c r="J354" s="122">
        <v>0</v>
      </c>
      <c r="K354" s="122">
        <v>6.0836431224252948E+18</v>
      </c>
    </row>
    <row r="355" spans="3:11" ht="15" customHeight="1">
      <c r="C355" s="112" t="b">
        <v>0</v>
      </c>
      <c r="D355" s="113">
        <v>274</v>
      </c>
      <c r="E355" s="114">
        <v>52</v>
      </c>
      <c r="F355" s="114">
        <v>1644</v>
      </c>
      <c r="G355" s="121">
        <v>0.99</v>
      </c>
      <c r="H355" s="121">
        <v>1</v>
      </c>
      <c r="I355" s="121">
        <v>273</v>
      </c>
      <c r="J355" s="122">
        <v>0</v>
      </c>
      <c r="K355" s="122">
        <v>1.8633264239726126E+18</v>
      </c>
    </row>
    <row r="356" spans="3:11" ht="15" customHeight="1">
      <c r="C356" s="112" t="b">
        <v>0</v>
      </c>
      <c r="D356" s="113">
        <v>275</v>
      </c>
      <c r="E356" s="114">
        <v>52</v>
      </c>
      <c r="F356" s="114">
        <v>1648</v>
      </c>
      <c r="G356" s="121">
        <v>0.99</v>
      </c>
      <c r="H356" s="121">
        <v>1</v>
      </c>
      <c r="I356" s="121">
        <v>274</v>
      </c>
      <c r="J356" s="122">
        <v>0</v>
      </c>
      <c r="K356" s="122">
        <v>1.0746265822382334E+19</v>
      </c>
    </row>
    <row r="357" spans="3:11" ht="15" customHeight="1">
      <c r="C357" s="112" t="b">
        <v>0</v>
      </c>
      <c r="D357" s="113">
        <v>276</v>
      </c>
      <c r="E357" s="114">
        <v>52</v>
      </c>
      <c r="F357" s="114">
        <v>1652</v>
      </c>
      <c r="G357" s="121">
        <v>0.99</v>
      </c>
      <c r="H357" s="121">
        <v>1</v>
      </c>
      <c r="I357" s="121">
        <v>275</v>
      </c>
      <c r="J357" s="122">
        <v>0</v>
      </c>
      <c r="K357" s="122">
        <v>8.2811986512607672E+18</v>
      </c>
    </row>
    <row r="358" spans="3:11" ht="15" customHeight="1">
      <c r="C358" s="112" t="b">
        <v>0</v>
      </c>
      <c r="D358" s="113">
        <v>277</v>
      </c>
      <c r="E358" s="114">
        <v>52</v>
      </c>
      <c r="F358" s="114">
        <v>1656</v>
      </c>
      <c r="G358" s="121">
        <v>0.99</v>
      </c>
      <c r="H358" s="121">
        <v>1</v>
      </c>
      <c r="I358" s="121">
        <v>276</v>
      </c>
      <c r="J358" s="122">
        <v>0</v>
      </c>
      <c r="K358" s="122">
        <v>1.2470103720354963E+19</v>
      </c>
    </row>
    <row r="359" spans="3:11" ht="15" customHeight="1">
      <c r="C359" s="112" t="b">
        <v>0</v>
      </c>
      <c r="D359" s="113">
        <v>278</v>
      </c>
      <c r="E359" s="114">
        <v>52</v>
      </c>
      <c r="F359" s="114">
        <v>1660</v>
      </c>
      <c r="G359" s="121">
        <v>0.99</v>
      </c>
      <c r="H359" s="121">
        <v>1</v>
      </c>
      <c r="I359" s="121">
        <v>277</v>
      </c>
      <c r="J359" s="122">
        <v>0</v>
      </c>
      <c r="K359" s="122">
        <v>5.9740132852668396E+18</v>
      </c>
    </row>
    <row r="360" spans="3:11" ht="15" customHeight="1">
      <c r="C360" s="112" t="b">
        <v>0</v>
      </c>
      <c r="D360" s="113">
        <v>279</v>
      </c>
      <c r="E360" s="114">
        <v>53</v>
      </c>
      <c r="F360" s="114">
        <v>1666</v>
      </c>
      <c r="G360" s="121">
        <v>0.99</v>
      </c>
      <c r="H360" s="121">
        <v>1</v>
      </c>
      <c r="I360" s="121">
        <v>278</v>
      </c>
      <c r="J360" s="122">
        <v>0</v>
      </c>
      <c r="K360" s="122">
        <v>1.2742441269987867E+19</v>
      </c>
    </row>
    <row r="361" spans="3:11" ht="15" customHeight="1">
      <c r="C361" s="112" t="b">
        <v>0</v>
      </c>
      <c r="D361" s="113">
        <v>280</v>
      </c>
      <c r="E361" s="114">
        <v>53</v>
      </c>
      <c r="F361" s="114">
        <v>1672</v>
      </c>
      <c r="G361" s="121">
        <v>0.99</v>
      </c>
      <c r="H361" s="121">
        <v>1</v>
      </c>
      <c r="I361" s="121">
        <v>279</v>
      </c>
      <c r="J361" s="122">
        <v>0</v>
      </c>
      <c r="K361" s="122">
        <v>1.7844943401208746E+19</v>
      </c>
    </row>
    <row r="362" spans="3:11" ht="15" customHeight="1">
      <c r="C362" s="112" t="b">
        <v>0</v>
      </c>
      <c r="D362" s="113">
        <v>281</v>
      </c>
      <c r="E362" s="114">
        <v>53</v>
      </c>
      <c r="F362" s="114">
        <v>1678</v>
      </c>
      <c r="G362" s="121">
        <v>0.99</v>
      </c>
      <c r="H362" s="121">
        <v>1</v>
      </c>
      <c r="I362" s="121">
        <v>280</v>
      </c>
      <c r="J362" s="122">
        <v>0</v>
      </c>
      <c r="K362" s="122">
        <v>1.3638722803409258E+19</v>
      </c>
    </row>
    <row r="363" spans="3:11" ht="15" customHeight="1">
      <c r="C363" s="112" t="b">
        <v>0</v>
      </c>
      <c r="D363" s="113">
        <v>282</v>
      </c>
      <c r="E363" s="114">
        <v>53</v>
      </c>
      <c r="F363" s="114">
        <v>1684</v>
      </c>
      <c r="G363" s="121">
        <v>0.99</v>
      </c>
      <c r="H363" s="121">
        <v>1</v>
      </c>
      <c r="I363" s="121">
        <v>281</v>
      </c>
      <c r="J363" s="122">
        <v>0</v>
      </c>
      <c r="K363" s="122">
        <v>1.5642101903794817E+19</v>
      </c>
    </row>
    <row r="364" spans="3:11" ht="15" customHeight="1">
      <c r="C364" s="112" t="b">
        <v>0</v>
      </c>
      <c r="D364" s="113">
        <v>283</v>
      </c>
      <c r="E364" s="114">
        <v>53</v>
      </c>
      <c r="F364" s="114">
        <v>1690</v>
      </c>
      <c r="G364" s="121">
        <v>0.99</v>
      </c>
      <c r="H364" s="121">
        <v>1</v>
      </c>
      <c r="I364" s="121">
        <v>282</v>
      </c>
      <c r="J364" s="122">
        <v>0</v>
      </c>
      <c r="K364" s="122">
        <v>3.5551042715533711E+18</v>
      </c>
    </row>
    <row r="365" spans="3:11" ht="15" customHeight="1">
      <c r="C365" s="112" t="b">
        <v>0</v>
      </c>
      <c r="D365" s="113">
        <v>284</v>
      </c>
      <c r="E365" s="114">
        <v>53</v>
      </c>
      <c r="F365" s="114">
        <v>1696</v>
      </c>
      <c r="G365" s="121">
        <v>0.99</v>
      </c>
      <c r="H365" s="121">
        <v>1</v>
      </c>
      <c r="I365" s="121">
        <v>283</v>
      </c>
      <c r="J365" s="122">
        <v>0</v>
      </c>
      <c r="K365" s="122">
        <v>8.7781105226868951E+18</v>
      </c>
    </row>
    <row r="366" spans="3:11" ht="15" customHeight="1">
      <c r="C366" s="112" t="b">
        <v>0</v>
      </c>
      <c r="D366" s="113">
        <v>285</v>
      </c>
      <c r="E366" s="114">
        <v>53</v>
      </c>
      <c r="F366" s="114">
        <v>1702</v>
      </c>
      <c r="G366" s="121">
        <v>0.99</v>
      </c>
      <c r="H366" s="121">
        <v>1</v>
      </c>
      <c r="I366" s="121">
        <v>284</v>
      </c>
      <c r="J366" s="122">
        <v>0</v>
      </c>
      <c r="K366" s="122">
        <v>1.5688388805522147E+19</v>
      </c>
    </row>
    <row r="367" spans="3:11" ht="15" customHeight="1">
      <c r="C367" s="112" t="b">
        <v>0</v>
      </c>
      <c r="D367" s="113">
        <v>286</v>
      </c>
      <c r="E367" s="114">
        <v>53</v>
      </c>
      <c r="F367" s="114">
        <v>1708</v>
      </c>
      <c r="G367" s="121">
        <v>0.99</v>
      </c>
      <c r="H367" s="121">
        <v>1</v>
      </c>
      <c r="I367" s="121">
        <v>285</v>
      </c>
      <c r="J367" s="122">
        <v>0</v>
      </c>
      <c r="K367" s="122">
        <v>1.1690872158823021E+19</v>
      </c>
    </row>
    <row r="368" spans="3:11" ht="15" customHeight="1">
      <c r="C368" s="112" t="b">
        <v>0</v>
      </c>
      <c r="D368" s="113">
        <v>287</v>
      </c>
      <c r="E368" s="114">
        <v>53</v>
      </c>
      <c r="F368" s="114">
        <v>1714</v>
      </c>
      <c r="G368" s="121">
        <v>0.99</v>
      </c>
      <c r="H368" s="121">
        <v>1</v>
      </c>
      <c r="I368" s="121">
        <v>286</v>
      </c>
      <c r="J368" s="122">
        <v>0</v>
      </c>
      <c r="K368" s="122">
        <v>1.6416842034649418E+18</v>
      </c>
    </row>
    <row r="369" spans="3:11" ht="15" customHeight="1">
      <c r="C369" s="112" t="b">
        <v>0</v>
      </c>
      <c r="D369" s="113">
        <v>288</v>
      </c>
      <c r="E369" s="114">
        <v>54</v>
      </c>
      <c r="F369" s="114">
        <v>1723</v>
      </c>
      <c r="G369" s="121">
        <v>0.99</v>
      </c>
      <c r="H369" s="121">
        <v>1</v>
      </c>
      <c r="I369" s="121">
        <v>287</v>
      </c>
      <c r="J369" s="122">
        <v>0</v>
      </c>
      <c r="K369" s="122">
        <v>1.4117385130358657E+19</v>
      </c>
    </row>
    <row r="370" spans="3:11" ht="15" customHeight="1">
      <c r="C370" s="112" t="b">
        <v>0</v>
      </c>
      <c r="D370" s="113">
        <v>289</v>
      </c>
      <c r="E370" s="114">
        <v>54</v>
      </c>
      <c r="F370" s="114">
        <v>1732</v>
      </c>
      <c r="G370" s="121">
        <v>0.99</v>
      </c>
      <c r="H370" s="121">
        <v>1</v>
      </c>
      <c r="I370" s="121">
        <v>288</v>
      </c>
      <c r="J370" s="122">
        <v>0</v>
      </c>
      <c r="K370" s="122">
        <v>1.1275176111974005E+19</v>
      </c>
    </row>
    <row r="371" spans="3:11" ht="15" customHeight="1">
      <c r="C371" s="112" t="b">
        <v>0</v>
      </c>
      <c r="D371" s="113">
        <v>290</v>
      </c>
      <c r="E371" s="114">
        <v>54</v>
      </c>
      <c r="F371" s="114">
        <v>1741</v>
      </c>
      <c r="G371" s="121">
        <v>0.99</v>
      </c>
      <c r="H371" s="121">
        <v>1</v>
      </c>
      <c r="I371" s="121">
        <v>289</v>
      </c>
      <c r="J371" s="122">
        <v>0</v>
      </c>
      <c r="K371" s="122">
        <v>1.3509476915499667E+19</v>
      </c>
    </row>
    <row r="372" spans="3:11" ht="15" customHeight="1">
      <c r="C372" s="112" t="b">
        <v>0</v>
      </c>
      <c r="D372" s="113">
        <v>291</v>
      </c>
      <c r="E372" s="114">
        <v>54</v>
      </c>
      <c r="F372" s="114">
        <v>1750</v>
      </c>
      <c r="G372" s="121">
        <v>0.99</v>
      </c>
      <c r="H372" s="121">
        <v>1</v>
      </c>
      <c r="I372" s="121">
        <v>290</v>
      </c>
      <c r="J372" s="122">
        <v>0</v>
      </c>
      <c r="K372" s="122">
        <v>1.6991334140834703E+19</v>
      </c>
    </row>
    <row r="373" spans="3:11" ht="15" customHeight="1">
      <c r="C373" s="112" t="b">
        <v>0</v>
      </c>
      <c r="D373" s="113">
        <v>292</v>
      </c>
      <c r="E373" s="114">
        <v>54</v>
      </c>
      <c r="F373" s="114">
        <v>1759</v>
      </c>
      <c r="G373" s="121">
        <v>0.99</v>
      </c>
      <c r="H373" s="121">
        <v>1</v>
      </c>
      <c r="I373" s="121">
        <v>291</v>
      </c>
      <c r="J373" s="122">
        <v>0</v>
      </c>
      <c r="K373" s="122">
        <v>3.9063907251329623E+18</v>
      </c>
    </row>
    <row r="374" spans="3:11" ht="15" customHeight="1">
      <c r="C374" s="112" t="b">
        <v>0</v>
      </c>
      <c r="D374" s="113">
        <v>293</v>
      </c>
      <c r="E374" s="114">
        <v>54</v>
      </c>
      <c r="F374" s="114">
        <v>1768</v>
      </c>
      <c r="G374" s="121">
        <v>0.99</v>
      </c>
      <c r="H374" s="121">
        <v>1</v>
      </c>
      <c r="I374" s="121">
        <v>292</v>
      </c>
      <c r="J374" s="122">
        <v>0</v>
      </c>
      <c r="K374" s="122">
        <v>1.40582460864506E+19</v>
      </c>
    </row>
    <row r="375" spans="3:11" ht="15" customHeight="1">
      <c r="C375" s="112" t="b">
        <v>0</v>
      </c>
      <c r="D375" s="113">
        <v>294</v>
      </c>
      <c r="E375" s="114">
        <v>54</v>
      </c>
      <c r="F375" s="114">
        <v>1777</v>
      </c>
      <c r="G375" s="121">
        <v>0.99</v>
      </c>
      <c r="H375" s="121">
        <v>1</v>
      </c>
      <c r="I375" s="121">
        <v>293</v>
      </c>
      <c r="J375" s="122">
        <v>0</v>
      </c>
      <c r="K375" s="122">
        <v>9.9079016346599526E+18</v>
      </c>
    </row>
    <row r="376" spans="3:11" ht="15" customHeight="1">
      <c r="C376" s="112" t="b">
        <v>0</v>
      </c>
      <c r="D376" s="113">
        <v>295</v>
      </c>
      <c r="E376" s="114">
        <v>54</v>
      </c>
      <c r="F376" s="114">
        <v>1786</v>
      </c>
      <c r="G376" s="121">
        <v>0.99</v>
      </c>
      <c r="H376" s="121">
        <v>1</v>
      </c>
      <c r="I376" s="121">
        <v>294</v>
      </c>
      <c r="J376" s="122">
        <v>0</v>
      </c>
      <c r="K376" s="122">
        <v>1.2812696988241584E+19</v>
      </c>
    </row>
    <row r="377" spans="3:11" ht="15" customHeight="1">
      <c r="C377" s="112" t="b">
        <v>0</v>
      </c>
      <c r="D377" s="113">
        <v>296</v>
      </c>
      <c r="E377" s="114">
        <v>54</v>
      </c>
      <c r="F377" s="114">
        <v>1795</v>
      </c>
      <c r="G377" s="121">
        <v>0.99</v>
      </c>
      <c r="H377" s="121">
        <v>1</v>
      </c>
      <c r="I377" s="121">
        <v>295</v>
      </c>
      <c r="J377" s="122">
        <v>0</v>
      </c>
      <c r="K377" s="122">
        <v>8.5436278185752003E+18</v>
      </c>
    </row>
    <row r="378" spans="3:11" ht="15" customHeight="1">
      <c r="C378" s="112" t="b">
        <v>0</v>
      </c>
      <c r="D378" s="113">
        <v>297</v>
      </c>
      <c r="E378" s="114">
        <v>54</v>
      </c>
      <c r="F378" s="114">
        <v>1804</v>
      </c>
      <c r="G378" s="121">
        <v>0.99</v>
      </c>
      <c r="H378" s="121">
        <v>1</v>
      </c>
      <c r="I378" s="121">
        <v>296</v>
      </c>
      <c r="J378" s="122">
        <v>0</v>
      </c>
      <c r="K378" s="122">
        <v>1.394221887351373E+19</v>
      </c>
    </row>
    <row r="379" spans="3:11" ht="15" customHeight="1">
      <c r="C379" s="112" t="b">
        <v>0</v>
      </c>
      <c r="D379" s="113">
        <v>298</v>
      </c>
      <c r="E379" s="114">
        <v>54</v>
      </c>
      <c r="F379" s="114">
        <v>1813</v>
      </c>
      <c r="G379" s="121">
        <v>0.99</v>
      </c>
      <c r="H379" s="121">
        <v>1</v>
      </c>
      <c r="I379" s="121">
        <v>297</v>
      </c>
      <c r="J379" s="122">
        <v>0</v>
      </c>
      <c r="K379" s="122">
        <v>3.8787034633349007E+18</v>
      </c>
    </row>
    <row r="380" spans="3:11" ht="15" customHeight="1">
      <c r="C380" s="112" t="b">
        <v>0</v>
      </c>
      <c r="D380" s="113">
        <v>299</v>
      </c>
      <c r="E380" s="114">
        <v>54</v>
      </c>
      <c r="F380" s="114">
        <v>1822</v>
      </c>
      <c r="G380" s="121">
        <v>0.99</v>
      </c>
      <c r="H380" s="121">
        <v>1</v>
      </c>
      <c r="I380" s="121">
        <v>298</v>
      </c>
      <c r="J380" s="122">
        <v>0</v>
      </c>
      <c r="K380" s="122">
        <v>3.4307529694608164E+18</v>
      </c>
    </row>
    <row r="381" spans="3:11" ht="15" customHeight="1">
      <c r="C381" s="112" t="b">
        <v>0</v>
      </c>
      <c r="D381" s="113">
        <v>300</v>
      </c>
      <c r="E381" s="114">
        <v>54</v>
      </c>
      <c r="F381" s="114">
        <v>1831</v>
      </c>
      <c r="G381" s="121">
        <v>0.99</v>
      </c>
      <c r="H381" s="121">
        <v>1</v>
      </c>
      <c r="I381" s="121">
        <v>299</v>
      </c>
      <c r="J381" s="122">
        <v>0</v>
      </c>
      <c r="K381" s="122">
        <v>1.721341047938424E+19</v>
      </c>
    </row>
    <row r="382" spans="3:11" ht="15" customHeight="1">
      <c r="C382" s="112" t="b">
        <v>0</v>
      </c>
      <c r="D382" s="113">
        <v>301</v>
      </c>
      <c r="E382" s="114">
        <v>54</v>
      </c>
      <c r="F382" s="114">
        <v>1840</v>
      </c>
      <c r="G382" s="121">
        <v>0.99</v>
      </c>
      <c r="H382" s="121">
        <v>1</v>
      </c>
      <c r="I382" s="121">
        <v>300</v>
      </c>
      <c r="J382" s="122">
        <v>0</v>
      </c>
      <c r="K382" s="122">
        <v>8.9864193442771169E+18</v>
      </c>
    </row>
    <row r="383" spans="3:11" ht="15" customHeight="1">
      <c r="C383" s="112" t="b">
        <v>0</v>
      </c>
      <c r="D383" s="113">
        <v>302</v>
      </c>
      <c r="E383" s="114">
        <v>55</v>
      </c>
      <c r="F383" s="114">
        <v>1854</v>
      </c>
      <c r="G383" s="121">
        <v>0.99</v>
      </c>
      <c r="H383" s="121">
        <v>1</v>
      </c>
      <c r="I383" s="121">
        <v>301</v>
      </c>
      <c r="J383" s="122">
        <v>0</v>
      </c>
      <c r="K383" s="122">
        <v>9.4914160268179374E+18</v>
      </c>
    </row>
    <row r="384" spans="3:11" ht="15" customHeight="1">
      <c r="C384" s="112" t="b">
        <v>0</v>
      </c>
      <c r="D384" s="113">
        <v>303</v>
      </c>
      <c r="E384" s="114">
        <v>56</v>
      </c>
      <c r="F384" s="114">
        <v>1855</v>
      </c>
      <c r="G384" s="121">
        <v>0.99</v>
      </c>
      <c r="H384" s="121">
        <v>1</v>
      </c>
      <c r="I384" s="121">
        <v>302</v>
      </c>
      <c r="J384" s="122">
        <v>0</v>
      </c>
      <c r="K384" s="122">
        <v>8.7878784100477624E+18</v>
      </c>
    </row>
    <row r="385" spans="3:11" ht="15" customHeight="1">
      <c r="C385" s="112" t="b">
        <v>0</v>
      </c>
      <c r="D385" s="113">
        <v>304</v>
      </c>
      <c r="E385" s="114">
        <v>56</v>
      </c>
      <c r="F385" s="114">
        <v>1856</v>
      </c>
      <c r="G385" s="121">
        <v>0.99</v>
      </c>
      <c r="H385" s="121">
        <v>1</v>
      </c>
      <c r="I385" s="121">
        <v>303</v>
      </c>
      <c r="J385" s="122">
        <v>0</v>
      </c>
      <c r="K385" s="122">
        <v>5.0498431699684844E+18</v>
      </c>
    </row>
    <row r="386" spans="3:11" ht="15" customHeight="1">
      <c r="C386" s="112" t="b">
        <v>0</v>
      </c>
      <c r="D386" s="113">
        <v>305</v>
      </c>
      <c r="E386" s="114">
        <v>57</v>
      </c>
      <c r="F386" s="114">
        <v>1858</v>
      </c>
      <c r="G386" s="121">
        <v>0.99</v>
      </c>
      <c r="H386" s="121">
        <v>1</v>
      </c>
      <c r="I386" s="121">
        <v>304</v>
      </c>
      <c r="J386" s="122">
        <v>0</v>
      </c>
      <c r="K386" s="122">
        <v>4.232249975491222E+18</v>
      </c>
    </row>
    <row r="387" spans="3:11" ht="15" customHeight="1">
      <c r="C387" s="112" t="b">
        <v>0</v>
      </c>
      <c r="D387" s="113">
        <v>306</v>
      </c>
      <c r="E387" s="114">
        <v>57</v>
      </c>
      <c r="F387" s="114">
        <v>1860</v>
      </c>
      <c r="G387" s="121">
        <v>0.99</v>
      </c>
      <c r="H387" s="121">
        <v>1</v>
      </c>
      <c r="I387" s="121">
        <v>305</v>
      </c>
      <c r="J387" s="122">
        <v>0</v>
      </c>
      <c r="K387" s="122">
        <v>1.5988216677702773E+19</v>
      </c>
    </row>
    <row r="388" spans="3:11" ht="15" customHeight="1">
      <c r="C388" s="112" t="b">
        <v>0</v>
      </c>
      <c r="D388" s="113">
        <v>307</v>
      </c>
      <c r="E388" s="114">
        <v>58</v>
      </c>
      <c r="F388" s="114">
        <v>1862</v>
      </c>
      <c r="G388" s="121">
        <v>0.99</v>
      </c>
      <c r="H388" s="121">
        <v>1</v>
      </c>
      <c r="I388" s="121">
        <v>306</v>
      </c>
      <c r="J388" s="122">
        <v>0</v>
      </c>
      <c r="K388" s="122">
        <v>1.5847141840230515E+19</v>
      </c>
    </row>
    <row r="389" spans="3:11" ht="15" customHeight="1">
      <c r="C389" s="112" t="b">
        <v>0</v>
      </c>
      <c r="D389" s="113">
        <v>308</v>
      </c>
      <c r="E389" s="114">
        <v>58</v>
      </c>
      <c r="F389" s="114">
        <v>1864</v>
      </c>
      <c r="G389" s="121">
        <v>0.99</v>
      </c>
      <c r="H389" s="121">
        <v>1</v>
      </c>
      <c r="I389" s="121">
        <v>307</v>
      </c>
      <c r="J389" s="122">
        <v>0</v>
      </c>
      <c r="K389" s="122">
        <v>1.6665600167047823E+19</v>
      </c>
    </row>
    <row r="390" spans="3:11" ht="15" customHeight="1">
      <c r="C390" s="112" t="b">
        <v>0</v>
      </c>
      <c r="D390" s="113">
        <v>309</v>
      </c>
      <c r="E390" s="114">
        <v>58</v>
      </c>
      <c r="F390" s="114">
        <v>1866</v>
      </c>
      <c r="G390" s="121">
        <v>0.99</v>
      </c>
      <c r="H390" s="121">
        <v>1</v>
      </c>
      <c r="I390" s="121">
        <v>308</v>
      </c>
      <c r="J390" s="122">
        <v>0</v>
      </c>
      <c r="K390" s="122">
        <v>1.8044393741418789E+19</v>
      </c>
    </row>
    <row r="391" spans="3:11" ht="15" customHeight="1">
      <c r="C391" s="112" t="b">
        <v>0</v>
      </c>
      <c r="D391" s="113">
        <v>310</v>
      </c>
      <c r="E391" s="114">
        <v>58</v>
      </c>
      <c r="F391" s="114">
        <v>1868</v>
      </c>
      <c r="G391" s="121">
        <v>0.99</v>
      </c>
      <c r="H391" s="121">
        <v>1</v>
      </c>
      <c r="I391" s="121">
        <v>309</v>
      </c>
      <c r="J391" s="122">
        <v>0</v>
      </c>
      <c r="K391" s="122">
        <v>1.3162386093768493E+19</v>
      </c>
    </row>
    <row r="392" spans="3:11" ht="15" customHeight="1">
      <c r="C392" s="112" t="b">
        <v>0</v>
      </c>
      <c r="D392" s="113">
        <v>311</v>
      </c>
      <c r="E392" s="114">
        <v>59</v>
      </c>
      <c r="F392" s="114">
        <v>1872</v>
      </c>
      <c r="G392" s="121">
        <v>0.99</v>
      </c>
      <c r="H392" s="121">
        <v>1</v>
      </c>
      <c r="I392" s="121">
        <v>310</v>
      </c>
      <c r="J392" s="122">
        <v>0</v>
      </c>
      <c r="K392" s="122">
        <v>1.1194666112880886E+18</v>
      </c>
    </row>
    <row r="393" spans="3:11" ht="15" customHeight="1">
      <c r="C393" s="112" t="b">
        <v>0</v>
      </c>
      <c r="D393" s="113">
        <v>312</v>
      </c>
      <c r="E393" s="114">
        <v>59</v>
      </c>
      <c r="F393" s="114">
        <v>1876</v>
      </c>
      <c r="G393" s="121">
        <v>0.99</v>
      </c>
      <c r="H393" s="121">
        <v>1</v>
      </c>
      <c r="I393" s="121">
        <v>311</v>
      </c>
      <c r="J393" s="122">
        <v>0</v>
      </c>
      <c r="K393" s="122">
        <v>7.5808019270479739E+18</v>
      </c>
    </row>
    <row r="394" spans="3:11" ht="15" customHeight="1">
      <c r="C394" s="112" t="b">
        <v>0</v>
      </c>
      <c r="D394" s="113">
        <v>313</v>
      </c>
      <c r="E394" s="114">
        <v>59</v>
      </c>
      <c r="F394" s="114">
        <v>1880</v>
      </c>
      <c r="G394" s="121">
        <v>0.99</v>
      </c>
      <c r="H394" s="121">
        <v>1</v>
      </c>
      <c r="I394" s="121">
        <v>312</v>
      </c>
      <c r="J394" s="122">
        <v>0</v>
      </c>
      <c r="K394" s="122">
        <v>1.7069599460935191E+19</v>
      </c>
    </row>
    <row r="395" spans="3:11" ht="15" customHeight="1">
      <c r="C395" s="112" t="b">
        <v>0</v>
      </c>
      <c r="D395" s="113">
        <v>314</v>
      </c>
      <c r="E395" s="114">
        <v>59</v>
      </c>
      <c r="F395" s="114">
        <v>1884</v>
      </c>
      <c r="G395" s="121">
        <v>0.99</v>
      </c>
      <c r="H395" s="121">
        <v>1</v>
      </c>
      <c r="I395" s="121">
        <v>313</v>
      </c>
      <c r="J395" s="122">
        <v>0</v>
      </c>
      <c r="K395" s="122">
        <v>5.832704759751295E+18</v>
      </c>
    </row>
    <row r="396" spans="3:11" ht="15" customHeight="1">
      <c r="C396" s="112" t="b">
        <v>0</v>
      </c>
      <c r="D396" s="113">
        <v>315</v>
      </c>
      <c r="E396" s="114">
        <v>59</v>
      </c>
      <c r="F396" s="114">
        <v>1888</v>
      </c>
      <c r="G396" s="121">
        <v>0.99</v>
      </c>
      <c r="H396" s="121">
        <v>1</v>
      </c>
      <c r="I396" s="121">
        <v>314</v>
      </c>
      <c r="J396" s="122">
        <v>0</v>
      </c>
      <c r="K396" s="122">
        <v>9.3108294719360922E+17</v>
      </c>
    </row>
    <row r="397" spans="3:11" ht="15" customHeight="1">
      <c r="C397" s="112" t="b">
        <v>0</v>
      </c>
      <c r="D397" s="113">
        <v>316</v>
      </c>
      <c r="E397" s="114">
        <v>59</v>
      </c>
      <c r="F397" s="114">
        <v>1892</v>
      </c>
      <c r="G397" s="121">
        <v>0.99</v>
      </c>
      <c r="H397" s="121">
        <v>1</v>
      </c>
      <c r="I397" s="121">
        <v>315</v>
      </c>
      <c r="J397" s="122">
        <v>0</v>
      </c>
      <c r="K397" s="122">
        <v>1.1157476939832095E+19</v>
      </c>
    </row>
    <row r="398" spans="3:11" ht="15" customHeight="1">
      <c r="C398" s="112" t="b">
        <v>0</v>
      </c>
      <c r="D398" s="113">
        <v>317</v>
      </c>
      <c r="E398" s="114">
        <v>60</v>
      </c>
      <c r="F398" s="114">
        <v>1898</v>
      </c>
      <c r="G398" s="121">
        <v>0.99</v>
      </c>
      <c r="H398" s="121">
        <v>1</v>
      </c>
      <c r="I398" s="121">
        <v>316</v>
      </c>
      <c r="J398" s="122">
        <v>0</v>
      </c>
      <c r="K398" s="122">
        <v>3.3693734378978877E+18</v>
      </c>
    </row>
    <row r="399" spans="3:11" ht="15" customHeight="1">
      <c r="C399" s="112" t="b">
        <v>0</v>
      </c>
      <c r="D399" s="113">
        <v>318</v>
      </c>
      <c r="E399" s="114">
        <v>60</v>
      </c>
      <c r="F399" s="114">
        <v>1904</v>
      </c>
      <c r="G399" s="121">
        <v>0.99</v>
      </c>
      <c r="H399" s="121">
        <v>1</v>
      </c>
      <c r="I399" s="121">
        <v>317</v>
      </c>
      <c r="J399" s="122">
        <v>0</v>
      </c>
      <c r="K399" s="122">
        <v>1.1828175520240206E+19</v>
      </c>
    </row>
    <row r="400" spans="3:11" ht="15" customHeight="1">
      <c r="C400" s="112" t="b">
        <v>0</v>
      </c>
      <c r="D400" s="113">
        <v>319</v>
      </c>
      <c r="E400" s="114">
        <v>60</v>
      </c>
      <c r="F400" s="114">
        <v>1910</v>
      </c>
      <c r="G400" s="121">
        <v>0.99</v>
      </c>
      <c r="H400" s="121">
        <v>1</v>
      </c>
      <c r="I400" s="121">
        <v>318</v>
      </c>
      <c r="J400" s="122">
        <v>0</v>
      </c>
      <c r="K400" s="122">
        <v>1.1705873557120297E+19</v>
      </c>
    </row>
    <row r="401" spans="3:11" ht="15" customHeight="1">
      <c r="C401" s="112" t="b">
        <v>0</v>
      </c>
      <c r="D401" s="113">
        <v>320</v>
      </c>
      <c r="E401" s="114">
        <v>60</v>
      </c>
      <c r="F401" s="114">
        <v>1916</v>
      </c>
      <c r="G401" s="121">
        <v>0.99</v>
      </c>
      <c r="H401" s="121">
        <v>1</v>
      </c>
      <c r="I401" s="121">
        <v>319</v>
      </c>
      <c r="J401" s="122">
        <v>0</v>
      </c>
      <c r="K401" s="122">
        <v>1.0198248123298884E+19</v>
      </c>
    </row>
    <row r="402" spans="3:11" ht="15" customHeight="1">
      <c r="C402" s="112" t="b">
        <v>0</v>
      </c>
      <c r="D402" s="113">
        <v>321</v>
      </c>
      <c r="E402" s="114">
        <v>60</v>
      </c>
      <c r="F402" s="114">
        <v>1922</v>
      </c>
      <c r="G402" s="121">
        <v>0.99</v>
      </c>
      <c r="H402" s="121">
        <v>1</v>
      </c>
      <c r="I402" s="121">
        <v>320</v>
      </c>
      <c r="J402" s="122">
        <v>0</v>
      </c>
      <c r="K402" s="122">
        <v>5.1786117511547843E+18</v>
      </c>
    </row>
    <row r="403" spans="3:11" ht="15" customHeight="1">
      <c r="C403" s="112" t="b">
        <v>0</v>
      </c>
      <c r="D403" s="113">
        <v>322</v>
      </c>
      <c r="E403" s="114">
        <v>60</v>
      </c>
      <c r="F403" s="114">
        <v>1928</v>
      </c>
      <c r="G403" s="121">
        <v>0.99</v>
      </c>
      <c r="H403" s="121">
        <v>1</v>
      </c>
      <c r="I403" s="121">
        <v>321</v>
      </c>
      <c r="J403" s="122">
        <v>0</v>
      </c>
      <c r="K403" s="122">
        <v>1.6026757038693118E+19</v>
      </c>
    </row>
    <row r="404" spans="3:11" ht="15" customHeight="1">
      <c r="C404" s="112" t="b">
        <v>0</v>
      </c>
      <c r="D404" s="113">
        <v>323</v>
      </c>
      <c r="E404" s="114">
        <v>60</v>
      </c>
      <c r="F404" s="114">
        <v>1934</v>
      </c>
      <c r="G404" s="121">
        <v>0.99</v>
      </c>
      <c r="H404" s="121">
        <v>1</v>
      </c>
      <c r="I404" s="121">
        <v>322</v>
      </c>
      <c r="J404" s="122">
        <v>0</v>
      </c>
      <c r="K404" s="122">
        <v>1.1566506279445858E+19</v>
      </c>
    </row>
    <row r="405" spans="3:11" ht="15" customHeight="1">
      <c r="C405" s="112" t="b">
        <v>0</v>
      </c>
      <c r="D405" s="113">
        <v>324</v>
      </c>
      <c r="E405" s="114">
        <v>60</v>
      </c>
      <c r="F405" s="114">
        <v>1940</v>
      </c>
      <c r="G405" s="121">
        <v>0.99</v>
      </c>
      <c r="H405" s="121">
        <v>1</v>
      </c>
      <c r="I405" s="121">
        <v>323</v>
      </c>
      <c r="J405" s="122">
        <v>0</v>
      </c>
      <c r="K405" s="122">
        <v>1.6287346064744061E+19</v>
      </c>
    </row>
    <row r="406" spans="3:11" ht="15" customHeight="1">
      <c r="C406" s="112" t="b">
        <v>0</v>
      </c>
      <c r="D406" s="113">
        <v>325</v>
      </c>
      <c r="E406" s="114">
        <v>60</v>
      </c>
      <c r="F406" s="114">
        <v>1946</v>
      </c>
      <c r="G406" s="121">
        <v>0.99</v>
      </c>
      <c r="H406" s="121">
        <v>1</v>
      </c>
      <c r="I406" s="121">
        <v>324</v>
      </c>
      <c r="J406" s="122">
        <v>0</v>
      </c>
      <c r="K406" s="122">
        <v>1.7853333385322762E+19</v>
      </c>
    </row>
    <row r="407" spans="3:11" ht="15" customHeight="1">
      <c r="C407" s="112" t="b">
        <v>0</v>
      </c>
      <c r="D407" s="113">
        <v>326</v>
      </c>
      <c r="E407" s="114">
        <v>61</v>
      </c>
      <c r="F407" s="114">
        <v>1955</v>
      </c>
      <c r="G407" s="121">
        <v>0.99</v>
      </c>
      <c r="H407" s="121">
        <v>1</v>
      </c>
      <c r="I407" s="121">
        <v>325</v>
      </c>
      <c r="J407" s="122">
        <v>0</v>
      </c>
      <c r="K407" s="122">
        <v>1.0943943752662653E+19</v>
      </c>
    </row>
    <row r="408" spans="3:11" ht="15" customHeight="1">
      <c r="C408" s="112" t="b">
        <v>0</v>
      </c>
      <c r="D408" s="113">
        <v>327</v>
      </c>
      <c r="E408" s="114">
        <v>61</v>
      </c>
      <c r="F408" s="114">
        <v>1964</v>
      </c>
      <c r="G408" s="121">
        <v>0.99</v>
      </c>
      <c r="H408" s="121">
        <v>1</v>
      </c>
      <c r="I408" s="121">
        <v>326</v>
      </c>
      <c r="J408" s="122">
        <v>0</v>
      </c>
      <c r="K408" s="122">
        <v>4.6091018634071455E+18</v>
      </c>
    </row>
    <row r="409" spans="3:11" ht="15" customHeight="1">
      <c r="C409" s="112" t="b">
        <v>0</v>
      </c>
      <c r="D409" s="113">
        <v>328</v>
      </c>
      <c r="E409" s="114">
        <v>61</v>
      </c>
      <c r="F409" s="114">
        <v>1973</v>
      </c>
      <c r="G409" s="121">
        <v>0.99</v>
      </c>
      <c r="H409" s="121">
        <v>1</v>
      </c>
      <c r="I409" s="121">
        <v>327</v>
      </c>
      <c r="J409" s="122">
        <v>0</v>
      </c>
      <c r="K409" s="122">
        <v>9.7957011252046029E+18</v>
      </c>
    </row>
    <row r="410" spans="3:11" ht="15" customHeight="1">
      <c r="C410" s="112" t="b">
        <v>0</v>
      </c>
      <c r="D410" s="113">
        <v>329</v>
      </c>
      <c r="E410" s="114">
        <v>61</v>
      </c>
      <c r="F410" s="114">
        <v>1982</v>
      </c>
      <c r="G410" s="121">
        <v>0.99</v>
      </c>
      <c r="H410" s="121">
        <v>1</v>
      </c>
      <c r="I410" s="121">
        <v>328</v>
      </c>
      <c r="J410" s="122">
        <v>0</v>
      </c>
      <c r="K410" s="122">
        <v>1.6515395141043249E+18</v>
      </c>
    </row>
    <row r="411" spans="3:11" ht="15" customHeight="1">
      <c r="C411" s="112" t="b">
        <v>0</v>
      </c>
      <c r="D411" s="113">
        <v>330</v>
      </c>
      <c r="E411" s="114">
        <v>61</v>
      </c>
      <c r="F411" s="114">
        <v>1991</v>
      </c>
      <c r="G411" s="121">
        <v>0.99</v>
      </c>
      <c r="H411" s="121">
        <v>1</v>
      </c>
      <c r="I411" s="121">
        <v>329</v>
      </c>
      <c r="J411" s="122">
        <v>0</v>
      </c>
      <c r="K411" s="122">
        <v>1.3784998619280959E+19</v>
      </c>
    </row>
    <row r="412" spans="3:11" ht="15" customHeight="1">
      <c r="C412" s="112" t="b">
        <v>0</v>
      </c>
      <c r="D412" s="113">
        <v>331</v>
      </c>
      <c r="E412" s="114">
        <v>61</v>
      </c>
      <c r="F412" s="114">
        <v>2000</v>
      </c>
      <c r="G412" s="121">
        <v>0.99</v>
      </c>
      <c r="H412" s="121">
        <v>1</v>
      </c>
      <c r="I412" s="121">
        <v>330</v>
      </c>
      <c r="J412" s="122">
        <v>0</v>
      </c>
      <c r="K412" s="122">
        <v>1.3465399068061166E+19</v>
      </c>
    </row>
    <row r="413" spans="3:11" ht="15" customHeight="1">
      <c r="C413" s="112" t="b">
        <v>0</v>
      </c>
      <c r="D413" s="113">
        <v>332</v>
      </c>
      <c r="E413" s="114">
        <v>61</v>
      </c>
      <c r="F413" s="114">
        <v>2009</v>
      </c>
      <c r="G413" s="121">
        <v>0.99</v>
      </c>
      <c r="H413" s="121">
        <v>1</v>
      </c>
      <c r="I413" s="121">
        <v>331</v>
      </c>
      <c r="J413" s="122">
        <v>0</v>
      </c>
      <c r="K413" s="122">
        <v>1.172860214471784E+19</v>
      </c>
    </row>
    <row r="414" spans="3:11" ht="15" customHeight="1">
      <c r="C414" s="112" t="b">
        <v>0</v>
      </c>
      <c r="D414" s="113">
        <v>333</v>
      </c>
      <c r="E414" s="114">
        <v>61</v>
      </c>
      <c r="F414" s="114">
        <v>2018</v>
      </c>
      <c r="G414" s="121">
        <v>0.99</v>
      </c>
      <c r="H414" s="121">
        <v>1</v>
      </c>
      <c r="I414" s="121">
        <v>332</v>
      </c>
      <c r="J414" s="122">
        <v>0</v>
      </c>
      <c r="K414" s="122">
        <v>1.6490550436450232E+19</v>
      </c>
    </row>
    <row r="415" spans="3:11" ht="15" customHeight="1">
      <c r="C415" s="112" t="b">
        <v>0</v>
      </c>
      <c r="D415" s="113">
        <v>334</v>
      </c>
      <c r="E415" s="114">
        <v>61</v>
      </c>
      <c r="F415" s="114">
        <v>2027</v>
      </c>
      <c r="G415" s="121">
        <v>0.99</v>
      </c>
      <c r="H415" s="121">
        <v>1</v>
      </c>
      <c r="I415" s="121">
        <v>333</v>
      </c>
      <c r="J415" s="122">
        <v>0</v>
      </c>
      <c r="K415" s="122">
        <v>1.3800849328467327E+19</v>
      </c>
    </row>
    <row r="416" spans="3:11" ht="15" customHeight="1">
      <c r="C416" s="112" t="b">
        <v>0</v>
      </c>
      <c r="D416" s="113">
        <v>335</v>
      </c>
      <c r="E416" s="114">
        <v>61</v>
      </c>
      <c r="F416" s="114">
        <v>2036</v>
      </c>
      <c r="G416" s="121">
        <v>0.99</v>
      </c>
      <c r="H416" s="121">
        <v>1</v>
      </c>
      <c r="I416" s="121">
        <v>334</v>
      </c>
      <c r="J416" s="122">
        <v>0</v>
      </c>
      <c r="K416" s="122">
        <v>1.573652652968082E+19</v>
      </c>
    </row>
    <row r="417" spans="3:11" ht="15" customHeight="1">
      <c r="C417" s="112" t="b">
        <v>0</v>
      </c>
      <c r="D417" s="113">
        <v>336</v>
      </c>
      <c r="E417" s="114">
        <v>61</v>
      </c>
      <c r="F417" s="114">
        <v>2045</v>
      </c>
      <c r="G417" s="121">
        <v>0.99</v>
      </c>
      <c r="H417" s="121">
        <v>1</v>
      </c>
      <c r="I417" s="121">
        <v>335</v>
      </c>
      <c r="J417" s="122">
        <v>0</v>
      </c>
      <c r="K417" s="122">
        <v>5.3658990868103219E+18</v>
      </c>
    </row>
    <row r="418" spans="3:11" ht="15" customHeight="1">
      <c r="C418" s="112" t="b">
        <v>0</v>
      </c>
      <c r="D418" s="113">
        <v>337</v>
      </c>
      <c r="E418" s="114">
        <v>61</v>
      </c>
      <c r="F418" s="114">
        <v>2054</v>
      </c>
      <c r="G418" s="121">
        <v>0.99</v>
      </c>
      <c r="H418" s="121">
        <v>1</v>
      </c>
      <c r="I418" s="121">
        <v>336</v>
      </c>
      <c r="J418" s="122">
        <v>0</v>
      </c>
      <c r="K418" s="122">
        <v>1.174956375389143E+19</v>
      </c>
    </row>
    <row r="419" spans="3:11" ht="15" customHeight="1">
      <c r="C419" s="112" t="b">
        <v>0</v>
      </c>
      <c r="D419" s="113">
        <v>338</v>
      </c>
      <c r="E419" s="114">
        <v>61</v>
      </c>
      <c r="F419" s="114">
        <v>2063</v>
      </c>
      <c r="G419" s="121">
        <v>0.99</v>
      </c>
      <c r="H419" s="121">
        <v>1</v>
      </c>
      <c r="I419" s="121">
        <v>337</v>
      </c>
      <c r="J419" s="122">
        <v>0</v>
      </c>
      <c r="K419" s="122">
        <v>1.4143109938499658E+19</v>
      </c>
    </row>
    <row r="420" spans="3:11" ht="15" customHeight="1">
      <c r="C420" s="112" t="b">
        <v>0</v>
      </c>
      <c r="D420" s="113">
        <v>339</v>
      </c>
      <c r="E420" s="114">
        <v>61</v>
      </c>
      <c r="F420" s="114">
        <v>2072</v>
      </c>
      <c r="G420" s="121">
        <v>0.99</v>
      </c>
      <c r="H420" s="121">
        <v>1</v>
      </c>
      <c r="I420" s="121">
        <v>338</v>
      </c>
      <c r="J420" s="122">
        <v>0</v>
      </c>
      <c r="K420" s="122">
        <v>2.1130412864794696E+18</v>
      </c>
    </row>
    <row r="421" spans="3:11" ht="15" customHeight="1">
      <c r="C421" s="112" t="b">
        <v>0</v>
      </c>
      <c r="D421" s="113">
        <v>340</v>
      </c>
      <c r="E421" s="114">
        <v>62</v>
      </c>
      <c r="F421" s="114">
        <v>2086</v>
      </c>
      <c r="G421" s="121">
        <v>0.99</v>
      </c>
      <c r="H421" s="121">
        <v>1</v>
      </c>
      <c r="I421" s="121">
        <v>339</v>
      </c>
      <c r="J421" s="122">
        <v>0</v>
      </c>
      <c r="K421" s="122">
        <v>1.2338131342820778E+19</v>
      </c>
    </row>
    <row r="422" spans="3:11" ht="15" customHeight="1">
      <c r="C422" s="112" t="b">
        <v>0</v>
      </c>
      <c r="D422" s="113">
        <v>341</v>
      </c>
      <c r="E422" s="114">
        <v>63</v>
      </c>
      <c r="F422" s="114">
        <v>2087</v>
      </c>
      <c r="G422" s="121">
        <v>0.99</v>
      </c>
      <c r="H422" s="121">
        <v>1</v>
      </c>
      <c r="I422" s="121">
        <v>340</v>
      </c>
      <c r="J422" s="122">
        <v>0</v>
      </c>
      <c r="K422" s="122">
        <v>2.3688382819351613E+18</v>
      </c>
    </row>
    <row r="423" spans="3:11" ht="15" customHeight="1">
      <c r="C423" s="112" t="b">
        <v>0</v>
      </c>
      <c r="D423" s="113">
        <v>342</v>
      </c>
      <c r="E423" s="114">
        <v>63</v>
      </c>
      <c r="F423" s="114">
        <v>2088</v>
      </c>
      <c r="G423" s="121">
        <v>0.99</v>
      </c>
      <c r="H423" s="121">
        <v>1</v>
      </c>
      <c r="I423" s="121">
        <v>341</v>
      </c>
      <c r="J423" s="122">
        <v>0</v>
      </c>
      <c r="K423" s="122">
        <v>4.360855764289516E+18</v>
      </c>
    </row>
    <row r="424" spans="3:11" ht="15" customHeight="1">
      <c r="C424" s="112" t="b">
        <v>0</v>
      </c>
      <c r="D424" s="113">
        <v>343</v>
      </c>
      <c r="E424" s="114">
        <v>64</v>
      </c>
      <c r="F424" s="114">
        <v>2090</v>
      </c>
      <c r="G424" s="121">
        <v>0.99</v>
      </c>
      <c r="H424" s="121">
        <v>1</v>
      </c>
      <c r="I424" s="121">
        <v>342</v>
      </c>
      <c r="J424" s="122">
        <v>0</v>
      </c>
      <c r="K424" s="122">
        <v>6.2712428442498683E+18</v>
      </c>
    </row>
    <row r="425" spans="3:11" ht="15" customHeight="1">
      <c r="C425" s="112" t="b">
        <v>0</v>
      </c>
      <c r="D425" s="113">
        <v>344</v>
      </c>
      <c r="E425" s="114">
        <v>64</v>
      </c>
      <c r="F425" s="114">
        <v>2092</v>
      </c>
      <c r="G425" s="121">
        <v>0.99</v>
      </c>
      <c r="H425" s="121">
        <v>1</v>
      </c>
      <c r="I425" s="121">
        <v>343</v>
      </c>
      <c r="J425" s="122">
        <v>0</v>
      </c>
      <c r="K425" s="122">
        <v>1.375489674054041E+19</v>
      </c>
    </row>
    <row r="426" spans="3:11" ht="15" customHeight="1">
      <c r="C426" s="112" t="b">
        <v>0</v>
      </c>
      <c r="D426" s="113">
        <v>345</v>
      </c>
      <c r="E426" s="114">
        <v>65</v>
      </c>
      <c r="F426" s="114">
        <v>2094</v>
      </c>
      <c r="G426" s="121">
        <v>0.99</v>
      </c>
      <c r="H426" s="121">
        <v>1</v>
      </c>
      <c r="I426" s="121">
        <v>344</v>
      </c>
      <c r="J426" s="122">
        <v>0</v>
      </c>
      <c r="K426" s="122">
        <v>7.4338538090258586E+18</v>
      </c>
    </row>
    <row r="427" spans="3:11" ht="15" customHeight="1">
      <c r="C427" s="112" t="b">
        <v>0</v>
      </c>
      <c r="D427" s="113">
        <v>346</v>
      </c>
      <c r="E427" s="114">
        <v>65</v>
      </c>
      <c r="F427" s="114">
        <v>2096</v>
      </c>
      <c r="G427" s="121">
        <v>0.99</v>
      </c>
      <c r="H427" s="121">
        <v>1</v>
      </c>
      <c r="I427" s="121">
        <v>345</v>
      </c>
      <c r="J427" s="122">
        <v>0</v>
      </c>
      <c r="K427" s="122">
        <v>1.1464226970040166E+19</v>
      </c>
    </row>
    <row r="428" spans="3:11" ht="15" customHeight="1">
      <c r="C428" s="112" t="b">
        <v>0</v>
      </c>
      <c r="D428" s="113">
        <v>347</v>
      </c>
      <c r="E428" s="114">
        <v>65</v>
      </c>
      <c r="F428" s="114">
        <v>2098</v>
      </c>
      <c r="G428" s="121">
        <v>0.99</v>
      </c>
      <c r="H428" s="121">
        <v>1</v>
      </c>
      <c r="I428" s="121">
        <v>346</v>
      </c>
      <c r="J428" s="122">
        <v>0</v>
      </c>
      <c r="K428" s="122">
        <v>1.2695513953443746E+19</v>
      </c>
    </row>
    <row r="429" spans="3:11" ht="15" customHeight="1">
      <c r="C429" s="112" t="b">
        <v>0</v>
      </c>
      <c r="D429" s="113">
        <v>348</v>
      </c>
      <c r="E429" s="114">
        <v>65</v>
      </c>
      <c r="F429" s="114">
        <v>2100</v>
      </c>
      <c r="G429" s="121">
        <v>0.99</v>
      </c>
      <c r="H429" s="121">
        <v>1</v>
      </c>
      <c r="I429" s="121">
        <v>347</v>
      </c>
      <c r="J429" s="122">
        <v>0</v>
      </c>
      <c r="K429" s="122">
        <v>1.4960844241417433E+19</v>
      </c>
    </row>
    <row r="430" spans="3:11" ht="15" customHeight="1">
      <c r="C430" s="112" t="b">
        <v>0</v>
      </c>
      <c r="D430" s="113">
        <v>349</v>
      </c>
      <c r="E430" s="114">
        <v>66</v>
      </c>
      <c r="F430" s="114">
        <v>2104</v>
      </c>
      <c r="G430" s="121">
        <v>0.99</v>
      </c>
      <c r="H430" s="121">
        <v>1</v>
      </c>
      <c r="I430" s="121">
        <v>348</v>
      </c>
      <c r="J430" s="122">
        <v>0</v>
      </c>
      <c r="K430" s="122">
        <v>4.3417034770481756E+18</v>
      </c>
    </row>
    <row r="431" spans="3:11" ht="15" customHeight="1">
      <c r="C431" s="112" t="b">
        <v>0</v>
      </c>
      <c r="D431" s="113">
        <v>350</v>
      </c>
      <c r="E431" s="114">
        <v>66</v>
      </c>
      <c r="F431" s="114">
        <v>2108</v>
      </c>
      <c r="G431" s="121">
        <v>0.99</v>
      </c>
      <c r="H431" s="121">
        <v>1</v>
      </c>
      <c r="I431" s="121">
        <v>349</v>
      </c>
      <c r="J431" s="122">
        <v>0</v>
      </c>
      <c r="K431" s="122">
        <v>4.3235815900294656E+17</v>
      </c>
    </row>
    <row r="432" spans="3:11" ht="15" customHeight="1">
      <c r="C432" s="112" t="b">
        <v>0</v>
      </c>
      <c r="D432" s="113">
        <v>351</v>
      </c>
      <c r="E432" s="114">
        <v>66</v>
      </c>
      <c r="F432" s="114">
        <v>2112</v>
      </c>
      <c r="G432" s="121">
        <v>0.99</v>
      </c>
      <c r="H432" s="121">
        <v>1</v>
      </c>
      <c r="I432" s="121">
        <v>350</v>
      </c>
      <c r="J432" s="122">
        <v>0</v>
      </c>
      <c r="K432" s="122">
        <v>6.6584783679110523E+18</v>
      </c>
    </row>
    <row r="433" spans="3:11" ht="15" customHeight="1">
      <c r="C433" s="112" t="b">
        <v>0</v>
      </c>
      <c r="D433" s="113">
        <v>352</v>
      </c>
      <c r="E433" s="114">
        <v>66</v>
      </c>
      <c r="F433" s="114">
        <v>2116</v>
      </c>
      <c r="G433" s="121">
        <v>0.99</v>
      </c>
      <c r="H433" s="121">
        <v>1</v>
      </c>
      <c r="I433" s="121">
        <v>351</v>
      </c>
      <c r="J433" s="122">
        <v>0</v>
      </c>
      <c r="K433" s="122">
        <v>1.1980690469440946E+19</v>
      </c>
    </row>
    <row r="434" spans="3:11" ht="15" customHeight="1">
      <c r="C434" s="112" t="b">
        <v>0</v>
      </c>
      <c r="D434" s="113">
        <v>353</v>
      </c>
      <c r="E434" s="114">
        <v>66</v>
      </c>
      <c r="F434" s="114">
        <v>2120</v>
      </c>
      <c r="G434" s="121">
        <v>0.99</v>
      </c>
      <c r="H434" s="121">
        <v>1</v>
      </c>
      <c r="I434" s="121">
        <v>352</v>
      </c>
      <c r="J434" s="122">
        <v>0</v>
      </c>
      <c r="K434" s="122">
        <v>1.2773528734559048E+19</v>
      </c>
    </row>
    <row r="435" spans="3:11" ht="15" customHeight="1">
      <c r="C435" s="112" t="b">
        <v>0</v>
      </c>
      <c r="D435" s="113">
        <v>354</v>
      </c>
      <c r="E435" s="114">
        <v>66</v>
      </c>
      <c r="F435" s="114">
        <v>2124</v>
      </c>
      <c r="G435" s="121">
        <v>0.99</v>
      </c>
      <c r="H435" s="121">
        <v>1</v>
      </c>
      <c r="I435" s="121">
        <v>353</v>
      </c>
      <c r="J435" s="122">
        <v>0</v>
      </c>
      <c r="K435" s="122">
        <v>1.3204411619589827E+19</v>
      </c>
    </row>
    <row r="436" spans="3:11" ht="15" customHeight="1">
      <c r="C436" s="112" t="b">
        <v>0</v>
      </c>
      <c r="D436" s="113">
        <v>355</v>
      </c>
      <c r="E436" s="114">
        <v>67</v>
      </c>
      <c r="F436" s="114">
        <v>2130</v>
      </c>
      <c r="G436" s="121">
        <v>0.99</v>
      </c>
      <c r="H436" s="121">
        <v>1</v>
      </c>
      <c r="I436" s="121">
        <v>354</v>
      </c>
      <c r="J436" s="122">
        <v>0</v>
      </c>
      <c r="K436" s="122">
        <v>7.8450137403827948E+18</v>
      </c>
    </row>
    <row r="437" spans="3:11" ht="15" customHeight="1">
      <c r="C437" s="112" t="b">
        <v>0</v>
      </c>
      <c r="D437" s="113">
        <v>356</v>
      </c>
      <c r="E437" s="114">
        <v>67</v>
      </c>
      <c r="F437" s="114">
        <v>2136</v>
      </c>
      <c r="G437" s="121">
        <v>0.99</v>
      </c>
      <c r="H437" s="121">
        <v>1</v>
      </c>
      <c r="I437" s="121">
        <v>355</v>
      </c>
      <c r="J437" s="122">
        <v>0</v>
      </c>
      <c r="K437" s="122">
        <v>1.4609918344377258E+19</v>
      </c>
    </row>
    <row r="438" spans="3:11" ht="15" customHeight="1">
      <c r="C438" s="112" t="b">
        <v>0</v>
      </c>
      <c r="D438" s="113">
        <v>357</v>
      </c>
      <c r="E438" s="114">
        <v>67</v>
      </c>
      <c r="F438" s="114">
        <v>2142</v>
      </c>
      <c r="G438" s="121">
        <v>0.99</v>
      </c>
      <c r="H438" s="121">
        <v>1</v>
      </c>
      <c r="I438" s="121">
        <v>356</v>
      </c>
      <c r="J438" s="122">
        <v>0</v>
      </c>
      <c r="K438" s="122">
        <v>1.3242476398949595E+19</v>
      </c>
    </row>
    <row r="439" spans="3:11" ht="15" customHeight="1">
      <c r="C439" s="112" t="b">
        <v>0</v>
      </c>
      <c r="D439" s="113">
        <v>358</v>
      </c>
      <c r="E439" s="114">
        <v>67</v>
      </c>
      <c r="F439" s="114">
        <v>2148</v>
      </c>
      <c r="G439" s="121">
        <v>0.99</v>
      </c>
      <c r="H439" s="121">
        <v>1</v>
      </c>
      <c r="I439" s="121">
        <v>357</v>
      </c>
      <c r="J439" s="122">
        <v>0</v>
      </c>
      <c r="K439" s="122">
        <v>5.6585730573050989E+17</v>
      </c>
    </row>
    <row r="440" spans="3:11" ht="15" customHeight="1">
      <c r="C440" s="112" t="b">
        <v>0</v>
      </c>
      <c r="D440" s="113">
        <v>359</v>
      </c>
      <c r="E440" s="114">
        <v>67</v>
      </c>
      <c r="F440" s="114">
        <v>2154</v>
      </c>
      <c r="G440" s="121">
        <v>0.99</v>
      </c>
      <c r="H440" s="121">
        <v>1</v>
      </c>
      <c r="I440" s="121">
        <v>358</v>
      </c>
      <c r="J440" s="122">
        <v>0</v>
      </c>
      <c r="K440" s="122">
        <v>8.375409910498262E+18</v>
      </c>
    </row>
    <row r="441" spans="3:11" ht="15" customHeight="1">
      <c r="C441" s="112" t="b">
        <v>0</v>
      </c>
      <c r="D441" s="113">
        <v>360</v>
      </c>
      <c r="E441" s="114">
        <v>67</v>
      </c>
      <c r="F441" s="114">
        <v>2160</v>
      </c>
      <c r="G441" s="121">
        <v>0.99</v>
      </c>
      <c r="H441" s="121">
        <v>1</v>
      </c>
      <c r="I441" s="121">
        <v>359</v>
      </c>
      <c r="J441" s="122">
        <v>0</v>
      </c>
      <c r="K441" s="122">
        <v>1.3494638530749735E+19</v>
      </c>
    </row>
    <row r="442" spans="3:11" ht="15" customHeight="1">
      <c r="C442" s="112" t="b">
        <v>0</v>
      </c>
      <c r="D442" s="113">
        <v>361</v>
      </c>
      <c r="E442" s="114">
        <v>67</v>
      </c>
      <c r="F442" s="114">
        <v>2166</v>
      </c>
      <c r="G442" s="121">
        <v>0.99</v>
      </c>
      <c r="H442" s="121">
        <v>1</v>
      </c>
      <c r="I442" s="121">
        <v>360</v>
      </c>
      <c r="J442" s="122">
        <v>0</v>
      </c>
      <c r="K442" s="122">
        <v>1.315670572401645E+19</v>
      </c>
    </row>
    <row r="443" spans="3:11" ht="15" customHeight="1">
      <c r="C443" s="112" t="b">
        <v>0</v>
      </c>
      <c r="D443" s="113">
        <v>362</v>
      </c>
      <c r="E443" s="114">
        <v>67</v>
      </c>
      <c r="F443" s="114">
        <v>2172</v>
      </c>
      <c r="G443" s="121">
        <v>0.99</v>
      </c>
      <c r="H443" s="121">
        <v>1</v>
      </c>
      <c r="I443" s="121">
        <v>361</v>
      </c>
      <c r="J443" s="122">
        <v>0</v>
      </c>
      <c r="K443" s="122">
        <v>1.5847151490653143E+19</v>
      </c>
    </row>
    <row r="444" spans="3:11" ht="15" customHeight="1">
      <c r="C444" s="112" t="b">
        <v>0</v>
      </c>
      <c r="D444" s="113">
        <v>363</v>
      </c>
      <c r="E444" s="114">
        <v>67</v>
      </c>
      <c r="F444" s="114">
        <v>2178</v>
      </c>
      <c r="G444" s="121">
        <v>0.99</v>
      </c>
      <c r="H444" s="121">
        <v>1</v>
      </c>
      <c r="I444" s="121">
        <v>362</v>
      </c>
      <c r="J444" s="122">
        <v>0</v>
      </c>
      <c r="K444" s="122">
        <v>7.3169835355675566E+18</v>
      </c>
    </row>
    <row r="445" spans="3:11" ht="15" customHeight="1">
      <c r="C445" s="112" t="b">
        <v>0</v>
      </c>
      <c r="D445" s="113">
        <v>364</v>
      </c>
      <c r="E445" s="114">
        <v>68</v>
      </c>
      <c r="F445" s="114">
        <v>2187</v>
      </c>
      <c r="G445" s="121">
        <v>0.99</v>
      </c>
      <c r="H445" s="121">
        <v>1</v>
      </c>
      <c r="I445" s="121">
        <v>363</v>
      </c>
      <c r="J445" s="122">
        <v>0</v>
      </c>
      <c r="K445" s="122">
        <v>3.562670918479422E+18</v>
      </c>
    </row>
    <row r="446" spans="3:11" ht="15" customHeight="1">
      <c r="C446" s="112" t="b">
        <v>0</v>
      </c>
      <c r="D446" s="113">
        <v>365</v>
      </c>
      <c r="E446" s="114">
        <v>68</v>
      </c>
      <c r="F446" s="114">
        <v>2196</v>
      </c>
      <c r="G446" s="121">
        <v>0.99</v>
      </c>
      <c r="H446" s="121">
        <v>1</v>
      </c>
      <c r="I446" s="121">
        <v>364</v>
      </c>
      <c r="J446" s="122">
        <v>0</v>
      </c>
      <c r="K446" s="122">
        <v>7.5660802531587604E+18</v>
      </c>
    </row>
    <row r="447" spans="3:11" ht="15" customHeight="1">
      <c r="C447" s="112" t="b">
        <v>0</v>
      </c>
      <c r="D447" s="113">
        <v>366</v>
      </c>
      <c r="E447" s="114">
        <v>68</v>
      </c>
      <c r="F447" s="114">
        <v>2205</v>
      </c>
      <c r="G447" s="121">
        <v>0.99</v>
      </c>
      <c r="H447" s="121">
        <v>1</v>
      </c>
      <c r="I447" s="121">
        <v>365</v>
      </c>
      <c r="J447" s="122">
        <v>0</v>
      </c>
      <c r="K447" s="122">
        <v>9.059298215524862E+18</v>
      </c>
    </row>
    <row r="448" spans="3:11" ht="15" customHeight="1">
      <c r="C448" s="112" t="b">
        <v>0</v>
      </c>
      <c r="D448" s="113">
        <v>367</v>
      </c>
      <c r="E448" s="114">
        <v>68</v>
      </c>
      <c r="F448" s="114">
        <v>2214</v>
      </c>
      <c r="G448" s="121">
        <v>0.99</v>
      </c>
      <c r="H448" s="121">
        <v>1</v>
      </c>
      <c r="I448" s="121">
        <v>366</v>
      </c>
      <c r="J448" s="122">
        <v>0</v>
      </c>
      <c r="K448" s="122">
        <v>7.4851093272160829E+18</v>
      </c>
    </row>
    <row r="449" spans="3:11" ht="15" customHeight="1">
      <c r="C449" s="112" t="b">
        <v>0</v>
      </c>
      <c r="D449" s="113">
        <v>368</v>
      </c>
      <c r="E449" s="114">
        <v>68</v>
      </c>
      <c r="F449" s="114">
        <v>2223</v>
      </c>
      <c r="G449" s="121">
        <v>0.99</v>
      </c>
      <c r="H449" s="121">
        <v>1</v>
      </c>
      <c r="I449" s="121">
        <v>367</v>
      </c>
      <c r="J449" s="122">
        <v>0</v>
      </c>
      <c r="K449" s="122">
        <v>6.6358572438847949E+17</v>
      </c>
    </row>
    <row r="450" spans="3:11" ht="15" customHeight="1">
      <c r="C450" s="112" t="b">
        <v>0</v>
      </c>
      <c r="D450" s="113">
        <v>369</v>
      </c>
      <c r="E450" s="114">
        <v>68</v>
      </c>
      <c r="F450" s="114">
        <v>2232</v>
      </c>
      <c r="G450" s="121">
        <v>0.99</v>
      </c>
      <c r="H450" s="121">
        <v>1</v>
      </c>
      <c r="I450" s="121">
        <v>368</v>
      </c>
      <c r="J450" s="122">
        <v>0</v>
      </c>
      <c r="K450" s="122">
        <v>1.1637601766096574E+19</v>
      </c>
    </row>
    <row r="451" spans="3:11" ht="15" customHeight="1">
      <c r="C451" s="112" t="b">
        <v>0</v>
      </c>
      <c r="D451" s="113">
        <v>370</v>
      </c>
      <c r="E451" s="114">
        <v>68</v>
      </c>
      <c r="F451" s="114">
        <v>2241</v>
      </c>
      <c r="G451" s="121">
        <v>0.99</v>
      </c>
      <c r="H451" s="121">
        <v>1</v>
      </c>
      <c r="I451" s="121">
        <v>369</v>
      </c>
      <c r="J451" s="122">
        <v>0</v>
      </c>
      <c r="K451" s="122">
        <v>8.8542541786230108E+18</v>
      </c>
    </row>
    <row r="452" spans="3:11" ht="15" customHeight="1">
      <c r="C452" s="112" t="b">
        <v>0</v>
      </c>
      <c r="D452" s="113">
        <v>371</v>
      </c>
      <c r="E452" s="114">
        <v>68</v>
      </c>
      <c r="F452" s="114">
        <v>2250</v>
      </c>
      <c r="G452" s="121">
        <v>0.99</v>
      </c>
      <c r="H452" s="121">
        <v>1</v>
      </c>
      <c r="I452" s="121">
        <v>370</v>
      </c>
      <c r="J452" s="122">
        <v>0</v>
      </c>
      <c r="K452" s="122">
        <v>6.1753248237989509E+18</v>
      </c>
    </row>
    <row r="453" spans="3:11" ht="15" customHeight="1">
      <c r="C453" s="112" t="b">
        <v>0</v>
      </c>
      <c r="D453" s="113">
        <v>372</v>
      </c>
      <c r="E453" s="114">
        <v>68</v>
      </c>
      <c r="F453" s="114">
        <v>2259</v>
      </c>
      <c r="G453" s="121">
        <v>0.99</v>
      </c>
      <c r="H453" s="121">
        <v>1</v>
      </c>
      <c r="I453" s="121">
        <v>371</v>
      </c>
      <c r="J453" s="122">
        <v>0</v>
      </c>
      <c r="K453" s="122">
        <v>6.0745386231914957E+17</v>
      </c>
    </row>
    <row r="454" spans="3:11" ht="15" customHeight="1">
      <c r="C454" s="112" t="b">
        <v>0</v>
      </c>
      <c r="D454" s="113">
        <v>373</v>
      </c>
      <c r="E454" s="114">
        <v>68</v>
      </c>
      <c r="F454" s="114">
        <v>2268</v>
      </c>
      <c r="G454" s="121">
        <v>0.99</v>
      </c>
      <c r="H454" s="121">
        <v>1</v>
      </c>
      <c r="I454" s="121">
        <v>372</v>
      </c>
      <c r="J454" s="122">
        <v>0</v>
      </c>
      <c r="K454" s="122">
        <v>5.361546237945301E+18</v>
      </c>
    </row>
    <row r="455" spans="3:11" ht="15" customHeight="1">
      <c r="C455" s="112" t="b">
        <v>0</v>
      </c>
      <c r="D455" s="113">
        <v>374</v>
      </c>
      <c r="E455" s="114">
        <v>68</v>
      </c>
      <c r="F455" s="114">
        <v>2277</v>
      </c>
      <c r="G455" s="121">
        <v>0.99</v>
      </c>
      <c r="H455" s="121">
        <v>1</v>
      </c>
      <c r="I455" s="121">
        <v>373</v>
      </c>
      <c r="J455" s="122">
        <v>0</v>
      </c>
      <c r="K455" s="122">
        <v>1.6156462980131963E+19</v>
      </c>
    </row>
    <row r="456" spans="3:11" ht="15" customHeight="1">
      <c r="C456" s="112" t="b">
        <v>0</v>
      </c>
      <c r="D456" s="113">
        <v>375</v>
      </c>
      <c r="E456" s="114">
        <v>68</v>
      </c>
      <c r="F456" s="114">
        <v>2286</v>
      </c>
      <c r="G456" s="121">
        <v>0.99</v>
      </c>
      <c r="H456" s="121">
        <v>1</v>
      </c>
      <c r="I456" s="121">
        <v>374</v>
      </c>
      <c r="J456" s="122">
        <v>0</v>
      </c>
      <c r="K456" s="122">
        <v>5.3184639713422664E+18</v>
      </c>
    </row>
    <row r="457" spans="3:11" ht="15" customHeight="1">
      <c r="C457" s="112" t="b">
        <v>0</v>
      </c>
      <c r="D457" s="113">
        <v>376</v>
      </c>
      <c r="E457" s="114">
        <v>68</v>
      </c>
      <c r="F457" s="114">
        <v>2295</v>
      </c>
      <c r="G457" s="121">
        <v>0.99</v>
      </c>
      <c r="H457" s="121">
        <v>1</v>
      </c>
      <c r="I457" s="121">
        <v>375</v>
      </c>
      <c r="J457" s="122">
        <v>0</v>
      </c>
      <c r="K457" s="122">
        <v>1.7954310671772318E+19</v>
      </c>
    </row>
    <row r="458" spans="3:11" ht="15" customHeight="1">
      <c r="C458" s="112" t="b">
        <v>0</v>
      </c>
      <c r="D458" s="113">
        <v>377</v>
      </c>
      <c r="E458" s="114">
        <v>68</v>
      </c>
      <c r="F458" s="114">
        <v>2304</v>
      </c>
      <c r="G458" s="121">
        <v>0.99</v>
      </c>
      <c r="H458" s="121">
        <v>1</v>
      </c>
      <c r="I458" s="121">
        <v>376</v>
      </c>
      <c r="J458" s="122">
        <v>0</v>
      </c>
      <c r="K458" s="122">
        <v>1.6424962068567456E+19</v>
      </c>
    </row>
    <row r="459" spans="3:11" ht="15" customHeight="1">
      <c r="C459" s="112" t="b">
        <v>0</v>
      </c>
      <c r="D459" s="113">
        <v>378</v>
      </c>
      <c r="E459" s="114">
        <v>69</v>
      </c>
      <c r="F459" s="114">
        <v>2318</v>
      </c>
      <c r="G459" s="121">
        <v>0.99</v>
      </c>
      <c r="H459" s="121">
        <v>1</v>
      </c>
      <c r="I459" s="121">
        <v>377</v>
      </c>
      <c r="J459" s="122">
        <v>0</v>
      </c>
      <c r="K459" s="122">
        <v>1.8436114904084519E+19</v>
      </c>
    </row>
    <row r="460" spans="3:11" ht="15" customHeight="1">
      <c r="C460" s="112" t="b">
        <v>0</v>
      </c>
      <c r="D460" s="113">
        <v>379</v>
      </c>
      <c r="E460" s="114">
        <v>70</v>
      </c>
      <c r="F460" s="114">
        <v>2319</v>
      </c>
      <c r="G460" s="121">
        <v>0.99</v>
      </c>
      <c r="H460" s="121">
        <v>1</v>
      </c>
      <c r="I460" s="121">
        <v>378</v>
      </c>
      <c r="J460" s="122">
        <v>0</v>
      </c>
      <c r="K460" s="122">
        <v>1.1659819112909519E+19</v>
      </c>
    </row>
    <row r="461" spans="3:11" ht="15" customHeight="1">
      <c r="C461" s="112" t="b">
        <v>0</v>
      </c>
      <c r="D461" s="113">
        <v>380</v>
      </c>
      <c r="E461" s="114">
        <v>70</v>
      </c>
      <c r="F461" s="114">
        <v>2320</v>
      </c>
      <c r="G461" s="121">
        <v>0.99</v>
      </c>
      <c r="H461" s="121">
        <v>1</v>
      </c>
      <c r="I461" s="121">
        <v>379</v>
      </c>
      <c r="J461" s="122">
        <v>0</v>
      </c>
      <c r="K461" s="122">
        <v>8.3069052994486559E+18</v>
      </c>
    </row>
    <row r="462" spans="3:11" ht="15" customHeight="1">
      <c r="C462" s="112" t="b">
        <v>0</v>
      </c>
      <c r="D462" s="113">
        <v>381</v>
      </c>
      <c r="E462" s="114">
        <v>71</v>
      </c>
      <c r="F462" s="114">
        <v>2322</v>
      </c>
      <c r="G462" s="121">
        <v>0.99</v>
      </c>
      <c r="H462" s="121">
        <v>1</v>
      </c>
      <c r="I462" s="121">
        <v>380</v>
      </c>
      <c r="J462" s="122">
        <v>0</v>
      </c>
      <c r="K462" s="122">
        <v>3.7857045539166592E+18</v>
      </c>
    </row>
    <row r="463" spans="3:11" ht="15" customHeight="1">
      <c r="C463" s="112" t="b">
        <v>0</v>
      </c>
      <c r="D463" s="113">
        <v>382</v>
      </c>
      <c r="E463" s="114">
        <v>71</v>
      </c>
      <c r="F463" s="114">
        <v>2324</v>
      </c>
      <c r="G463" s="121">
        <v>0.99</v>
      </c>
      <c r="H463" s="121">
        <v>1</v>
      </c>
      <c r="I463" s="121">
        <v>381</v>
      </c>
      <c r="J463" s="122">
        <v>0</v>
      </c>
      <c r="K463" s="122">
        <v>6.5117468314839511E+18</v>
      </c>
    </row>
    <row r="464" spans="3:11" ht="15" customHeight="1">
      <c r="C464" s="112" t="b">
        <v>0</v>
      </c>
      <c r="D464" s="113">
        <v>383</v>
      </c>
      <c r="E464" s="114">
        <v>72</v>
      </c>
      <c r="F464" s="114">
        <v>2326</v>
      </c>
      <c r="G464" s="121">
        <v>0.99</v>
      </c>
      <c r="H464" s="121">
        <v>1</v>
      </c>
      <c r="I464" s="121">
        <v>382</v>
      </c>
      <c r="J464" s="122">
        <v>0</v>
      </c>
      <c r="K464" s="122">
        <v>2.1194048194272858E+18</v>
      </c>
    </row>
    <row r="465" spans="3:11" ht="15" customHeight="1">
      <c r="C465" s="112" t="b">
        <v>0</v>
      </c>
      <c r="D465" s="113">
        <v>384</v>
      </c>
      <c r="E465" s="114">
        <v>72</v>
      </c>
      <c r="F465" s="114">
        <v>2328</v>
      </c>
      <c r="G465" s="121">
        <v>0.99</v>
      </c>
      <c r="H465" s="121">
        <v>1</v>
      </c>
      <c r="I465" s="121">
        <v>383</v>
      </c>
      <c r="J465" s="122">
        <v>0</v>
      </c>
      <c r="K465" s="122">
        <v>3.3488252626510044E+18</v>
      </c>
    </row>
    <row r="466" spans="3:11" ht="15" customHeight="1">
      <c r="C466" s="112" t="b">
        <v>0</v>
      </c>
      <c r="D466" s="113">
        <v>385</v>
      </c>
      <c r="E466" s="114">
        <v>72</v>
      </c>
      <c r="F466" s="114">
        <v>2330</v>
      </c>
      <c r="G466" s="121">
        <v>0.99</v>
      </c>
      <c r="H466" s="121">
        <v>1</v>
      </c>
      <c r="I466" s="121">
        <v>384</v>
      </c>
      <c r="J466" s="122">
        <v>0</v>
      </c>
      <c r="K466" s="122">
        <v>8.5906238846488074E+18</v>
      </c>
    </row>
    <row r="467" spans="3:11" ht="15" customHeight="1">
      <c r="C467" s="112" t="b">
        <v>0</v>
      </c>
      <c r="D467" s="113">
        <v>386</v>
      </c>
      <c r="E467" s="114">
        <v>72</v>
      </c>
      <c r="F467" s="114">
        <v>2332</v>
      </c>
      <c r="G467" s="121">
        <v>0.99</v>
      </c>
      <c r="H467" s="121">
        <v>1</v>
      </c>
      <c r="I467" s="121">
        <v>385</v>
      </c>
      <c r="J467" s="122">
        <v>0</v>
      </c>
      <c r="K467" s="122">
        <v>6.1715757686354534E+18</v>
      </c>
    </row>
    <row r="468" spans="3:11" ht="15" customHeight="1">
      <c r="C468" s="112" t="b">
        <v>0</v>
      </c>
      <c r="D468" s="113">
        <v>387</v>
      </c>
      <c r="E468" s="114">
        <v>73</v>
      </c>
      <c r="F468" s="114">
        <v>2336</v>
      </c>
      <c r="G468" s="121">
        <v>0.99</v>
      </c>
      <c r="H468" s="121">
        <v>1</v>
      </c>
      <c r="I468" s="121">
        <v>386</v>
      </c>
      <c r="J468" s="122">
        <v>0</v>
      </c>
      <c r="K468" s="122">
        <v>6.567967429795543E+18</v>
      </c>
    </row>
    <row r="469" spans="3:11" ht="15" customHeight="1">
      <c r="C469" s="112" t="b">
        <v>0</v>
      </c>
      <c r="D469" s="113">
        <v>388</v>
      </c>
      <c r="E469" s="114">
        <v>73</v>
      </c>
      <c r="F469" s="114">
        <v>2340</v>
      </c>
      <c r="G469" s="121">
        <v>0.99</v>
      </c>
      <c r="H469" s="121">
        <v>1</v>
      </c>
      <c r="I469" s="121">
        <v>387</v>
      </c>
      <c r="J469" s="122">
        <v>0</v>
      </c>
      <c r="K469" s="122">
        <v>1.7300086023629943E+19</v>
      </c>
    </row>
    <row r="470" spans="3:11" ht="15" customHeight="1">
      <c r="C470" s="112" t="b">
        <v>0</v>
      </c>
      <c r="D470" s="113">
        <v>389</v>
      </c>
      <c r="E470" s="114">
        <v>73</v>
      </c>
      <c r="F470" s="114">
        <v>2344</v>
      </c>
      <c r="G470" s="121">
        <v>0.99</v>
      </c>
      <c r="H470" s="121">
        <v>1</v>
      </c>
      <c r="I470" s="121">
        <v>388</v>
      </c>
      <c r="J470" s="122">
        <v>0</v>
      </c>
      <c r="K470" s="122">
        <v>1.4685676899144534E+19</v>
      </c>
    </row>
    <row r="471" spans="3:11" ht="15" customHeight="1">
      <c r="C471" s="112" t="b">
        <v>0</v>
      </c>
      <c r="D471" s="113">
        <v>390</v>
      </c>
      <c r="E471" s="114">
        <v>73</v>
      </c>
      <c r="F471" s="114">
        <v>2348</v>
      </c>
      <c r="G471" s="121">
        <v>0.99</v>
      </c>
      <c r="H471" s="121">
        <v>1</v>
      </c>
      <c r="I471" s="121">
        <v>389</v>
      </c>
      <c r="J471" s="122">
        <v>0</v>
      </c>
      <c r="K471" s="122">
        <v>1.5178656542612478E+19</v>
      </c>
    </row>
    <row r="472" spans="3:11" ht="15" customHeight="1">
      <c r="C472" s="112" t="b">
        <v>0</v>
      </c>
      <c r="D472" s="113">
        <v>391</v>
      </c>
      <c r="E472" s="114">
        <v>73</v>
      </c>
      <c r="F472" s="114">
        <v>2352</v>
      </c>
      <c r="G472" s="121">
        <v>0.99</v>
      </c>
      <c r="H472" s="121">
        <v>1</v>
      </c>
      <c r="I472" s="121">
        <v>390</v>
      </c>
      <c r="J472" s="122">
        <v>0</v>
      </c>
      <c r="K472" s="122">
        <v>1.7435719461462738E+18</v>
      </c>
    </row>
    <row r="473" spans="3:11" ht="15" customHeight="1">
      <c r="C473" s="112" t="b">
        <v>0</v>
      </c>
      <c r="D473" s="113">
        <v>392</v>
      </c>
      <c r="E473" s="114">
        <v>73</v>
      </c>
      <c r="F473" s="114">
        <v>2356</v>
      </c>
      <c r="G473" s="121">
        <v>0.99</v>
      </c>
      <c r="H473" s="121">
        <v>1</v>
      </c>
      <c r="I473" s="121">
        <v>391</v>
      </c>
      <c r="J473" s="122">
        <v>0</v>
      </c>
      <c r="K473" s="122">
        <v>1.3942926895470031E+19</v>
      </c>
    </row>
    <row r="474" spans="3:11" ht="15" customHeight="1">
      <c r="C474" s="112" t="b">
        <v>0</v>
      </c>
      <c r="D474" s="113">
        <v>393</v>
      </c>
      <c r="E474" s="114">
        <v>74</v>
      </c>
      <c r="F474" s="114">
        <v>2362</v>
      </c>
      <c r="G474" s="121">
        <v>0.99</v>
      </c>
      <c r="H474" s="121">
        <v>1</v>
      </c>
      <c r="I474" s="121">
        <v>392</v>
      </c>
      <c r="J474" s="122">
        <v>0</v>
      </c>
      <c r="K474" s="122">
        <v>6.2510722388839465E+18</v>
      </c>
    </row>
    <row r="475" spans="3:11" ht="15" customHeight="1">
      <c r="C475" s="112" t="b">
        <v>0</v>
      </c>
      <c r="D475" s="113">
        <v>394</v>
      </c>
      <c r="E475" s="114">
        <v>74</v>
      </c>
      <c r="F475" s="114">
        <v>2368</v>
      </c>
      <c r="G475" s="121">
        <v>0.99</v>
      </c>
      <c r="H475" s="121">
        <v>1</v>
      </c>
      <c r="I475" s="121">
        <v>393</v>
      </c>
      <c r="J475" s="122">
        <v>0</v>
      </c>
      <c r="K475" s="122">
        <v>5.1315165848630446E+18</v>
      </c>
    </row>
    <row r="476" spans="3:11" ht="15" customHeight="1">
      <c r="C476" s="112" t="b">
        <v>0</v>
      </c>
      <c r="D476" s="113">
        <v>395</v>
      </c>
      <c r="E476" s="114">
        <v>74</v>
      </c>
      <c r="F476" s="114">
        <v>2374</v>
      </c>
      <c r="G476" s="121">
        <v>0.99</v>
      </c>
      <c r="H476" s="121">
        <v>1</v>
      </c>
      <c r="I476" s="121">
        <v>394</v>
      </c>
      <c r="J476" s="122">
        <v>0</v>
      </c>
      <c r="K476" s="122">
        <v>9.5576732991243366E+18</v>
      </c>
    </row>
    <row r="477" spans="3:11" ht="15" customHeight="1">
      <c r="C477" s="112" t="b">
        <v>0</v>
      </c>
      <c r="D477" s="113">
        <v>396</v>
      </c>
      <c r="E477" s="114">
        <v>74</v>
      </c>
      <c r="F477" s="114">
        <v>2380</v>
      </c>
      <c r="G477" s="121">
        <v>0.99</v>
      </c>
      <c r="H477" s="121">
        <v>1</v>
      </c>
      <c r="I477" s="121">
        <v>395</v>
      </c>
      <c r="J477" s="122">
        <v>0</v>
      </c>
      <c r="K477" s="122">
        <v>4.7153771744692654E+18</v>
      </c>
    </row>
    <row r="478" spans="3:11" ht="15" customHeight="1">
      <c r="C478" s="112" t="b">
        <v>0</v>
      </c>
      <c r="D478" s="113">
        <v>397</v>
      </c>
      <c r="E478" s="114">
        <v>74</v>
      </c>
      <c r="F478" s="114">
        <v>2386</v>
      </c>
      <c r="G478" s="121">
        <v>0.99</v>
      </c>
      <c r="H478" s="121">
        <v>1</v>
      </c>
      <c r="I478" s="121">
        <v>396</v>
      </c>
      <c r="J478" s="122">
        <v>0</v>
      </c>
      <c r="K478" s="122">
        <v>4.0059430444028314E+18</v>
      </c>
    </row>
    <row r="479" spans="3:11" ht="15" customHeight="1">
      <c r="C479" s="112" t="b">
        <v>0</v>
      </c>
      <c r="D479" s="113">
        <v>398</v>
      </c>
      <c r="E479" s="114">
        <v>74</v>
      </c>
      <c r="F479" s="114">
        <v>2392</v>
      </c>
      <c r="G479" s="121">
        <v>0.99</v>
      </c>
      <c r="H479" s="121">
        <v>1</v>
      </c>
      <c r="I479" s="121">
        <v>397</v>
      </c>
      <c r="J479" s="122">
        <v>0</v>
      </c>
      <c r="K479" s="122">
        <v>1.7717906273601677E+19</v>
      </c>
    </row>
    <row r="480" spans="3:11" ht="15" customHeight="1">
      <c r="C480" s="112" t="b">
        <v>0</v>
      </c>
      <c r="D480" s="113">
        <v>399</v>
      </c>
      <c r="E480" s="114">
        <v>74</v>
      </c>
      <c r="F480" s="114">
        <v>2398</v>
      </c>
      <c r="G480" s="121">
        <v>0.99</v>
      </c>
      <c r="H480" s="121">
        <v>1</v>
      </c>
      <c r="I480" s="121">
        <v>398</v>
      </c>
      <c r="J480" s="122">
        <v>0</v>
      </c>
      <c r="K480" s="122">
        <v>5.6409879753511014E+18</v>
      </c>
    </row>
    <row r="481" spans="3:11" ht="15" customHeight="1">
      <c r="C481" s="112" t="b">
        <v>0</v>
      </c>
      <c r="D481" s="113">
        <v>400</v>
      </c>
      <c r="E481" s="114">
        <v>74</v>
      </c>
      <c r="F481" s="114">
        <v>2404</v>
      </c>
      <c r="G481" s="121">
        <v>0.99</v>
      </c>
      <c r="H481" s="121">
        <v>1</v>
      </c>
      <c r="I481" s="121">
        <v>399</v>
      </c>
      <c r="J481" s="122">
        <v>0</v>
      </c>
      <c r="K481" s="122">
        <v>1.6198996595080557E+19</v>
      </c>
    </row>
    <row r="482" spans="3:11" ht="15" customHeight="1">
      <c r="C482" s="112" t="b">
        <v>0</v>
      </c>
      <c r="D482" s="113">
        <v>401</v>
      </c>
      <c r="E482" s="114">
        <v>74</v>
      </c>
      <c r="F482" s="114">
        <v>2410</v>
      </c>
      <c r="G482" s="121">
        <v>0.99</v>
      </c>
      <c r="H482" s="121">
        <v>1</v>
      </c>
      <c r="I482" s="121">
        <v>400</v>
      </c>
      <c r="J482" s="122">
        <v>0</v>
      </c>
      <c r="K482" s="122">
        <v>1.2536701712422173E+19</v>
      </c>
    </row>
    <row r="483" spans="3:11" ht="15" customHeight="1">
      <c r="C483" s="112" t="b">
        <v>0</v>
      </c>
      <c r="D483" s="113">
        <v>402</v>
      </c>
      <c r="E483" s="114">
        <v>75</v>
      </c>
      <c r="F483" s="114">
        <v>2419</v>
      </c>
      <c r="G483" s="121">
        <v>0.99</v>
      </c>
      <c r="H483" s="121">
        <v>1</v>
      </c>
      <c r="I483" s="121">
        <v>401</v>
      </c>
      <c r="J483" s="122">
        <v>0</v>
      </c>
      <c r="K483" s="122">
        <v>1.14638336709092E+17</v>
      </c>
    </row>
    <row r="484" spans="3:11" ht="15" customHeight="1">
      <c r="C484" s="112" t="b">
        <v>0</v>
      </c>
      <c r="D484" s="113">
        <v>403</v>
      </c>
      <c r="E484" s="114">
        <v>75</v>
      </c>
      <c r="F484" s="114">
        <v>2428</v>
      </c>
      <c r="G484" s="121">
        <v>0.99</v>
      </c>
      <c r="H484" s="121">
        <v>1</v>
      </c>
      <c r="I484" s="121">
        <v>402</v>
      </c>
      <c r="J484" s="122">
        <v>0</v>
      </c>
      <c r="K484" s="122">
        <v>3.0539574557544069E+18</v>
      </c>
    </row>
    <row r="485" spans="3:11" ht="15" customHeight="1">
      <c r="C485" s="112" t="b">
        <v>0</v>
      </c>
      <c r="D485" s="113">
        <v>404</v>
      </c>
      <c r="E485" s="114">
        <v>75</v>
      </c>
      <c r="F485" s="114">
        <v>2437</v>
      </c>
      <c r="G485" s="121">
        <v>0.99</v>
      </c>
      <c r="H485" s="121">
        <v>1</v>
      </c>
      <c r="I485" s="121">
        <v>403</v>
      </c>
      <c r="J485" s="122">
        <v>0</v>
      </c>
      <c r="K485" s="122">
        <v>3.5265119168891663E+18</v>
      </c>
    </row>
    <row r="486" spans="3:11" ht="15" customHeight="1">
      <c r="C486" s="112" t="b">
        <v>0</v>
      </c>
      <c r="D486" s="113">
        <v>405</v>
      </c>
      <c r="E486" s="114">
        <v>75</v>
      </c>
      <c r="F486" s="114">
        <v>2446</v>
      </c>
      <c r="G486" s="121">
        <v>0.99</v>
      </c>
      <c r="H486" s="121">
        <v>1</v>
      </c>
      <c r="I486" s="121">
        <v>404</v>
      </c>
      <c r="J486" s="122">
        <v>0</v>
      </c>
      <c r="K486" s="122">
        <v>9.4709685157399777E+18</v>
      </c>
    </row>
    <row r="487" spans="3:11" ht="15" customHeight="1">
      <c r="C487" s="112" t="b">
        <v>0</v>
      </c>
      <c r="D487" s="113">
        <v>406</v>
      </c>
      <c r="E487" s="114">
        <v>75</v>
      </c>
      <c r="F487" s="114">
        <v>2455</v>
      </c>
      <c r="G487" s="121">
        <v>0.99</v>
      </c>
      <c r="H487" s="121">
        <v>1</v>
      </c>
      <c r="I487" s="121">
        <v>405</v>
      </c>
      <c r="J487" s="122">
        <v>0</v>
      </c>
      <c r="K487" s="122">
        <v>3.2618238168398024E+18</v>
      </c>
    </row>
    <row r="488" spans="3:11" ht="15" customHeight="1">
      <c r="C488" s="112" t="b">
        <v>0</v>
      </c>
      <c r="D488" s="113">
        <v>407</v>
      </c>
      <c r="E488" s="114">
        <v>75</v>
      </c>
      <c r="F488" s="114">
        <v>2464</v>
      </c>
      <c r="G488" s="121">
        <v>0.99</v>
      </c>
      <c r="H488" s="121">
        <v>1</v>
      </c>
      <c r="I488" s="121">
        <v>406</v>
      </c>
      <c r="J488" s="122">
        <v>0</v>
      </c>
      <c r="K488" s="122">
        <v>1.6551157541515043E+19</v>
      </c>
    </row>
    <row r="489" spans="3:11" ht="15" customHeight="1">
      <c r="C489" s="112" t="b">
        <v>0</v>
      </c>
      <c r="D489" s="113">
        <v>408</v>
      </c>
      <c r="E489" s="114">
        <v>75</v>
      </c>
      <c r="F489" s="114">
        <v>2473</v>
      </c>
      <c r="G489" s="121">
        <v>0.99</v>
      </c>
      <c r="H489" s="121">
        <v>1</v>
      </c>
      <c r="I489" s="121">
        <v>407</v>
      </c>
      <c r="J489" s="122">
        <v>0</v>
      </c>
      <c r="K489" s="122">
        <v>6.5488829900018975E+18</v>
      </c>
    </row>
    <row r="490" spans="3:11" ht="15" customHeight="1">
      <c r="C490" s="112" t="b">
        <v>0</v>
      </c>
      <c r="D490" s="113">
        <v>409</v>
      </c>
      <c r="E490" s="114">
        <v>75</v>
      </c>
      <c r="F490" s="114">
        <v>2482</v>
      </c>
      <c r="G490" s="121">
        <v>0.99</v>
      </c>
      <c r="H490" s="121">
        <v>1</v>
      </c>
      <c r="I490" s="121">
        <v>408</v>
      </c>
      <c r="J490" s="122">
        <v>0</v>
      </c>
      <c r="K490" s="122">
        <v>1.6712591400666833E+19</v>
      </c>
    </row>
    <row r="491" spans="3:11" ht="15" customHeight="1">
      <c r="C491" s="112" t="b">
        <v>0</v>
      </c>
      <c r="D491" s="113">
        <v>410</v>
      </c>
      <c r="E491" s="114">
        <v>75</v>
      </c>
      <c r="F491" s="114">
        <v>2491</v>
      </c>
      <c r="G491" s="121">
        <v>0.99</v>
      </c>
      <c r="H491" s="121">
        <v>1</v>
      </c>
      <c r="I491" s="121">
        <v>409</v>
      </c>
      <c r="J491" s="122">
        <v>0</v>
      </c>
      <c r="K491" s="122">
        <v>1.5661424750855279E+19</v>
      </c>
    </row>
    <row r="492" spans="3:11" ht="15" customHeight="1">
      <c r="C492" s="112" t="b">
        <v>0</v>
      </c>
      <c r="D492" s="113">
        <v>411</v>
      </c>
      <c r="E492" s="114">
        <v>75</v>
      </c>
      <c r="F492" s="114">
        <v>2500</v>
      </c>
      <c r="G492" s="121">
        <v>0.99</v>
      </c>
      <c r="H492" s="121">
        <v>1</v>
      </c>
      <c r="I492" s="121">
        <v>410</v>
      </c>
      <c r="J492" s="122">
        <v>0</v>
      </c>
      <c r="K492" s="122">
        <v>1.9952659644978829E+18</v>
      </c>
    </row>
    <row r="493" spans="3:11" ht="15" customHeight="1">
      <c r="C493" s="112" t="b">
        <v>0</v>
      </c>
      <c r="D493" s="113">
        <v>412</v>
      </c>
      <c r="E493" s="114">
        <v>75</v>
      </c>
      <c r="F493" s="114">
        <v>2509</v>
      </c>
      <c r="G493" s="121">
        <v>0.99</v>
      </c>
      <c r="H493" s="121">
        <v>1</v>
      </c>
      <c r="I493" s="121">
        <v>411</v>
      </c>
      <c r="J493" s="122">
        <v>0</v>
      </c>
      <c r="K493" s="122">
        <v>1.7247256176477659E+19</v>
      </c>
    </row>
    <row r="494" spans="3:11" ht="15" customHeight="1">
      <c r="C494" s="112" t="b">
        <v>0</v>
      </c>
      <c r="D494" s="113">
        <v>413</v>
      </c>
      <c r="E494" s="114">
        <v>75</v>
      </c>
      <c r="F494" s="114">
        <v>2518</v>
      </c>
      <c r="G494" s="121">
        <v>0.99</v>
      </c>
      <c r="H494" s="121">
        <v>1</v>
      </c>
      <c r="I494" s="121">
        <v>412</v>
      </c>
      <c r="J494" s="122">
        <v>0</v>
      </c>
      <c r="K494" s="122">
        <v>5.6371312684147046E+18</v>
      </c>
    </row>
    <row r="495" spans="3:11" ht="15" customHeight="1">
      <c r="C495" s="112" t="b">
        <v>0</v>
      </c>
      <c r="D495" s="113">
        <v>414</v>
      </c>
      <c r="E495" s="114">
        <v>75</v>
      </c>
      <c r="F495" s="114">
        <v>2527</v>
      </c>
      <c r="G495" s="121">
        <v>0.99</v>
      </c>
      <c r="H495" s="121">
        <v>1</v>
      </c>
      <c r="I495" s="121">
        <v>413</v>
      </c>
      <c r="J495" s="122">
        <v>0</v>
      </c>
      <c r="K495" s="122">
        <v>7.8272801286571899E+18</v>
      </c>
    </row>
    <row r="496" spans="3:11" ht="15" customHeight="1">
      <c r="C496" s="112" t="b">
        <v>0</v>
      </c>
      <c r="D496" s="113">
        <v>415</v>
      </c>
      <c r="E496" s="114">
        <v>75</v>
      </c>
      <c r="F496" s="114">
        <v>2536</v>
      </c>
      <c r="G496" s="121">
        <v>0.99</v>
      </c>
      <c r="H496" s="121">
        <v>1</v>
      </c>
      <c r="I496" s="121">
        <v>414</v>
      </c>
      <c r="J496" s="122">
        <v>0</v>
      </c>
      <c r="K496" s="122">
        <v>1.4482442057770248E+19</v>
      </c>
    </row>
    <row r="497" spans="3:11" ht="15" customHeight="1">
      <c r="C497" s="112" t="b">
        <v>0</v>
      </c>
      <c r="D497" s="113">
        <v>416</v>
      </c>
      <c r="E497" s="114">
        <v>76</v>
      </c>
      <c r="F497" s="114">
        <v>2550</v>
      </c>
      <c r="G497" s="121">
        <v>0.99</v>
      </c>
      <c r="H497" s="121">
        <v>1</v>
      </c>
      <c r="I497" s="121">
        <v>415</v>
      </c>
      <c r="J497" s="122">
        <v>0</v>
      </c>
      <c r="K497" s="122">
        <v>1.3430476393901627E+19</v>
      </c>
    </row>
    <row r="498" spans="3:11" ht="15" customHeight="1">
      <c r="C498" s="112" t="b">
        <v>0</v>
      </c>
      <c r="D498" s="113">
        <v>417</v>
      </c>
      <c r="E498" s="114">
        <v>77</v>
      </c>
      <c r="F498" s="114">
        <v>2551</v>
      </c>
      <c r="G498" s="121">
        <v>0.99</v>
      </c>
      <c r="H498" s="121">
        <v>1</v>
      </c>
      <c r="I498" s="121">
        <v>416</v>
      </c>
      <c r="J498" s="122">
        <v>0</v>
      </c>
      <c r="K498" s="122">
        <v>1.4234212421602834E+19</v>
      </c>
    </row>
    <row r="499" spans="3:11" ht="15" customHeight="1">
      <c r="C499" s="112" t="b">
        <v>0</v>
      </c>
      <c r="D499" s="113">
        <v>418</v>
      </c>
      <c r="E499" s="114">
        <v>77</v>
      </c>
      <c r="F499" s="114">
        <v>2552</v>
      </c>
      <c r="G499" s="121">
        <v>0.99</v>
      </c>
      <c r="H499" s="121">
        <v>1</v>
      </c>
      <c r="I499" s="121">
        <v>417</v>
      </c>
      <c r="J499" s="122">
        <v>0</v>
      </c>
      <c r="K499" s="122">
        <v>1.1314442074694578E+18</v>
      </c>
    </row>
    <row r="500" spans="3:11" ht="15" customHeight="1">
      <c r="C500" s="112" t="b">
        <v>0</v>
      </c>
      <c r="D500" s="113">
        <v>419</v>
      </c>
      <c r="E500" s="114">
        <v>78</v>
      </c>
      <c r="F500" s="114">
        <v>2554</v>
      </c>
      <c r="G500" s="121">
        <v>0.99</v>
      </c>
      <c r="H500" s="121">
        <v>1</v>
      </c>
      <c r="I500" s="121">
        <v>418</v>
      </c>
      <c r="J500" s="122">
        <v>0</v>
      </c>
      <c r="K500" s="122">
        <v>3.7970117488146601E+18</v>
      </c>
    </row>
    <row r="501" spans="3:11" ht="15" customHeight="1">
      <c r="C501" s="112" t="b">
        <v>0</v>
      </c>
      <c r="D501" s="113">
        <v>420</v>
      </c>
      <c r="E501" s="114">
        <v>78</v>
      </c>
      <c r="F501" s="114">
        <v>2556</v>
      </c>
      <c r="G501" s="121">
        <v>0.99</v>
      </c>
      <c r="H501" s="121">
        <v>1</v>
      </c>
      <c r="I501" s="121">
        <v>419</v>
      </c>
      <c r="J501" s="122">
        <v>0</v>
      </c>
      <c r="K501" s="122">
        <v>5.7140789045486766E+18</v>
      </c>
    </row>
    <row r="502" spans="3:11" ht="15" customHeight="1">
      <c r="C502" s="112" t="b">
        <v>0</v>
      </c>
      <c r="D502" s="113">
        <v>421</v>
      </c>
      <c r="E502" s="114">
        <v>79</v>
      </c>
      <c r="F502" s="114">
        <v>2558</v>
      </c>
      <c r="G502" s="121">
        <v>0.99</v>
      </c>
      <c r="H502" s="121">
        <v>1</v>
      </c>
      <c r="I502" s="121">
        <v>420</v>
      </c>
      <c r="J502" s="122">
        <v>0</v>
      </c>
      <c r="K502" s="122">
        <v>4.3290812085759759E+18</v>
      </c>
    </row>
    <row r="503" spans="3:11" ht="15" customHeight="1">
      <c r="C503" s="112" t="b">
        <v>0</v>
      </c>
      <c r="D503" s="113">
        <v>422</v>
      </c>
      <c r="E503" s="114">
        <v>79</v>
      </c>
      <c r="F503" s="114">
        <v>2560</v>
      </c>
      <c r="G503" s="121">
        <v>0.99</v>
      </c>
      <c r="H503" s="121">
        <v>1</v>
      </c>
      <c r="I503" s="121">
        <v>421</v>
      </c>
      <c r="J503" s="122">
        <v>0</v>
      </c>
      <c r="K503" s="122">
        <v>5.456206539786838E+18</v>
      </c>
    </row>
    <row r="504" spans="3:11" ht="15" customHeight="1">
      <c r="C504" s="112" t="b">
        <v>0</v>
      </c>
      <c r="D504" s="113">
        <v>423</v>
      </c>
      <c r="E504" s="114">
        <v>79</v>
      </c>
      <c r="F504" s="114">
        <v>2562</v>
      </c>
      <c r="G504" s="121">
        <v>0.99</v>
      </c>
      <c r="H504" s="121">
        <v>1</v>
      </c>
      <c r="I504" s="121">
        <v>422</v>
      </c>
      <c r="J504" s="122">
        <v>0</v>
      </c>
      <c r="K504" s="122">
        <v>1.4796770127742831E+19</v>
      </c>
    </row>
    <row r="505" spans="3:11" ht="15" customHeight="1">
      <c r="C505" s="112" t="b">
        <v>0</v>
      </c>
      <c r="D505" s="113">
        <v>424</v>
      </c>
      <c r="E505" s="114">
        <v>79</v>
      </c>
      <c r="F505" s="114">
        <v>2564</v>
      </c>
      <c r="G505" s="121">
        <v>0.99</v>
      </c>
      <c r="H505" s="121">
        <v>1</v>
      </c>
      <c r="I505" s="121">
        <v>423</v>
      </c>
      <c r="J505" s="122">
        <v>0</v>
      </c>
      <c r="K505" s="122">
        <v>5.3541376335868201E+18</v>
      </c>
    </row>
    <row r="506" spans="3:11" ht="15" customHeight="1">
      <c r="C506" s="112" t="b">
        <v>0</v>
      </c>
      <c r="D506" s="113">
        <v>425</v>
      </c>
      <c r="E506" s="114">
        <v>80</v>
      </c>
      <c r="F506" s="114">
        <v>2568</v>
      </c>
      <c r="G506" s="121">
        <v>0.99</v>
      </c>
      <c r="H506" s="121">
        <v>1</v>
      </c>
      <c r="I506" s="121">
        <v>424</v>
      </c>
      <c r="J506" s="122">
        <v>0</v>
      </c>
      <c r="K506" s="122">
        <v>1.7522581935333673E+19</v>
      </c>
    </row>
    <row r="507" spans="3:11" ht="15" customHeight="1">
      <c r="C507" s="112" t="b">
        <v>0</v>
      </c>
      <c r="D507" s="113">
        <v>426</v>
      </c>
      <c r="E507" s="114">
        <v>80</v>
      </c>
      <c r="F507" s="114">
        <v>2572</v>
      </c>
      <c r="G507" s="121">
        <v>0.99</v>
      </c>
      <c r="H507" s="121">
        <v>1</v>
      </c>
      <c r="I507" s="121">
        <v>425</v>
      </c>
      <c r="J507" s="122">
        <v>0</v>
      </c>
      <c r="K507" s="122">
        <v>7.0094745089750108E+18</v>
      </c>
    </row>
    <row r="508" spans="3:11" ht="15" customHeight="1">
      <c r="C508" s="112" t="b">
        <v>0</v>
      </c>
      <c r="D508" s="113">
        <v>427</v>
      </c>
      <c r="E508" s="114">
        <v>80</v>
      </c>
      <c r="F508" s="114">
        <v>2576</v>
      </c>
      <c r="G508" s="121">
        <v>0.99</v>
      </c>
      <c r="H508" s="121">
        <v>1</v>
      </c>
      <c r="I508" s="121">
        <v>426</v>
      </c>
      <c r="J508" s="122">
        <v>0</v>
      </c>
      <c r="K508" s="122">
        <v>9.1325578664473536E+17</v>
      </c>
    </row>
    <row r="509" spans="3:11" ht="15" customHeight="1">
      <c r="C509" s="112" t="b">
        <v>0</v>
      </c>
      <c r="D509" s="113">
        <v>428</v>
      </c>
      <c r="E509" s="114">
        <v>80</v>
      </c>
      <c r="F509" s="114">
        <v>2580</v>
      </c>
      <c r="G509" s="121">
        <v>0.99</v>
      </c>
      <c r="H509" s="121">
        <v>1</v>
      </c>
      <c r="I509" s="121">
        <v>427</v>
      </c>
      <c r="J509" s="122">
        <v>0</v>
      </c>
      <c r="K509" s="122">
        <v>1.4393604751503696E+19</v>
      </c>
    </row>
    <row r="510" spans="3:11" ht="15" customHeight="1">
      <c r="C510" s="112" t="b">
        <v>0</v>
      </c>
      <c r="D510" s="113">
        <v>429</v>
      </c>
      <c r="E510" s="114">
        <v>80</v>
      </c>
      <c r="F510" s="114">
        <v>2584</v>
      </c>
      <c r="G510" s="121">
        <v>0.99</v>
      </c>
      <c r="H510" s="121">
        <v>1</v>
      </c>
      <c r="I510" s="121">
        <v>428</v>
      </c>
      <c r="J510" s="122">
        <v>0</v>
      </c>
      <c r="K510" s="122">
        <v>1.8281631307862129E+18</v>
      </c>
    </row>
    <row r="511" spans="3:11" ht="15" customHeight="1">
      <c r="C511" s="112" t="b">
        <v>0</v>
      </c>
      <c r="D511" s="113">
        <v>430</v>
      </c>
      <c r="E511" s="114">
        <v>80</v>
      </c>
      <c r="F511" s="114">
        <v>2588</v>
      </c>
      <c r="G511" s="121">
        <v>0.99</v>
      </c>
      <c r="H511" s="121">
        <v>1</v>
      </c>
      <c r="I511" s="121">
        <v>429</v>
      </c>
      <c r="J511" s="122">
        <v>0</v>
      </c>
      <c r="K511" s="122">
        <v>3.2941149682323098E+17</v>
      </c>
    </row>
    <row r="512" spans="3:11" ht="15" customHeight="1">
      <c r="C512" s="112" t="b">
        <v>0</v>
      </c>
      <c r="D512" s="113">
        <v>431</v>
      </c>
      <c r="E512" s="114">
        <v>81</v>
      </c>
      <c r="F512" s="114">
        <v>2594</v>
      </c>
      <c r="G512" s="121">
        <v>0.99</v>
      </c>
      <c r="H512" s="121">
        <v>1</v>
      </c>
      <c r="I512" s="121">
        <v>430</v>
      </c>
      <c r="J512" s="122">
        <v>0</v>
      </c>
      <c r="K512" s="122">
        <v>9.2980752533345444E+18</v>
      </c>
    </row>
    <row r="513" spans="3:11" ht="15" customHeight="1">
      <c r="C513" s="112" t="b">
        <v>0</v>
      </c>
      <c r="D513" s="113">
        <v>432</v>
      </c>
      <c r="E513" s="114">
        <v>81</v>
      </c>
      <c r="F513" s="114">
        <v>2600</v>
      </c>
      <c r="G513" s="121">
        <v>0.99</v>
      </c>
      <c r="H513" s="121">
        <v>1</v>
      </c>
      <c r="I513" s="121">
        <v>431</v>
      </c>
      <c r="J513" s="122">
        <v>0</v>
      </c>
      <c r="K513" s="122">
        <v>1.178057967985364E+19</v>
      </c>
    </row>
    <row r="514" spans="3:11" ht="15" customHeight="1">
      <c r="C514" s="112" t="b">
        <v>0</v>
      </c>
      <c r="D514" s="113">
        <v>433</v>
      </c>
      <c r="E514" s="114">
        <v>81</v>
      </c>
      <c r="F514" s="114">
        <v>2606</v>
      </c>
      <c r="G514" s="121">
        <v>0.99</v>
      </c>
      <c r="H514" s="121">
        <v>1</v>
      </c>
      <c r="I514" s="121">
        <v>432</v>
      </c>
      <c r="J514" s="122">
        <v>0</v>
      </c>
      <c r="K514" s="122">
        <v>1.6562789620585754E+18</v>
      </c>
    </row>
    <row r="515" spans="3:11" ht="15" customHeight="1">
      <c r="C515" s="112" t="b">
        <v>0</v>
      </c>
      <c r="D515" s="113">
        <v>434</v>
      </c>
      <c r="E515" s="114">
        <v>81</v>
      </c>
      <c r="F515" s="114">
        <v>2612</v>
      </c>
      <c r="G515" s="121">
        <v>0.99</v>
      </c>
      <c r="H515" s="121">
        <v>1</v>
      </c>
      <c r="I515" s="121">
        <v>433</v>
      </c>
      <c r="J515" s="122">
        <v>0</v>
      </c>
      <c r="K515" s="122">
        <v>1.5464149370217705E+19</v>
      </c>
    </row>
    <row r="516" spans="3:11" ht="15" customHeight="1">
      <c r="C516" s="112" t="b">
        <v>0</v>
      </c>
      <c r="D516" s="113">
        <v>435</v>
      </c>
      <c r="E516" s="114">
        <v>81</v>
      </c>
      <c r="F516" s="114">
        <v>2618</v>
      </c>
      <c r="G516" s="121">
        <v>0.99</v>
      </c>
      <c r="H516" s="121">
        <v>1</v>
      </c>
      <c r="I516" s="121">
        <v>434</v>
      </c>
      <c r="J516" s="122">
        <v>0</v>
      </c>
      <c r="K516" s="122">
        <v>1.3865252463807189E+19</v>
      </c>
    </row>
    <row r="517" spans="3:11" ht="15" customHeight="1">
      <c r="C517" s="112" t="b">
        <v>0</v>
      </c>
      <c r="D517" s="113">
        <v>436</v>
      </c>
      <c r="E517" s="114">
        <v>81</v>
      </c>
      <c r="F517" s="114">
        <v>2624</v>
      </c>
      <c r="G517" s="121">
        <v>0.99</v>
      </c>
      <c r="H517" s="121">
        <v>1</v>
      </c>
      <c r="I517" s="121">
        <v>435</v>
      </c>
      <c r="J517" s="122">
        <v>0</v>
      </c>
      <c r="K517" s="122">
        <v>1.40531293647759E+18</v>
      </c>
    </row>
    <row r="518" spans="3:11" ht="15" customHeight="1">
      <c r="C518" s="112" t="b">
        <v>0</v>
      </c>
      <c r="D518" s="113">
        <v>437</v>
      </c>
      <c r="E518" s="114">
        <v>81</v>
      </c>
      <c r="F518" s="114">
        <v>2630</v>
      </c>
      <c r="G518" s="121">
        <v>0.99</v>
      </c>
      <c r="H518" s="121">
        <v>1</v>
      </c>
      <c r="I518" s="121">
        <v>436</v>
      </c>
      <c r="J518" s="122">
        <v>0</v>
      </c>
      <c r="K518" s="122">
        <v>1.1818318072317825E+19</v>
      </c>
    </row>
    <row r="519" spans="3:11" ht="15" customHeight="1">
      <c r="C519" s="112" t="b">
        <v>0</v>
      </c>
      <c r="D519" s="113">
        <v>438</v>
      </c>
      <c r="E519" s="114">
        <v>81</v>
      </c>
      <c r="F519" s="114">
        <v>2636</v>
      </c>
      <c r="G519" s="121">
        <v>0.99</v>
      </c>
      <c r="H519" s="121">
        <v>1</v>
      </c>
      <c r="I519" s="121">
        <v>437</v>
      </c>
      <c r="J519" s="122">
        <v>0</v>
      </c>
      <c r="K519" s="122">
        <v>1.1709424773751673E+19</v>
      </c>
    </row>
    <row r="520" spans="3:11" ht="15" customHeight="1">
      <c r="C520" s="112" t="b">
        <v>0</v>
      </c>
      <c r="D520" s="113">
        <v>439</v>
      </c>
      <c r="E520" s="114">
        <v>81</v>
      </c>
      <c r="F520" s="114">
        <v>2642</v>
      </c>
      <c r="G520" s="121">
        <v>0.99</v>
      </c>
      <c r="H520" s="121">
        <v>1</v>
      </c>
      <c r="I520" s="121">
        <v>438</v>
      </c>
      <c r="J520" s="122">
        <v>0</v>
      </c>
      <c r="K520" s="122">
        <v>1.1422628339965143E+19</v>
      </c>
    </row>
    <row r="521" spans="3:11" ht="15" customHeight="1">
      <c r="C521" s="112" t="b">
        <v>0</v>
      </c>
      <c r="D521" s="113">
        <v>440</v>
      </c>
      <c r="E521" s="114">
        <v>82</v>
      </c>
      <c r="F521" s="114">
        <v>2651</v>
      </c>
      <c r="G521" s="121">
        <v>0.99</v>
      </c>
      <c r="H521" s="121">
        <v>1</v>
      </c>
      <c r="I521" s="121">
        <v>439</v>
      </c>
      <c r="J521" s="122">
        <v>0</v>
      </c>
      <c r="K521" s="122">
        <v>1.3571074914983506E+19</v>
      </c>
    </row>
    <row r="522" spans="3:11" ht="15" customHeight="1">
      <c r="C522" s="112" t="b">
        <v>0</v>
      </c>
      <c r="D522" s="113">
        <v>441</v>
      </c>
      <c r="E522" s="114">
        <v>82</v>
      </c>
      <c r="F522" s="114">
        <v>2660</v>
      </c>
      <c r="G522" s="121">
        <v>0.99</v>
      </c>
      <c r="H522" s="121">
        <v>1</v>
      </c>
      <c r="I522" s="121">
        <v>440</v>
      </c>
      <c r="J522" s="122">
        <v>0</v>
      </c>
      <c r="K522" s="122">
        <v>5.0927203807991859E+18</v>
      </c>
    </row>
    <row r="523" spans="3:11" ht="15" customHeight="1">
      <c r="C523" s="112" t="b">
        <v>0</v>
      </c>
      <c r="D523" s="113">
        <v>442</v>
      </c>
      <c r="E523" s="114">
        <v>82</v>
      </c>
      <c r="F523" s="114">
        <v>2669</v>
      </c>
      <c r="G523" s="121">
        <v>0.99</v>
      </c>
      <c r="H523" s="121">
        <v>1</v>
      </c>
      <c r="I523" s="121">
        <v>441</v>
      </c>
      <c r="J523" s="122">
        <v>0</v>
      </c>
      <c r="K523" s="122">
        <v>7.2585973674603223E+18</v>
      </c>
    </row>
    <row r="524" spans="3:11" ht="15" customHeight="1">
      <c r="C524" s="112" t="b">
        <v>0</v>
      </c>
      <c r="D524" s="113">
        <v>443</v>
      </c>
      <c r="E524" s="114">
        <v>82</v>
      </c>
      <c r="F524" s="114">
        <v>2678</v>
      </c>
      <c r="G524" s="121">
        <v>0.99</v>
      </c>
      <c r="H524" s="121">
        <v>1</v>
      </c>
      <c r="I524" s="121">
        <v>442</v>
      </c>
      <c r="J524" s="122">
        <v>0</v>
      </c>
      <c r="K524" s="122">
        <v>7.3195664317382226E+18</v>
      </c>
    </row>
    <row r="525" spans="3:11" ht="15" customHeight="1">
      <c r="C525" s="112" t="b">
        <v>0</v>
      </c>
      <c r="D525" s="113">
        <v>444</v>
      </c>
      <c r="E525" s="114">
        <v>82</v>
      </c>
      <c r="F525" s="114">
        <v>2687</v>
      </c>
      <c r="G525" s="121">
        <v>0.99</v>
      </c>
      <c r="H525" s="121">
        <v>1</v>
      </c>
      <c r="I525" s="121">
        <v>443</v>
      </c>
      <c r="J525" s="122">
        <v>0</v>
      </c>
      <c r="K525" s="122">
        <v>7.3036167033461115E+18</v>
      </c>
    </row>
    <row r="526" spans="3:11" ht="15" customHeight="1">
      <c r="C526" s="112" t="b">
        <v>0</v>
      </c>
      <c r="D526" s="113">
        <v>445</v>
      </c>
      <c r="E526" s="114">
        <v>82</v>
      </c>
      <c r="F526" s="114">
        <v>2696</v>
      </c>
      <c r="G526" s="121">
        <v>0.99</v>
      </c>
      <c r="H526" s="121">
        <v>1</v>
      </c>
      <c r="I526" s="121">
        <v>444</v>
      </c>
      <c r="J526" s="122">
        <v>0</v>
      </c>
      <c r="K526" s="122">
        <v>1.672904890901922E+19</v>
      </c>
    </row>
    <row r="527" spans="3:11" ht="15" customHeight="1">
      <c r="C527" s="112" t="b">
        <v>0</v>
      </c>
      <c r="D527" s="113">
        <v>446</v>
      </c>
      <c r="E527" s="114">
        <v>82</v>
      </c>
      <c r="F527" s="114">
        <v>2705</v>
      </c>
      <c r="G527" s="121">
        <v>0.99</v>
      </c>
      <c r="H527" s="121">
        <v>1</v>
      </c>
      <c r="I527" s="121">
        <v>445</v>
      </c>
      <c r="J527" s="122">
        <v>0</v>
      </c>
      <c r="K527" s="122">
        <v>1.0499798467958378E+19</v>
      </c>
    </row>
    <row r="528" spans="3:11" ht="15" customHeight="1">
      <c r="C528" s="112" t="b">
        <v>0</v>
      </c>
      <c r="D528" s="113">
        <v>447</v>
      </c>
      <c r="E528" s="114">
        <v>82</v>
      </c>
      <c r="F528" s="114">
        <v>2714</v>
      </c>
      <c r="G528" s="121">
        <v>0.99</v>
      </c>
      <c r="H528" s="121">
        <v>1</v>
      </c>
      <c r="I528" s="121">
        <v>446</v>
      </c>
      <c r="J528" s="122">
        <v>0</v>
      </c>
      <c r="K528" s="122">
        <v>1.5236256079259511E+19</v>
      </c>
    </row>
    <row r="529" spans="3:11" ht="15" customHeight="1">
      <c r="C529" s="112" t="b">
        <v>0</v>
      </c>
      <c r="D529" s="113">
        <v>448</v>
      </c>
      <c r="E529" s="114">
        <v>82</v>
      </c>
      <c r="F529" s="114">
        <v>2723</v>
      </c>
      <c r="G529" s="121">
        <v>0.99</v>
      </c>
      <c r="H529" s="121">
        <v>1</v>
      </c>
      <c r="I529" s="121">
        <v>447</v>
      </c>
      <c r="J529" s="122">
        <v>0</v>
      </c>
      <c r="K529" s="122">
        <v>1.0601821299989303E+19</v>
      </c>
    </row>
    <row r="530" spans="3:11" ht="15" customHeight="1">
      <c r="C530" s="112" t="b">
        <v>0</v>
      </c>
      <c r="D530" s="113">
        <v>449</v>
      </c>
      <c r="E530" s="114">
        <v>82</v>
      </c>
      <c r="F530" s="114">
        <v>2732</v>
      </c>
      <c r="G530" s="121">
        <v>0.99</v>
      </c>
      <c r="H530" s="121">
        <v>1</v>
      </c>
      <c r="I530" s="121">
        <v>448</v>
      </c>
      <c r="J530" s="122">
        <v>0</v>
      </c>
      <c r="K530" s="122">
        <v>1.4514217171258708E+18</v>
      </c>
    </row>
    <row r="531" spans="3:11" ht="15" customHeight="1">
      <c r="C531" s="112" t="b">
        <v>0</v>
      </c>
      <c r="D531" s="113">
        <v>450</v>
      </c>
      <c r="E531" s="114">
        <v>82</v>
      </c>
      <c r="F531" s="114">
        <v>2741</v>
      </c>
      <c r="G531" s="121">
        <v>0.99</v>
      </c>
      <c r="H531" s="121">
        <v>1</v>
      </c>
      <c r="I531" s="121">
        <v>449</v>
      </c>
      <c r="J531" s="122">
        <v>0</v>
      </c>
      <c r="K531" s="122">
        <v>4.9165103466701998E+18</v>
      </c>
    </row>
    <row r="532" spans="3:11" ht="15" customHeight="1">
      <c r="C532" s="112" t="b">
        <v>0</v>
      </c>
      <c r="D532" s="113">
        <v>451</v>
      </c>
      <c r="E532" s="114">
        <v>82</v>
      </c>
      <c r="F532" s="114">
        <v>2750</v>
      </c>
      <c r="G532" s="121">
        <v>0.99</v>
      </c>
      <c r="H532" s="121">
        <v>1</v>
      </c>
      <c r="I532" s="121">
        <v>450</v>
      </c>
      <c r="J532" s="122">
        <v>0</v>
      </c>
      <c r="K532" s="122">
        <v>4.4836741012046781E+18</v>
      </c>
    </row>
    <row r="533" spans="3:11" ht="15" customHeight="1">
      <c r="C533" s="112" t="b">
        <v>0</v>
      </c>
      <c r="D533" s="113">
        <v>452</v>
      </c>
      <c r="E533" s="114">
        <v>82</v>
      </c>
      <c r="F533" s="114">
        <v>2759</v>
      </c>
      <c r="G533" s="121">
        <v>0.99</v>
      </c>
      <c r="H533" s="121">
        <v>1</v>
      </c>
      <c r="I533" s="121">
        <v>451</v>
      </c>
      <c r="J533" s="122">
        <v>0</v>
      </c>
      <c r="K533" s="122">
        <v>2.0972630956331686E+18</v>
      </c>
    </row>
    <row r="534" spans="3:11" ht="15" customHeight="1">
      <c r="C534" s="112" t="b">
        <v>0</v>
      </c>
      <c r="D534" s="113">
        <v>453</v>
      </c>
      <c r="E534" s="114">
        <v>82</v>
      </c>
      <c r="F534" s="114">
        <v>2768</v>
      </c>
      <c r="G534" s="121">
        <v>0.99</v>
      </c>
      <c r="H534" s="121">
        <v>1</v>
      </c>
      <c r="I534" s="121">
        <v>452</v>
      </c>
      <c r="J534" s="122">
        <v>0</v>
      </c>
      <c r="K534" s="122">
        <v>1.5341350627754211E+19</v>
      </c>
    </row>
    <row r="535" spans="3:11" ht="15" customHeight="1">
      <c r="C535" s="112" t="b">
        <v>0</v>
      </c>
      <c r="D535" s="113">
        <v>454</v>
      </c>
      <c r="E535" s="114">
        <v>83</v>
      </c>
      <c r="F535" s="114">
        <v>2782</v>
      </c>
      <c r="G535" s="121">
        <v>0.99</v>
      </c>
      <c r="H535" s="121">
        <v>1</v>
      </c>
      <c r="I535" s="121">
        <v>453</v>
      </c>
      <c r="J535" s="122">
        <v>0</v>
      </c>
      <c r="K535" s="122">
        <v>1.5742430386681643E+19</v>
      </c>
    </row>
    <row r="536" spans="3:11" ht="15" customHeight="1">
      <c r="C536" s="112" t="b">
        <v>0</v>
      </c>
      <c r="D536" s="113">
        <v>455</v>
      </c>
      <c r="E536" s="114">
        <v>84</v>
      </c>
      <c r="F536" s="114">
        <v>2783</v>
      </c>
      <c r="G536" s="121">
        <v>0.99</v>
      </c>
      <c r="H536" s="121">
        <v>1</v>
      </c>
      <c r="I536" s="121">
        <v>454</v>
      </c>
      <c r="J536" s="122">
        <v>0</v>
      </c>
      <c r="K536" s="122">
        <v>1.2143176005924477E+19</v>
      </c>
    </row>
    <row r="537" spans="3:11" ht="15" customHeight="1">
      <c r="C537" s="112" t="b">
        <v>0</v>
      </c>
      <c r="D537" s="113">
        <v>456</v>
      </c>
      <c r="E537" s="114">
        <v>84</v>
      </c>
      <c r="F537" s="114">
        <v>2784</v>
      </c>
      <c r="G537" s="121">
        <v>0.99</v>
      </c>
      <c r="H537" s="121">
        <v>1</v>
      </c>
      <c r="I537" s="121">
        <v>455</v>
      </c>
      <c r="J537" s="122">
        <v>0</v>
      </c>
      <c r="K537" s="122">
        <v>1.4671798273654555E+19</v>
      </c>
    </row>
    <row r="538" spans="3:11" ht="15" customHeight="1">
      <c r="C538" s="112" t="b">
        <v>0</v>
      </c>
      <c r="D538" s="113">
        <v>457</v>
      </c>
      <c r="E538" s="114">
        <v>85</v>
      </c>
      <c r="F538" s="114">
        <v>2786</v>
      </c>
      <c r="G538" s="121">
        <v>0.99</v>
      </c>
      <c r="H538" s="121">
        <v>1</v>
      </c>
      <c r="I538" s="121">
        <v>456</v>
      </c>
      <c r="J538" s="122">
        <v>0</v>
      </c>
      <c r="K538" s="122">
        <v>1.840619036524381E+19</v>
      </c>
    </row>
    <row r="539" spans="3:11" ht="15" customHeight="1">
      <c r="C539" s="112" t="b">
        <v>0</v>
      </c>
      <c r="D539" s="113">
        <v>458</v>
      </c>
      <c r="E539" s="114">
        <v>85</v>
      </c>
      <c r="F539" s="114">
        <v>2788</v>
      </c>
      <c r="G539" s="121">
        <v>0.99</v>
      </c>
      <c r="H539" s="121">
        <v>1</v>
      </c>
      <c r="I539" s="121">
        <v>457</v>
      </c>
      <c r="J539" s="122">
        <v>0</v>
      </c>
      <c r="K539" s="122">
        <v>4.9700891861723863E+18</v>
      </c>
    </row>
    <row r="540" spans="3:11" ht="15" customHeight="1">
      <c r="C540" s="112" t="b">
        <v>0</v>
      </c>
      <c r="D540" s="113">
        <v>459</v>
      </c>
      <c r="E540" s="114">
        <v>86</v>
      </c>
      <c r="F540" s="114">
        <v>2790</v>
      </c>
      <c r="G540" s="121">
        <v>0.99</v>
      </c>
      <c r="H540" s="121">
        <v>1</v>
      </c>
      <c r="I540" s="121">
        <v>458</v>
      </c>
      <c r="J540" s="122">
        <v>0</v>
      </c>
      <c r="K540" s="122">
        <v>9.2312218081676966E+17</v>
      </c>
    </row>
    <row r="541" spans="3:11" ht="15" customHeight="1">
      <c r="C541" s="112" t="b">
        <v>0</v>
      </c>
      <c r="D541" s="113">
        <v>460</v>
      </c>
      <c r="E541" s="114">
        <v>86</v>
      </c>
      <c r="F541" s="114">
        <v>2792</v>
      </c>
      <c r="G541" s="121">
        <v>0.99</v>
      </c>
      <c r="H541" s="121">
        <v>1</v>
      </c>
      <c r="I541" s="121">
        <v>459</v>
      </c>
      <c r="J541" s="122">
        <v>0</v>
      </c>
      <c r="K541" s="122">
        <v>1.6155921617184606E+19</v>
      </c>
    </row>
    <row r="542" spans="3:11" ht="15" customHeight="1">
      <c r="C542" s="112" t="b">
        <v>0</v>
      </c>
      <c r="D542" s="113">
        <v>461</v>
      </c>
      <c r="E542" s="114">
        <v>86</v>
      </c>
      <c r="F542" s="114">
        <v>2794</v>
      </c>
      <c r="G542" s="121">
        <v>0.99</v>
      </c>
      <c r="H542" s="121">
        <v>1</v>
      </c>
      <c r="I542" s="121">
        <v>460</v>
      </c>
      <c r="J542" s="122">
        <v>0</v>
      </c>
      <c r="K542" s="122">
        <v>5.5467600763513764E+18</v>
      </c>
    </row>
    <row r="543" spans="3:11" ht="15" customHeight="1">
      <c r="C543" s="112" t="b">
        <v>0</v>
      </c>
      <c r="D543" s="113">
        <v>462</v>
      </c>
      <c r="E543" s="114">
        <v>86</v>
      </c>
      <c r="F543" s="114">
        <v>2796</v>
      </c>
      <c r="G543" s="121">
        <v>0.99</v>
      </c>
      <c r="H543" s="121">
        <v>1</v>
      </c>
      <c r="I543" s="121">
        <v>461</v>
      </c>
      <c r="J543" s="122">
        <v>0</v>
      </c>
      <c r="K543" s="122">
        <v>7.2807929714204621E+18</v>
      </c>
    </row>
    <row r="544" spans="3:11" ht="15" customHeight="1">
      <c r="C544" s="112" t="b">
        <v>0</v>
      </c>
      <c r="D544" s="113">
        <v>463</v>
      </c>
      <c r="E544" s="114">
        <v>87</v>
      </c>
      <c r="F544" s="114">
        <v>2800</v>
      </c>
      <c r="G544" s="121">
        <v>0.99</v>
      </c>
      <c r="H544" s="121">
        <v>1</v>
      </c>
      <c r="I544" s="121">
        <v>462</v>
      </c>
      <c r="J544" s="122">
        <v>0</v>
      </c>
      <c r="K544" s="122">
        <v>9.1885627317895968E+16</v>
      </c>
    </row>
    <row r="545" spans="3:11" ht="15" customHeight="1">
      <c r="C545" s="112" t="b">
        <v>0</v>
      </c>
      <c r="D545" s="113">
        <v>464</v>
      </c>
      <c r="E545" s="114">
        <v>87</v>
      </c>
      <c r="F545" s="114">
        <v>2804</v>
      </c>
      <c r="G545" s="121">
        <v>0.99</v>
      </c>
      <c r="H545" s="121">
        <v>1</v>
      </c>
      <c r="I545" s="121">
        <v>463</v>
      </c>
      <c r="J545" s="122">
        <v>0</v>
      </c>
      <c r="K545" s="122">
        <v>4.4511078570993618E+18</v>
      </c>
    </row>
    <row r="546" spans="3:11" ht="15" customHeight="1">
      <c r="C546" s="112" t="b">
        <v>0</v>
      </c>
      <c r="D546" s="113">
        <v>465</v>
      </c>
      <c r="E546" s="114">
        <v>87</v>
      </c>
      <c r="F546" s="114">
        <v>2808</v>
      </c>
      <c r="G546" s="121">
        <v>0.99</v>
      </c>
      <c r="H546" s="121">
        <v>1</v>
      </c>
      <c r="I546" s="121">
        <v>464</v>
      </c>
      <c r="J546" s="122">
        <v>0</v>
      </c>
      <c r="K546" s="122">
        <v>1.0954110657056193E+19</v>
      </c>
    </row>
    <row r="547" spans="3:11" ht="15" customHeight="1">
      <c r="C547" s="112" t="b">
        <v>0</v>
      </c>
      <c r="D547" s="113">
        <v>466</v>
      </c>
      <c r="E547" s="114">
        <v>87</v>
      </c>
      <c r="F547" s="114">
        <v>2812</v>
      </c>
      <c r="G547" s="121">
        <v>0.99</v>
      </c>
      <c r="H547" s="121">
        <v>1</v>
      </c>
      <c r="I547" s="121">
        <v>465</v>
      </c>
      <c r="J547" s="122">
        <v>0</v>
      </c>
      <c r="K547" s="122">
        <v>5.5817846083766036E+18</v>
      </c>
    </row>
    <row r="548" spans="3:11" ht="15" customHeight="1">
      <c r="C548" s="112" t="b">
        <v>0</v>
      </c>
      <c r="D548" s="113">
        <v>467</v>
      </c>
      <c r="E548" s="114">
        <v>87</v>
      </c>
      <c r="F548" s="114">
        <v>2816</v>
      </c>
      <c r="G548" s="121">
        <v>0.99</v>
      </c>
      <c r="H548" s="121">
        <v>1</v>
      </c>
      <c r="I548" s="121">
        <v>466</v>
      </c>
      <c r="J548" s="122">
        <v>0</v>
      </c>
      <c r="K548" s="122">
        <v>8.8729942122718607E+18</v>
      </c>
    </row>
    <row r="549" spans="3:11" ht="15" customHeight="1">
      <c r="C549" s="112" t="b">
        <v>0</v>
      </c>
      <c r="D549" s="113">
        <v>468</v>
      </c>
      <c r="E549" s="114">
        <v>87</v>
      </c>
      <c r="F549" s="114">
        <v>2820</v>
      </c>
      <c r="G549" s="121">
        <v>1.99</v>
      </c>
      <c r="H549" s="121">
        <v>1</v>
      </c>
      <c r="I549" s="121">
        <v>467</v>
      </c>
      <c r="J549" s="122">
        <v>0</v>
      </c>
      <c r="K549" s="122">
        <v>6.7124674920618516E+18</v>
      </c>
    </row>
    <row r="550" spans="3:11" ht="15" customHeight="1">
      <c r="C550" s="112" t="b">
        <v>0</v>
      </c>
      <c r="D550" s="113">
        <v>469</v>
      </c>
      <c r="E550" s="114">
        <v>88</v>
      </c>
      <c r="F550" s="114">
        <v>2826</v>
      </c>
      <c r="G550" s="121">
        <v>1.99</v>
      </c>
      <c r="H550" s="121">
        <v>1</v>
      </c>
      <c r="I550" s="121">
        <v>468</v>
      </c>
      <c r="J550" s="122">
        <v>0</v>
      </c>
      <c r="K550" s="122">
        <v>8.6018003689722624E+18</v>
      </c>
    </row>
    <row r="551" spans="3:11" ht="15" customHeight="1">
      <c r="C551" s="112" t="b">
        <v>0</v>
      </c>
      <c r="D551" s="113">
        <v>470</v>
      </c>
      <c r="E551" s="114">
        <v>88</v>
      </c>
      <c r="F551" s="114">
        <v>2832</v>
      </c>
      <c r="G551" s="121">
        <v>1.99</v>
      </c>
      <c r="H551" s="121">
        <v>1</v>
      </c>
      <c r="I551" s="121">
        <v>469</v>
      </c>
      <c r="J551" s="122">
        <v>0</v>
      </c>
      <c r="K551" s="122">
        <v>8.0608808855138673E+18</v>
      </c>
    </row>
    <row r="552" spans="3:11" ht="15" customHeight="1">
      <c r="C552" s="112" t="b">
        <v>0</v>
      </c>
      <c r="D552" s="113">
        <v>471</v>
      </c>
      <c r="E552" s="114">
        <v>88</v>
      </c>
      <c r="F552" s="114">
        <v>2838</v>
      </c>
      <c r="G552" s="121">
        <v>1.99</v>
      </c>
      <c r="H552" s="121">
        <v>1</v>
      </c>
      <c r="I552" s="121">
        <v>470</v>
      </c>
      <c r="J552" s="122">
        <v>0</v>
      </c>
      <c r="K552" s="122">
        <v>1.0949865409003804E+18</v>
      </c>
    </row>
    <row r="553" spans="3:11" ht="15" customHeight="1">
      <c r="C553" s="112" t="b">
        <v>0</v>
      </c>
      <c r="D553" s="113">
        <v>472</v>
      </c>
      <c r="E553" s="114">
        <v>88</v>
      </c>
      <c r="F553" s="114">
        <v>2844</v>
      </c>
      <c r="G553" s="121">
        <v>1.99</v>
      </c>
      <c r="H553" s="121">
        <v>1</v>
      </c>
      <c r="I553" s="121">
        <v>471</v>
      </c>
      <c r="J553" s="122">
        <v>0</v>
      </c>
      <c r="K553" s="122">
        <v>4.8720629343381934E+18</v>
      </c>
    </row>
    <row r="554" spans="3:11" ht="15" customHeight="1">
      <c r="C554" s="112" t="b">
        <v>0</v>
      </c>
      <c r="D554" s="113">
        <v>473</v>
      </c>
      <c r="E554" s="114">
        <v>88</v>
      </c>
      <c r="F554" s="114">
        <v>2850</v>
      </c>
      <c r="G554" s="121">
        <v>1.99</v>
      </c>
      <c r="H554" s="121">
        <v>1</v>
      </c>
      <c r="I554" s="121">
        <v>472</v>
      </c>
      <c r="J554" s="122">
        <v>0</v>
      </c>
      <c r="K554" s="122">
        <v>5.6484512759771884E+18</v>
      </c>
    </row>
    <row r="555" spans="3:11" ht="15" customHeight="1">
      <c r="C555" s="112" t="b">
        <v>0</v>
      </c>
      <c r="D555" s="113">
        <v>474</v>
      </c>
      <c r="E555" s="114">
        <v>88</v>
      </c>
      <c r="F555" s="114">
        <v>2856</v>
      </c>
      <c r="G555" s="121">
        <v>1.99</v>
      </c>
      <c r="H555" s="121">
        <v>1</v>
      </c>
      <c r="I555" s="121">
        <v>473</v>
      </c>
      <c r="J555" s="122">
        <v>0</v>
      </c>
      <c r="K555" s="122">
        <v>8.3620094279701023E+18</v>
      </c>
    </row>
    <row r="556" spans="3:11" ht="15" customHeight="1">
      <c r="C556" s="112" t="b">
        <v>0</v>
      </c>
      <c r="D556" s="113">
        <v>475</v>
      </c>
      <c r="E556" s="114">
        <v>88</v>
      </c>
      <c r="F556" s="114">
        <v>2862</v>
      </c>
      <c r="G556" s="121">
        <v>1.99</v>
      </c>
      <c r="H556" s="121">
        <v>1</v>
      </c>
      <c r="I556" s="121">
        <v>474</v>
      </c>
      <c r="J556" s="122">
        <v>0</v>
      </c>
      <c r="K556" s="122">
        <v>1.2556069514833568E+19</v>
      </c>
    </row>
    <row r="557" spans="3:11" ht="15" customHeight="1">
      <c r="C557" s="112" t="b">
        <v>0</v>
      </c>
      <c r="D557" s="113">
        <v>476</v>
      </c>
      <c r="E557" s="114">
        <v>88</v>
      </c>
      <c r="F557" s="114">
        <v>2868</v>
      </c>
      <c r="G557" s="121">
        <v>1.99</v>
      </c>
      <c r="H557" s="121">
        <v>1</v>
      </c>
      <c r="I557" s="121">
        <v>475</v>
      </c>
      <c r="J557" s="122">
        <v>0</v>
      </c>
      <c r="K557" s="122">
        <v>2.4598260800229955E+18</v>
      </c>
    </row>
    <row r="558" spans="3:11" ht="15" customHeight="1">
      <c r="C558" s="112" t="b">
        <v>0</v>
      </c>
      <c r="D558" s="113">
        <v>477</v>
      </c>
      <c r="E558" s="114">
        <v>88</v>
      </c>
      <c r="F558" s="114">
        <v>2874</v>
      </c>
      <c r="G558" s="121">
        <v>1.99</v>
      </c>
      <c r="H558" s="121">
        <v>1</v>
      </c>
      <c r="I558" s="121">
        <v>476</v>
      </c>
      <c r="J558" s="122">
        <v>0</v>
      </c>
      <c r="K558" s="122">
        <v>1.6802815349784909E+18</v>
      </c>
    </row>
    <row r="559" spans="3:11" ht="15" customHeight="1">
      <c r="C559" s="112" t="b">
        <v>0</v>
      </c>
      <c r="D559" s="113">
        <v>478</v>
      </c>
      <c r="E559" s="114">
        <v>89</v>
      </c>
      <c r="F559" s="114">
        <v>2883</v>
      </c>
      <c r="G559" s="121">
        <v>1.99</v>
      </c>
      <c r="H559" s="121">
        <v>1</v>
      </c>
      <c r="I559" s="121">
        <v>477</v>
      </c>
      <c r="J559" s="122">
        <v>0</v>
      </c>
      <c r="K559" s="122">
        <v>1.2590395383086889E+19</v>
      </c>
    </row>
    <row r="560" spans="3:11" ht="15" customHeight="1">
      <c r="C560" s="112" t="b">
        <v>0</v>
      </c>
      <c r="D560" s="113">
        <v>479</v>
      </c>
      <c r="E560" s="114">
        <v>89</v>
      </c>
      <c r="F560" s="114">
        <v>2892</v>
      </c>
      <c r="G560" s="121">
        <v>1.99</v>
      </c>
      <c r="H560" s="121">
        <v>1</v>
      </c>
      <c r="I560" s="121">
        <v>478</v>
      </c>
      <c r="J560" s="122">
        <v>0</v>
      </c>
      <c r="K560" s="122">
        <v>6.8516750102773289E+18</v>
      </c>
    </row>
    <row r="561" spans="3:11" ht="15" customHeight="1">
      <c r="C561" s="112" t="b">
        <v>0</v>
      </c>
      <c r="D561" s="113">
        <v>480</v>
      </c>
      <c r="E561" s="114">
        <v>89</v>
      </c>
      <c r="F561" s="114">
        <v>2901</v>
      </c>
      <c r="G561" s="121">
        <v>1.99</v>
      </c>
      <c r="H561" s="121">
        <v>1</v>
      </c>
      <c r="I561" s="121">
        <v>479</v>
      </c>
      <c r="J561" s="122">
        <v>0</v>
      </c>
      <c r="K561" s="122">
        <v>5.5197904847247493E+18</v>
      </c>
    </row>
    <row r="562" spans="3:11" ht="15" customHeight="1">
      <c r="C562" s="112" t="b">
        <v>0</v>
      </c>
      <c r="D562" s="113">
        <v>481</v>
      </c>
      <c r="E562" s="114">
        <v>89</v>
      </c>
      <c r="F562" s="114">
        <v>2910</v>
      </c>
      <c r="G562" s="121">
        <v>1.99</v>
      </c>
      <c r="H562" s="121">
        <v>1</v>
      </c>
      <c r="I562" s="121">
        <v>480</v>
      </c>
      <c r="J562" s="122">
        <v>0</v>
      </c>
      <c r="K562" s="122">
        <v>2.2506307666267113E+18</v>
      </c>
    </row>
    <row r="563" spans="3:11" ht="15" customHeight="1">
      <c r="C563" s="112" t="b">
        <v>0</v>
      </c>
      <c r="D563" s="113">
        <v>482</v>
      </c>
      <c r="E563" s="114">
        <v>89</v>
      </c>
      <c r="F563" s="114">
        <v>2919</v>
      </c>
      <c r="G563" s="121">
        <v>1.99</v>
      </c>
      <c r="H563" s="121">
        <v>1</v>
      </c>
      <c r="I563" s="121">
        <v>481</v>
      </c>
      <c r="J563" s="122">
        <v>0</v>
      </c>
      <c r="K563" s="122">
        <v>9.6400062881688003E+18</v>
      </c>
    </row>
    <row r="564" spans="3:11" ht="15" customHeight="1">
      <c r="C564" s="112" t="b">
        <v>0</v>
      </c>
      <c r="D564" s="113">
        <v>483</v>
      </c>
      <c r="E564" s="114">
        <v>89</v>
      </c>
      <c r="F564" s="114">
        <v>2928</v>
      </c>
      <c r="G564" s="121">
        <v>0.99</v>
      </c>
      <c r="H564" s="121">
        <v>1</v>
      </c>
      <c r="I564" s="121">
        <v>482</v>
      </c>
      <c r="J564" s="122">
        <v>0</v>
      </c>
      <c r="K564" s="122">
        <v>3.3502741111709368E+18</v>
      </c>
    </row>
    <row r="565" spans="3:11" ht="15" customHeight="1">
      <c r="C565" s="112" t="b">
        <v>0</v>
      </c>
      <c r="D565" s="113">
        <v>484</v>
      </c>
      <c r="E565" s="114">
        <v>89</v>
      </c>
      <c r="F565" s="114">
        <v>2937</v>
      </c>
      <c r="G565" s="121">
        <v>0.99</v>
      </c>
      <c r="H565" s="121">
        <v>1</v>
      </c>
      <c r="I565" s="121">
        <v>483</v>
      </c>
      <c r="J565" s="122">
        <v>0</v>
      </c>
      <c r="K565" s="122">
        <v>5.8376830152303852E+18</v>
      </c>
    </row>
    <row r="566" spans="3:11" ht="15" customHeight="1">
      <c r="C566" s="112" t="b">
        <v>0</v>
      </c>
      <c r="D566" s="113">
        <v>485</v>
      </c>
      <c r="E566" s="114">
        <v>89</v>
      </c>
      <c r="F566" s="114">
        <v>2946</v>
      </c>
      <c r="G566" s="121">
        <v>0.99</v>
      </c>
      <c r="H566" s="121">
        <v>1</v>
      </c>
      <c r="I566" s="121">
        <v>484</v>
      </c>
      <c r="J566" s="122">
        <v>0</v>
      </c>
      <c r="K566" s="122">
        <v>1.1685490946740435E+19</v>
      </c>
    </row>
    <row r="567" spans="3:11" ht="15" customHeight="1">
      <c r="C567" s="112" t="b">
        <v>0</v>
      </c>
      <c r="D567" s="113">
        <v>486</v>
      </c>
      <c r="E567" s="114">
        <v>89</v>
      </c>
      <c r="F567" s="114">
        <v>2955</v>
      </c>
      <c r="G567" s="121">
        <v>0.99</v>
      </c>
      <c r="H567" s="121">
        <v>1</v>
      </c>
      <c r="I567" s="121">
        <v>485</v>
      </c>
      <c r="J567" s="122">
        <v>0</v>
      </c>
      <c r="K567" s="122">
        <v>8.1879891369790403E+18</v>
      </c>
    </row>
    <row r="568" spans="3:11" ht="15" customHeight="1">
      <c r="C568" s="112" t="b">
        <v>0</v>
      </c>
      <c r="D568" s="113">
        <v>487</v>
      </c>
      <c r="E568" s="114">
        <v>89</v>
      </c>
      <c r="F568" s="114">
        <v>2964</v>
      </c>
      <c r="G568" s="121">
        <v>0.99</v>
      </c>
      <c r="H568" s="121">
        <v>1</v>
      </c>
      <c r="I568" s="121">
        <v>486</v>
      </c>
      <c r="J568" s="122">
        <v>0</v>
      </c>
      <c r="K568" s="122">
        <v>1.314052021398564E+19</v>
      </c>
    </row>
    <row r="569" spans="3:11" ht="15" customHeight="1">
      <c r="C569" s="112" t="b">
        <v>0</v>
      </c>
      <c r="D569" s="113">
        <v>488</v>
      </c>
      <c r="E569" s="114">
        <v>89</v>
      </c>
      <c r="F569" s="114">
        <v>2973</v>
      </c>
      <c r="G569" s="121">
        <v>0.99</v>
      </c>
      <c r="H569" s="121">
        <v>1</v>
      </c>
      <c r="I569" s="121">
        <v>487</v>
      </c>
      <c r="J569" s="122">
        <v>0</v>
      </c>
      <c r="K569" s="122">
        <v>1.4531247490539805E+19</v>
      </c>
    </row>
    <row r="570" spans="3:11" ht="15" customHeight="1">
      <c r="C570" s="112" t="b">
        <v>0</v>
      </c>
      <c r="D570" s="113">
        <v>489</v>
      </c>
      <c r="E570" s="114">
        <v>89</v>
      </c>
      <c r="F570" s="114">
        <v>2982</v>
      </c>
      <c r="G570" s="121">
        <v>0.99</v>
      </c>
      <c r="H570" s="121">
        <v>1</v>
      </c>
      <c r="I570" s="121">
        <v>488</v>
      </c>
      <c r="J570" s="122">
        <v>0</v>
      </c>
      <c r="K570" s="122">
        <v>1.5244042634130629E+19</v>
      </c>
    </row>
    <row r="571" spans="3:11" ht="15" customHeight="1">
      <c r="C571" s="112" t="b">
        <v>0</v>
      </c>
      <c r="D571" s="113">
        <v>490</v>
      </c>
      <c r="E571" s="114">
        <v>89</v>
      </c>
      <c r="F571" s="114">
        <v>2991</v>
      </c>
      <c r="G571" s="121">
        <v>0.99</v>
      </c>
      <c r="H571" s="121">
        <v>1</v>
      </c>
      <c r="I571" s="121">
        <v>489</v>
      </c>
      <c r="J571" s="122">
        <v>0</v>
      </c>
      <c r="K571" s="122">
        <v>1.3349409820170928E+19</v>
      </c>
    </row>
    <row r="572" spans="3:11" ht="15" customHeight="1">
      <c r="C572" s="112" t="b">
        <v>0</v>
      </c>
      <c r="D572" s="113">
        <v>491</v>
      </c>
      <c r="E572" s="114">
        <v>89</v>
      </c>
      <c r="F572" s="114">
        <v>3000</v>
      </c>
      <c r="G572" s="121">
        <v>0.99</v>
      </c>
      <c r="H572" s="121">
        <v>1</v>
      </c>
      <c r="I572" s="121">
        <v>490</v>
      </c>
      <c r="J572" s="122">
        <v>0</v>
      </c>
      <c r="K572" s="122">
        <v>1.2173285805856143E+18</v>
      </c>
    </row>
    <row r="573" spans="3:11" ht="15" customHeight="1">
      <c r="C573" s="112" t="b">
        <v>0</v>
      </c>
      <c r="D573" s="113">
        <v>492</v>
      </c>
      <c r="E573" s="114">
        <v>90</v>
      </c>
      <c r="F573" s="114">
        <v>3014</v>
      </c>
      <c r="G573" s="121">
        <v>0.99</v>
      </c>
      <c r="H573" s="121">
        <v>1</v>
      </c>
      <c r="I573" s="121">
        <v>491</v>
      </c>
      <c r="J573" s="122">
        <v>0</v>
      </c>
      <c r="K573" s="122">
        <v>4.450548831919721E+18</v>
      </c>
    </row>
    <row r="574" spans="3:11" ht="15" customHeight="1">
      <c r="C574" s="112" t="b">
        <v>0</v>
      </c>
      <c r="D574" s="113">
        <v>493</v>
      </c>
      <c r="E574" s="114">
        <v>91</v>
      </c>
      <c r="F574" s="114">
        <v>3015</v>
      </c>
      <c r="G574" s="121">
        <v>0.99</v>
      </c>
      <c r="H574" s="121">
        <v>1</v>
      </c>
      <c r="I574" s="121">
        <v>492</v>
      </c>
      <c r="J574" s="122">
        <v>0</v>
      </c>
      <c r="K574" s="122">
        <v>8.4035194800661637E+18</v>
      </c>
    </row>
    <row r="575" spans="3:11" ht="15" customHeight="1">
      <c r="C575" s="112" t="b">
        <v>0</v>
      </c>
      <c r="D575" s="113">
        <v>494</v>
      </c>
      <c r="E575" s="114">
        <v>91</v>
      </c>
      <c r="F575" s="114">
        <v>3016</v>
      </c>
      <c r="G575" s="121">
        <v>0.99</v>
      </c>
      <c r="H575" s="121">
        <v>1</v>
      </c>
      <c r="I575" s="121">
        <v>493</v>
      </c>
      <c r="J575" s="122">
        <v>0</v>
      </c>
      <c r="K575" s="122">
        <v>5.3272719754143887E+18</v>
      </c>
    </row>
    <row r="576" spans="3:11" ht="15" customHeight="1">
      <c r="C576" s="112" t="b">
        <v>0</v>
      </c>
      <c r="D576" s="113">
        <v>495</v>
      </c>
      <c r="E576" s="114">
        <v>92</v>
      </c>
      <c r="F576" s="114">
        <v>3018</v>
      </c>
      <c r="G576" s="121">
        <v>0.99</v>
      </c>
      <c r="H576" s="121">
        <v>1</v>
      </c>
      <c r="I576" s="121">
        <v>494</v>
      </c>
      <c r="J576" s="122">
        <v>0</v>
      </c>
      <c r="K576" s="122">
        <v>1.1152586520703807E+19</v>
      </c>
    </row>
    <row r="577" spans="3:11" ht="15" customHeight="1">
      <c r="C577" s="112" t="b">
        <v>0</v>
      </c>
      <c r="D577" s="113">
        <v>496</v>
      </c>
      <c r="E577" s="114">
        <v>92</v>
      </c>
      <c r="F577" s="114">
        <v>3020</v>
      </c>
      <c r="G577" s="121">
        <v>0.99</v>
      </c>
      <c r="H577" s="121">
        <v>1</v>
      </c>
      <c r="I577" s="121">
        <v>495</v>
      </c>
      <c r="J577" s="122">
        <v>0</v>
      </c>
      <c r="K577" s="122">
        <v>1.1489225422251723E+19</v>
      </c>
    </row>
    <row r="578" spans="3:11" ht="15" customHeight="1">
      <c r="C578" s="112" t="b">
        <v>0</v>
      </c>
      <c r="D578" s="113">
        <v>497</v>
      </c>
      <c r="E578" s="114">
        <v>93</v>
      </c>
      <c r="F578" s="114">
        <v>3022</v>
      </c>
      <c r="G578" s="121">
        <v>0.99</v>
      </c>
      <c r="H578" s="121">
        <v>1</v>
      </c>
      <c r="I578" s="121">
        <v>496</v>
      </c>
      <c r="J578" s="122">
        <v>0</v>
      </c>
      <c r="K578" s="122">
        <v>7.2988788414562468E+18</v>
      </c>
    </row>
    <row r="579" spans="3:11" ht="15" customHeight="1">
      <c r="C579" s="112" t="b">
        <v>0</v>
      </c>
      <c r="D579" s="113">
        <v>498</v>
      </c>
      <c r="E579" s="114">
        <v>93</v>
      </c>
      <c r="F579" s="114">
        <v>3024</v>
      </c>
      <c r="G579" s="121">
        <v>0.99</v>
      </c>
      <c r="H579" s="121">
        <v>1</v>
      </c>
      <c r="I579" s="121">
        <v>497</v>
      </c>
      <c r="J579" s="122">
        <v>0</v>
      </c>
      <c r="K579" s="122">
        <v>1.419127334178158E+19</v>
      </c>
    </row>
    <row r="580" spans="3:11" ht="15" customHeight="1">
      <c r="C580" s="112" t="b">
        <v>0</v>
      </c>
      <c r="D580" s="113">
        <v>499</v>
      </c>
      <c r="E580" s="114">
        <v>93</v>
      </c>
      <c r="F580" s="114">
        <v>3026</v>
      </c>
      <c r="G580" s="121">
        <v>0.99</v>
      </c>
      <c r="H580" s="121">
        <v>1</v>
      </c>
      <c r="I580" s="121">
        <v>498</v>
      </c>
      <c r="J580" s="122">
        <v>0</v>
      </c>
      <c r="K580" s="122">
        <v>1.4152539933509605E+19</v>
      </c>
    </row>
    <row r="581" spans="3:11" ht="15" customHeight="1">
      <c r="C581" s="112" t="b">
        <v>0</v>
      </c>
      <c r="D581" s="113">
        <v>500</v>
      </c>
      <c r="E581" s="114">
        <v>93</v>
      </c>
      <c r="F581" s="114">
        <v>3028</v>
      </c>
      <c r="G581" s="121">
        <v>0.99</v>
      </c>
      <c r="H581" s="121">
        <v>1</v>
      </c>
      <c r="I581" s="121">
        <v>499</v>
      </c>
      <c r="J581" s="122">
        <v>0</v>
      </c>
      <c r="K581" s="122">
        <v>1.5700446650328308E+19</v>
      </c>
    </row>
    <row r="582" spans="3:11" ht="15" customHeight="1">
      <c r="C582" s="112" t="b">
        <v>0</v>
      </c>
      <c r="D582" s="113">
        <v>501</v>
      </c>
      <c r="E582" s="114">
        <v>94</v>
      </c>
      <c r="F582" s="114">
        <v>3032</v>
      </c>
      <c r="G582" s="121">
        <v>0.99</v>
      </c>
      <c r="H582" s="121">
        <v>1</v>
      </c>
      <c r="I582" s="121">
        <v>500</v>
      </c>
      <c r="J582" s="122">
        <v>0</v>
      </c>
      <c r="K582" s="122">
        <v>6.1973361781430108E+18</v>
      </c>
    </row>
    <row r="583" spans="3:11" ht="15" customHeight="1">
      <c r="C583" s="112" t="b">
        <v>0</v>
      </c>
      <c r="D583" s="113">
        <v>502</v>
      </c>
      <c r="E583" s="114">
        <v>94</v>
      </c>
      <c r="F583" s="114">
        <v>3036</v>
      </c>
      <c r="G583" s="121">
        <v>0.99</v>
      </c>
      <c r="H583" s="121">
        <v>1</v>
      </c>
      <c r="I583" s="121">
        <v>501</v>
      </c>
      <c r="J583" s="122">
        <v>0</v>
      </c>
      <c r="K583" s="122">
        <v>8.3029984094327757E+18</v>
      </c>
    </row>
    <row r="584" spans="3:11" ht="15" customHeight="1">
      <c r="C584" s="112" t="b">
        <v>0</v>
      </c>
      <c r="D584" s="113">
        <v>503</v>
      </c>
      <c r="E584" s="114">
        <v>94</v>
      </c>
      <c r="F584" s="114">
        <v>3040</v>
      </c>
      <c r="G584" s="121">
        <v>0.99</v>
      </c>
      <c r="H584" s="121">
        <v>1</v>
      </c>
      <c r="I584" s="121">
        <v>502</v>
      </c>
      <c r="J584" s="122">
        <v>0</v>
      </c>
      <c r="K584" s="122">
        <v>2.1034592437743176E+18</v>
      </c>
    </row>
    <row r="585" spans="3:11" ht="15" customHeight="1">
      <c r="C585" s="112" t="b">
        <v>0</v>
      </c>
      <c r="D585" s="113">
        <v>504</v>
      </c>
      <c r="E585" s="114">
        <v>94</v>
      </c>
      <c r="F585" s="114">
        <v>3044</v>
      </c>
      <c r="G585" s="121">
        <v>0.99</v>
      </c>
      <c r="H585" s="121">
        <v>1</v>
      </c>
      <c r="I585" s="121">
        <v>503</v>
      </c>
      <c r="J585" s="122">
        <v>0</v>
      </c>
      <c r="K585" s="122">
        <v>2.7156722907276575E+18</v>
      </c>
    </row>
    <row r="586" spans="3:11" ht="15" customHeight="1">
      <c r="C586" s="112" t="b">
        <v>0</v>
      </c>
      <c r="D586" s="113">
        <v>505</v>
      </c>
      <c r="E586" s="114">
        <v>94</v>
      </c>
      <c r="F586" s="114">
        <v>3048</v>
      </c>
      <c r="G586" s="121">
        <v>0.99</v>
      </c>
      <c r="H586" s="121">
        <v>1</v>
      </c>
      <c r="I586" s="121">
        <v>504</v>
      </c>
      <c r="J586" s="122">
        <v>0</v>
      </c>
      <c r="K586" s="122">
        <v>1.6324381462680148E+18</v>
      </c>
    </row>
    <row r="587" spans="3:11" ht="15" customHeight="1">
      <c r="C587" s="112" t="b">
        <v>0</v>
      </c>
      <c r="D587" s="113">
        <v>506</v>
      </c>
      <c r="E587" s="114">
        <v>94</v>
      </c>
      <c r="F587" s="114">
        <v>3052</v>
      </c>
      <c r="G587" s="121">
        <v>0.99</v>
      </c>
      <c r="H587" s="121">
        <v>1</v>
      </c>
      <c r="I587" s="121">
        <v>505</v>
      </c>
      <c r="J587" s="122">
        <v>0</v>
      </c>
      <c r="K587" s="122">
        <v>9.7160571214539223E+18</v>
      </c>
    </row>
    <row r="588" spans="3:11" ht="15" customHeight="1">
      <c r="C588" s="112" t="b">
        <v>0</v>
      </c>
      <c r="D588" s="113">
        <v>507</v>
      </c>
      <c r="E588" s="114">
        <v>95</v>
      </c>
      <c r="F588" s="114">
        <v>3058</v>
      </c>
      <c r="G588" s="121">
        <v>0.99</v>
      </c>
      <c r="H588" s="121">
        <v>1</v>
      </c>
      <c r="I588" s="121">
        <v>506</v>
      </c>
      <c r="J588" s="122">
        <v>0</v>
      </c>
      <c r="K588" s="122">
        <v>4.4205456913053404E+18</v>
      </c>
    </row>
    <row r="589" spans="3:11" ht="15" customHeight="1">
      <c r="C589" s="112" t="b">
        <v>0</v>
      </c>
      <c r="D589" s="113">
        <v>508</v>
      </c>
      <c r="E589" s="114">
        <v>95</v>
      </c>
      <c r="F589" s="114">
        <v>3064</v>
      </c>
      <c r="G589" s="121">
        <v>0.99</v>
      </c>
      <c r="H589" s="121">
        <v>1</v>
      </c>
      <c r="I589" s="121">
        <v>507</v>
      </c>
      <c r="J589" s="122">
        <v>0</v>
      </c>
      <c r="K589" s="122">
        <v>3.640464022082903E+18</v>
      </c>
    </row>
    <row r="590" spans="3:11" ht="15" customHeight="1">
      <c r="C590" s="112" t="b">
        <v>0</v>
      </c>
      <c r="D590" s="113">
        <v>509</v>
      </c>
      <c r="E590" s="114">
        <v>95</v>
      </c>
      <c r="F590" s="114">
        <v>3070</v>
      </c>
      <c r="G590" s="121">
        <v>0.99</v>
      </c>
      <c r="H590" s="121">
        <v>1</v>
      </c>
      <c r="I590" s="121">
        <v>508</v>
      </c>
      <c r="J590" s="122">
        <v>0</v>
      </c>
      <c r="K590" s="122">
        <v>7.8616042396450202E+18</v>
      </c>
    </row>
    <row r="591" spans="3:11" ht="15" customHeight="1">
      <c r="C591" s="112" t="b">
        <v>0</v>
      </c>
      <c r="D591" s="113">
        <v>510</v>
      </c>
      <c r="E591" s="114">
        <v>95</v>
      </c>
      <c r="F591" s="114">
        <v>3076</v>
      </c>
      <c r="G591" s="121">
        <v>0.99</v>
      </c>
      <c r="H591" s="121">
        <v>1</v>
      </c>
      <c r="I591" s="121">
        <v>509</v>
      </c>
      <c r="J591" s="122">
        <v>0</v>
      </c>
      <c r="K591" s="122">
        <v>3.785823958511808E+18</v>
      </c>
    </row>
    <row r="592" spans="3:11" ht="15" customHeight="1">
      <c r="C592" s="112" t="b">
        <v>0</v>
      </c>
      <c r="D592" s="113">
        <v>511</v>
      </c>
      <c r="E592" s="114">
        <v>95</v>
      </c>
      <c r="F592" s="114">
        <v>3082</v>
      </c>
      <c r="G592" s="121">
        <v>0.99</v>
      </c>
      <c r="H592" s="121">
        <v>1</v>
      </c>
      <c r="I592" s="121">
        <v>510</v>
      </c>
      <c r="J592" s="122">
        <v>0</v>
      </c>
      <c r="K592" s="122">
        <v>3.6290772769094636E+18</v>
      </c>
    </row>
    <row r="593" spans="3:11" ht="15" customHeight="1">
      <c r="C593" s="112" t="b">
        <v>0</v>
      </c>
      <c r="D593" s="113">
        <v>512</v>
      </c>
      <c r="E593" s="114">
        <v>95</v>
      </c>
      <c r="F593" s="114">
        <v>3088</v>
      </c>
      <c r="G593" s="121">
        <v>0.99</v>
      </c>
      <c r="H593" s="121">
        <v>1</v>
      </c>
      <c r="I593" s="121">
        <v>511</v>
      </c>
      <c r="J593" s="122">
        <v>0</v>
      </c>
      <c r="K593" s="122">
        <v>6.7897792834966333E+18</v>
      </c>
    </row>
    <row r="594" spans="3:11" ht="15" customHeight="1">
      <c r="C594" s="112" t="b">
        <v>0</v>
      </c>
      <c r="D594" s="113">
        <v>513</v>
      </c>
      <c r="E594" s="114">
        <v>95</v>
      </c>
      <c r="F594" s="114">
        <v>3094</v>
      </c>
      <c r="G594" s="121">
        <v>0.99</v>
      </c>
      <c r="H594" s="121">
        <v>1</v>
      </c>
      <c r="I594" s="121">
        <v>512</v>
      </c>
      <c r="J594" s="122">
        <v>0</v>
      </c>
      <c r="K594" s="122">
        <v>1.8128125101155713E+19</v>
      </c>
    </row>
    <row r="595" spans="3:11" ht="15" customHeight="1">
      <c r="C595" s="112" t="b">
        <v>0</v>
      </c>
      <c r="D595" s="113">
        <v>514</v>
      </c>
      <c r="E595" s="114">
        <v>95</v>
      </c>
      <c r="F595" s="114">
        <v>3100</v>
      </c>
      <c r="G595" s="121">
        <v>0.99</v>
      </c>
      <c r="H595" s="121">
        <v>1</v>
      </c>
      <c r="I595" s="121">
        <v>513</v>
      </c>
      <c r="J595" s="122">
        <v>0</v>
      </c>
      <c r="K595" s="122">
        <v>1.6611372602450906E+18</v>
      </c>
    </row>
    <row r="596" spans="3:11" ht="15" customHeight="1">
      <c r="C596" s="112" t="b">
        <v>0</v>
      </c>
      <c r="D596" s="113">
        <v>515</v>
      </c>
      <c r="E596" s="114">
        <v>95</v>
      </c>
      <c r="F596" s="114">
        <v>3106</v>
      </c>
      <c r="G596" s="121">
        <v>0.99</v>
      </c>
      <c r="H596" s="121">
        <v>1</v>
      </c>
      <c r="I596" s="121">
        <v>514</v>
      </c>
      <c r="J596" s="122">
        <v>0</v>
      </c>
      <c r="K596" s="122">
        <v>2.0642344792045389E+18</v>
      </c>
    </row>
    <row r="597" spans="3:11" ht="15" customHeight="1">
      <c r="C597" s="112" t="b">
        <v>0</v>
      </c>
      <c r="D597" s="113">
        <v>516</v>
      </c>
      <c r="E597" s="114">
        <v>96</v>
      </c>
      <c r="F597" s="114">
        <v>3115</v>
      </c>
      <c r="G597" s="121">
        <v>0.99</v>
      </c>
      <c r="H597" s="121">
        <v>1</v>
      </c>
      <c r="I597" s="121">
        <v>515</v>
      </c>
      <c r="J597" s="122">
        <v>0</v>
      </c>
      <c r="K597" s="122">
        <v>4.2528027876736435E+18</v>
      </c>
    </row>
    <row r="598" spans="3:11" ht="15" customHeight="1">
      <c r="C598" s="112" t="b">
        <v>0</v>
      </c>
      <c r="D598" s="113">
        <v>517</v>
      </c>
      <c r="E598" s="114">
        <v>96</v>
      </c>
      <c r="F598" s="114">
        <v>3124</v>
      </c>
      <c r="G598" s="121">
        <v>0.99</v>
      </c>
      <c r="H598" s="121">
        <v>1</v>
      </c>
      <c r="I598" s="121">
        <v>516</v>
      </c>
      <c r="J598" s="122">
        <v>0</v>
      </c>
      <c r="K598" s="122">
        <v>5.9147819544484014E+18</v>
      </c>
    </row>
    <row r="599" spans="3:11" ht="15" customHeight="1">
      <c r="C599" s="112" t="b">
        <v>0</v>
      </c>
      <c r="D599" s="113">
        <v>518</v>
      </c>
      <c r="E599" s="114">
        <v>96</v>
      </c>
      <c r="F599" s="114">
        <v>3133</v>
      </c>
      <c r="G599" s="121">
        <v>0.99</v>
      </c>
      <c r="H599" s="121">
        <v>1</v>
      </c>
      <c r="I599" s="121">
        <v>517</v>
      </c>
      <c r="J599" s="122">
        <v>0</v>
      </c>
      <c r="K599" s="122">
        <v>6.4684602967180759E+18</v>
      </c>
    </row>
    <row r="600" spans="3:11" ht="15" customHeight="1">
      <c r="C600" s="112" t="b">
        <v>0</v>
      </c>
      <c r="D600" s="113">
        <v>519</v>
      </c>
      <c r="E600" s="114">
        <v>96</v>
      </c>
      <c r="F600" s="114">
        <v>3142</v>
      </c>
      <c r="G600" s="121">
        <v>0.99</v>
      </c>
      <c r="H600" s="121">
        <v>1</v>
      </c>
      <c r="I600" s="121">
        <v>518</v>
      </c>
      <c r="J600" s="122">
        <v>0</v>
      </c>
      <c r="K600" s="122">
        <v>1.362947177094845E+19</v>
      </c>
    </row>
    <row r="601" spans="3:11" ht="15" customHeight="1">
      <c r="C601" s="112" t="b">
        <v>0</v>
      </c>
      <c r="D601" s="113">
        <v>520</v>
      </c>
      <c r="E601" s="114">
        <v>96</v>
      </c>
      <c r="F601" s="114">
        <v>3151</v>
      </c>
      <c r="G601" s="121">
        <v>0.99</v>
      </c>
      <c r="H601" s="121">
        <v>1</v>
      </c>
      <c r="I601" s="121">
        <v>519</v>
      </c>
      <c r="J601" s="122">
        <v>0</v>
      </c>
      <c r="K601" s="122">
        <v>8.907029524383829E+18</v>
      </c>
    </row>
    <row r="602" spans="3:11" ht="15" customHeight="1">
      <c r="C602" s="112" t="b">
        <v>0</v>
      </c>
      <c r="D602" s="113">
        <v>521</v>
      </c>
      <c r="E602" s="114">
        <v>96</v>
      </c>
      <c r="F602" s="114">
        <v>3160</v>
      </c>
      <c r="G602" s="121">
        <v>0.99</v>
      </c>
      <c r="H602" s="121">
        <v>1</v>
      </c>
      <c r="I602" s="121">
        <v>520</v>
      </c>
      <c r="J602" s="122">
        <v>0</v>
      </c>
      <c r="K602" s="122">
        <v>4.999807810803966E+18</v>
      </c>
    </row>
    <row r="603" spans="3:11" ht="15" customHeight="1">
      <c r="C603" s="112" t="b">
        <v>0</v>
      </c>
      <c r="D603" s="113">
        <v>522</v>
      </c>
      <c r="E603" s="114">
        <v>96</v>
      </c>
      <c r="F603" s="114">
        <v>3169</v>
      </c>
      <c r="G603" s="121">
        <v>1.99</v>
      </c>
      <c r="H603" s="121">
        <v>1</v>
      </c>
      <c r="I603" s="121">
        <v>521</v>
      </c>
      <c r="J603" s="122">
        <v>0</v>
      </c>
      <c r="K603" s="122">
        <v>8.3034171780174111E+18</v>
      </c>
    </row>
    <row r="604" spans="3:11" ht="15" customHeight="1">
      <c r="C604" s="112" t="b">
        <v>0</v>
      </c>
      <c r="D604" s="113">
        <v>523</v>
      </c>
      <c r="E604" s="114">
        <v>96</v>
      </c>
      <c r="F604" s="114">
        <v>3178</v>
      </c>
      <c r="G604" s="121">
        <v>1.99</v>
      </c>
      <c r="H604" s="121">
        <v>1</v>
      </c>
      <c r="I604" s="121">
        <v>522</v>
      </c>
      <c r="J604" s="122">
        <v>0</v>
      </c>
      <c r="K604" s="122">
        <v>1.5503032962866098E+19</v>
      </c>
    </row>
    <row r="605" spans="3:11" ht="15" customHeight="1">
      <c r="C605" s="112" t="b">
        <v>0</v>
      </c>
      <c r="D605" s="113">
        <v>524</v>
      </c>
      <c r="E605" s="114">
        <v>96</v>
      </c>
      <c r="F605" s="114">
        <v>3187</v>
      </c>
      <c r="G605" s="121">
        <v>1.99</v>
      </c>
      <c r="H605" s="121">
        <v>1</v>
      </c>
      <c r="I605" s="121">
        <v>523</v>
      </c>
      <c r="J605" s="122">
        <v>0</v>
      </c>
      <c r="K605" s="122">
        <v>1.6171060576888982E+19</v>
      </c>
    </row>
    <row r="606" spans="3:11" ht="15" customHeight="1">
      <c r="C606" s="112" t="b">
        <v>0</v>
      </c>
      <c r="D606" s="113">
        <v>525</v>
      </c>
      <c r="E606" s="114">
        <v>96</v>
      </c>
      <c r="F606" s="114">
        <v>3196</v>
      </c>
      <c r="G606" s="121">
        <v>1.99</v>
      </c>
      <c r="H606" s="121">
        <v>1</v>
      </c>
      <c r="I606" s="121">
        <v>524</v>
      </c>
      <c r="J606" s="122">
        <v>0</v>
      </c>
      <c r="K606" s="122">
        <v>1.6745093620463759E+19</v>
      </c>
    </row>
    <row r="607" spans="3:11" ht="15" customHeight="1">
      <c r="C607" s="112" t="b">
        <v>0</v>
      </c>
      <c r="D607" s="113">
        <v>526</v>
      </c>
      <c r="E607" s="114">
        <v>96</v>
      </c>
      <c r="F607" s="114">
        <v>3205</v>
      </c>
      <c r="G607" s="121">
        <v>1.99</v>
      </c>
      <c r="H607" s="121">
        <v>1</v>
      </c>
      <c r="I607" s="121">
        <v>525</v>
      </c>
      <c r="J607" s="122">
        <v>0</v>
      </c>
      <c r="K607" s="122">
        <v>7.9198950604728484E+18</v>
      </c>
    </row>
    <row r="608" spans="3:11" ht="15" customHeight="1">
      <c r="C608" s="112" t="b">
        <v>0</v>
      </c>
      <c r="D608" s="113">
        <v>527</v>
      </c>
      <c r="E608" s="114">
        <v>96</v>
      </c>
      <c r="F608" s="114">
        <v>3214</v>
      </c>
      <c r="G608" s="121">
        <v>1.99</v>
      </c>
      <c r="H608" s="121">
        <v>1</v>
      </c>
      <c r="I608" s="121">
        <v>526</v>
      </c>
      <c r="J608" s="122">
        <v>0</v>
      </c>
      <c r="K608" s="122">
        <v>1.0532876546315622E+19</v>
      </c>
    </row>
    <row r="609" spans="3:11" ht="15" customHeight="1">
      <c r="C609" s="112" t="b">
        <v>0</v>
      </c>
      <c r="D609" s="113">
        <v>528</v>
      </c>
      <c r="E609" s="114">
        <v>96</v>
      </c>
      <c r="F609" s="114">
        <v>3223</v>
      </c>
      <c r="G609" s="121">
        <v>1.99</v>
      </c>
      <c r="H609" s="121">
        <v>1</v>
      </c>
      <c r="I609" s="121">
        <v>527</v>
      </c>
      <c r="J609" s="122">
        <v>0</v>
      </c>
      <c r="K609" s="122">
        <v>4.1901617678832154E+17</v>
      </c>
    </row>
    <row r="610" spans="3:11" ht="15" customHeight="1">
      <c r="C610" s="112" t="b">
        <v>0</v>
      </c>
      <c r="D610" s="113">
        <v>529</v>
      </c>
      <c r="E610" s="114">
        <v>96</v>
      </c>
      <c r="F610" s="114">
        <v>3232</v>
      </c>
      <c r="G610" s="121">
        <v>1.99</v>
      </c>
      <c r="H610" s="121">
        <v>1</v>
      </c>
      <c r="I610" s="121">
        <v>528</v>
      </c>
      <c r="J610" s="122">
        <v>0</v>
      </c>
      <c r="K610" s="122">
        <v>1.7965843940921805E+19</v>
      </c>
    </row>
    <row r="611" spans="3:11" ht="15" customHeight="1">
      <c r="C611" s="112" t="b">
        <v>0</v>
      </c>
      <c r="D611" s="113">
        <v>530</v>
      </c>
      <c r="E611" s="114">
        <v>97</v>
      </c>
      <c r="F611" s="114">
        <v>3246</v>
      </c>
      <c r="G611" s="121">
        <v>1.99</v>
      </c>
      <c r="H611" s="121">
        <v>1</v>
      </c>
      <c r="I611" s="121">
        <v>529</v>
      </c>
      <c r="J611" s="122">
        <v>0</v>
      </c>
      <c r="K611" s="122">
        <v>1.5802034506384751E+19</v>
      </c>
    </row>
    <row r="612" spans="3:11" ht="15" customHeight="1">
      <c r="C612" s="112" t="b">
        <v>0</v>
      </c>
      <c r="D612" s="113">
        <v>531</v>
      </c>
      <c r="E612" s="114">
        <v>98</v>
      </c>
      <c r="F612" s="114">
        <v>3247</v>
      </c>
      <c r="G612" s="121">
        <v>1.99</v>
      </c>
      <c r="H612" s="121">
        <v>1</v>
      </c>
      <c r="I612" s="121">
        <v>530</v>
      </c>
      <c r="J612" s="122">
        <v>0</v>
      </c>
      <c r="K612" s="122">
        <v>1.7109474348272411E+19</v>
      </c>
    </row>
    <row r="613" spans="3:11" ht="15" customHeight="1">
      <c r="C613" s="112" t="b">
        <v>0</v>
      </c>
      <c r="D613" s="113">
        <v>532</v>
      </c>
      <c r="E613" s="114">
        <v>98</v>
      </c>
      <c r="F613" s="114">
        <v>3248</v>
      </c>
      <c r="G613" s="121">
        <v>1.99</v>
      </c>
      <c r="H613" s="121">
        <v>1</v>
      </c>
      <c r="I613" s="121">
        <v>531</v>
      </c>
      <c r="J613" s="122">
        <v>0</v>
      </c>
      <c r="K613" s="122">
        <v>4.1276099371210373E+18</v>
      </c>
    </row>
    <row r="614" spans="3:11" ht="15" customHeight="1">
      <c r="C614" s="112" t="b">
        <v>0</v>
      </c>
      <c r="D614" s="113">
        <v>533</v>
      </c>
      <c r="E614" s="114">
        <v>99</v>
      </c>
      <c r="F614" s="114">
        <v>3250</v>
      </c>
      <c r="G614" s="121">
        <v>1.99</v>
      </c>
      <c r="H614" s="121">
        <v>1</v>
      </c>
      <c r="I614" s="121">
        <v>532</v>
      </c>
      <c r="J614" s="122">
        <v>0</v>
      </c>
      <c r="K614" s="122">
        <v>1.4752214980504863E+19</v>
      </c>
    </row>
    <row r="615" spans="3:11" ht="15" customHeight="1">
      <c r="C615" s="112" t="b">
        <v>0</v>
      </c>
      <c r="D615" s="113">
        <v>534</v>
      </c>
      <c r="E615" s="114">
        <v>99</v>
      </c>
      <c r="F615" s="114">
        <v>3252</v>
      </c>
      <c r="G615" s="121">
        <v>1.99</v>
      </c>
      <c r="H615" s="121">
        <v>1</v>
      </c>
      <c r="I615" s="121">
        <v>533</v>
      </c>
      <c r="J615" s="122">
        <v>0</v>
      </c>
      <c r="K615" s="122">
        <v>2.6199277028006364E+18</v>
      </c>
    </row>
    <row r="616" spans="3:11" ht="15" customHeight="1">
      <c r="C616" s="112" t="b">
        <v>0</v>
      </c>
      <c r="D616" s="113">
        <v>535</v>
      </c>
      <c r="E616" s="114">
        <v>100</v>
      </c>
      <c r="F616" s="114">
        <v>3254</v>
      </c>
      <c r="G616" s="121">
        <v>0.99</v>
      </c>
      <c r="H616" s="121">
        <v>1</v>
      </c>
      <c r="I616" s="121">
        <v>534</v>
      </c>
      <c r="J616" s="122">
        <v>0</v>
      </c>
      <c r="K616" s="122">
        <v>5.7440489979859589E+18</v>
      </c>
    </row>
    <row r="617" spans="3:11" ht="15" customHeight="1">
      <c r="C617" s="112" t="b">
        <v>0</v>
      </c>
      <c r="D617" s="113">
        <v>536</v>
      </c>
      <c r="E617" s="114">
        <v>100</v>
      </c>
      <c r="F617" s="114">
        <v>3256</v>
      </c>
      <c r="G617" s="121">
        <v>0.99</v>
      </c>
      <c r="H617" s="121">
        <v>1</v>
      </c>
      <c r="I617" s="121">
        <v>535</v>
      </c>
      <c r="J617" s="122">
        <v>0</v>
      </c>
      <c r="K617" s="122">
        <v>1.4934197524678449E+19</v>
      </c>
    </row>
    <row r="618" spans="3:11" ht="15" customHeight="1">
      <c r="C618" s="112" t="b">
        <v>0</v>
      </c>
      <c r="D618" s="113">
        <v>537</v>
      </c>
      <c r="E618" s="114">
        <v>100</v>
      </c>
      <c r="F618" s="114">
        <v>3258</v>
      </c>
      <c r="G618" s="121">
        <v>0.99</v>
      </c>
      <c r="H618" s="121">
        <v>1</v>
      </c>
      <c r="I618" s="121">
        <v>536</v>
      </c>
      <c r="J618" s="122">
        <v>0</v>
      </c>
      <c r="K618" s="122">
        <v>6.6247753965346816E+18</v>
      </c>
    </row>
    <row r="619" spans="3:11" ht="15" customHeight="1">
      <c r="C619" s="112" t="b">
        <v>0</v>
      </c>
      <c r="D619" s="113">
        <v>538</v>
      </c>
      <c r="E619" s="114">
        <v>100</v>
      </c>
      <c r="F619" s="114">
        <v>3260</v>
      </c>
      <c r="G619" s="121">
        <v>0.99</v>
      </c>
      <c r="H619" s="121">
        <v>1</v>
      </c>
      <c r="I619" s="121">
        <v>537</v>
      </c>
      <c r="J619" s="122">
        <v>0</v>
      </c>
      <c r="K619" s="122">
        <v>4.9706302157170811E+18</v>
      </c>
    </row>
    <row r="620" spans="3:11" ht="15" customHeight="1">
      <c r="C620" s="112" t="b">
        <v>0</v>
      </c>
      <c r="D620" s="113">
        <v>539</v>
      </c>
      <c r="E620" s="114">
        <v>101</v>
      </c>
      <c r="F620" s="114">
        <v>3264</v>
      </c>
      <c r="G620" s="121">
        <v>0.99</v>
      </c>
      <c r="H620" s="121">
        <v>1</v>
      </c>
      <c r="I620" s="121">
        <v>538</v>
      </c>
      <c r="J620" s="122">
        <v>0</v>
      </c>
      <c r="K620" s="122">
        <v>1.2537725656599171E+19</v>
      </c>
    </row>
    <row r="621" spans="3:11" ht="15" customHeight="1">
      <c r="C621" s="112" t="b">
        <v>0</v>
      </c>
      <c r="D621" s="113">
        <v>540</v>
      </c>
      <c r="E621" s="114">
        <v>101</v>
      </c>
      <c r="F621" s="114">
        <v>3268</v>
      </c>
      <c r="G621" s="121">
        <v>0.99</v>
      </c>
      <c r="H621" s="121">
        <v>1</v>
      </c>
      <c r="I621" s="121">
        <v>539</v>
      </c>
      <c r="J621" s="122">
        <v>0</v>
      </c>
      <c r="K621" s="122">
        <v>1.6129407226755312E+19</v>
      </c>
    </row>
    <row r="622" spans="3:11" ht="15" customHeight="1">
      <c r="C622" s="112" t="b">
        <v>0</v>
      </c>
      <c r="D622" s="113">
        <v>541</v>
      </c>
      <c r="E622" s="114">
        <v>101</v>
      </c>
      <c r="F622" s="114">
        <v>3272</v>
      </c>
      <c r="G622" s="121">
        <v>0.99</v>
      </c>
      <c r="H622" s="121">
        <v>1</v>
      </c>
      <c r="I622" s="121">
        <v>540</v>
      </c>
      <c r="J622" s="122">
        <v>0</v>
      </c>
      <c r="K622" s="122">
        <v>1.7377953277631916E+18</v>
      </c>
    </row>
    <row r="623" spans="3:11" ht="15" customHeight="1">
      <c r="C623" s="112" t="b">
        <v>0</v>
      </c>
      <c r="D623" s="113">
        <v>542</v>
      </c>
      <c r="E623" s="114">
        <v>101</v>
      </c>
      <c r="F623" s="114">
        <v>3276</v>
      </c>
      <c r="G623" s="121">
        <v>0.99</v>
      </c>
      <c r="H623" s="121">
        <v>1</v>
      </c>
      <c r="I623" s="121">
        <v>541</v>
      </c>
      <c r="J623" s="122">
        <v>0</v>
      </c>
      <c r="K623" s="122">
        <v>7.5695317713353779E+18</v>
      </c>
    </row>
    <row r="624" spans="3:11" ht="15" customHeight="1">
      <c r="C624" s="112" t="b">
        <v>0</v>
      </c>
      <c r="D624" s="113">
        <v>543</v>
      </c>
      <c r="E624" s="114">
        <v>101</v>
      </c>
      <c r="F624" s="114">
        <v>3280</v>
      </c>
      <c r="G624" s="121">
        <v>0.99</v>
      </c>
      <c r="H624" s="121">
        <v>1</v>
      </c>
      <c r="I624" s="121">
        <v>542</v>
      </c>
      <c r="J624" s="122">
        <v>0</v>
      </c>
      <c r="K624" s="122">
        <v>6.9909419590195046E+18</v>
      </c>
    </row>
    <row r="625" spans="3:11" ht="15" customHeight="1">
      <c r="C625" s="112" t="b">
        <v>0</v>
      </c>
      <c r="D625" s="113">
        <v>544</v>
      </c>
      <c r="E625" s="114">
        <v>101</v>
      </c>
      <c r="F625" s="114">
        <v>3284</v>
      </c>
      <c r="G625" s="121">
        <v>0.99</v>
      </c>
      <c r="H625" s="121">
        <v>1</v>
      </c>
      <c r="I625" s="121">
        <v>543</v>
      </c>
      <c r="J625" s="122">
        <v>0</v>
      </c>
      <c r="K625" s="122">
        <v>5.3834919780717404E+18</v>
      </c>
    </row>
    <row r="626" spans="3:11" ht="15" customHeight="1">
      <c r="C626" s="112" t="b">
        <v>0</v>
      </c>
      <c r="D626" s="113">
        <v>545</v>
      </c>
      <c r="E626" s="114">
        <v>102</v>
      </c>
      <c r="F626" s="114">
        <v>3290</v>
      </c>
      <c r="G626" s="121">
        <v>0.99</v>
      </c>
      <c r="H626" s="121">
        <v>1</v>
      </c>
      <c r="I626" s="121">
        <v>544</v>
      </c>
      <c r="J626" s="122">
        <v>0</v>
      </c>
      <c r="K626" s="122">
        <v>6.4509803251717898E+18</v>
      </c>
    </row>
    <row r="627" spans="3:11" ht="15" customHeight="1">
      <c r="C627" s="112" t="b">
        <v>0</v>
      </c>
      <c r="D627" s="113">
        <v>546</v>
      </c>
      <c r="E627" s="114">
        <v>102</v>
      </c>
      <c r="F627" s="114">
        <v>3296</v>
      </c>
      <c r="G627" s="121">
        <v>0.99</v>
      </c>
      <c r="H627" s="121">
        <v>1</v>
      </c>
      <c r="I627" s="121">
        <v>545</v>
      </c>
      <c r="J627" s="122">
        <v>0</v>
      </c>
      <c r="K627" s="122">
        <v>1.3995514821492931E+19</v>
      </c>
    </row>
    <row r="628" spans="3:11" ht="15" customHeight="1">
      <c r="C628" s="112" t="b">
        <v>0</v>
      </c>
      <c r="D628" s="113">
        <v>547</v>
      </c>
      <c r="E628" s="114">
        <v>102</v>
      </c>
      <c r="F628" s="114">
        <v>3302</v>
      </c>
      <c r="G628" s="121">
        <v>0.99</v>
      </c>
      <c r="H628" s="121">
        <v>1</v>
      </c>
      <c r="I628" s="121">
        <v>546</v>
      </c>
      <c r="J628" s="122">
        <v>0</v>
      </c>
      <c r="K628" s="122">
        <v>1.1950942559729375E+19</v>
      </c>
    </row>
    <row r="629" spans="3:11" ht="15" customHeight="1">
      <c r="C629" s="112" t="b">
        <v>0</v>
      </c>
      <c r="D629" s="113">
        <v>548</v>
      </c>
      <c r="E629" s="114">
        <v>102</v>
      </c>
      <c r="F629" s="114">
        <v>3308</v>
      </c>
      <c r="G629" s="121">
        <v>0.99</v>
      </c>
      <c r="H629" s="121">
        <v>1</v>
      </c>
      <c r="I629" s="121">
        <v>547</v>
      </c>
      <c r="J629" s="122">
        <v>0</v>
      </c>
      <c r="K629" s="122">
        <v>1.8110478018490558E+19</v>
      </c>
    </row>
    <row r="630" spans="3:11" ht="15" customHeight="1">
      <c r="C630" s="112" t="b">
        <v>0</v>
      </c>
      <c r="D630" s="113">
        <v>549</v>
      </c>
      <c r="E630" s="114">
        <v>102</v>
      </c>
      <c r="F630" s="114">
        <v>3314</v>
      </c>
      <c r="G630" s="121">
        <v>0.99</v>
      </c>
      <c r="H630" s="121">
        <v>1</v>
      </c>
      <c r="I630" s="121">
        <v>548</v>
      </c>
      <c r="J630" s="122">
        <v>0</v>
      </c>
      <c r="K630" s="122">
        <v>9.6189864895978312E+18</v>
      </c>
    </row>
    <row r="631" spans="3:11" ht="15" customHeight="1">
      <c r="C631" s="112" t="b">
        <v>0</v>
      </c>
      <c r="D631" s="113">
        <v>550</v>
      </c>
      <c r="E631" s="114">
        <v>102</v>
      </c>
      <c r="F631" s="114">
        <v>3320</v>
      </c>
      <c r="G631" s="121">
        <v>0.99</v>
      </c>
      <c r="H631" s="121">
        <v>1</v>
      </c>
      <c r="I631" s="121">
        <v>549</v>
      </c>
      <c r="J631" s="122">
        <v>0</v>
      </c>
      <c r="K631" s="122">
        <v>3.7785630992968182E+18</v>
      </c>
    </row>
    <row r="632" spans="3:11" ht="15" customHeight="1">
      <c r="C632" s="112" t="b">
        <v>0</v>
      </c>
      <c r="D632" s="113">
        <v>551</v>
      </c>
      <c r="E632" s="114">
        <v>102</v>
      </c>
      <c r="F632" s="114">
        <v>3326</v>
      </c>
      <c r="G632" s="121">
        <v>0.99</v>
      </c>
      <c r="H632" s="121">
        <v>1</v>
      </c>
      <c r="I632" s="121">
        <v>550</v>
      </c>
      <c r="J632" s="122">
        <v>0</v>
      </c>
      <c r="K632" s="122">
        <v>7.8248016154313748E+18</v>
      </c>
    </row>
    <row r="633" spans="3:11" ht="15" customHeight="1">
      <c r="C633" s="112" t="b">
        <v>0</v>
      </c>
      <c r="D633" s="113">
        <v>552</v>
      </c>
      <c r="E633" s="114">
        <v>102</v>
      </c>
      <c r="F633" s="114">
        <v>3332</v>
      </c>
      <c r="G633" s="121">
        <v>0.99</v>
      </c>
      <c r="H633" s="121">
        <v>1</v>
      </c>
      <c r="I633" s="121">
        <v>551</v>
      </c>
      <c r="J633" s="122">
        <v>0</v>
      </c>
      <c r="K633" s="122">
        <v>1.1788039120684052E+19</v>
      </c>
    </row>
    <row r="634" spans="3:11" ht="15" customHeight="1">
      <c r="C634" s="112" t="b">
        <v>0</v>
      </c>
      <c r="D634" s="113">
        <v>553</v>
      </c>
      <c r="E634" s="114">
        <v>102</v>
      </c>
      <c r="F634" s="114">
        <v>3338</v>
      </c>
      <c r="G634" s="121">
        <v>1.99</v>
      </c>
      <c r="H634" s="121">
        <v>1</v>
      </c>
      <c r="I634" s="121">
        <v>552</v>
      </c>
      <c r="J634" s="122">
        <v>0</v>
      </c>
      <c r="K634" s="122">
        <v>1.5904739471651815E+19</v>
      </c>
    </row>
    <row r="635" spans="3:11" ht="15" customHeight="1">
      <c r="C635" s="112" t="b">
        <v>0</v>
      </c>
      <c r="D635" s="113">
        <v>554</v>
      </c>
      <c r="E635" s="114">
        <v>103</v>
      </c>
      <c r="F635" s="114">
        <v>3347</v>
      </c>
      <c r="G635" s="121">
        <v>1.99</v>
      </c>
      <c r="H635" s="121">
        <v>1</v>
      </c>
      <c r="I635" s="121">
        <v>553</v>
      </c>
      <c r="J635" s="122">
        <v>0</v>
      </c>
      <c r="K635" s="122">
        <v>9.607490410108791E+17</v>
      </c>
    </row>
    <row r="636" spans="3:11" ht="15" customHeight="1">
      <c r="C636" s="112" t="b">
        <v>0</v>
      </c>
      <c r="D636" s="113">
        <v>555</v>
      </c>
      <c r="E636" s="114">
        <v>103</v>
      </c>
      <c r="F636" s="114">
        <v>3356</v>
      </c>
      <c r="G636" s="121">
        <v>0.99</v>
      </c>
      <c r="H636" s="121">
        <v>1</v>
      </c>
      <c r="I636" s="121">
        <v>554</v>
      </c>
      <c r="J636" s="122">
        <v>0</v>
      </c>
      <c r="K636" s="122">
        <v>3.275376498632212E+18</v>
      </c>
    </row>
    <row r="637" spans="3:11" ht="15" customHeight="1">
      <c r="C637" s="112" t="b">
        <v>0</v>
      </c>
      <c r="D637" s="113">
        <v>556</v>
      </c>
      <c r="E637" s="114">
        <v>103</v>
      </c>
      <c r="F637" s="114">
        <v>3365</v>
      </c>
      <c r="G637" s="121">
        <v>0.99</v>
      </c>
      <c r="H637" s="121">
        <v>1</v>
      </c>
      <c r="I637" s="121">
        <v>555</v>
      </c>
      <c r="J637" s="122">
        <v>0</v>
      </c>
      <c r="K637" s="122">
        <v>2.873800983524863E+18</v>
      </c>
    </row>
    <row r="638" spans="3:11" ht="15" customHeight="1">
      <c r="C638" s="112" t="b">
        <v>0</v>
      </c>
      <c r="D638" s="113">
        <v>557</v>
      </c>
      <c r="E638" s="114">
        <v>103</v>
      </c>
      <c r="F638" s="114">
        <v>3374</v>
      </c>
      <c r="G638" s="121">
        <v>0.99</v>
      </c>
      <c r="H638" s="121">
        <v>1</v>
      </c>
      <c r="I638" s="121">
        <v>556</v>
      </c>
      <c r="J638" s="122">
        <v>0</v>
      </c>
      <c r="K638" s="122">
        <v>1.6487599918371437E+19</v>
      </c>
    </row>
    <row r="639" spans="3:11" ht="15" customHeight="1">
      <c r="C639" s="112" t="b">
        <v>0</v>
      </c>
      <c r="D639" s="113">
        <v>558</v>
      </c>
      <c r="E639" s="114">
        <v>103</v>
      </c>
      <c r="F639" s="114">
        <v>3383</v>
      </c>
      <c r="G639" s="121">
        <v>0.99</v>
      </c>
      <c r="H639" s="121">
        <v>1</v>
      </c>
      <c r="I639" s="121">
        <v>557</v>
      </c>
      <c r="J639" s="122">
        <v>0</v>
      </c>
      <c r="K639" s="122">
        <v>8.3787875963568108E+18</v>
      </c>
    </row>
    <row r="640" spans="3:11" ht="15" customHeight="1">
      <c r="C640" s="112" t="b">
        <v>0</v>
      </c>
      <c r="D640" s="113">
        <v>559</v>
      </c>
      <c r="E640" s="114">
        <v>103</v>
      </c>
      <c r="F640" s="114">
        <v>3392</v>
      </c>
      <c r="G640" s="121">
        <v>0.99</v>
      </c>
      <c r="H640" s="121">
        <v>1</v>
      </c>
      <c r="I640" s="121">
        <v>558</v>
      </c>
      <c r="J640" s="122">
        <v>0</v>
      </c>
      <c r="K640" s="122">
        <v>1.0879857864181246E+19</v>
      </c>
    </row>
    <row r="641" spans="3:11" ht="15" customHeight="1">
      <c r="C641" s="112" t="b">
        <v>0</v>
      </c>
      <c r="D641" s="113">
        <v>560</v>
      </c>
      <c r="E641" s="114">
        <v>103</v>
      </c>
      <c r="F641" s="114">
        <v>3401</v>
      </c>
      <c r="G641" s="121">
        <v>0.99</v>
      </c>
      <c r="H641" s="121">
        <v>1</v>
      </c>
      <c r="I641" s="121">
        <v>559</v>
      </c>
      <c r="J641" s="122">
        <v>0</v>
      </c>
      <c r="K641" s="122">
        <v>1.0173167875891378E+19</v>
      </c>
    </row>
    <row r="642" spans="3:11" ht="15" customHeight="1">
      <c r="C642" s="112" t="b">
        <v>0</v>
      </c>
      <c r="D642" s="113">
        <v>561</v>
      </c>
      <c r="E642" s="114">
        <v>103</v>
      </c>
      <c r="F642" s="114">
        <v>3410</v>
      </c>
      <c r="G642" s="121">
        <v>0.99</v>
      </c>
      <c r="H642" s="121">
        <v>1</v>
      </c>
      <c r="I642" s="121">
        <v>560</v>
      </c>
      <c r="J642" s="122">
        <v>0</v>
      </c>
      <c r="K642" s="122">
        <v>1.6008993248903094E+19</v>
      </c>
    </row>
    <row r="643" spans="3:11" ht="15" customHeight="1">
      <c r="C643" s="112" t="b">
        <v>0</v>
      </c>
      <c r="D643" s="113">
        <v>562</v>
      </c>
      <c r="E643" s="114">
        <v>103</v>
      </c>
      <c r="F643" s="114">
        <v>3419</v>
      </c>
      <c r="G643" s="121">
        <v>0.99</v>
      </c>
      <c r="H643" s="121">
        <v>1</v>
      </c>
      <c r="I643" s="121">
        <v>561</v>
      </c>
      <c r="J643" s="122">
        <v>0</v>
      </c>
      <c r="K643" s="122">
        <v>3.9445890880467654E+17</v>
      </c>
    </row>
    <row r="644" spans="3:11" ht="15" customHeight="1">
      <c r="C644" s="112" t="b">
        <v>0</v>
      </c>
      <c r="D644" s="113">
        <v>563</v>
      </c>
      <c r="E644" s="114">
        <v>103</v>
      </c>
      <c r="F644" s="114">
        <v>3428</v>
      </c>
      <c r="G644" s="121">
        <v>1.99</v>
      </c>
      <c r="H644" s="121">
        <v>1</v>
      </c>
      <c r="I644" s="121">
        <v>562</v>
      </c>
      <c r="J644" s="122">
        <v>0</v>
      </c>
      <c r="K644" s="122">
        <v>7.6358322141261414E+18</v>
      </c>
    </row>
    <row r="645" spans="3:11" ht="15" customHeight="1">
      <c r="C645" s="112" t="b">
        <v>0</v>
      </c>
      <c r="D645" s="113">
        <v>564</v>
      </c>
      <c r="E645" s="114">
        <v>103</v>
      </c>
      <c r="F645" s="114">
        <v>3437</v>
      </c>
      <c r="G645" s="121">
        <v>0.99</v>
      </c>
      <c r="H645" s="121">
        <v>1</v>
      </c>
      <c r="I645" s="121">
        <v>563</v>
      </c>
      <c r="J645" s="122">
        <v>0</v>
      </c>
      <c r="K645" s="122">
        <v>1.2337149790626355E+19</v>
      </c>
    </row>
    <row r="646" spans="3:11" ht="15" customHeight="1">
      <c r="C646" s="112" t="b">
        <v>0</v>
      </c>
      <c r="D646" s="113">
        <v>565</v>
      </c>
      <c r="E646" s="114">
        <v>103</v>
      </c>
      <c r="F646" s="114">
        <v>3446</v>
      </c>
      <c r="G646" s="121">
        <v>0.99</v>
      </c>
      <c r="H646" s="121">
        <v>1</v>
      </c>
      <c r="I646" s="121">
        <v>564</v>
      </c>
      <c r="J646" s="122">
        <v>0</v>
      </c>
      <c r="K646" s="122">
        <v>1.4202562445890779E+19</v>
      </c>
    </row>
    <row r="647" spans="3:11" ht="15" customHeight="1">
      <c r="C647" s="112" t="b">
        <v>0</v>
      </c>
      <c r="D647" s="113">
        <v>566</v>
      </c>
      <c r="E647" s="114">
        <v>103</v>
      </c>
      <c r="F647" s="114">
        <v>3455</v>
      </c>
      <c r="G647" s="121">
        <v>0.99</v>
      </c>
      <c r="H647" s="121">
        <v>1</v>
      </c>
      <c r="I647" s="121">
        <v>565</v>
      </c>
      <c r="J647" s="122">
        <v>0</v>
      </c>
      <c r="K647" s="122">
        <v>9.4851404403505229E+17</v>
      </c>
    </row>
    <row r="648" spans="3:11" ht="15" customHeight="1">
      <c r="C648" s="112" t="b">
        <v>0</v>
      </c>
      <c r="D648" s="113">
        <v>567</v>
      </c>
      <c r="E648" s="114">
        <v>103</v>
      </c>
      <c r="F648" s="114">
        <v>3464</v>
      </c>
      <c r="G648" s="121">
        <v>0.99</v>
      </c>
      <c r="H648" s="121">
        <v>1</v>
      </c>
      <c r="I648" s="121">
        <v>566</v>
      </c>
      <c r="J648" s="122">
        <v>0</v>
      </c>
      <c r="K648" s="122">
        <v>1.3779520965442476E+19</v>
      </c>
    </row>
    <row r="649" spans="3:11" ht="15" customHeight="1">
      <c r="C649" s="112" t="b">
        <v>0</v>
      </c>
      <c r="D649" s="113">
        <v>568</v>
      </c>
      <c r="E649" s="114">
        <v>104</v>
      </c>
      <c r="F649" s="114">
        <v>3478</v>
      </c>
      <c r="G649" s="121">
        <v>0.99</v>
      </c>
      <c r="H649" s="121">
        <v>1</v>
      </c>
      <c r="I649" s="121">
        <v>567</v>
      </c>
      <c r="J649" s="122">
        <v>0</v>
      </c>
      <c r="K649" s="122">
        <v>1.1616614567828543E+19</v>
      </c>
    </row>
    <row r="650" spans="3:11" ht="15" customHeight="1">
      <c r="C650" s="112" t="b">
        <v>0</v>
      </c>
      <c r="D650" s="113">
        <v>569</v>
      </c>
      <c r="E650" s="114">
        <v>105</v>
      </c>
      <c r="F650" s="114">
        <v>3479</v>
      </c>
      <c r="G650" s="121">
        <v>0.99</v>
      </c>
      <c r="H650" s="121">
        <v>1</v>
      </c>
      <c r="I650" s="121">
        <v>568</v>
      </c>
      <c r="J650" s="122">
        <v>0</v>
      </c>
      <c r="K650" s="122">
        <v>9.33214564936832E+18</v>
      </c>
    </row>
    <row r="651" spans="3:11" ht="15" customHeight="1">
      <c r="C651" s="112" t="b">
        <v>0</v>
      </c>
      <c r="D651" s="113">
        <v>570</v>
      </c>
      <c r="E651" s="114">
        <v>105</v>
      </c>
      <c r="F651" s="114">
        <v>3480</v>
      </c>
      <c r="G651" s="121">
        <v>0.99</v>
      </c>
      <c r="H651" s="121">
        <v>1</v>
      </c>
      <c r="I651" s="121">
        <v>569</v>
      </c>
      <c r="J651" s="122">
        <v>0</v>
      </c>
      <c r="K651" s="122">
        <v>3.444776122432214E+18</v>
      </c>
    </row>
    <row r="652" spans="3:11" ht="15" customHeight="1">
      <c r="C652" s="112" t="b">
        <v>0</v>
      </c>
      <c r="D652" s="113">
        <v>571</v>
      </c>
      <c r="E652" s="114">
        <v>106</v>
      </c>
      <c r="F652" s="114">
        <v>3482</v>
      </c>
      <c r="G652" s="121">
        <v>0.99</v>
      </c>
      <c r="H652" s="121">
        <v>1</v>
      </c>
      <c r="I652" s="121">
        <v>570</v>
      </c>
      <c r="J652" s="122">
        <v>0</v>
      </c>
      <c r="K652" s="122">
        <v>1.5417611368101409E+19</v>
      </c>
    </row>
    <row r="653" spans="3:11" ht="15" customHeight="1">
      <c r="C653" s="112" t="b">
        <v>0</v>
      </c>
      <c r="D653" s="113">
        <v>572</v>
      </c>
      <c r="E653" s="114">
        <v>106</v>
      </c>
      <c r="F653" s="114">
        <v>3484</v>
      </c>
      <c r="G653" s="121">
        <v>0.99</v>
      </c>
      <c r="H653" s="121">
        <v>1</v>
      </c>
      <c r="I653" s="121">
        <v>571</v>
      </c>
      <c r="J653" s="122">
        <v>0</v>
      </c>
      <c r="K653" s="122">
        <v>1.53836841267724E+19</v>
      </c>
    </row>
    <row r="654" spans="3:11" ht="15" customHeight="1">
      <c r="C654" s="112" t="b">
        <v>0</v>
      </c>
      <c r="D654" s="113">
        <v>573</v>
      </c>
      <c r="E654" s="114">
        <v>107</v>
      </c>
      <c r="F654" s="114">
        <v>3486</v>
      </c>
      <c r="G654" s="121">
        <v>0.99</v>
      </c>
      <c r="H654" s="121">
        <v>1</v>
      </c>
      <c r="I654" s="121">
        <v>572</v>
      </c>
      <c r="J654" s="122">
        <v>0</v>
      </c>
      <c r="K654" s="122">
        <v>7.7945541335380869E+18</v>
      </c>
    </row>
    <row r="655" spans="3:11" ht="15" customHeight="1">
      <c r="C655" s="112" t="b">
        <v>0</v>
      </c>
      <c r="D655" s="113">
        <v>574</v>
      </c>
      <c r="E655" s="114">
        <v>107</v>
      </c>
      <c r="F655" s="114">
        <v>3488</v>
      </c>
      <c r="G655" s="121">
        <v>0.99</v>
      </c>
      <c r="H655" s="121">
        <v>1</v>
      </c>
      <c r="I655" s="121">
        <v>573</v>
      </c>
      <c r="J655" s="122">
        <v>0</v>
      </c>
      <c r="K655" s="122">
        <v>1.6905810838123266E+19</v>
      </c>
    </row>
    <row r="656" spans="3:11" ht="15" customHeight="1">
      <c r="C656" s="112" t="b">
        <v>0</v>
      </c>
      <c r="D656" s="113">
        <v>575</v>
      </c>
      <c r="E656" s="114">
        <v>107</v>
      </c>
      <c r="F656" s="114">
        <v>3490</v>
      </c>
      <c r="G656" s="121">
        <v>0.99</v>
      </c>
      <c r="H656" s="121">
        <v>1</v>
      </c>
      <c r="I656" s="121">
        <v>574</v>
      </c>
      <c r="J656" s="122">
        <v>0</v>
      </c>
      <c r="K656" s="122">
        <v>1.2590853870077497E+19</v>
      </c>
    </row>
    <row r="657" spans="3:11" ht="15" customHeight="1">
      <c r="C657" s="112" t="b">
        <v>0</v>
      </c>
      <c r="D657" s="113">
        <v>576</v>
      </c>
      <c r="E657" s="114">
        <v>107</v>
      </c>
      <c r="F657" s="114">
        <v>3492</v>
      </c>
      <c r="G657" s="121">
        <v>0.99</v>
      </c>
      <c r="H657" s="121">
        <v>1</v>
      </c>
      <c r="I657" s="121">
        <v>575</v>
      </c>
      <c r="J657" s="122">
        <v>0</v>
      </c>
      <c r="K657" s="122">
        <v>1.5313547754493399E+19</v>
      </c>
    </row>
    <row r="658" spans="3:11" ht="15" customHeight="1">
      <c r="C658" s="112" t="b">
        <v>0</v>
      </c>
      <c r="D658" s="113">
        <v>577</v>
      </c>
      <c r="E658" s="114">
        <v>108</v>
      </c>
      <c r="F658" s="114">
        <v>3496</v>
      </c>
      <c r="G658" s="121">
        <v>0.99</v>
      </c>
      <c r="H658" s="121">
        <v>1</v>
      </c>
      <c r="I658" s="121">
        <v>576</v>
      </c>
      <c r="J658" s="122">
        <v>0</v>
      </c>
      <c r="K658" s="122">
        <v>1.3168218367559455E+19</v>
      </c>
    </row>
    <row r="659" spans="3:11" ht="15" customHeight="1">
      <c r="C659" s="112" t="b">
        <v>0</v>
      </c>
      <c r="D659" s="113">
        <v>578</v>
      </c>
      <c r="E659" s="114">
        <v>108</v>
      </c>
      <c r="F659" s="114">
        <v>3500</v>
      </c>
      <c r="G659" s="121">
        <v>0.99</v>
      </c>
      <c r="H659" s="121">
        <v>1</v>
      </c>
      <c r="I659" s="121">
        <v>577</v>
      </c>
      <c r="J659" s="122">
        <v>0</v>
      </c>
      <c r="K659" s="122">
        <v>1.7832941696187492E+19</v>
      </c>
    </row>
    <row r="660" spans="3:11" ht="15" customHeight="1">
      <c r="C660" s="112" t="b">
        <v>0</v>
      </c>
      <c r="D660" s="113">
        <v>579</v>
      </c>
      <c r="E660" s="114">
        <v>108</v>
      </c>
      <c r="F660" s="114">
        <v>1</v>
      </c>
      <c r="G660" s="121">
        <v>0.99</v>
      </c>
      <c r="H660" s="121">
        <v>1</v>
      </c>
      <c r="I660" s="121">
        <v>578</v>
      </c>
      <c r="J660" s="122">
        <v>0</v>
      </c>
      <c r="K660" s="122">
        <v>1.5471588755115698E+19</v>
      </c>
    </row>
    <row r="661" spans="3:11" ht="15" customHeight="1">
      <c r="C661" s="112" t="b">
        <v>0</v>
      </c>
      <c r="D661" s="113">
        <v>580</v>
      </c>
      <c r="E661" s="114">
        <v>108</v>
      </c>
      <c r="F661" s="114">
        <v>5</v>
      </c>
      <c r="G661" s="121">
        <v>0.99</v>
      </c>
      <c r="H661" s="121">
        <v>1</v>
      </c>
      <c r="I661" s="121">
        <v>579</v>
      </c>
      <c r="J661" s="122">
        <v>0</v>
      </c>
      <c r="K661" s="122">
        <v>1.2127697776699279E+19</v>
      </c>
    </row>
    <row r="662" spans="3:11" ht="15" customHeight="1">
      <c r="C662" s="112" t="b">
        <v>0</v>
      </c>
      <c r="D662" s="113">
        <v>581</v>
      </c>
      <c r="E662" s="114">
        <v>108</v>
      </c>
      <c r="F662" s="114">
        <v>9</v>
      </c>
      <c r="G662" s="121">
        <v>0.99</v>
      </c>
      <c r="H662" s="121">
        <v>1</v>
      </c>
      <c r="I662" s="121">
        <v>580</v>
      </c>
      <c r="J662" s="122">
        <v>0</v>
      </c>
      <c r="K662" s="122">
        <v>5.4549339604467845E+18</v>
      </c>
    </row>
    <row r="663" spans="3:11" ht="15" customHeight="1">
      <c r="C663" s="112" t="b">
        <v>0</v>
      </c>
      <c r="D663" s="113">
        <v>582</v>
      </c>
      <c r="E663" s="114">
        <v>108</v>
      </c>
      <c r="F663" s="114">
        <v>13</v>
      </c>
      <c r="G663" s="121">
        <v>0.99</v>
      </c>
      <c r="H663" s="121">
        <v>1</v>
      </c>
      <c r="I663" s="121">
        <v>581</v>
      </c>
      <c r="J663" s="122">
        <v>0</v>
      </c>
      <c r="K663" s="122">
        <v>1.59303895477713E+19</v>
      </c>
    </row>
    <row r="664" spans="3:11" ht="15" customHeight="1">
      <c r="C664" s="112" t="b">
        <v>0</v>
      </c>
      <c r="D664" s="113">
        <v>583</v>
      </c>
      <c r="E664" s="114">
        <v>109</v>
      </c>
      <c r="F664" s="114">
        <v>19</v>
      </c>
      <c r="G664" s="121">
        <v>0.99</v>
      </c>
      <c r="H664" s="121">
        <v>1</v>
      </c>
      <c r="I664" s="121">
        <v>582</v>
      </c>
      <c r="J664" s="122">
        <v>0</v>
      </c>
      <c r="K664" s="122">
        <v>8.7496197177244416E+17</v>
      </c>
    </row>
    <row r="665" spans="3:11" ht="15" customHeight="1">
      <c r="C665" s="112" t="b">
        <v>0</v>
      </c>
      <c r="D665" s="113">
        <v>584</v>
      </c>
      <c r="E665" s="114">
        <v>109</v>
      </c>
      <c r="F665" s="114">
        <v>25</v>
      </c>
      <c r="G665" s="121">
        <v>0.99</v>
      </c>
      <c r="H665" s="121">
        <v>1</v>
      </c>
      <c r="I665" s="121">
        <v>583</v>
      </c>
      <c r="J665" s="122">
        <v>0</v>
      </c>
      <c r="K665" s="122">
        <v>7.7539646204299796E+18</v>
      </c>
    </row>
    <row r="666" spans="3:11" ht="15" customHeight="1">
      <c r="C666" s="112" t="b">
        <v>0</v>
      </c>
      <c r="D666" s="113">
        <v>585</v>
      </c>
      <c r="E666" s="114">
        <v>109</v>
      </c>
      <c r="F666" s="114">
        <v>31</v>
      </c>
      <c r="G666" s="121">
        <v>0.99</v>
      </c>
      <c r="H666" s="121">
        <v>1</v>
      </c>
      <c r="I666" s="121">
        <v>584</v>
      </c>
      <c r="J666" s="122">
        <v>0</v>
      </c>
      <c r="K666" s="122">
        <v>7.3405208272058982E+18</v>
      </c>
    </row>
    <row r="667" spans="3:11" ht="15" customHeight="1">
      <c r="C667" s="112" t="b">
        <v>0</v>
      </c>
      <c r="D667" s="113">
        <v>586</v>
      </c>
      <c r="E667" s="114">
        <v>109</v>
      </c>
      <c r="F667" s="114">
        <v>37</v>
      </c>
      <c r="G667" s="121">
        <v>0.99</v>
      </c>
      <c r="H667" s="121">
        <v>1</v>
      </c>
      <c r="I667" s="121">
        <v>585</v>
      </c>
      <c r="J667" s="122">
        <v>0</v>
      </c>
      <c r="K667" s="122">
        <v>3.0488396732803732E+18</v>
      </c>
    </row>
    <row r="668" spans="3:11" ht="15" customHeight="1">
      <c r="C668" s="112" t="b">
        <v>0</v>
      </c>
      <c r="D668" s="113">
        <v>587</v>
      </c>
      <c r="E668" s="114">
        <v>109</v>
      </c>
      <c r="F668" s="114">
        <v>43</v>
      </c>
      <c r="G668" s="121">
        <v>0.99</v>
      </c>
      <c r="H668" s="121">
        <v>1</v>
      </c>
      <c r="I668" s="121">
        <v>586</v>
      </c>
      <c r="J668" s="122">
        <v>0</v>
      </c>
      <c r="K668" s="122">
        <v>1.6462556965669932E+18</v>
      </c>
    </row>
    <row r="669" spans="3:11" ht="15" customHeight="1">
      <c r="C669" s="112" t="b">
        <v>0</v>
      </c>
      <c r="D669" s="113">
        <v>588</v>
      </c>
      <c r="E669" s="114">
        <v>109</v>
      </c>
      <c r="F669" s="114">
        <v>49</v>
      </c>
      <c r="G669" s="121">
        <v>0.99</v>
      </c>
      <c r="H669" s="121">
        <v>1</v>
      </c>
      <c r="I669" s="121">
        <v>587</v>
      </c>
      <c r="J669" s="122">
        <v>0</v>
      </c>
      <c r="K669" s="122">
        <v>1.4340610229930939E+18</v>
      </c>
    </row>
    <row r="670" spans="3:11" ht="15" customHeight="1">
      <c r="C670" s="112" t="b">
        <v>0</v>
      </c>
      <c r="D670" s="113">
        <v>589</v>
      </c>
      <c r="E670" s="114">
        <v>109</v>
      </c>
      <c r="F670" s="114">
        <v>55</v>
      </c>
      <c r="G670" s="121">
        <v>0.99</v>
      </c>
      <c r="H670" s="121">
        <v>1</v>
      </c>
      <c r="I670" s="121">
        <v>588</v>
      </c>
      <c r="J670" s="122">
        <v>0</v>
      </c>
      <c r="K670" s="122">
        <v>1.6146826466230774E+19</v>
      </c>
    </row>
    <row r="671" spans="3:11" ht="15" customHeight="1">
      <c r="C671" s="112" t="b">
        <v>0</v>
      </c>
      <c r="D671" s="113">
        <v>590</v>
      </c>
      <c r="E671" s="114">
        <v>109</v>
      </c>
      <c r="F671" s="114">
        <v>61</v>
      </c>
      <c r="G671" s="121">
        <v>0.99</v>
      </c>
      <c r="H671" s="121">
        <v>1</v>
      </c>
      <c r="I671" s="121">
        <v>589</v>
      </c>
      <c r="J671" s="122">
        <v>0</v>
      </c>
      <c r="K671" s="122">
        <v>5.9255097899952784E+16</v>
      </c>
    </row>
    <row r="672" spans="3:11" ht="15" customHeight="1">
      <c r="C672" s="112" t="b">
        <v>0</v>
      </c>
      <c r="D672" s="113">
        <v>591</v>
      </c>
      <c r="E672" s="114">
        <v>109</v>
      </c>
      <c r="F672" s="114">
        <v>67</v>
      </c>
      <c r="G672" s="121">
        <v>0.99</v>
      </c>
      <c r="H672" s="121">
        <v>1</v>
      </c>
      <c r="I672" s="121">
        <v>590</v>
      </c>
      <c r="J672" s="122">
        <v>0</v>
      </c>
      <c r="K672" s="122">
        <v>1.7172934661113539E+19</v>
      </c>
    </row>
    <row r="673" spans="3:11" ht="15" customHeight="1">
      <c r="C673" s="112" t="b">
        <v>0</v>
      </c>
      <c r="D673" s="113">
        <v>592</v>
      </c>
      <c r="E673" s="114">
        <v>110</v>
      </c>
      <c r="F673" s="114">
        <v>76</v>
      </c>
      <c r="G673" s="121">
        <v>0.99</v>
      </c>
      <c r="H673" s="121">
        <v>1</v>
      </c>
      <c r="I673" s="121">
        <v>591</v>
      </c>
      <c r="J673" s="122">
        <v>0</v>
      </c>
      <c r="K673" s="122">
        <v>1.4469604258766682E+19</v>
      </c>
    </row>
    <row r="674" spans="3:11" ht="15" customHeight="1">
      <c r="C674" s="112" t="b">
        <v>0</v>
      </c>
      <c r="D674" s="113">
        <v>593</v>
      </c>
      <c r="E674" s="114">
        <v>110</v>
      </c>
      <c r="F674" s="114">
        <v>85</v>
      </c>
      <c r="G674" s="121">
        <v>0.99</v>
      </c>
      <c r="H674" s="121">
        <v>1</v>
      </c>
      <c r="I674" s="121">
        <v>592</v>
      </c>
      <c r="J674" s="122">
        <v>0</v>
      </c>
      <c r="K674" s="122">
        <v>5.6767275103208602E+18</v>
      </c>
    </row>
    <row r="675" spans="3:11" ht="15" customHeight="1">
      <c r="C675" s="112" t="b">
        <v>0</v>
      </c>
      <c r="D675" s="113">
        <v>594</v>
      </c>
      <c r="E675" s="114">
        <v>110</v>
      </c>
      <c r="F675" s="114">
        <v>94</v>
      </c>
      <c r="G675" s="121">
        <v>0.99</v>
      </c>
      <c r="H675" s="121">
        <v>1</v>
      </c>
      <c r="I675" s="121">
        <v>593</v>
      </c>
      <c r="J675" s="122">
        <v>0</v>
      </c>
      <c r="K675" s="122">
        <v>1.9598316889835021E+17</v>
      </c>
    </row>
    <row r="676" spans="3:11" ht="15" customHeight="1">
      <c r="C676" s="112" t="b">
        <v>0</v>
      </c>
      <c r="D676" s="113">
        <v>595</v>
      </c>
      <c r="E676" s="114">
        <v>110</v>
      </c>
      <c r="F676" s="114">
        <v>103</v>
      </c>
      <c r="G676" s="121">
        <v>0.99</v>
      </c>
      <c r="H676" s="121">
        <v>1</v>
      </c>
      <c r="I676" s="121">
        <v>594</v>
      </c>
      <c r="J676" s="122">
        <v>0</v>
      </c>
      <c r="K676" s="122">
        <v>1.5381504678425108E+19</v>
      </c>
    </row>
    <row r="677" spans="3:11" ht="15" customHeight="1">
      <c r="C677" s="112" t="b">
        <v>0</v>
      </c>
      <c r="D677" s="113">
        <v>596</v>
      </c>
      <c r="E677" s="114">
        <v>110</v>
      </c>
      <c r="F677" s="114">
        <v>112</v>
      </c>
      <c r="G677" s="121">
        <v>0.99</v>
      </c>
      <c r="H677" s="121">
        <v>1</v>
      </c>
      <c r="I677" s="121">
        <v>595</v>
      </c>
      <c r="J677" s="122">
        <v>0</v>
      </c>
      <c r="K677" s="122">
        <v>5.9240091440921743E+18</v>
      </c>
    </row>
    <row r="678" spans="3:11" ht="15" customHeight="1">
      <c r="C678" s="112" t="b">
        <v>0</v>
      </c>
      <c r="D678" s="113">
        <v>597</v>
      </c>
      <c r="E678" s="114">
        <v>110</v>
      </c>
      <c r="F678" s="114">
        <v>121</v>
      </c>
      <c r="G678" s="121">
        <v>0.99</v>
      </c>
      <c r="H678" s="121">
        <v>1</v>
      </c>
      <c r="I678" s="121">
        <v>596</v>
      </c>
      <c r="J678" s="122">
        <v>0</v>
      </c>
      <c r="K678" s="122">
        <v>1.1476759009449658E+19</v>
      </c>
    </row>
    <row r="679" spans="3:11" ht="15" customHeight="1">
      <c r="C679" s="112" t="b">
        <v>0</v>
      </c>
      <c r="D679" s="113">
        <v>598</v>
      </c>
      <c r="E679" s="114">
        <v>110</v>
      </c>
      <c r="F679" s="114">
        <v>130</v>
      </c>
      <c r="G679" s="121">
        <v>0.99</v>
      </c>
      <c r="H679" s="121">
        <v>1</v>
      </c>
      <c r="I679" s="121">
        <v>597</v>
      </c>
      <c r="J679" s="122">
        <v>0</v>
      </c>
      <c r="K679" s="122">
        <v>1.195770578852872E+19</v>
      </c>
    </row>
    <row r="680" spans="3:11" ht="15" customHeight="1">
      <c r="C680" s="112" t="b">
        <v>0</v>
      </c>
      <c r="D680" s="113">
        <v>599</v>
      </c>
      <c r="E680" s="114">
        <v>110</v>
      </c>
      <c r="F680" s="114">
        <v>139</v>
      </c>
      <c r="G680" s="121">
        <v>0.99</v>
      </c>
      <c r="H680" s="121">
        <v>1</v>
      </c>
      <c r="I680" s="121">
        <v>598</v>
      </c>
      <c r="J680" s="122">
        <v>0</v>
      </c>
      <c r="K680" s="122">
        <v>6.6427741036550595E+18</v>
      </c>
    </row>
    <row r="681" spans="3:11" ht="15" customHeight="1">
      <c r="C681" s="112" t="b">
        <v>0</v>
      </c>
      <c r="D681" s="113">
        <v>600</v>
      </c>
      <c r="E681" s="114">
        <v>110</v>
      </c>
      <c r="F681" s="114">
        <v>148</v>
      </c>
      <c r="G681" s="121">
        <v>0.99</v>
      </c>
      <c r="H681" s="121">
        <v>1</v>
      </c>
      <c r="I681" s="121">
        <v>599</v>
      </c>
      <c r="J681" s="122">
        <v>0</v>
      </c>
      <c r="K681" s="122">
        <v>1.2776775635299407E+18</v>
      </c>
    </row>
    <row r="682" spans="3:11" ht="15" customHeight="1">
      <c r="C682" s="112" t="b">
        <v>0</v>
      </c>
      <c r="D682" s="113">
        <v>601</v>
      </c>
      <c r="E682" s="114">
        <v>110</v>
      </c>
      <c r="F682" s="114">
        <v>157</v>
      </c>
      <c r="G682" s="121">
        <v>0.99</v>
      </c>
      <c r="H682" s="121">
        <v>1</v>
      </c>
      <c r="I682" s="121">
        <v>600</v>
      </c>
      <c r="J682" s="122">
        <v>0</v>
      </c>
      <c r="K682" s="122">
        <v>1.2275499359719899E+19</v>
      </c>
    </row>
    <row r="683" spans="3:11" ht="15" customHeight="1">
      <c r="C683" s="112" t="b">
        <v>0</v>
      </c>
      <c r="D683" s="113">
        <v>602</v>
      </c>
      <c r="E683" s="114">
        <v>110</v>
      </c>
      <c r="F683" s="114">
        <v>166</v>
      </c>
      <c r="G683" s="121">
        <v>0.99</v>
      </c>
      <c r="H683" s="121">
        <v>1</v>
      </c>
      <c r="I683" s="121">
        <v>601</v>
      </c>
      <c r="J683" s="122">
        <v>0</v>
      </c>
      <c r="K683" s="122">
        <v>8.0022598867209288E+18</v>
      </c>
    </row>
    <row r="684" spans="3:11" ht="15" customHeight="1">
      <c r="C684" s="112" t="b">
        <v>0</v>
      </c>
      <c r="D684" s="113">
        <v>603</v>
      </c>
      <c r="E684" s="114">
        <v>110</v>
      </c>
      <c r="F684" s="114">
        <v>175</v>
      </c>
      <c r="G684" s="121">
        <v>0.99</v>
      </c>
      <c r="H684" s="121">
        <v>1</v>
      </c>
      <c r="I684" s="121">
        <v>602</v>
      </c>
      <c r="J684" s="122">
        <v>0</v>
      </c>
      <c r="K684" s="122">
        <v>1.1219126914839034E+19</v>
      </c>
    </row>
    <row r="685" spans="3:11" ht="15" customHeight="1">
      <c r="C685" s="112" t="b">
        <v>0</v>
      </c>
      <c r="D685" s="113">
        <v>604</v>
      </c>
      <c r="E685" s="114">
        <v>110</v>
      </c>
      <c r="F685" s="114">
        <v>184</v>
      </c>
      <c r="G685" s="121">
        <v>0.99</v>
      </c>
      <c r="H685" s="121">
        <v>1</v>
      </c>
      <c r="I685" s="121">
        <v>603</v>
      </c>
      <c r="J685" s="122">
        <v>0</v>
      </c>
      <c r="K685" s="122">
        <v>9.8967625302775398E+18</v>
      </c>
    </row>
    <row r="686" spans="3:11" ht="15" customHeight="1">
      <c r="C686" s="112" t="b">
        <v>0</v>
      </c>
      <c r="D686" s="113">
        <v>605</v>
      </c>
      <c r="E686" s="114">
        <v>110</v>
      </c>
      <c r="F686" s="114">
        <v>193</v>
      </c>
      <c r="G686" s="121">
        <v>0.99</v>
      </c>
      <c r="H686" s="121">
        <v>1</v>
      </c>
      <c r="I686" s="121">
        <v>604</v>
      </c>
      <c r="J686" s="122">
        <v>0</v>
      </c>
      <c r="K686" s="122">
        <v>9.4906718172743168E+18</v>
      </c>
    </row>
    <row r="687" spans="3:11" ht="15" customHeight="1">
      <c r="C687" s="112" t="b">
        <v>0</v>
      </c>
      <c r="D687" s="113">
        <v>606</v>
      </c>
      <c r="E687" s="114">
        <v>111</v>
      </c>
      <c r="F687" s="114">
        <v>207</v>
      </c>
      <c r="G687" s="121">
        <v>0.99</v>
      </c>
      <c r="H687" s="121">
        <v>1</v>
      </c>
      <c r="I687" s="121">
        <v>605</v>
      </c>
      <c r="J687" s="122">
        <v>0</v>
      </c>
      <c r="K687" s="122">
        <v>1.1320265365508018E+19</v>
      </c>
    </row>
    <row r="688" spans="3:11" ht="15" customHeight="1">
      <c r="C688" s="112" t="b">
        <v>0</v>
      </c>
      <c r="D688" s="113">
        <v>607</v>
      </c>
      <c r="E688" s="114">
        <v>112</v>
      </c>
      <c r="F688" s="114">
        <v>208</v>
      </c>
      <c r="G688" s="121">
        <v>0.99</v>
      </c>
      <c r="H688" s="121">
        <v>1</v>
      </c>
      <c r="I688" s="121">
        <v>606</v>
      </c>
      <c r="J688" s="122">
        <v>0</v>
      </c>
      <c r="K688" s="122">
        <v>1.5075102862088114E+19</v>
      </c>
    </row>
    <row r="689" spans="3:11" ht="15" customHeight="1">
      <c r="C689" s="112" t="b">
        <v>0</v>
      </c>
      <c r="D689" s="113">
        <v>608</v>
      </c>
      <c r="E689" s="114">
        <v>112</v>
      </c>
      <c r="F689" s="114">
        <v>209</v>
      </c>
      <c r="G689" s="121">
        <v>0.99</v>
      </c>
      <c r="H689" s="121">
        <v>1</v>
      </c>
      <c r="I689" s="121">
        <v>607</v>
      </c>
      <c r="J689" s="122">
        <v>0</v>
      </c>
      <c r="K689" s="122">
        <v>6.2451920397116539E+18</v>
      </c>
    </row>
    <row r="690" spans="3:11" ht="15" customHeight="1">
      <c r="C690" s="112" t="b">
        <v>0</v>
      </c>
      <c r="D690" s="113">
        <v>609</v>
      </c>
      <c r="E690" s="114">
        <v>113</v>
      </c>
      <c r="F690" s="114">
        <v>211</v>
      </c>
      <c r="G690" s="121">
        <v>0.99</v>
      </c>
      <c r="H690" s="121">
        <v>1</v>
      </c>
      <c r="I690" s="121">
        <v>608</v>
      </c>
      <c r="J690" s="122">
        <v>0</v>
      </c>
      <c r="K690" s="122">
        <v>1.1777748958255496E+18</v>
      </c>
    </row>
    <row r="691" spans="3:11" ht="15" customHeight="1">
      <c r="C691" s="112" t="b">
        <v>0</v>
      </c>
      <c r="D691" s="113">
        <v>610</v>
      </c>
      <c r="E691" s="114">
        <v>113</v>
      </c>
      <c r="F691" s="114">
        <v>213</v>
      </c>
      <c r="G691" s="121">
        <v>0.99</v>
      </c>
      <c r="H691" s="121">
        <v>1</v>
      </c>
      <c r="I691" s="121">
        <v>609</v>
      </c>
      <c r="J691" s="122">
        <v>0</v>
      </c>
      <c r="K691" s="122">
        <v>3.4471509580568668E+18</v>
      </c>
    </row>
    <row r="692" spans="3:11" ht="15" customHeight="1">
      <c r="C692" s="112" t="b">
        <v>0</v>
      </c>
      <c r="D692" s="113">
        <v>611</v>
      </c>
      <c r="E692" s="114">
        <v>114</v>
      </c>
      <c r="F692" s="114">
        <v>215</v>
      </c>
      <c r="G692" s="121">
        <v>0.99</v>
      </c>
      <c r="H692" s="121">
        <v>1</v>
      </c>
      <c r="I692" s="121">
        <v>610</v>
      </c>
      <c r="J692" s="122">
        <v>0</v>
      </c>
      <c r="K692" s="122">
        <v>5.0003189577498163E+18</v>
      </c>
    </row>
    <row r="693" spans="3:11" ht="15" customHeight="1">
      <c r="C693" s="112" t="b">
        <v>0</v>
      </c>
      <c r="D693" s="113">
        <v>612</v>
      </c>
      <c r="E693" s="114">
        <v>114</v>
      </c>
      <c r="F693" s="114">
        <v>217</v>
      </c>
      <c r="G693" s="121">
        <v>0.99</v>
      </c>
      <c r="H693" s="121">
        <v>1</v>
      </c>
      <c r="I693" s="121">
        <v>611</v>
      </c>
      <c r="J693" s="122">
        <v>0</v>
      </c>
      <c r="K693" s="122">
        <v>1.8194280963542559E+19</v>
      </c>
    </row>
    <row r="694" spans="3:11" ht="15" customHeight="1">
      <c r="C694" s="112" t="b">
        <v>0</v>
      </c>
      <c r="D694" s="113">
        <v>613</v>
      </c>
      <c r="E694" s="114">
        <v>114</v>
      </c>
      <c r="F694" s="114">
        <v>219</v>
      </c>
      <c r="G694" s="121">
        <v>0.99</v>
      </c>
      <c r="H694" s="121">
        <v>1</v>
      </c>
      <c r="I694" s="121">
        <v>612</v>
      </c>
      <c r="J694" s="122">
        <v>0</v>
      </c>
      <c r="K694" s="122">
        <v>1.5557923117513607E+19</v>
      </c>
    </row>
    <row r="695" spans="3:11" ht="15" customHeight="1">
      <c r="C695" s="112" t="b">
        <v>0</v>
      </c>
      <c r="D695" s="113">
        <v>614</v>
      </c>
      <c r="E695" s="114">
        <v>114</v>
      </c>
      <c r="F695" s="114">
        <v>221</v>
      </c>
      <c r="G695" s="121">
        <v>0.99</v>
      </c>
      <c r="H695" s="121">
        <v>1</v>
      </c>
      <c r="I695" s="121">
        <v>613</v>
      </c>
      <c r="J695" s="122">
        <v>0</v>
      </c>
      <c r="K695" s="122">
        <v>1.1141575441809054E+19</v>
      </c>
    </row>
    <row r="696" spans="3:11" ht="15" customHeight="1">
      <c r="C696" s="112" t="b">
        <v>0</v>
      </c>
      <c r="D696" s="113">
        <v>615</v>
      </c>
      <c r="E696" s="114">
        <v>115</v>
      </c>
      <c r="F696" s="114">
        <v>225</v>
      </c>
      <c r="G696" s="121">
        <v>0.99</v>
      </c>
      <c r="H696" s="121">
        <v>1</v>
      </c>
      <c r="I696" s="121">
        <v>614</v>
      </c>
      <c r="J696" s="122">
        <v>0</v>
      </c>
      <c r="K696" s="122">
        <v>1.8260777835374559E+19</v>
      </c>
    </row>
    <row r="697" spans="3:11" ht="15" customHeight="1">
      <c r="C697" s="112" t="b">
        <v>0</v>
      </c>
      <c r="D697" s="113">
        <v>616</v>
      </c>
      <c r="E697" s="114">
        <v>115</v>
      </c>
      <c r="F697" s="114">
        <v>229</v>
      </c>
      <c r="G697" s="121">
        <v>0.99</v>
      </c>
      <c r="H697" s="121">
        <v>1</v>
      </c>
      <c r="I697" s="121">
        <v>615</v>
      </c>
      <c r="J697" s="122">
        <v>0</v>
      </c>
      <c r="K697" s="122">
        <v>2.3388868089363103E+18</v>
      </c>
    </row>
    <row r="698" spans="3:11" ht="15" customHeight="1">
      <c r="C698" s="112" t="b">
        <v>0</v>
      </c>
      <c r="D698" s="113">
        <v>617</v>
      </c>
      <c r="E698" s="114">
        <v>115</v>
      </c>
      <c r="F698" s="114">
        <v>233</v>
      </c>
      <c r="G698" s="121">
        <v>0.99</v>
      </c>
      <c r="H698" s="121">
        <v>1</v>
      </c>
      <c r="I698" s="121">
        <v>616</v>
      </c>
      <c r="J698" s="122">
        <v>0</v>
      </c>
      <c r="K698" s="122">
        <v>3.6958848235673897E+18</v>
      </c>
    </row>
    <row r="699" spans="3:11" ht="15" customHeight="1">
      <c r="C699" s="112" t="b">
        <v>0</v>
      </c>
      <c r="D699" s="113">
        <v>618</v>
      </c>
      <c r="E699" s="114">
        <v>115</v>
      </c>
      <c r="F699" s="114">
        <v>237</v>
      </c>
      <c r="G699" s="121">
        <v>0.99</v>
      </c>
      <c r="H699" s="121">
        <v>1</v>
      </c>
      <c r="I699" s="121">
        <v>617</v>
      </c>
      <c r="J699" s="122">
        <v>0</v>
      </c>
      <c r="K699" s="122">
        <v>7.8396934336541225E+18</v>
      </c>
    </row>
    <row r="700" spans="3:11" ht="15" customHeight="1">
      <c r="C700" s="112" t="b">
        <v>0</v>
      </c>
      <c r="D700" s="113">
        <v>619</v>
      </c>
      <c r="E700" s="114">
        <v>115</v>
      </c>
      <c r="F700" s="114">
        <v>241</v>
      </c>
      <c r="G700" s="121">
        <v>0.99</v>
      </c>
      <c r="H700" s="121">
        <v>1</v>
      </c>
      <c r="I700" s="121">
        <v>618</v>
      </c>
      <c r="J700" s="122">
        <v>0</v>
      </c>
      <c r="K700" s="122">
        <v>9.1863674916733839E+18</v>
      </c>
    </row>
    <row r="701" spans="3:11" ht="15" customHeight="1">
      <c r="C701" s="112" t="b">
        <v>0</v>
      </c>
      <c r="D701" s="113">
        <v>620</v>
      </c>
      <c r="E701" s="114">
        <v>115</v>
      </c>
      <c r="F701" s="114">
        <v>245</v>
      </c>
      <c r="G701" s="121">
        <v>0.99</v>
      </c>
      <c r="H701" s="121">
        <v>1</v>
      </c>
      <c r="I701" s="121">
        <v>619</v>
      </c>
      <c r="J701" s="122">
        <v>0</v>
      </c>
      <c r="K701" s="122">
        <v>7.2040942622166016E+18</v>
      </c>
    </row>
    <row r="702" spans="3:11" ht="15" customHeight="1">
      <c r="C702" s="112" t="b">
        <v>0</v>
      </c>
      <c r="D702" s="113">
        <v>621</v>
      </c>
      <c r="E702" s="114">
        <v>116</v>
      </c>
      <c r="F702" s="114">
        <v>251</v>
      </c>
      <c r="G702" s="121">
        <v>0.99</v>
      </c>
      <c r="H702" s="121">
        <v>1</v>
      </c>
      <c r="I702" s="121">
        <v>620</v>
      </c>
      <c r="J702" s="122">
        <v>0</v>
      </c>
      <c r="K702" s="122">
        <v>4.372108507316055E+18</v>
      </c>
    </row>
    <row r="703" spans="3:11" ht="15" customHeight="1">
      <c r="C703" s="112" t="b">
        <v>0</v>
      </c>
      <c r="D703" s="113">
        <v>622</v>
      </c>
      <c r="E703" s="114">
        <v>116</v>
      </c>
      <c r="F703" s="114">
        <v>257</v>
      </c>
      <c r="G703" s="121">
        <v>0.99</v>
      </c>
      <c r="H703" s="121">
        <v>1</v>
      </c>
      <c r="I703" s="121">
        <v>621</v>
      </c>
      <c r="J703" s="122">
        <v>0</v>
      </c>
      <c r="K703" s="122">
        <v>1.2423282272178025E+18</v>
      </c>
    </row>
    <row r="704" spans="3:11" ht="15" customHeight="1">
      <c r="C704" s="112" t="b">
        <v>0</v>
      </c>
      <c r="D704" s="113">
        <v>623</v>
      </c>
      <c r="E704" s="114">
        <v>116</v>
      </c>
      <c r="F704" s="114">
        <v>263</v>
      </c>
      <c r="G704" s="121">
        <v>0.99</v>
      </c>
      <c r="H704" s="121">
        <v>1</v>
      </c>
      <c r="I704" s="121">
        <v>622</v>
      </c>
      <c r="J704" s="122">
        <v>0</v>
      </c>
      <c r="K704" s="122">
        <v>8.0354478343966848E+17</v>
      </c>
    </row>
    <row r="705" spans="3:11" ht="15" customHeight="1">
      <c r="C705" s="112" t="b">
        <v>0</v>
      </c>
      <c r="D705" s="113">
        <v>624</v>
      </c>
      <c r="E705" s="114">
        <v>116</v>
      </c>
      <c r="F705" s="114">
        <v>269</v>
      </c>
      <c r="G705" s="121">
        <v>0.99</v>
      </c>
      <c r="H705" s="121">
        <v>1</v>
      </c>
      <c r="I705" s="121">
        <v>623</v>
      </c>
      <c r="J705" s="122">
        <v>0</v>
      </c>
      <c r="K705" s="122">
        <v>1.5675940070296715E+19</v>
      </c>
    </row>
    <row r="706" spans="3:11" ht="15" customHeight="1">
      <c r="C706" s="112" t="b">
        <v>0</v>
      </c>
      <c r="D706" s="113">
        <v>625</v>
      </c>
      <c r="E706" s="114">
        <v>116</v>
      </c>
      <c r="F706" s="114">
        <v>275</v>
      </c>
      <c r="G706" s="121">
        <v>0.99</v>
      </c>
      <c r="H706" s="121">
        <v>1</v>
      </c>
      <c r="I706" s="121">
        <v>624</v>
      </c>
      <c r="J706" s="122">
        <v>0</v>
      </c>
      <c r="K706" s="122">
        <v>1.1327657477496474E+18</v>
      </c>
    </row>
    <row r="707" spans="3:11" ht="15" customHeight="1">
      <c r="C707" s="112" t="b">
        <v>0</v>
      </c>
      <c r="D707" s="113">
        <v>626</v>
      </c>
      <c r="E707" s="114">
        <v>116</v>
      </c>
      <c r="F707" s="114">
        <v>281</v>
      </c>
      <c r="G707" s="121">
        <v>0.99</v>
      </c>
      <c r="H707" s="121">
        <v>1</v>
      </c>
      <c r="I707" s="121">
        <v>625</v>
      </c>
      <c r="J707" s="122">
        <v>0</v>
      </c>
      <c r="K707" s="122">
        <v>1.5886921095449844E+19</v>
      </c>
    </row>
    <row r="708" spans="3:11" ht="15" customHeight="1">
      <c r="C708" s="112" t="b">
        <v>0</v>
      </c>
      <c r="D708" s="113">
        <v>627</v>
      </c>
      <c r="E708" s="114">
        <v>116</v>
      </c>
      <c r="F708" s="114">
        <v>287</v>
      </c>
      <c r="G708" s="121">
        <v>0.99</v>
      </c>
      <c r="H708" s="121">
        <v>1</v>
      </c>
      <c r="I708" s="121">
        <v>626</v>
      </c>
      <c r="J708" s="122">
        <v>0</v>
      </c>
      <c r="K708" s="122">
        <v>7.5777465915218104E+18</v>
      </c>
    </row>
    <row r="709" spans="3:11" ht="15" customHeight="1">
      <c r="C709" s="112" t="b">
        <v>0</v>
      </c>
      <c r="D709" s="113">
        <v>628</v>
      </c>
      <c r="E709" s="114">
        <v>116</v>
      </c>
      <c r="F709" s="114">
        <v>293</v>
      </c>
      <c r="G709" s="121">
        <v>0.99</v>
      </c>
      <c r="H709" s="121">
        <v>1</v>
      </c>
      <c r="I709" s="121">
        <v>627</v>
      </c>
      <c r="J709" s="122">
        <v>0</v>
      </c>
      <c r="K709" s="122">
        <v>3.0542477584740454E+18</v>
      </c>
    </row>
    <row r="710" spans="3:11" ht="15" customHeight="1">
      <c r="C710" s="112" t="b">
        <v>0</v>
      </c>
      <c r="D710" s="113">
        <v>629</v>
      </c>
      <c r="E710" s="114">
        <v>116</v>
      </c>
      <c r="F710" s="114">
        <v>299</v>
      </c>
      <c r="G710" s="121">
        <v>0.99</v>
      </c>
      <c r="H710" s="121">
        <v>1</v>
      </c>
      <c r="I710" s="121">
        <v>628</v>
      </c>
      <c r="J710" s="122">
        <v>0</v>
      </c>
      <c r="K710" s="122">
        <v>1.3849125210659211E+19</v>
      </c>
    </row>
    <row r="711" spans="3:11" ht="15" customHeight="1">
      <c r="C711" s="112" t="b">
        <v>0</v>
      </c>
      <c r="D711" s="113">
        <v>630</v>
      </c>
      <c r="E711" s="114">
        <v>117</v>
      </c>
      <c r="F711" s="114">
        <v>308</v>
      </c>
      <c r="G711" s="121">
        <v>0.99</v>
      </c>
      <c r="H711" s="121">
        <v>1</v>
      </c>
      <c r="I711" s="121">
        <v>629</v>
      </c>
      <c r="J711" s="122">
        <v>0</v>
      </c>
      <c r="K711" s="122">
        <v>5.3498161452021274E+17</v>
      </c>
    </row>
    <row r="712" spans="3:11" ht="15" customHeight="1">
      <c r="C712" s="112" t="b">
        <v>0</v>
      </c>
      <c r="D712" s="113">
        <v>631</v>
      </c>
      <c r="E712" s="114">
        <v>117</v>
      </c>
      <c r="F712" s="114">
        <v>317</v>
      </c>
      <c r="G712" s="121">
        <v>0.99</v>
      </c>
      <c r="H712" s="121">
        <v>1</v>
      </c>
      <c r="I712" s="121">
        <v>630</v>
      </c>
      <c r="J712" s="122">
        <v>0</v>
      </c>
      <c r="K712" s="122">
        <v>9.2250572197547827E+18</v>
      </c>
    </row>
    <row r="713" spans="3:11" ht="15" customHeight="1">
      <c r="C713" s="112" t="b">
        <v>0</v>
      </c>
      <c r="D713" s="113">
        <v>632</v>
      </c>
      <c r="E713" s="114">
        <v>117</v>
      </c>
      <c r="F713" s="114">
        <v>326</v>
      </c>
      <c r="G713" s="121">
        <v>0.99</v>
      </c>
      <c r="H713" s="121">
        <v>1</v>
      </c>
      <c r="I713" s="121">
        <v>631</v>
      </c>
      <c r="J713" s="122">
        <v>0</v>
      </c>
      <c r="K713" s="122">
        <v>1.8296343325732758E+19</v>
      </c>
    </row>
    <row r="714" spans="3:11" ht="15" customHeight="1">
      <c r="C714" s="112" t="b">
        <v>0</v>
      </c>
      <c r="D714" s="113">
        <v>633</v>
      </c>
      <c r="E714" s="114">
        <v>117</v>
      </c>
      <c r="F714" s="114">
        <v>335</v>
      </c>
      <c r="G714" s="121">
        <v>0.99</v>
      </c>
      <c r="H714" s="121">
        <v>1</v>
      </c>
      <c r="I714" s="121">
        <v>632</v>
      </c>
      <c r="J714" s="122">
        <v>0</v>
      </c>
      <c r="K714" s="122">
        <v>4.5899072970997555E+18</v>
      </c>
    </row>
    <row r="715" spans="3:11" ht="15" customHeight="1">
      <c r="C715" s="112" t="b">
        <v>0</v>
      </c>
      <c r="D715" s="113">
        <v>634</v>
      </c>
      <c r="E715" s="114">
        <v>117</v>
      </c>
      <c r="F715" s="114">
        <v>344</v>
      </c>
      <c r="G715" s="121">
        <v>0.99</v>
      </c>
      <c r="H715" s="121">
        <v>1</v>
      </c>
      <c r="I715" s="121">
        <v>633</v>
      </c>
      <c r="J715" s="122">
        <v>0</v>
      </c>
      <c r="K715" s="122">
        <v>2.974540435459178E+18</v>
      </c>
    </row>
    <row r="716" spans="3:11" ht="15" customHeight="1">
      <c r="C716" s="112" t="b">
        <v>0</v>
      </c>
      <c r="D716" s="113">
        <v>635</v>
      </c>
      <c r="E716" s="114">
        <v>117</v>
      </c>
      <c r="F716" s="114">
        <v>353</v>
      </c>
      <c r="G716" s="121">
        <v>0.99</v>
      </c>
      <c r="H716" s="121">
        <v>1</v>
      </c>
      <c r="I716" s="121">
        <v>634</v>
      </c>
      <c r="J716" s="122">
        <v>0</v>
      </c>
      <c r="K716" s="122">
        <v>4.1880251961065697E+18</v>
      </c>
    </row>
    <row r="717" spans="3:11" ht="15" customHeight="1">
      <c r="C717" s="112" t="b">
        <v>0</v>
      </c>
      <c r="D717" s="113">
        <v>636</v>
      </c>
      <c r="E717" s="114">
        <v>117</v>
      </c>
      <c r="F717" s="114">
        <v>362</v>
      </c>
      <c r="G717" s="121">
        <v>0.99</v>
      </c>
      <c r="H717" s="121">
        <v>1</v>
      </c>
      <c r="I717" s="121">
        <v>635</v>
      </c>
      <c r="J717" s="122">
        <v>0</v>
      </c>
      <c r="K717" s="122">
        <v>6.5196890998267392E+18</v>
      </c>
    </row>
    <row r="718" spans="3:11" ht="15" customHeight="1">
      <c r="C718" s="112" t="b">
        <v>0</v>
      </c>
      <c r="D718" s="113">
        <v>637</v>
      </c>
      <c r="E718" s="114">
        <v>117</v>
      </c>
      <c r="F718" s="114">
        <v>371</v>
      </c>
      <c r="G718" s="121">
        <v>0.99</v>
      </c>
      <c r="H718" s="121">
        <v>1</v>
      </c>
      <c r="I718" s="121">
        <v>636</v>
      </c>
      <c r="J718" s="122">
        <v>0</v>
      </c>
      <c r="K718" s="122">
        <v>3.6822167225536819E+18</v>
      </c>
    </row>
    <row r="719" spans="3:11" ht="15" customHeight="1">
      <c r="C719" s="112" t="b">
        <v>0</v>
      </c>
      <c r="D719" s="113">
        <v>638</v>
      </c>
      <c r="E719" s="114">
        <v>117</v>
      </c>
      <c r="F719" s="114">
        <v>380</v>
      </c>
      <c r="G719" s="121">
        <v>0.99</v>
      </c>
      <c r="H719" s="121">
        <v>1</v>
      </c>
      <c r="I719" s="121">
        <v>637</v>
      </c>
      <c r="J719" s="122">
        <v>0</v>
      </c>
      <c r="K719" s="122">
        <v>2.0325123454700564E+18</v>
      </c>
    </row>
    <row r="720" spans="3:11" ht="15" customHeight="1">
      <c r="C720" s="112" t="b">
        <v>0</v>
      </c>
      <c r="D720" s="113">
        <v>639</v>
      </c>
      <c r="E720" s="114">
        <v>117</v>
      </c>
      <c r="F720" s="114">
        <v>389</v>
      </c>
      <c r="G720" s="121">
        <v>0.99</v>
      </c>
      <c r="H720" s="121">
        <v>1</v>
      </c>
      <c r="I720" s="121">
        <v>638</v>
      </c>
      <c r="J720" s="122">
        <v>0</v>
      </c>
      <c r="K720" s="122">
        <v>5.3759549331083121E+18</v>
      </c>
    </row>
    <row r="721" spans="3:11" ht="15" customHeight="1">
      <c r="C721" s="112" t="b">
        <v>0</v>
      </c>
      <c r="D721" s="113">
        <v>640</v>
      </c>
      <c r="E721" s="114">
        <v>117</v>
      </c>
      <c r="F721" s="114">
        <v>398</v>
      </c>
      <c r="G721" s="121">
        <v>0.99</v>
      </c>
      <c r="H721" s="121">
        <v>1</v>
      </c>
      <c r="I721" s="121">
        <v>639</v>
      </c>
      <c r="J721" s="122">
        <v>0</v>
      </c>
      <c r="K721" s="122">
        <v>1.524723528868857E+19</v>
      </c>
    </row>
    <row r="722" spans="3:11" ht="15" customHeight="1">
      <c r="C722" s="112" t="b">
        <v>0</v>
      </c>
      <c r="D722" s="113">
        <v>641</v>
      </c>
      <c r="E722" s="114">
        <v>117</v>
      </c>
      <c r="F722" s="114">
        <v>407</v>
      </c>
      <c r="G722" s="121">
        <v>0.99</v>
      </c>
      <c r="H722" s="121">
        <v>1</v>
      </c>
      <c r="I722" s="121">
        <v>640</v>
      </c>
      <c r="J722" s="122">
        <v>0</v>
      </c>
      <c r="K722" s="122">
        <v>1.590524497629015E+18</v>
      </c>
    </row>
    <row r="723" spans="3:11" ht="15" customHeight="1">
      <c r="C723" s="112" t="b">
        <v>0</v>
      </c>
      <c r="D723" s="113">
        <v>642</v>
      </c>
      <c r="E723" s="114">
        <v>117</v>
      </c>
      <c r="F723" s="114">
        <v>416</v>
      </c>
      <c r="G723" s="121">
        <v>0.99</v>
      </c>
      <c r="H723" s="121">
        <v>1</v>
      </c>
      <c r="I723" s="121">
        <v>641</v>
      </c>
      <c r="J723" s="122">
        <v>0</v>
      </c>
      <c r="K723" s="122">
        <v>7.6110309820702546E+18</v>
      </c>
    </row>
    <row r="724" spans="3:11" ht="15" customHeight="1">
      <c r="C724" s="112" t="b">
        <v>0</v>
      </c>
      <c r="D724" s="113">
        <v>643</v>
      </c>
      <c r="E724" s="114">
        <v>117</v>
      </c>
      <c r="F724" s="114">
        <v>425</v>
      </c>
      <c r="G724" s="121">
        <v>0.99</v>
      </c>
      <c r="H724" s="121">
        <v>1</v>
      </c>
      <c r="I724" s="121">
        <v>642</v>
      </c>
      <c r="J724" s="122">
        <v>0</v>
      </c>
      <c r="K724" s="122">
        <v>6.1095955900563927E+18</v>
      </c>
    </row>
    <row r="725" spans="3:11" ht="15" customHeight="1">
      <c r="C725" s="112" t="b">
        <v>0</v>
      </c>
      <c r="D725" s="113">
        <v>644</v>
      </c>
      <c r="E725" s="114">
        <v>118</v>
      </c>
      <c r="F725" s="114">
        <v>439</v>
      </c>
      <c r="G725" s="121">
        <v>0.99</v>
      </c>
      <c r="H725" s="121">
        <v>1</v>
      </c>
      <c r="I725" s="121">
        <v>643</v>
      </c>
      <c r="J725" s="122">
        <v>0</v>
      </c>
      <c r="K725" s="122">
        <v>4.7442562989624279E+18</v>
      </c>
    </row>
    <row r="726" spans="3:11" ht="15" customHeight="1">
      <c r="C726" s="112" t="b">
        <v>0</v>
      </c>
      <c r="D726" s="113">
        <v>645</v>
      </c>
      <c r="E726" s="114">
        <v>119</v>
      </c>
      <c r="F726" s="114">
        <v>440</v>
      </c>
      <c r="G726" s="121">
        <v>0.99</v>
      </c>
      <c r="H726" s="121">
        <v>1</v>
      </c>
      <c r="I726" s="121">
        <v>644</v>
      </c>
      <c r="J726" s="122">
        <v>0</v>
      </c>
      <c r="K726" s="122">
        <v>1.6097403301441511E+19</v>
      </c>
    </row>
    <row r="727" spans="3:11" ht="15" customHeight="1">
      <c r="C727" s="112" t="b">
        <v>0</v>
      </c>
      <c r="D727" s="113">
        <v>646</v>
      </c>
      <c r="E727" s="114">
        <v>119</v>
      </c>
      <c r="F727" s="114">
        <v>441</v>
      </c>
      <c r="G727" s="121">
        <v>0.99</v>
      </c>
      <c r="H727" s="121">
        <v>1</v>
      </c>
      <c r="I727" s="121">
        <v>645</v>
      </c>
      <c r="J727" s="122">
        <v>0</v>
      </c>
      <c r="K727" s="122">
        <v>1.3107042253837253E+19</v>
      </c>
    </row>
    <row r="728" spans="3:11" ht="15" customHeight="1">
      <c r="C728" s="112" t="b">
        <v>0</v>
      </c>
      <c r="D728" s="113">
        <v>647</v>
      </c>
      <c r="E728" s="114">
        <v>120</v>
      </c>
      <c r="F728" s="114">
        <v>443</v>
      </c>
      <c r="G728" s="121">
        <v>0.99</v>
      </c>
      <c r="H728" s="121">
        <v>1</v>
      </c>
      <c r="I728" s="121">
        <v>646</v>
      </c>
      <c r="J728" s="122">
        <v>0</v>
      </c>
      <c r="K728" s="122">
        <v>8.328075940226729E+17</v>
      </c>
    </row>
    <row r="729" spans="3:11" ht="15" customHeight="1">
      <c r="C729" s="112" t="b">
        <v>0</v>
      </c>
      <c r="D729" s="113">
        <v>648</v>
      </c>
      <c r="E729" s="114">
        <v>120</v>
      </c>
      <c r="F729" s="114">
        <v>445</v>
      </c>
      <c r="G729" s="121">
        <v>0.99</v>
      </c>
      <c r="H729" s="121">
        <v>1</v>
      </c>
      <c r="I729" s="121">
        <v>647</v>
      </c>
      <c r="J729" s="122">
        <v>0</v>
      </c>
      <c r="K729" s="122">
        <v>1.7073805368739289E+19</v>
      </c>
    </row>
    <row r="730" spans="3:11" ht="15" customHeight="1">
      <c r="C730" s="112" t="b">
        <v>0</v>
      </c>
      <c r="D730" s="113">
        <v>649</v>
      </c>
      <c r="E730" s="114">
        <v>121</v>
      </c>
      <c r="F730" s="114">
        <v>447</v>
      </c>
      <c r="G730" s="121">
        <v>0.99</v>
      </c>
      <c r="H730" s="121">
        <v>1</v>
      </c>
      <c r="I730" s="121">
        <v>648</v>
      </c>
      <c r="J730" s="122">
        <v>0</v>
      </c>
      <c r="K730" s="122">
        <v>2.8983908319449354E+18</v>
      </c>
    </row>
    <row r="731" spans="3:11" ht="15" customHeight="1">
      <c r="C731" s="112" t="b">
        <v>0</v>
      </c>
      <c r="D731" s="113">
        <v>650</v>
      </c>
      <c r="E731" s="114">
        <v>121</v>
      </c>
      <c r="F731" s="114">
        <v>449</v>
      </c>
      <c r="G731" s="121">
        <v>0.99</v>
      </c>
      <c r="H731" s="121">
        <v>1</v>
      </c>
      <c r="I731" s="121">
        <v>649</v>
      </c>
      <c r="J731" s="122">
        <v>0</v>
      </c>
      <c r="K731" s="122">
        <v>1.6402325420771004E+19</v>
      </c>
    </row>
    <row r="732" spans="3:11" ht="15" customHeight="1">
      <c r="C732" s="112" t="b">
        <v>0</v>
      </c>
      <c r="D732" s="113">
        <v>651</v>
      </c>
      <c r="E732" s="114">
        <v>121</v>
      </c>
      <c r="F732" s="114">
        <v>451</v>
      </c>
      <c r="G732" s="121">
        <v>0.99</v>
      </c>
      <c r="H732" s="121">
        <v>1</v>
      </c>
      <c r="I732" s="121">
        <v>650</v>
      </c>
      <c r="J732" s="122">
        <v>0</v>
      </c>
      <c r="K732" s="122">
        <v>8.2563580739840154E+18</v>
      </c>
    </row>
    <row r="733" spans="3:11" ht="15" customHeight="1">
      <c r="C733" s="112" t="b">
        <v>0</v>
      </c>
      <c r="D733" s="113">
        <v>652</v>
      </c>
      <c r="E733" s="114">
        <v>121</v>
      </c>
      <c r="F733" s="114">
        <v>453</v>
      </c>
      <c r="G733" s="121">
        <v>0.99</v>
      </c>
      <c r="H733" s="121">
        <v>1</v>
      </c>
      <c r="I733" s="121">
        <v>651</v>
      </c>
      <c r="J733" s="122">
        <v>0</v>
      </c>
      <c r="K733" s="122">
        <v>1.3826431161649025E+19</v>
      </c>
    </row>
    <row r="734" spans="3:11" ht="15" customHeight="1">
      <c r="C734" s="112" t="b">
        <v>0</v>
      </c>
      <c r="D734" s="113">
        <v>653</v>
      </c>
      <c r="E734" s="114">
        <v>122</v>
      </c>
      <c r="F734" s="114">
        <v>457</v>
      </c>
      <c r="G734" s="121">
        <v>0.99</v>
      </c>
      <c r="H734" s="121">
        <v>1</v>
      </c>
      <c r="I734" s="121">
        <v>652</v>
      </c>
      <c r="J734" s="122">
        <v>0</v>
      </c>
      <c r="K734" s="122">
        <v>4.4395688389180032E+18</v>
      </c>
    </row>
    <row r="735" spans="3:11" ht="15" customHeight="1">
      <c r="C735" s="112" t="b">
        <v>0</v>
      </c>
      <c r="D735" s="113">
        <v>654</v>
      </c>
      <c r="E735" s="114">
        <v>122</v>
      </c>
      <c r="F735" s="114">
        <v>461</v>
      </c>
      <c r="G735" s="121">
        <v>0.99</v>
      </c>
      <c r="H735" s="121">
        <v>1</v>
      </c>
      <c r="I735" s="121">
        <v>653</v>
      </c>
      <c r="J735" s="122">
        <v>0</v>
      </c>
      <c r="K735" s="122">
        <v>2.4490753218464225E+18</v>
      </c>
    </row>
    <row r="736" spans="3:11" ht="15" customHeight="1">
      <c r="C736" s="112" t="b">
        <v>0</v>
      </c>
      <c r="D736" s="113">
        <v>655</v>
      </c>
      <c r="E736" s="114">
        <v>122</v>
      </c>
      <c r="F736" s="114">
        <v>465</v>
      </c>
      <c r="G736" s="121">
        <v>0.99</v>
      </c>
      <c r="H736" s="121">
        <v>1</v>
      </c>
      <c r="I736" s="121">
        <v>654</v>
      </c>
      <c r="J736" s="122">
        <v>0</v>
      </c>
      <c r="K736" s="122">
        <v>1.5406336835732603E+18</v>
      </c>
    </row>
    <row r="737" spans="3:11" ht="15" customHeight="1">
      <c r="C737" s="112" t="b">
        <v>0</v>
      </c>
      <c r="D737" s="113">
        <v>656</v>
      </c>
      <c r="E737" s="114">
        <v>122</v>
      </c>
      <c r="F737" s="114">
        <v>469</v>
      </c>
      <c r="G737" s="121">
        <v>0.99</v>
      </c>
      <c r="H737" s="121">
        <v>1</v>
      </c>
      <c r="I737" s="121">
        <v>655</v>
      </c>
      <c r="J737" s="122">
        <v>0</v>
      </c>
      <c r="K737" s="122">
        <v>1.0055346327874763E+19</v>
      </c>
    </row>
    <row r="738" spans="3:11" ht="15" customHeight="1">
      <c r="C738" s="112" t="b">
        <v>0</v>
      </c>
      <c r="D738" s="113">
        <v>657</v>
      </c>
      <c r="E738" s="114">
        <v>122</v>
      </c>
      <c r="F738" s="114">
        <v>473</v>
      </c>
      <c r="G738" s="121">
        <v>0.99</v>
      </c>
      <c r="H738" s="121">
        <v>1</v>
      </c>
      <c r="I738" s="121">
        <v>656</v>
      </c>
      <c r="J738" s="122">
        <v>0</v>
      </c>
      <c r="K738" s="122">
        <v>1.7798726086208618E+19</v>
      </c>
    </row>
    <row r="739" spans="3:11" ht="15" customHeight="1">
      <c r="C739" s="112" t="b">
        <v>0</v>
      </c>
      <c r="D739" s="113">
        <v>658</v>
      </c>
      <c r="E739" s="114">
        <v>122</v>
      </c>
      <c r="F739" s="114">
        <v>477</v>
      </c>
      <c r="G739" s="121">
        <v>0.99</v>
      </c>
      <c r="H739" s="121">
        <v>1</v>
      </c>
      <c r="I739" s="121">
        <v>657</v>
      </c>
      <c r="J739" s="122">
        <v>0</v>
      </c>
      <c r="K739" s="122">
        <v>1.3295627959634252E+19</v>
      </c>
    </row>
    <row r="740" spans="3:11" ht="15" customHeight="1">
      <c r="C740" s="112" t="b">
        <v>0</v>
      </c>
      <c r="D740" s="113">
        <v>659</v>
      </c>
      <c r="E740" s="114">
        <v>123</v>
      </c>
      <c r="F740" s="114">
        <v>483</v>
      </c>
      <c r="G740" s="121">
        <v>0.99</v>
      </c>
      <c r="H740" s="121">
        <v>1</v>
      </c>
      <c r="I740" s="121">
        <v>658</v>
      </c>
      <c r="J740" s="122">
        <v>0</v>
      </c>
      <c r="K740" s="122">
        <v>1.6529066231438297E+19</v>
      </c>
    </row>
    <row r="741" spans="3:11" ht="15" customHeight="1">
      <c r="C741" s="112" t="b">
        <v>0</v>
      </c>
      <c r="D741" s="113">
        <v>660</v>
      </c>
      <c r="E741" s="114">
        <v>123</v>
      </c>
      <c r="F741" s="114">
        <v>489</v>
      </c>
      <c r="G741" s="121">
        <v>0.99</v>
      </c>
      <c r="H741" s="121">
        <v>1</v>
      </c>
      <c r="I741" s="121">
        <v>659</v>
      </c>
      <c r="J741" s="122">
        <v>0</v>
      </c>
      <c r="K741" s="122">
        <v>1.7817417820558166E+19</v>
      </c>
    </row>
    <row r="742" spans="3:11" ht="15" customHeight="1">
      <c r="C742" s="112" t="b">
        <v>0</v>
      </c>
      <c r="D742" s="113">
        <v>661</v>
      </c>
      <c r="E742" s="114">
        <v>123</v>
      </c>
      <c r="F742" s="114">
        <v>495</v>
      </c>
      <c r="G742" s="121">
        <v>0.99</v>
      </c>
      <c r="H742" s="121">
        <v>1</v>
      </c>
      <c r="I742" s="121">
        <v>660</v>
      </c>
      <c r="J742" s="122">
        <v>0</v>
      </c>
      <c r="K742" s="122">
        <v>8.4124811801069373E+18</v>
      </c>
    </row>
    <row r="743" spans="3:11" ht="15" customHeight="1">
      <c r="C743" s="112" t="b">
        <v>0</v>
      </c>
      <c r="D743" s="113">
        <v>662</v>
      </c>
      <c r="E743" s="114">
        <v>123</v>
      </c>
      <c r="F743" s="114">
        <v>501</v>
      </c>
      <c r="G743" s="121">
        <v>0.99</v>
      </c>
      <c r="H743" s="121">
        <v>1</v>
      </c>
      <c r="I743" s="121">
        <v>661</v>
      </c>
      <c r="J743" s="122">
        <v>0</v>
      </c>
      <c r="K743" s="122">
        <v>6.742996672937568E+17</v>
      </c>
    </row>
    <row r="744" spans="3:11" ht="15" customHeight="1">
      <c r="C744" s="112" t="b">
        <v>0</v>
      </c>
      <c r="D744" s="113">
        <v>663</v>
      </c>
      <c r="E744" s="114">
        <v>123</v>
      </c>
      <c r="F744" s="114">
        <v>507</v>
      </c>
      <c r="G744" s="121">
        <v>0.99</v>
      </c>
      <c r="H744" s="121">
        <v>1</v>
      </c>
      <c r="I744" s="121">
        <v>662</v>
      </c>
      <c r="J744" s="122">
        <v>0</v>
      </c>
      <c r="K744" s="122">
        <v>1.7930832166512269E+19</v>
      </c>
    </row>
    <row r="745" spans="3:11" ht="15" customHeight="1">
      <c r="C745" s="112" t="b">
        <v>0</v>
      </c>
      <c r="D745" s="113">
        <v>664</v>
      </c>
      <c r="E745" s="114">
        <v>123</v>
      </c>
      <c r="F745" s="114">
        <v>513</v>
      </c>
      <c r="G745" s="121">
        <v>0.99</v>
      </c>
      <c r="H745" s="121">
        <v>1</v>
      </c>
      <c r="I745" s="121">
        <v>663</v>
      </c>
      <c r="J745" s="122">
        <v>0</v>
      </c>
      <c r="K745" s="122">
        <v>1.6165494723388557E+19</v>
      </c>
    </row>
    <row r="746" spans="3:11" ht="15" customHeight="1">
      <c r="C746" s="112" t="b">
        <v>0</v>
      </c>
      <c r="D746" s="113">
        <v>665</v>
      </c>
      <c r="E746" s="114">
        <v>123</v>
      </c>
      <c r="F746" s="114">
        <v>519</v>
      </c>
      <c r="G746" s="121">
        <v>0.99</v>
      </c>
      <c r="H746" s="121">
        <v>1</v>
      </c>
      <c r="I746" s="121">
        <v>664</v>
      </c>
      <c r="J746" s="122">
        <v>0</v>
      </c>
      <c r="K746" s="122">
        <v>1.5505184372109371E+19</v>
      </c>
    </row>
    <row r="747" spans="3:11" ht="15" customHeight="1">
      <c r="C747" s="112" t="b">
        <v>0</v>
      </c>
      <c r="D747" s="113">
        <v>666</v>
      </c>
      <c r="E747" s="114">
        <v>123</v>
      </c>
      <c r="F747" s="114">
        <v>525</v>
      </c>
      <c r="G747" s="121">
        <v>0.99</v>
      </c>
      <c r="H747" s="121">
        <v>1</v>
      </c>
      <c r="I747" s="121">
        <v>665</v>
      </c>
      <c r="J747" s="122">
        <v>0</v>
      </c>
      <c r="K747" s="122">
        <v>1.5290439182748344E+19</v>
      </c>
    </row>
    <row r="748" spans="3:11" ht="15" customHeight="1">
      <c r="C748" s="112" t="b">
        <v>0</v>
      </c>
      <c r="D748" s="113">
        <v>667</v>
      </c>
      <c r="E748" s="114">
        <v>123</v>
      </c>
      <c r="F748" s="114">
        <v>531</v>
      </c>
      <c r="G748" s="121">
        <v>0.99</v>
      </c>
      <c r="H748" s="121">
        <v>1</v>
      </c>
      <c r="I748" s="121">
        <v>666</v>
      </c>
      <c r="J748" s="122">
        <v>0</v>
      </c>
      <c r="K748" s="122">
        <v>1.1972314705168574E+19</v>
      </c>
    </row>
    <row r="749" spans="3:11" ht="15" customHeight="1">
      <c r="C749" s="112" t="b">
        <v>0</v>
      </c>
      <c r="D749" s="113">
        <v>668</v>
      </c>
      <c r="E749" s="114">
        <v>124</v>
      </c>
      <c r="F749" s="114">
        <v>540</v>
      </c>
      <c r="G749" s="121">
        <v>0.99</v>
      </c>
      <c r="H749" s="121">
        <v>1</v>
      </c>
      <c r="I749" s="121">
        <v>667</v>
      </c>
      <c r="J749" s="122">
        <v>0</v>
      </c>
      <c r="K749" s="122">
        <v>1.2449342259263515E+19</v>
      </c>
    </row>
    <row r="750" spans="3:11" ht="15" customHeight="1">
      <c r="C750" s="112" t="b">
        <v>0</v>
      </c>
      <c r="D750" s="113">
        <v>669</v>
      </c>
      <c r="E750" s="114">
        <v>124</v>
      </c>
      <c r="F750" s="114">
        <v>549</v>
      </c>
      <c r="G750" s="121">
        <v>0.99</v>
      </c>
      <c r="H750" s="121">
        <v>1</v>
      </c>
      <c r="I750" s="121">
        <v>668</v>
      </c>
      <c r="J750" s="122">
        <v>0</v>
      </c>
      <c r="K750" s="122">
        <v>7.7538059393829888E+18</v>
      </c>
    </row>
    <row r="751" spans="3:11" ht="15" customHeight="1">
      <c r="C751" s="112" t="b">
        <v>0</v>
      </c>
      <c r="D751" s="113">
        <v>670</v>
      </c>
      <c r="E751" s="114">
        <v>124</v>
      </c>
      <c r="F751" s="114">
        <v>558</v>
      </c>
      <c r="G751" s="121">
        <v>0.99</v>
      </c>
      <c r="H751" s="121">
        <v>1</v>
      </c>
      <c r="I751" s="121">
        <v>669</v>
      </c>
      <c r="J751" s="122">
        <v>0</v>
      </c>
      <c r="K751" s="122">
        <v>1.1198198149169786E+18</v>
      </c>
    </row>
    <row r="752" spans="3:11" ht="15" customHeight="1">
      <c r="C752" s="112" t="b">
        <v>0</v>
      </c>
      <c r="D752" s="113">
        <v>671</v>
      </c>
      <c r="E752" s="114">
        <v>124</v>
      </c>
      <c r="F752" s="114">
        <v>567</v>
      </c>
      <c r="G752" s="121">
        <v>0.99</v>
      </c>
      <c r="H752" s="121">
        <v>1</v>
      </c>
      <c r="I752" s="121">
        <v>670</v>
      </c>
      <c r="J752" s="122">
        <v>0</v>
      </c>
      <c r="K752" s="122">
        <v>4.8498295948732764E+18</v>
      </c>
    </row>
    <row r="753" spans="3:11" ht="15" customHeight="1">
      <c r="C753" s="112" t="b">
        <v>0</v>
      </c>
      <c r="D753" s="113">
        <v>672</v>
      </c>
      <c r="E753" s="114">
        <v>124</v>
      </c>
      <c r="F753" s="114">
        <v>576</v>
      </c>
      <c r="G753" s="121">
        <v>0.99</v>
      </c>
      <c r="H753" s="121">
        <v>1</v>
      </c>
      <c r="I753" s="121">
        <v>671</v>
      </c>
      <c r="J753" s="122">
        <v>0</v>
      </c>
      <c r="K753" s="122">
        <v>3.8986024493354388E+18</v>
      </c>
    </row>
    <row r="754" spans="3:11" ht="15" customHeight="1">
      <c r="C754" s="112" t="b">
        <v>0</v>
      </c>
      <c r="D754" s="113">
        <v>673</v>
      </c>
      <c r="E754" s="114">
        <v>124</v>
      </c>
      <c r="F754" s="114">
        <v>585</v>
      </c>
      <c r="G754" s="121">
        <v>0.99</v>
      </c>
      <c r="H754" s="121">
        <v>1</v>
      </c>
      <c r="I754" s="121">
        <v>672</v>
      </c>
      <c r="J754" s="122">
        <v>0</v>
      </c>
      <c r="K754" s="122">
        <v>8.7022573924154358E+18</v>
      </c>
    </row>
    <row r="755" spans="3:11" ht="15" customHeight="1">
      <c r="C755" s="112" t="b">
        <v>0</v>
      </c>
      <c r="D755" s="113">
        <v>674</v>
      </c>
      <c r="E755" s="114">
        <v>124</v>
      </c>
      <c r="F755" s="114">
        <v>594</v>
      </c>
      <c r="G755" s="121">
        <v>0.99</v>
      </c>
      <c r="H755" s="121">
        <v>1</v>
      </c>
      <c r="I755" s="121">
        <v>673</v>
      </c>
      <c r="J755" s="122">
        <v>0</v>
      </c>
      <c r="K755" s="122">
        <v>1.4566946524835797E+19</v>
      </c>
    </row>
    <row r="756" spans="3:11" ht="15" customHeight="1">
      <c r="C756" s="112" t="b">
        <v>0</v>
      </c>
      <c r="D756" s="113">
        <v>675</v>
      </c>
      <c r="E756" s="114">
        <v>124</v>
      </c>
      <c r="F756" s="114">
        <v>603</v>
      </c>
      <c r="G756" s="121">
        <v>0.99</v>
      </c>
      <c r="H756" s="121">
        <v>1</v>
      </c>
      <c r="I756" s="121">
        <v>674</v>
      </c>
      <c r="J756" s="122">
        <v>0</v>
      </c>
      <c r="K756" s="122">
        <v>8.815760275188222E+18</v>
      </c>
    </row>
    <row r="757" spans="3:11" ht="15" customHeight="1">
      <c r="C757" s="112" t="b">
        <v>0</v>
      </c>
      <c r="D757" s="113">
        <v>676</v>
      </c>
      <c r="E757" s="114">
        <v>124</v>
      </c>
      <c r="F757" s="114">
        <v>612</v>
      </c>
      <c r="G757" s="121">
        <v>0.99</v>
      </c>
      <c r="H757" s="121">
        <v>1</v>
      </c>
      <c r="I757" s="121">
        <v>675</v>
      </c>
      <c r="J757" s="122">
        <v>0</v>
      </c>
      <c r="K757" s="122">
        <v>1.1091729765654807E+19</v>
      </c>
    </row>
    <row r="758" spans="3:11" ht="15" customHeight="1">
      <c r="C758" s="112" t="b">
        <v>0</v>
      </c>
      <c r="D758" s="113">
        <v>677</v>
      </c>
      <c r="E758" s="114">
        <v>124</v>
      </c>
      <c r="F758" s="114">
        <v>621</v>
      </c>
      <c r="G758" s="121">
        <v>0.99</v>
      </c>
      <c r="H758" s="121">
        <v>1</v>
      </c>
      <c r="I758" s="121">
        <v>676</v>
      </c>
      <c r="J758" s="122">
        <v>0</v>
      </c>
      <c r="K758" s="122">
        <v>8.6766959189895844E+18</v>
      </c>
    </row>
    <row r="759" spans="3:11" ht="15" customHeight="1">
      <c r="C759" s="112" t="b">
        <v>0</v>
      </c>
      <c r="D759" s="113">
        <v>678</v>
      </c>
      <c r="E759" s="114">
        <v>124</v>
      </c>
      <c r="F759" s="114">
        <v>630</v>
      </c>
      <c r="G759" s="121">
        <v>0.99</v>
      </c>
      <c r="H759" s="121">
        <v>1</v>
      </c>
      <c r="I759" s="121">
        <v>677</v>
      </c>
      <c r="J759" s="122">
        <v>0</v>
      </c>
      <c r="K759" s="122">
        <v>1.6032287610873113E+19</v>
      </c>
    </row>
    <row r="760" spans="3:11" ht="15" customHeight="1">
      <c r="C760" s="112" t="b">
        <v>0</v>
      </c>
      <c r="D760" s="113">
        <v>679</v>
      </c>
      <c r="E760" s="114">
        <v>124</v>
      </c>
      <c r="F760" s="114">
        <v>639</v>
      </c>
      <c r="G760" s="121">
        <v>0.99</v>
      </c>
      <c r="H760" s="121">
        <v>1</v>
      </c>
      <c r="I760" s="121">
        <v>678</v>
      </c>
      <c r="J760" s="122">
        <v>0</v>
      </c>
      <c r="K760" s="122">
        <v>6.0063811659087636E+18</v>
      </c>
    </row>
    <row r="761" spans="3:11" ht="15" customHeight="1">
      <c r="C761" s="112" t="b">
        <v>0</v>
      </c>
      <c r="D761" s="113">
        <v>680</v>
      </c>
      <c r="E761" s="114">
        <v>124</v>
      </c>
      <c r="F761" s="114">
        <v>648</v>
      </c>
      <c r="G761" s="121">
        <v>0.99</v>
      </c>
      <c r="H761" s="121">
        <v>1</v>
      </c>
      <c r="I761" s="121">
        <v>679</v>
      </c>
      <c r="J761" s="122">
        <v>0</v>
      </c>
      <c r="K761" s="122">
        <v>1.3316558490986891E+19</v>
      </c>
    </row>
    <row r="762" spans="3:11" ht="15" customHeight="1">
      <c r="C762" s="112" t="b">
        <v>0</v>
      </c>
      <c r="D762" s="113">
        <v>681</v>
      </c>
      <c r="E762" s="114">
        <v>124</v>
      </c>
      <c r="F762" s="114">
        <v>657</v>
      </c>
      <c r="G762" s="121">
        <v>0.99</v>
      </c>
      <c r="H762" s="121">
        <v>1</v>
      </c>
      <c r="I762" s="121">
        <v>680</v>
      </c>
      <c r="J762" s="122">
        <v>0</v>
      </c>
      <c r="K762" s="122">
        <v>5.3618717120992143E+18</v>
      </c>
    </row>
    <row r="763" spans="3:11" ht="15" customHeight="1">
      <c r="C763" s="112" t="b">
        <v>0</v>
      </c>
      <c r="D763" s="113">
        <v>682</v>
      </c>
      <c r="E763" s="114">
        <v>125</v>
      </c>
      <c r="F763" s="114">
        <v>671</v>
      </c>
      <c r="G763" s="121">
        <v>0.99</v>
      </c>
      <c r="H763" s="121">
        <v>1</v>
      </c>
      <c r="I763" s="121">
        <v>681</v>
      </c>
      <c r="J763" s="122">
        <v>0</v>
      </c>
      <c r="K763" s="122">
        <v>1.3277326645750804E+19</v>
      </c>
    </row>
    <row r="764" spans="3:11" ht="15" customHeight="1">
      <c r="C764" s="112" t="b">
        <v>0</v>
      </c>
      <c r="D764" s="113">
        <v>683</v>
      </c>
      <c r="E764" s="114">
        <v>126</v>
      </c>
      <c r="F764" s="114">
        <v>672</v>
      </c>
      <c r="G764" s="121">
        <v>0.99</v>
      </c>
      <c r="H764" s="121">
        <v>1</v>
      </c>
      <c r="I764" s="121">
        <v>682</v>
      </c>
      <c r="J764" s="122">
        <v>0</v>
      </c>
      <c r="K764" s="122">
        <v>1.7151897132897175E+18</v>
      </c>
    </row>
    <row r="765" spans="3:11" ht="15" customHeight="1">
      <c r="C765" s="112" t="b">
        <v>0</v>
      </c>
      <c r="D765" s="113">
        <v>684</v>
      </c>
      <c r="E765" s="114">
        <v>126</v>
      </c>
      <c r="F765" s="114">
        <v>673</v>
      </c>
      <c r="G765" s="121">
        <v>0.99</v>
      </c>
      <c r="H765" s="121">
        <v>1</v>
      </c>
      <c r="I765" s="121">
        <v>683</v>
      </c>
      <c r="J765" s="122">
        <v>0</v>
      </c>
      <c r="K765" s="122">
        <v>9.0928794360885903E+18</v>
      </c>
    </row>
    <row r="766" spans="3:11" ht="15" customHeight="1">
      <c r="C766" s="112" t="b">
        <v>0</v>
      </c>
      <c r="D766" s="113">
        <v>685</v>
      </c>
      <c r="E766" s="114">
        <v>127</v>
      </c>
      <c r="F766" s="114">
        <v>675</v>
      </c>
      <c r="G766" s="121">
        <v>0.99</v>
      </c>
      <c r="H766" s="121">
        <v>1</v>
      </c>
      <c r="I766" s="121">
        <v>684</v>
      </c>
      <c r="J766" s="122">
        <v>0</v>
      </c>
      <c r="K766" s="122">
        <v>1.4715575130529075E+19</v>
      </c>
    </row>
    <row r="767" spans="3:11" ht="15" customHeight="1">
      <c r="C767" s="112" t="b">
        <v>0</v>
      </c>
      <c r="D767" s="113">
        <v>686</v>
      </c>
      <c r="E767" s="114">
        <v>127</v>
      </c>
      <c r="F767" s="114">
        <v>677</v>
      </c>
      <c r="G767" s="121">
        <v>0.99</v>
      </c>
      <c r="H767" s="121">
        <v>1</v>
      </c>
      <c r="I767" s="121">
        <v>685</v>
      </c>
      <c r="J767" s="122">
        <v>0</v>
      </c>
      <c r="K767" s="122">
        <v>5.4103347790594632E+18</v>
      </c>
    </row>
    <row r="768" spans="3:11" ht="15" customHeight="1">
      <c r="C768" s="112" t="b">
        <v>0</v>
      </c>
      <c r="D768" s="113">
        <v>687</v>
      </c>
      <c r="E768" s="114">
        <v>128</v>
      </c>
      <c r="F768" s="114">
        <v>679</v>
      </c>
      <c r="G768" s="121">
        <v>0.99</v>
      </c>
      <c r="H768" s="121">
        <v>1</v>
      </c>
      <c r="I768" s="121">
        <v>686</v>
      </c>
      <c r="J768" s="122">
        <v>0</v>
      </c>
      <c r="K768" s="122">
        <v>3.6397742583983212E+18</v>
      </c>
    </row>
    <row r="769" spans="3:11" ht="15" customHeight="1">
      <c r="C769" s="112" t="b">
        <v>0</v>
      </c>
      <c r="D769" s="113">
        <v>688</v>
      </c>
      <c r="E769" s="114">
        <v>128</v>
      </c>
      <c r="F769" s="114">
        <v>681</v>
      </c>
      <c r="G769" s="121">
        <v>0.99</v>
      </c>
      <c r="H769" s="121">
        <v>1</v>
      </c>
      <c r="I769" s="121">
        <v>687</v>
      </c>
      <c r="J769" s="122">
        <v>0</v>
      </c>
      <c r="K769" s="122">
        <v>2.9086592075840507E+18</v>
      </c>
    </row>
    <row r="770" spans="3:11" ht="15" customHeight="1">
      <c r="C770" s="112" t="b">
        <v>0</v>
      </c>
      <c r="D770" s="113">
        <v>689</v>
      </c>
      <c r="E770" s="114">
        <v>128</v>
      </c>
      <c r="F770" s="114">
        <v>683</v>
      </c>
      <c r="G770" s="121">
        <v>0.99</v>
      </c>
      <c r="H770" s="121">
        <v>1</v>
      </c>
      <c r="I770" s="121">
        <v>688</v>
      </c>
      <c r="J770" s="122">
        <v>0</v>
      </c>
      <c r="K770" s="122">
        <v>1.7246286165980455E+19</v>
      </c>
    </row>
    <row r="771" spans="3:11" ht="15" customHeight="1">
      <c r="C771" s="112" t="b">
        <v>0</v>
      </c>
      <c r="D771" s="113">
        <v>690</v>
      </c>
      <c r="E771" s="114">
        <v>128</v>
      </c>
      <c r="F771" s="114">
        <v>685</v>
      </c>
      <c r="G771" s="121">
        <v>0.99</v>
      </c>
      <c r="H771" s="121">
        <v>1</v>
      </c>
      <c r="I771" s="121">
        <v>689</v>
      </c>
      <c r="J771" s="122">
        <v>0</v>
      </c>
      <c r="K771" s="122">
        <v>1.2303995418046118E+19</v>
      </c>
    </row>
    <row r="772" spans="3:11" ht="15" customHeight="1">
      <c r="C772" s="112" t="b">
        <v>0</v>
      </c>
      <c r="D772" s="113">
        <v>691</v>
      </c>
      <c r="E772" s="114">
        <v>129</v>
      </c>
      <c r="F772" s="114">
        <v>689</v>
      </c>
      <c r="G772" s="121">
        <v>0.99</v>
      </c>
      <c r="H772" s="121">
        <v>1</v>
      </c>
      <c r="I772" s="121">
        <v>690</v>
      </c>
      <c r="J772" s="122">
        <v>0</v>
      </c>
      <c r="K772" s="122">
        <v>8.649573896868524E+18</v>
      </c>
    </row>
    <row r="773" spans="3:11" ht="15" customHeight="1">
      <c r="C773" s="112" t="b">
        <v>0</v>
      </c>
      <c r="D773" s="113">
        <v>692</v>
      </c>
      <c r="E773" s="114">
        <v>129</v>
      </c>
      <c r="F773" s="114">
        <v>693</v>
      </c>
      <c r="G773" s="121">
        <v>0.99</v>
      </c>
      <c r="H773" s="121">
        <v>1</v>
      </c>
      <c r="I773" s="121">
        <v>691</v>
      </c>
      <c r="J773" s="122">
        <v>0</v>
      </c>
      <c r="K773" s="122">
        <v>8.5382700813740544E+18</v>
      </c>
    </row>
    <row r="774" spans="3:11" ht="15" customHeight="1">
      <c r="C774" s="112" t="b">
        <v>0</v>
      </c>
      <c r="D774" s="113">
        <v>693</v>
      </c>
      <c r="E774" s="114">
        <v>129</v>
      </c>
      <c r="F774" s="114">
        <v>697</v>
      </c>
      <c r="G774" s="121">
        <v>0.99</v>
      </c>
      <c r="H774" s="121">
        <v>1</v>
      </c>
      <c r="I774" s="121">
        <v>692</v>
      </c>
      <c r="J774" s="122">
        <v>0</v>
      </c>
      <c r="K774" s="122">
        <v>1.8441149669343918E+19</v>
      </c>
    </row>
    <row r="775" spans="3:11" ht="15" customHeight="1">
      <c r="C775" s="112" t="b">
        <v>0</v>
      </c>
      <c r="D775" s="113">
        <v>694</v>
      </c>
      <c r="E775" s="114">
        <v>129</v>
      </c>
      <c r="F775" s="114">
        <v>701</v>
      </c>
      <c r="G775" s="121">
        <v>0.99</v>
      </c>
      <c r="H775" s="121">
        <v>1</v>
      </c>
      <c r="I775" s="121">
        <v>693</v>
      </c>
      <c r="J775" s="122">
        <v>0</v>
      </c>
      <c r="K775" s="122">
        <v>3.7124095535878963E+18</v>
      </c>
    </row>
    <row r="776" spans="3:11" ht="15" customHeight="1">
      <c r="C776" s="112" t="b">
        <v>0</v>
      </c>
      <c r="D776" s="113">
        <v>695</v>
      </c>
      <c r="E776" s="114">
        <v>129</v>
      </c>
      <c r="F776" s="114">
        <v>705</v>
      </c>
      <c r="G776" s="121">
        <v>0.99</v>
      </c>
      <c r="H776" s="121">
        <v>1</v>
      </c>
      <c r="I776" s="121">
        <v>694</v>
      </c>
      <c r="J776" s="122">
        <v>0</v>
      </c>
      <c r="K776" s="122">
        <v>9.8030370559699333E+18</v>
      </c>
    </row>
    <row r="777" spans="3:11" ht="15" customHeight="1">
      <c r="C777" s="112" t="b">
        <v>0</v>
      </c>
      <c r="D777" s="113">
        <v>696</v>
      </c>
      <c r="E777" s="114">
        <v>129</v>
      </c>
      <c r="F777" s="114">
        <v>709</v>
      </c>
      <c r="G777" s="121">
        <v>0.99</v>
      </c>
      <c r="H777" s="121">
        <v>1</v>
      </c>
      <c r="I777" s="121">
        <v>695</v>
      </c>
      <c r="J777" s="122">
        <v>0</v>
      </c>
      <c r="K777" s="122">
        <v>2.1395797618486456E+18</v>
      </c>
    </row>
    <row r="778" spans="3:11" ht="15" customHeight="1">
      <c r="C778" s="112" t="b">
        <v>0</v>
      </c>
      <c r="D778" s="113">
        <v>697</v>
      </c>
      <c r="E778" s="114">
        <v>130</v>
      </c>
      <c r="F778" s="114">
        <v>715</v>
      </c>
      <c r="G778" s="121">
        <v>0.99</v>
      </c>
      <c r="H778" s="121">
        <v>1</v>
      </c>
      <c r="I778" s="121">
        <v>696</v>
      </c>
      <c r="J778" s="122">
        <v>0</v>
      </c>
      <c r="K778" s="122">
        <v>1.0493674467538018E+19</v>
      </c>
    </row>
    <row r="779" spans="3:11" ht="15" customHeight="1">
      <c r="C779" s="112" t="b">
        <v>0</v>
      </c>
      <c r="D779" s="113">
        <v>698</v>
      </c>
      <c r="E779" s="114">
        <v>130</v>
      </c>
      <c r="F779" s="114">
        <v>721</v>
      </c>
      <c r="G779" s="121">
        <v>0.99</v>
      </c>
      <c r="H779" s="121">
        <v>1</v>
      </c>
      <c r="I779" s="121">
        <v>697</v>
      </c>
      <c r="J779" s="122">
        <v>0</v>
      </c>
      <c r="K779" s="122">
        <v>2.9247291074077523E+17</v>
      </c>
    </row>
    <row r="780" spans="3:11" ht="15" customHeight="1">
      <c r="C780" s="112" t="b">
        <v>0</v>
      </c>
      <c r="D780" s="113">
        <v>699</v>
      </c>
      <c r="E780" s="114">
        <v>130</v>
      </c>
      <c r="F780" s="114">
        <v>727</v>
      </c>
      <c r="G780" s="121">
        <v>0.99</v>
      </c>
      <c r="H780" s="121">
        <v>1</v>
      </c>
      <c r="I780" s="121">
        <v>698</v>
      </c>
      <c r="J780" s="122">
        <v>0</v>
      </c>
      <c r="K780" s="122">
        <v>1.7380749218825564E+19</v>
      </c>
    </row>
    <row r="781" spans="3:11" ht="15" customHeight="1">
      <c r="C781" s="112" t="b">
        <v>0</v>
      </c>
      <c r="D781" s="113">
        <v>700</v>
      </c>
      <c r="E781" s="114">
        <v>130</v>
      </c>
      <c r="F781" s="114">
        <v>733</v>
      </c>
      <c r="G781" s="121">
        <v>0.99</v>
      </c>
      <c r="H781" s="121">
        <v>1</v>
      </c>
      <c r="I781" s="121">
        <v>699</v>
      </c>
      <c r="J781" s="122">
        <v>0</v>
      </c>
      <c r="K781" s="122">
        <v>2.7636641117533174E+18</v>
      </c>
    </row>
    <row r="782" spans="3:11" ht="15" customHeight="1">
      <c r="C782" s="112" t="b">
        <v>0</v>
      </c>
      <c r="D782" s="113">
        <v>701</v>
      </c>
      <c r="E782" s="114">
        <v>130</v>
      </c>
      <c r="F782" s="114">
        <v>739</v>
      </c>
      <c r="G782" s="121">
        <v>0.99</v>
      </c>
      <c r="H782" s="121">
        <v>1</v>
      </c>
      <c r="I782" s="121">
        <v>700</v>
      </c>
      <c r="J782" s="122">
        <v>0</v>
      </c>
      <c r="K782" s="122">
        <v>1.5595773536574468E+19</v>
      </c>
    </row>
    <row r="783" spans="3:11" ht="15" customHeight="1">
      <c r="C783" s="112" t="b">
        <v>0</v>
      </c>
      <c r="D783" s="113">
        <v>702</v>
      </c>
      <c r="E783" s="114">
        <v>130</v>
      </c>
      <c r="F783" s="114">
        <v>745</v>
      </c>
      <c r="G783" s="121">
        <v>0.99</v>
      </c>
      <c r="H783" s="121">
        <v>1</v>
      </c>
      <c r="I783" s="121">
        <v>701</v>
      </c>
      <c r="J783" s="122">
        <v>0</v>
      </c>
      <c r="K783" s="122">
        <v>1.1170018377112254E+19</v>
      </c>
    </row>
    <row r="784" spans="3:11" ht="15" customHeight="1">
      <c r="C784" s="112" t="b">
        <v>0</v>
      </c>
      <c r="D784" s="113">
        <v>703</v>
      </c>
      <c r="E784" s="114">
        <v>130</v>
      </c>
      <c r="F784" s="114">
        <v>751</v>
      </c>
      <c r="G784" s="121">
        <v>0.99</v>
      </c>
      <c r="H784" s="121">
        <v>1</v>
      </c>
      <c r="I784" s="121">
        <v>702</v>
      </c>
      <c r="J784" s="122">
        <v>0</v>
      </c>
      <c r="K784" s="122">
        <v>1.5020153484913545E+19</v>
      </c>
    </row>
    <row r="785" spans="3:11" ht="15" customHeight="1">
      <c r="C785" s="112" t="b">
        <v>0</v>
      </c>
      <c r="D785" s="113">
        <v>704</v>
      </c>
      <c r="E785" s="114">
        <v>130</v>
      </c>
      <c r="F785" s="114">
        <v>757</v>
      </c>
      <c r="G785" s="121">
        <v>0.99</v>
      </c>
      <c r="H785" s="121">
        <v>1</v>
      </c>
      <c r="I785" s="121">
        <v>703</v>
      </c>
      <c r="J785" s="122">
        <v>0</v>
      </c>
      <c r="K785" s="122">
        <v>1.208113791699136E+18</v>
      </c>
    </row>
    <row r="786" spans="3:11" ht="15" customHeight="1">
      <c r="C786" s="112" t="b">
        <v>0</v>
      </c>
      <c r="D786" s="113">
        <v>705</v>
      </c>
      <c r="E786" s="114">
        <v>130</v>
      </c>
      <c r="F786" s="114">
        <v>763</v>
      </c>
      <c r="G786" s="121">
        <v>0.99</v>
      </c>
      <c r="H786" s="121">
        <v>1</v>
      </c>
      <c r="I786" s="121">
        <v>704</v>
      </c>
      <c r="J786" s="122">
        <v>0</v>
      </c>
      <c r="K786" s="122">
        <v>5.659019614232193E+18</v>
      </c>
    </row>
    <row r="787" spans="3:11" ht="15" customHeight="1">
      <c r="C787" s="112" t="b">
        <v>0</v>
      </c>
      <c r="D787" s="113">
        <v>706</v>
      </c>
      <c r="E787" s="114">
        <v>131</v>
      </c>
      <c r="F787" s="114">
        <v>772</v>
      </c>
      <c r="G787" s="121">
        <v>0.99</v>
      </c>
      <c r="H787" s="121">
        <v>1</v>
      </c>
      <c r="I787" s="121">
        <v>705</v>
      </c>
      <c r="J787" s="122">
        <v>0</v>
      </c>
      <c r="K787" s="122">
        <v>1.840900979807368E+19</v>
      </c>
    </row>
    <row r="788" spans="3:11" ht="15" customHeight="1">
      <c r="C788" s="112" t="b">
        <v>0</v>
      </c>
      <c r="D788" s="113">
        <v>707</v>
      </c>
      <c r="E788" s="114">
        <v>131</v>
      </c>
      <c r="F788" s="114">
        <v>781</v>
      </c>
      <c r="G788" s="121">
        <v>0.99</v>
      </c>
      <c r="H788" s="121">
        <v>1</v>
      </c>
      <c r="I788" s="121">
        <v>706</v>
      </c>
      <c r="J788" s="122">
        <v>0</v>
      </c>
      <c r="K788" s="122">
        <v>1.4634522593776089E+19</v>
      </c>
    </row>
    <row r="789" spans="3:11" ht="15" customHeight="1">
      <c r="C789" s="112" t="b">
        <v>0</v>
      </c>
      <c r="D789" s="113">
        <v>708</v>
      </c>
      <c r="E789" s="114">
        <v>131</v>
      </c>
      <c r="F789" s="114">
        <v>790</v>
      </c>
      <c r="G789" s="121">
        <v>0.99</v>
      </c>
      <c r="H789" s="121">
        <v>1</v>
      </c>
      <c r="I789" s="121">
        <v>707</v>
      </c>
      <c r="J789" s="122">
        <v>0</v>
      </c>
      <c r="K789" s="122">
        <v>8.1106060291371592E+18</v>
      </c>
    </row>
    <row r="790" spans="3:11" ht="15" customHeight="1">
      <c r="C790" s="112" t="b">
        <v>0</v>
      </c>
      <c r="D790" s="113">
        <v>709</v>
      </c>
      <c r="E790" s="114">
        <v>131</v>
      </c>
      <c r="F790" s="114">
        <v>799</v>
      </c>
      <c r="G790" s="121">
        <v>0.99</v>
      </c>
      <c r="H790" s="121">
        <v>1</v>
      </c>
      <c r="I790" s="121">
        <v>708</v>
      </c>
      <c r="J790" s="122">
        <v>0</v>
      </c>
      <c r="K790" s="122">
        <v>4.0074403886997837E+18</v>
      </c>
    </row>
    <row r="791" spans="3:11" ht="15" customHeight="1">
      <c r="C791" s="112" t="b">
        <v>0</v>
      </c>
      <c r="D791" s="113">
        <v>710</v>
      </c>
      <c r="E791" s="114">
        <v>131</v>
      </c>
      <c r="F791" s="114">
        <v>808</v>
      </c>
      <c r="G791" s="121">
        <v>0.99</v>
      </c>
      <c r="H791" s="121">
        <v>1</v>
      </c>
      <c r="I791" s="121">
        <v>709</v>
      </c>
      <c r="J791" s="122">
        <v>0</v>
      </c>
      <c r="K791" s="122">
        <v>1.1615231204444291E+18</v>
      </c>
    </row>
    <row r="792" spans="3:11" ht="15" customHeight="1">
      <c r="C792" s="112" t="b">
        <v>0</v>
      </c>
      <c r="D792" s="113">
        <v>711</v>
      </c>
      <c r="E792" s="114">
        <v>131</v>
      </c>
      <c r="F792" s="114">
        <v>817</v>
      </c>
      <c r="G792" s="121">
        <v>0.99</v>
      </c>
      <c r="H792" s="121">
        <v>1</v>
      </c>
      <c r="I792" s="121">
        <v>710</v>
      </c>
      <c r="J792" s="122">
        <v>0</v>
      </c>
      <c r="K792" s="122">
        <v>4.4268668332913075E+18</v>
      </c>
    </row>
    <row r="793" spans="3:11" ht="15" customHeight="1">
      <c r="C793" s="112" t="b">
        <v>0</v>
      </c>
      <c r="D793" s="113">
        <v>712</v>
      </c>
      <c r="E793" s="114">
        <v>131</v>
      </c>
      <c r="F793" s="114">
        <v>826</v>
      </c>
      <c r="G793" s="121">
        <v>0.99</v>
      </c>
      <c r="H793" s="121">
        <v>1</v>
      </c>
      <c r="I793" s="121">
        <v>711</v>
      </c>
      <c r="J793" s="122">
        <v>0</v>
      </c>
      <c r="K793" s="122">
        <v>5.9442216462913352E+18</v>
      </c>
    </row>
    <row r="794" spans="3:11" ht="15" customHeight="1">
      <c r="C794" s="112" t="b">
        <v>0</v>
      </c>
      <c r="D794" s="113">
        <v>713</v>
      </c>
      <c r="E794" s="114">
        <v>131</v>
      </c>
      <c r="F794" s="114">
        <v>835</v>
      </c>
      <c r="G794" s="121">
        <v>0.99</v>
      </c>
      <c r="H794" s="121">
        <v>1</v>
      </c>
      <c r="I794" s="121">
        <v>712</v>
      </c>
      <c r="J794" s="122">
        <v>0</v>
      </c>
      <c r="K794" s="122">
        <v>1.5917038854393995E+19</v>
      </c>
    </row>
    <row r="795" spans="3:11" ht="15" customHeight="1">
      <c r="C795" s="112" t="b">
        <v>0</v>
      </c>
      <c r="D795" s="113">
        <v>714</v>
      </c>
      <c r="E795" s="114">
        <v>131</v>
      </c>
      <c r="F795" s="114">
        <v>844</v>
      </c>
      <c r="G795" s="121">
        <v>0.99</v>
      </c>
      <c r="H795" s="121">
        <v>1</v>
      </c>
      <c r="I795" s="121">
        <v>713</v>
      </c>
      <c r="J795" s="122">
        <v>0</v>
      </c>
      <c r="K795" s="122">
        <v>4.5591338821133041E+18</v>
      </c>
    </row>
    <row r="796" spans="3:11" ht="15" customHeight="1">
      <c r="C796" s="112" t="b">
        <v>0</v>
      </c>
      <c r="D796" s="113">
        <v>715</v>
      </c>
      <c r="E796" s="114">
        <v>131</v>
      </c>
      <c r="F796" s="114">
        <v>853</v>
      </c>
      <c r="G796" s="121">
        <v>0.99</v>
      </c>
      <c r="H796" s="121">
        <v>1</v>
      </c>
      <c r="I796" s="121">
        <v>714</v>
      </c>
      <c r="J796" s="122">
        <v>0</v>
      </c>
      <c r="K796" s="122">
        <v>6.3444063865202237E+18</v>
      </c>
    </row>
    <row r="797" spans="3:11" ht="15" customHeight="1">
      <c r="C797" s="112" t="b">
        <v>0</v>
      </c>
      <c r="D797" s="113">
        <v>716</v>
      </c>
      <c r="E797" s="114">
        <v>131</v>
      </c>
      <c r="F797" s="114">
        <v>862</v>
      </c>
      <c r="G797" s="121">
        <v>0.99</v>
      </c>
      <c r="H797" s="121">
        <v>1</v>
      </c>
      <c r="I797" s="121">
        <v>715</v>
      </c>
      <c r="J797" s="122">
        <v>0</v>
      </c>
      <c r="K797" s="122">
        <v>9.7684678593476751E+18</v>
      </c>
    </row>
    <row r="798" spans="3:11" ht="15" customHeight="1">
      <c r="C798" s="112" t="b">
        <v>0</v>
      </c>
      <c r="D798" s="113">
        <v>717</v>
      </c>
      <c r="E798" s="114">
        <v>131</v>
      </c>
      <c r="F798" s="114">
        <v>871</v>
      </c>
      <c r="G798" s="121">
        <v>0.99</v>
      </c>
      <c r="H798" s="121">
        <v>1</v>
      </c>
      <c r="I798" s="121">
        <v>716</v>
      </c>
      <c r="J798" s="122">
        <v>0</v>
      </c>
      <c r="K798" s="122">
        <v>1.0793342536680075E+19</v>
      </c>
    </row>
    <row r="799" spans="3:11" ht="15" customHeight="1">
      <c r="C799" s="112" t="b">
        <v>0</v>
      </c>
      <c r="D799" s="113">
        <v>718</v>
      </c>
      <c r="E799" s="114">
        <v>131</v>
      </c>
      <c r="F799" s="114">
        <v>880</v>
      </c>
      <c r="G799" s="121">
        <v>0.99</v>
      </c>
      <c r="H799" s="121">
        <v>1</v>
      </c>
      <c r="I799" s="121">
        <v>717</v>
      </c>
      <c r="J799" s="122">
        <v>0</v>
      </c>
      <c r="K799" s="122">
        <v>7.1976855825121048E+16</v>
      </c>
    </row>
    <row r="800" spans="3:11" ht="15" customHeight="1">
      <c r="C800" s="112" t="b">
        <v>0</v>
      </c>
      <c r="D800" s="113">
        <v>719</v>
      </c>
      <c r="E800" s="114">
        <v>131</v>
      </c>
      <c r="F800" s="114">
        <v>889</v>
      </c>
      <c r="G800" s="121">
        <v>0.99</v>
      </c>
      <c r="H800" s="121">
        <v>1</v>
      </c>
      <c r="I800" s="121">
        <v>718</v>
      </c>
      <c r="J800" s="122">
        <v>0</v>
      </c>
      <c r="K800" s="122">
        <v>2.196857468877662E+18</v>
      </c>
    </row>
    <row r="801" spans="3:11" ht="15" customHeight="1">
      <c r="C801" s="112" t="b">
        <v>0</v>
      </c>
      <c r="D801" s="113">
        <v>720</v>
      </c>
      <c r="E801" s="114">
        <v>132</v>
      </c>
      <c r="F801" s="114">
        <v>903</v>
      </c>
      <c r="G801" s="121">
        <v>0.99</v>
      </c>
      <c r="H801" s="121">
        <v>1</v>
      </c>
      <c r="I801" s="121">
        <v>719</v>
      </c>
      <c r="J801" s="122">
        <v>0</v>
      </c>
      <c r="K801" s="122">
        <v>1.5450201285039913E+19</v>
      </c>
    </row>
    <row r="802" spans="3:11" ht="15" customHeight="1">
      <c r="C802" s="112" t="b">
        <v>0</v>
      </c>
      <c r="D802" s="113">
        <v>721</v>
      </c>
      <c r="E802" s="114">
        <v>133</v>
      </c>
      <c r="F802" s="114">
        <v>904</v>
      </c>
      <c r="G802" s="121">
        <v>0.99</v>
      </c>
      <c r="H802" s="121">
        <v>1</v>
      </c>
      <c r="I802" s="121">
        <v>720</v>
      </c>
      <c r="J802" s="122">
        <v>0</v>
      </c>
      <c r="K802" s="122">
        <v>8.1338400271839427E+18</v>
      </c>
    </row>
    <row r="803" spans="3:11" ht="15" customHeight="1">
      <c r="C803" s="112" t="b">
        <v>0</v>
      </c>
      <c r="D803" s="113">
        <v>722</v>
      </c>
      <c r="E803" s="114">
        <v>133</v>
      </c>
      <c r="F803" s="114">
        <v>905</v>
      </c>
      <c r="G803" s="121">
        <v>0.99</v>
      </c>
      <c r="H803" s="121">
        <v>1</v>
      </c>
      <c r="I803" s="121">
        <v>721</v>
      </c>
      <c r="J803" s="122">
        <v>0</v>
      </c>
      <c r="K803" s="122">
        <v>2.0800703740546327E+18</v>
      </c>
    </row>
    <row r="804" spans="3:11" ht="15" customHeight="1">
      <c r="C804" s="112" t="b">
        <v>0</v>
      </c>
      <c r="D804" s="113">
        <v>723</v>
      </c>
      <c r="E804" s="114">
        <v>134</v>
      </c>
      <c r="F804" s="114">
        <v>907</v>
      </c>
      <c r="G804" s="121">
        <v>0.99</v>
      </c>
      <c r="H804" s="121">
        <v>1</v>
      </c>
      <c r="I804" s="121">
        <v>722</v>
      </c>
      <c r="J804" s="122">
        <v>0</v>
      </c>
      <c r="K804" s="122">
        <v>9.5982323388369756E+18</v>
      </c>
    </row>
    <row r="805" spans="3:11" ht="15" customHeight="1">
      <c r="C805" s="112" t="b">
        <v>0</v>
      </c>
      <c r="D805" s="113">
        <v>724</v>
      </c>
      <c r="E805" s="114">
        <v>134</v>
      </c>
      <c r="F805" s="114">
        <v>909</v>
      </c>
      <c r="G805" s="121">
        <v>0.99</v>
      </c>
      <c r="H805" s="121">
        <v>1</v>
      </c>
      <c r="I805" s="121">
        <v>723</v>
      </c>
      <c r="J805" s="122">
        <v>0</v>
      </c>
      <c r="K805" s="122">
        <v>3.2463021705105613E+18</v>
      </c>
    </row>
    <row r="806" spans="3:11" ht="15" customHeight="1">
      <c r="C806" s="112" t="b">
        <v>0</v>
      </c>
      <c r="D806" s="113">
        <v>725</v>
      </c>
      <c r="E806" s="114">
        <v>135</v>
      </c>
      <c r="F806" s="114">
        <v>911</v>
      </c>
      <c r="G806" s="121">
        <v>0.99</v>
      </c>
      <c r="H806" s="121">
        <v>1</v>
      </c>
      <c r="I806" s="121">
        <v>724</v>
      </c>
      <c r="J806" s="122">
        <v>0</v>
      </c>
      <c r="K806" s="122">
        <v>1.7182634143164897E+19</v>
      </c>
    </row>
    <row r="807" spans="3:11" ht="15" customHeight="1">
      <c r="C807" s="112" t="b">
        <v>0</v>
      </c>
      <c r="D807" s="113">
        <v>726</v>
      </c>
      <c r="E807" s="114">
        <v>135</v>
      </c>
      <c r="F807" s="114">
        <v>913</v>
      </c>
      <c r="G807" s="121">
        <v>0.99</v>
      </c>
      <c r="H807" s="121">
        <v>1</v>
      </c>
      <c r="I807" s="121">
        <v>725</v>
      </c>
      <c r="J807" s="122">
        <v>0</v>
      </c>
      <c r="K807" s="122">
        <v>1.4287021754574687E+18</v>
      </c>
    </row>
    <row r="808" spans="3:11" ht="15" customHeight="1">
      <c r="C808" s="112" t="b">
        <v>0</v>
      </c>
      <c r="D808" s="113">
        <v>727</v>
      </c>
      <c r="E808" s="114">
        <v>135</v>
      </c>
      <c r="F808" s="114">
        <v>915</v>
      </c>
      <c r="G808" s="121">
        <v>0.99</v>
      </c>
      <c r="H808" s="121">
        <v>1</v>
      </c>
      <c r="I808" s="121">
        <v>726</v>
      </c>
      <c r="J808" s="122">
        <v>0</v>
      </c>
      <c r="K808" s="122">
        <v>8.6696431573672182E+18</v>
      </c>
    </row>
    <row r="809" spans="3:11" ht="15" customHeight="1">
      <c r="C809" s="112" t="b">
        <v>0</v>
      </c>
      <c r="D809" s="113">
        <v>728</v>
      </c>
      <c r="E809" s="114">
        <v>135</v>
      </c>
      <c r="F809" s="114">
        <v>917</v>
      </c>
      <c r="G809" s="121">
        <v>0.99</v>
      </c>
      <c r="H809" s="121">
        <v>1</v>
      </c>
      <c r="I809" s="121">
        <v>727</v>
      </c>
      <c r="J809" s="122">
        <v>0</v>
      </c>
      <c r="K809" s="122">
        <v>3.558112433063573E+18</v>
      </c>
    </row>
    <row r="810" spans="3:11" ht="15" customHeight="1">
      <c r="C810" s="112" t="b">
        <v>0</v>
      </c>
      <c r="D810" s="113">
        <v>729</v>
      </c>
      <c r="E810" s="114">
        <v>136</v>
      </c>
      <c r="F810" s="114">
        <v>921</v>
      </c>
      <c r="G810" s="121">
        <v>0.99</v>
      </c>
      <c r="H810" s="121">
        <v>1</v>
      </c>
      <c r="I810" s="121">
        <v>728</v>
      </c>
      <c r="J810" s="122">
        <v>0</v>
      </c>
      <c r="K810" s="122">
        <v>7.2074708989225021E+18</v>
      </c>
    </row>
    <row r="811" spans="3:11" ht="15" customHeight="1">
      <c r="C811" s="112" t="b">
        <v>0</v>
      </c>
      <c r="D811" s="113">
        <v>730</v>
      </c>
      <c r="E811" s="114">
        <v>136</v>
      </c>
      <c r="F811" s="114">
        <v>925</v>
      </c>
      <c r="G811" s="121">
        <v>0.99</v>
      </c>
      <c r="H811" s="121">
        <v>1</v>
      </c>
      <c r="I811" s="121">
        <v>729</v>
      </c>
      <c r="J811" s="122">
        <v>0</v>
      </c>
      <c r="K811" s="122">
        <v>1.9682637329921833E+18</v>
      </c>
    </row>
    <row r="812" spans="3:11" ht="15" customHeight="1">
      <c r="C812" s="112" t="b">
        <v>0</v>
      </c>
      <c r="D812" s="113">
        <v>731</v>
      </c>
      <c r="E812" s="114">
        <v>136</v>
      </c>
      <c r="F812" s="114">
        <v>929</v>
      </c>
      <c r="G812" s="121">
        <v>0.99</v>
      </c>
      <c r="H812" s="121">
        <v>1</v>
      </c>
      <c r="I812" s="121">
        <v>730</v>
      </c>
      <c r="J812" s="122">
        <v>0</v>
      </c>
      <c r="K812" s="122">
        <v>2.0641376241484974E+18</v>
      </c>
    </row>
    <row r="813" spans="3:11" ht="15" customHeight="1">
      <c r="C813" s="112" t="b">
        <v>0</v>
      </c>
      <c r="D813" s="113">
        <v>732</v>
      </c>
      <c r="E813" s="114">
        <v>136</v>
      </c>
      <c r="F813" s="114">
        <v>933</v>
      </c>
      <c r="G813" s="121">
        <v>0.99</v>
      </c>
      <c r="H813" s="121">
        <v>1</v>
      </c>
      <c r="I813" s="121">
        <v>731</v>
      </c>
      <c r="J813" s="122">
        <v>0</v>
      </c>
      <c r="K813" s="122">
        <v>7.0133144436221737E+18</v>
      </c>
    </row>
    <row r="814" spans="3:11" ht="15" customHeight="1">
      <c r="C814" s="112" t="b">
        <v>0</v>
      </c>
      <c r="D814" s="113">
        <v>733</v>
      </c>
      <c r="E814" s="114">
        <v>136</v>
      </c>
      <c r="F814" s="114">
        <v>937</v>
      </c>
      <c r="G814" s="121">
        <v>0.99</v>
      </c>
      <c r="H814" s="121">
        <v>1</v>
      </c>
      <c r="I814" s="121">
        <v>732</v>
      </c>
      <c r="J814" s="122">
        <v>0</v>
      </c>
      <c r="K814" s="122">
        <v>6.2411679412172605E+18</v>
      </c>
    </row>
    <row r="815" spans="3:11" ht="15" customHeight="1">
      <c r="C815" s="112" t="b">
        <v>0</v>
      </c>
      <c r="D815" s="113">
        <v>734</v>
      </c>
      <c r="E815" s="114">
        <v>136</v>
      </c>
      <c r="F815" s="114">
        <v>941</v>
      </c>
      <c r="G815" s="121">
        <v>0.99</v>
      </c>
      <c r="H815" s="121">
        <v>1</v>
      </c>
      <c r="I815" s="121">
        <v>733</v>
      </c>
      <c r="J815" s="122">
        <v>0</v>
      </c>
      <c r="K815" s="122">
        <v>7.091623571439359E+18</v>
      </c>
    </row>
    <row r="816" spans="3:11" ht="15" customHeight="1">
      <c r="C816" s="112" t="b">
        <v>0</v>
      </c>
      <c r="D816" s="113">
        <v>735</v>
      </c>
      <c r="E816" s="114">
        <v>137</v>
      </c>
      <c r="F816" s="114">
        <v>947</v>
      </c>
      <c r="G816" s="121">
        <v>0.99</v>
      </c>
      <c r="H816" s="121">
        <v>1</v>
      </c>
      <c r="I816" s="121">
        <v>734</v>
      </c>
      <c r="J816" s="122">
        <v>0</v>
      </c>
      <c r="K816" s="122">
        <v>1.5258522911445244E+19</v>
      </c>
    </row>
    <row r="817" spans="3:11" ht="15" customHeight="1">
      <c r="C817" s="112" t="b">
        <v>0</v>
      </c>
      <c r="D817" s="113">
        <v>736</v>
      </c>
      <c r="E817" s="114">
        <v>137</v>
      </c>
      <c r="F817" s="114">
        <v>953</v>
      </c>
      <c r="G817" s="121">
        <v>0.99</v>
      </c>
      <c r="H817" s="121">
        <v>1</v>
      </c>
      <c r="I817" s="121">
        <v>735</v>
      </c>
      <c r="J817" s="122">
        <v>0</v>
      </c>
      <c r="K817" s="122">
        <v>6.0939908414430464E+18</v>
      </c>
    </row>
    <row r="818" spans="3:11" ht="15" customHeight="1">
      <c r="C818" s="112" t="b">
        <v>0</v>
      </c>
      <c r="D818" s="113">
        <v>737</v>
      </c>
      <c r="E818" s="114">
        <v>137</v>
      </c>
      <c r="F818" s="114">
        <v>959</v>
      </c>
      <c r="G818" s="121">
        <v>0.99</v>
      </c>
      <c r="H818" s="121">
        <v>1</v>
      </c>
      <c r="I818" s="121">
        <v>736</v>
      </c>
      <c r="J818" s="122">
        <v>0</v>
      </c>
      <c r="K818" s="122">
        <v>4.6065106457023145E+18</v>
      </c>
    </row>
    <row r="819" spans="3:11" ht="15" customHeight="1">
      <c r="C819" s="112" t="b">
        <v>0</v>
      </c>
      <c r="D819" s="113">
        <v>738</v>
      </c>
      <c r="E819" s="114">
        <v>137</v>
      </c>
      <c r="F819" s="114">
        <v>965</v>
      </c>
      <c r="G819" s="121">
        <v>0.99</v>
      </c>
      <c r="H819" s="121">
        <v>1</v>
      </c>
      <c r="I819" s="121">
        <v>737</v>
      </c>
      <c r="J819" s="122">
        <v>0</v>
      </c>
      <c r="K819" s="122">
        <v>2.019207506269058E+18</v>
      </c>
    </row>
    <row r="820" spans="3:11" ht="15" customHeight="1">
      <c r="C820" s="112" t="b">
        <v>0</v>
      </c>
      <c r="D820" s="113">
        <v>739</v>
      </c>
      <c r="E820" s="114">
        <v>137</v>
      </c>
      <c r="F820" s="114">
        <v>971</v>
      </c>
      <c r="G820" s="121">
        <v>0.99</v>
      </c>
      <c r="H820" s="121">
        <v>1</v>
      </c>
      <c r="I820" s="121">
        <v>738</v>
      </c>
      <c r="J820" s="122">
        <v>0</v>
      </c>
      <c r="K820" s="122">
        <v>5.1098954286299884E+18</v>
      </c>
    </row>
    <row r="821" spans="3:11" ht="15" customHeight="1">
      <c r="C821" s="112" t="b">
        <v>0</v>
      </c>
      <c r="D821" s="113">
        <v>740</v>
      </c>
      <c r="E821" s="114">
        <v>137</v>
      </c>
      <c r="F821" s="114">
        <v>977</v>
      </c>
      <c r="G821" s="121">
        <v>0.99</v>
      </c>
      <c r="H821" s="121">
        <v>1</v>
      </c>
      <c r="I821" s="121">
        <v>739</v>
      </c>
      <c r="J821" s="122">
        <v>0</v>
      </c>
      <c r="K821" s="122">
        <v>1.4758149989033902E+19</v>
      </c>
    </row>
    <row r="822" spans="3:11" ht="15" customHeight="1">
      <c r="C822" s="112" t="b">
        <v>0</v>
      </c>
      <c r="D822" s="113">
        <v>741</v>
      </c>
      <c r="E822" s="114">
        <v>137</v>
      </c>
      <c r="F822" s="114">
        <v>983</v>
      </c>
      <c r="G822" s="121">
        <v>0.99</v>
      </c>
      <c r="H822" s="121">
        <v>1</v>
      </c>
      <c r="I822" s="121">
        <v>740</v>
      </c>
      <c r="J822" s="122">
        <v>0</v>
      </c>
      <c r="K822" s="122">
        <v>2.7146586770556938E+18</v>
      </c>
    </row>
    <row r="823" spans="3:11" ht="15" customHeight="1">
      <c r="C823" s="112" t="b">
        <v>0</v>
      </c>
      <c r="D823" s="113">
        <v>742</v>
      </c>
      <c r="E823" s="114">
        <v>137</v>
      </c>
      <c r="F823" s="114">
        <v>989</v>
      </c>
      <c r="G823" s="121">
        <v>0.99</v>
      </c>
      <c r="H823" s="121">
        <v>1</v>
      </c>
      <c r="I823" s="121">
        <v>741</v>
      </c>
      <c r="J823" s="122">
        <v>0</v>
      </c>
      <c r="K823" s="122">
        <v>2.5614460593744732E+18</v>
      </c>
    </row>
    <row r="824" spans="3:11" ht="15" customHeight="1">
      <c r="C824" s="112" t="b">
        <v>0</v>
      </c>
      <c r="D824" s="113">
        <v>743</v>
      </c>
      <c r="E824" s="114">
        <v>137</v>
      </c>
      <c r="F824" s="114">
        <v>995</v>
      </c>
      <c r="G824" s="121">
        <v>0.99</v>
      </c>
      <c r="H824" s="121">
        <v>1</v>
      </c>
      <c r="I824" s="121">
        <v>742</v>
      </c>
      <c r="J824" s="122">
        <v>0</v>
      </c>
      <c r="K824" s="122">
        <v>1.5458285591198947E+19</v>
      </c>
    </row>
    <row r="825" spans="3:11" ht="15" customHeight="1">
      <c r="C825" s="112" t="b">
        <v>0</v>
      </c>
      <c r="D825" s="113">
        <v>744</v>
      </c>
      <c r="E825" s="114">
        <v>138</v>
      </c>
      <c r="F825" s="114">
        <v>1004</v>
      </c>
      <c r="G825" s="121">
        <v>0.99</v>
      </c>
      <c r="H825" s="121">
        <v>1</v>
      </c>
      <c r="I825" s="121">
        <v>743</v>
      </c>
      <c r="J825" s="122">
        <v>0</v>
      </c>
      <c r="K825" s="122">
        <v>1.549137360563815E+19</v>
      </c>
    </row>
    <row r="826" spans="3:11" ht="15" customHeight="1">
      <c r="C826" s="112" t="b">
        <v>0</v>
      </c>
      <c r="D826" s="113">
        <v>745</v>
      </c>
      <c r="E826" s="114">
        <v>138</v>
      </c>
      <c r="F826" s="114">
        <v>1013</v>
      </c>
      <c r="G826" s="121">
        <v>0.99</v>
      </c>
      <c r="H826" s="121">
        <v>1</v>
      </c>
      <c r="I826" s="121">
        <v>744</v>
      </c>
      <c r="J826" s="122">
        <v>0</v>
      </c>
      <c r="K826" s="122">
        <v>2.2527452788723571E+18</v>
      </c>
    </row>
    <row r="827" spans="3:11" ht="15" customHeight="1">
      <c r="C827" s="112" t="b">
        <v>0</v>
      </c>
      <c r="D827" s="113">
        <v>746</v>
      </c>
      <c r="E827" s="114">
        <v>138</v>
      </c>
      <c r="F827" s="114">
        <v>1022</v>
      </c>
      <c r="G827" s="121">
        <v>0.99</v>
      </c>
      <c r="H827" s="121">
        <v>1</v>
      </c>
      <c r="I827" s="121">
        <v>745</v>
      </c>
      <c r="J827" s="122">
        <v>0</v>
      </c>
      <c r="K827" s="122">
        <v>1.0265658292128287E+19</v>
      </c>
    </row>
    <row r="828" spans="3:11" ht="15" customHeight="1">
      <c r="C828" s="112" t="b">
        <v>0</v>
      </c>
      <c r="D828" s="113">
        <v>747</v>
      </c>
      <c r="E828" s="114">
        <v>138</v>
      </c>
      <c r="F828" s="114">
        <v>1031</v>
      </c>
      <c r="G828" s="121">
        <v>0.99</v>
      </c>
      <c r="H828" s="121">
        <v>1</v>
      </c>
      <c r="I828" s="121">
        <v>746</v>
      </c>
      <c r="J828" s="122">
        <v>0</v>
      </c>
      <c r="K828" s="122">
        <v>1.8052777019838833E+19</v>
      </c>
    </row>
    <row r="829" spans="3:11" ht="15" customHeight="1">
      <c r="C829" s="112" t="b">
        <v>0</v>
      </c>
      <c r="D829" s="113">
        <v>748</v>
      </c>
      <c r="E829" s="114">
        <v>138</v>
      </c>
      <c r="F829" s="114">
        <v>1040</v>
      </c>
      <c r="G829" s="121">
        <v>0.99</v>
      </c>
      <c r="H829" s="121">
        <v>1</v>
      </c>
      <c r="I829" s="121">
        <v>747</v>
      </c>
      <c r="J829" s="122">
        <v>0</v>
      </c>
      <c r="K829" s="122">
        <v>1.6665189538537436E+18</v>
      </c>
    </row>
    <row r="830" spans="3:11" ht="15" customHeight="1">
      <c r="C830" s="112" t="b">
        <v>0</v>
      </c>
      <c r="D830" s="113">
        <v>749</v>
      </c>
      <c r="E830" s="114">
        <v>138</v>
      </c>
      <c r="F830" s="114">
        <v>1049</v>
      </c>
      <c r="G830" s="121">
        <v>0.99</v>
      </c>
      <c r="H830" s="121">
        <v>1</v>
      </c>
      <c r="I830" s="121">
        <v>748</v>
      </c>
      <c r="J830" s="122">
        <v>0</v>
      </c>
      <c r="K830" s="122">
        <v>5.0648930161252076E+18</v>
      </c>
    </row>
    <row r="831" spans="3:11" ht="15" customHeight="1">
      <c r="C831" s="112" t="b">
        <v>0</v>
      </c>
      <c r="D831" s="113">
        <v>750</v>
      </c>
      <c r="E831" s="114">
        <v>138</v>
      </c>
      <c r="F831" s="114">
        <v>1058</v>
      </c>
      <c r="G831" s="121">
        <v>0.99</v>
      </c>
      <c r="H831" s="121">
        <v>1</v>
      </c>
      <c r="I831" s="121">
        <v>749</v>
      </c>
      <c r="J831" s="122">
        <v>0</v>
      </c>
      <c r="K831" s="122">
        <v>9.7987974918892175E+18</v>
      </c>
    </row>
    <row r="832" spans="3:11" ht="15" customHeight="1">
      <c r="C832" s="112" t="b">
        <v>0</v>
      </c>
      <c r="D832" s="113">
        <v>751</v>
      </c>
      <c r="E832" s="114">
        <v>138</v>
      </c>
      <c r="F832" s="114">
        <v>1067</v>
      </c>
      <c r="G832" s="121">
        <v>0.99</v>
      </c>
      <c r="H832" s="121">
        <v>1</v>
      </c>
      <c r="I832" s="121">
        <v>750</v>
      </c>
      <c r="J832" s="122">
        <v>0</v>
      </c>
      <c r="K832" s="122">
        <v>1.6476141100842E+19</v>
      </c>
    </row>
    <row r="833" spans="3:11" ht="15" customHeight="1">
      <c r="C833" s="112" t="b">
        <v>0</v>
      </c>
      <c r="D833" s="113">
        <v>752</v>
      </c>
      <c r="E833" s="114">
        <v>138</v>
      </c>
      <c r="F833" s="114">
        <v>1076</v>
      </c>
      <c r="G833" s="121">
        <v>0.99</v>
      </c>
      <c r="H833" s="121">
        <v>1</v>
      </c>
      <c r="I833" s="121">
        <v>751</v>
      </c>
      <c r="J833" s="122">
        <v>0</v>
      </c>
      <c r="K833" s="122">
        <v>1.6436196173375515E+19</v>
      </c>
    </row>
    <row r="834" spans="3:11" ht="15" customHeight="1">
      <c r="C834" s="112" t="b">
        <v>0</v>
      </c>
      <c r="D834" s="113">
        <v>753</v>
      </c>
      <c r="E834" s="114">
        <v>138</v>
      </c>
      <c r="F834" s="114">
        <v>1085</v>
      </c>
      <c r="G834" s="121">
        <v>0.99</v>
      </c>
      <c r="H834" s="121">
        <v>1</v>
      </c>
      <c r="I834" s="121">
        <v>752</v>
      </c>
      <c r="J834" s="122">
        <v>0</v>
      </c>
      <c r="K834" s="122">
        <v>2.5932564547832868E+18</v>
      </c>
    </row>
    <row r="835" spans="3:11" ht="15" customHeight="1">
      <c r="C835" s="112" t="b">
        <v>0</v>
      </c>
      <c r="D835" s="113">
        <v>754</v>
      </c>
      <c r="E835" s="114">
        <v>138</v>
      </c>
      <c r="F835" s="114">
        <v>1094</v>
      </c>
      <c r="G835" s="121">
        <v>0.99</v>
      </c>
      <c r="H835" s="121">
        <v>1</v>
      </c>
      <c r="I835" s="121">
        <v>753</v>
      </c>
      <c r="J835" s="122">
        <v>0</v>
      </c>
      <c r="K835" s="122">
        <v>5.3616599032717967E+18</v>
      </c>
    </row>
    <row r="836" spans="3:11" ht="15" customHeight="1">
      <c r="C836" s="112" t="b">
        <v>0</v>
      </c>
      <c r="D836" s="113">
        <v>755</v>
      </c>
      <c r="E836" s="114">
        <v>138</v>
      </c>
      <c r="F836" s="114">
        <v>1103</v>
      </c>
      <c r="G836" s="121">
        <v>0.99</v>
      </c>
      <c r="H836" s="121">
        <v>1</v>
      </c>
      <c r="I836" s="121">
        <v>754</v>
      </c>
      <c r="J836" s="122">
        <v>0</v>
      </c>
      <c r="K836" s="122">
        <v>1.0465630525369043E+19</v>
      </c>
    </row>
    <row r="837" spans="3:11" ht="15" customHeight="1">
      <c r="C837" s="112" t="b">
        <v>0</v>
      </c>
      <c r="D837" s="113">
        <v>756</v>
      </c>
      <c r="E837" s="114">
        <v>138</v>
      </c>
      <c r="F837" s="114">
        <v>1112</v>
      </c>
      <c r="G837" s="121">
        <v>0.99</v>
      </c>
      <c r="H837" s="121">
        <v>1</v>
      </c>
      <c r="I837" s="121">
        <v>755</v>
      </c>
      <c r="J837" s="122">
        <v>0</v>
      </c>
      <c r="K837" s="122">
        <v>1.5674484265204658E+19</v>
      </c>
    </row>
    <row r="838" spans="3:11" ht="15" customHeight="1">
      <c r="C838" s="112" t="b">
        <v>0</v>
      </c>
      <c r="D838" s="113">
        <v>757</v>
      </c>
      <c r="E838" s="114">
        <v>138</v>
      </c>
      <c r="F838" s="114">
        <v>1121</v>
      </c>
      <c r="G838" s="121">
        <v>0.99</v>
      </c>
      <c r="H838" s="121">
        <v>1</v>
      </c>
      <c r="I838" s="121">
        <v>756</v>
      </c>
      <c r="J838" s="122">
        <v>0</v>
      </c>
      <c r="K838" s="122">
        <v>7.8782602400111831E+18</v>
      </c>
    </row>
    <row r="839" spans="3:11" ht="15" customHeight="1">
      <c r="C839" s="112" t="b">
        <v>0</v>
      </c>
      <c r="D839" s="113">
        <v>758</v>
      </c>
      <c r="E839" s="114">
        <v>139</v>
      </c>
      <c r="F839" s="114">
        <v>1135</v>
      </c>
      <c r="G839" s="121">
        <v>0.99</v>
      </c>
      <c r="H839" s="121">
        <v>1</v>
      </c>
      <c r="I839" s="121">
        <v>757</v>
      </c>
      <c r="J839" s="122">
        <v>0</v>
      </c>
      <c r="K839" s="122">
        <v>7.2405579155649608E+18</v>
      </c>
    </row>
    <row r="840" spans="3:11" ht="15" customHeight="1">
      <c r="C840" s="112" t="b">
        <v>0</v>
      </c>
      <c r="D840" s="113">
        <v>759</v>
      </c>
      <c r="E840" s="114">
        <v>140</v>
      </c>
      <c r="F840" s="114">
        <v>1136</v>
      </c>
      <c r="G840" s="121">
        <v>0.99</v>
      </c>
      <c r="H840" s="121">
        <v>1</v>
      </c>
      <c r="I840" s="121">
        <v>758</v>
      </c>
      <c r="J840" s="122">
        <v>0</v>
      </c>
      <c r="K840" s="122">
        <v>1.6705188112811348E+19</v>
      </c>
    </row>
    <row r="841" spans="3:11" ht="15" customHeight="1">
      <c r="C841" s="112" t="b">
        <v>0</v>
      </c>
      <c r="D841" s="113">
        <v>760</v>
      </c>
      <c r="E841" s="114">
        <v>140</v>
      </c>
      <c r="F841" s="114">
        <v>1137</v>
      </c>
      <c r="G841" s="121">
        <v>0.99</v>
      </c>
      <c r="H841" s="121">
        <v>1</v>
      </c>
      <c r="I841" s="121">
        <v>759</v>
      </c>
      <c r="J841" s="122">
        <v>0</v>
      </c>
      <c r="K841" s="122">
        <v>7.0350991726089789E+18</v>
      </c>
    </row>
    <row r="842" spans="3:11" ht="15" customHeight="1">
      <c r="C842" s="112" t="b">
        <v>0</v>
      </c>
      <c r="D842" s="113">
        <v>761</v>
      </c>
      <c r="E842" s="114">
        <v>141</v>
      </c>
      <c r="F842" s="114">
        <v>1139</v>
      </c>
      <c r="G842" s="121">
        <v>0.99</v>
      </c>
      <c r="H842" s="121">
        <v>1</v>
      </c>
      <c r="I842" s="121">
        <v>760</v>
      </c>
      <c r="J842" s="122">
        <v>0</v>
      </c>
      <c r="K842" s="122">
        <v>1.0407754052838695E+19</v>
      </c>
    </row>
    <row r="843" spans="3:11" ht="15" customHeight="1">
      <c r="C843" s="112" t="b">
        <v>0</v>
      </c>
      <c r="D843" s="113">
        <v>762</v>
      </c>
      <c r="E843" s="114">
        <v>141</v>
      </c>
      <c r="F843" s="114">
        <v>1141</v>
      </c>
      <c r="G843" s="121">
        <v>0.99</v>
      </c>
      <c r="H843" s="121">
        <v>1</v>
      </c>
      <c r="I843" s="121">
        <v>761</v>
      </c>
      <c r="J843" s="122">
        <v>0</v>
      </c>
      <c r="K843" s="122">
        <v>7.3532503348562647E+18</v>
      </c>
    </row>
    <row r="844" spans="3:11" ht="15" customHeight="1">
      <c r="C844" s="112" t="b">
        <v>0</v>
      </c>
      <c r="D844" s="113">
        <v>763</v>
      </c>
      <c r="E844" s="114">
        <v>142</v>
      </c>
      <c r="F844" s="114">
        <v>1143</v>
      </c>
      <c r="G844" s="121">
        <v>0.99</v>
      </c>
      <c r="H844" s="121">
        <v>1</v>
      </c>
      <c r="I844" s="121">
        <v>762</v>
      </c>
      <c r="J844" s="122">
        <v>0</v>
      </c>
      <c r="K844" s="122">
        <v>4.0074549825750124E+18</v>
      </c>
    </row>
    <row r="845" spans="3:11" ht="15" customHeight="1">
      <c r="C845" s="112" t="b">
        <v>0</v>
      </c>
      <c r="D845" s="113">
        <v>764</v>
      </c>
      <c r="E845" s="114">
        <v>142</v>
      </c>
      <c r="F845" s="114">
        <v>1145</v>
      </c>
      <c r="G845" s="121">
        <v>0.99</v>
      </c>
      <c r="H845" s="121">
        <v>1</v>
      </c>
      <c r="I845" s="121">
        <v>763</v>
      </c>
      <c r="J845" s="122">
        <v>0</v>
      </c>
      <c r="K845" s="122">
        <v>1.3212759651285627E+19</v>
      </c>
    </row>
    <row r="846" spans="3:11" ht="15" customHeight="1">
      <c r="C846" s="112" t="b">
        <v>0</v>
      </c>
      <c r="D846" s="113">
        <v>765</v>
      </c>
      <c r="E846" s="114">
        <v>142</v>
      </c>
      <c r="F846" s="114">
        <v>1147</v>
      </c>
      <c r="G846" s="121">
        <v>0.99</v>
      </c>
      <c r="H846" s="121">
        <v>1</v>
      </c>
      <c r="I846" s="121">
        <v>764</v>
      </c>
      <c r="J846" s="122">
        <v>0</v>
      </c>
      <c r="K846" s="122">
        <v>2.5131827008011617E+18</v>
      </c>
    </row>
    <row r="847" spans="3:11" ht="15" customHeight="1">
      <c r="C847" s="112" t="b">
        <v>0</v>
      </c>
      <c r="D847" s="113">
        <v>766</v>
      </c>
      <c r="E847" s="114">
        <v>142</v>
      </c>
      <c r="F847" s="114">
        <v>1149</v>
      </c>
      <c r="G847" s="121">
        <v>0.99</v>
      </c>
      <c r="H847" s="121">
        <v>1</v>
      </c>
      <c r="I847" s="121">
        <v>765</v>
      </c>
      <c r="J847" s="122">
        <v>0</v>
      </c>
      <c r="K847" s="122">
        <v>1.0123504972943667E+19</v>
      </c>
    </row>
    <row r="848" spans="3:11" ht="15" customHeight="1">
      <c r="C848" s="112" t="b">
        <v>0</v>
      </c>
      <c r="D848" s="113">
        <v>767</v>
      </c>
      <c r="E848" s="114">
        <v>143</v>
      </c>
      <c r="F848" s="114">
        <v>1153</v>
      </c>
      <c r="G848" s="121">
        <v>0.99</v>
      </c>
      <c r="H848" s="121">
        <v>1</v>
      </c>
      <c r="I848" s="121">
        <v>766</v>
      </c>
      <c r="J848" s="122">
        <v>0</v>
      </c>
      <c r="K848" s="122">
        <v>1.3470569573661688E+18</v>
      </c>
    </row>
    <row r="849" spans="3:11" ht="15" customHeight="1">
      <c r="C849" s="112" t="b">
        <v>0</v>
      </c>
      <c r="D849" s="113">
        <v>768</v>
      </c>
      <c r="E849" s="114">
        <v>143</v>
      </c>
      <c r="F849" s="114">
        <v>1157</v>
      </c>
      <c r="G849" s="121">
        <v>0.99</v>
      </c>
      <c r="H849" s="121">
        <v>1</v>
      </c>
      <c r="I849" s="121">
        <v>767</v>
      </c>
      <c r="J849" s="122">
        <v>0</v>
      </c>
      <c r="K849" s="122">
        <v>7.3668746214477076E+18</v>
      </c>
    </row>
    <row r="850" spans="3:11" ht="15" customHeight="1">
      <c r="C850" s="112" t="b">
        <v>0</v>
      </c>
      <c r="D850" s="113">
        <v>769</v>
      </c>
      <c r="E850" s="114">
        <v>143</v>
      </c>
      <c r="F850" s="114">
        <v>1161</v>
      </c>
      <c r="G850" s="121">
        <v>0.99</v>
      </c>
      <c r="H850" s="121">
        <v>1</v>
      </c>
      <c r="I850" s="121">
        <v>768</v>
      </c>
      <c r="J850" s="122">
        <v>0</v>
      </c>
      <c r="K850" s="122">
        <v>1.5000055466985757E+19</v>
      </c>
    </row>
    <row r="851" spans="3:11" ht="15" customHeight="1">
      <c r="C851" s="112" t="b">
        <v>0</v>
      </c>
      <c r="D851" s="113">
        <v>770</v>
      </c>
      <c r="E851" s="114">
        <v>143</v>
      </c>
      <c r="F851" s="114">
        <v>1165</v>
      </c>
      <c r="G851" s="121">
        <v>0.99</v>
      </c>
      <c r="H851" s="121">
        <v>1</v>
      </c>
      <c r="I851" s="121">
        <v>769</v>
      </c>
      <c r="J851" s="122">
        <v>0</v>
      </c>
      <c r="K851" s="122">
        <v>3.2671223203860141E+17</v>
      </c>
    </row>
    <row r="852" spans="3:11" ht="15" customHeight="1">
      <c r="C852" s="112" t="b">
        <v>0</v>
      </c>
      <c r="D852" s="113">
        <v>771</v>
      </c>
      <c r="E852" s="114">
        <v>143</v>
      </c>
      <c r="F852" s="114">
        <v>1169</v>
      </c>
      <c r="G852" s="121">
        <v>0.99</v>
      </c>
      <c r="H852" s="121">
        <v>1</v>
      </c>
      <c r="I852" s="121">
        <v>770</v>
      </c>
      <c r="J852" s="122">
        <v>0</v>
      </c>
      <c r="K852" s="122">
        <v>3.9886513188367524E+18</v>
      </c>
    </row>
    <row r="853" spans="3:11" ht="15" customHeight="1">
      <c r="C853" s="112" t="b">
        <v>0</v>
      </c>
      <c r="D853" s="113">
        <v>772</v>
      </c>
      <c r="E853" s="114">
        <v>143</v>
      </c>
      <c r="F853" s="114">
        <v>1173</v>
      </c>
      <c r="G853" s="121">
        <v>0.99</v>
      </c>
      <c r="H853" s="121">
        <v>1</v>
      </c>
      <c r="I853" s="121">
        <v>771</v>
      </c>
      <c r="J853" s="122">
        <v>0</v>
      </c>
      <c r="K853" s="122">
        <v>1.0559138670179998E+19</v>
      </c>
    </row>
    <row r="854" spans="3:11" ht="15" customHeight="1">
      <c r="C854" s="112" t="b">
        <v>0</v>
      </c>
      <c r="D854" s="113">
        <v>773</v>
      </c>
      <c r="E854" s="114">
        <v>144</v>
      </c>
      <c r="F854" s="114">
        <v>1179</v>
      </c>
      <c r="G854" s="121">
        <v>0.99</v>
      </c>
      <c r="H854" s="121">
        <v>1</v>
      </c>
      <c r="I854" s="121">
        <v>772</v>
      </c>
      <c r="J854" s="122">
        <v>0</v>
      </c>
      <c r="K854" s="122">
        <v>9.2147339849237576E+18</v>
      </c>
    </row>
    <row r="855" spans="3:11" ht="15" customHeight="1">
      <c r="C855" s="112" t="b">
        <v>0</v>
      </c>
      <c r="D855" s="113">
        <v>774</v>
      </c>
      <c r="E855" s="114">
        <v>144</v>
      </c>
      <c r="F855" s="114">
        <v>1185</v>
      </c>
      <c r="G855" s="121">
        <v>0.99</v>
      </c>
      <c r="H855" s="121">
        <v>1</v>
      </c>
      <c r="I855" s="121">
        <v>773</v>
      </c>
      <c r="J855" s="122">
        <v>0</v>
      </c>
      <c r="K855" s="122">
        <v>1.5802157691060953E+19</v>
      </c>
    </row>
    <row r="856" spans="3:11" ht="15" customHeight="1">
      <c r="C856" s="112" t="b">
        <v>0</v>
      </c>
      <c r="D856" s="113">
        <v>775</v>
      </c>
      <c r="E856" s="114">
        <v>144</v>
      </c>
      <c r="F856" s="114">
        <v>1191</v>
      </c>
      <c r="G856" s="121">
        <v>0.99</v>
      </c>
      <c r="H856" s="121">
        <v>1</v>
      </c>
      <c r="I856" s="121">
        <v>774</v>
      </c>
      <c r="J856" s="122">
        <v>0</v>
      </c>
      <c r="K856" s="122">
        <v>1.522814868102401E+18</v>
      </c>
    </row>
    <row r="857" spans="3:11" ht="15" customHeight="1">
      <c r="C857" s="112" t="b">
        <v>0</v>
      </c>
      <c r="D857" s="113">
        <v>776</v>
      </c>
      <c r="E857" s="114">
        <v>144</v>
      </c>
      <c r="F857" s="114">
        <v>1197</v>
      </c>
      <c r="G857" s="121">
        <v>0.99</v>
      </c>
      <c r="H857" s="121">
        <v>1</v>
      </c>
      <c r="I857" s="121">
        <v>775</v>
      </c>
      <c r="J857" s="122">
        <v>0</v>
      </c>
      <c r="K857" s="122">
        <v>2.3149044403268081E+18</v>
      </c>
    </row>
    <row r="858" spans="3:11" ht="15" customHeight="1">
      <c r="C858" s="112" t="b">
        <v>0</v>
      </c>
      <c r="D858" s="113">
        <v>777</v>
      </c>
      <c r="E858" s="114">
        <v>144</v>
      </c>
      <c r="F858" s="114">
        <v>1203</v>
      </c>
      <c r="G858" s="121">
        <v>0.99</v>
      </c>
      <c r="H858" s="121">
        <v>1</v>
      </c>
      <c r="I858" s="121">
        <v>776</v>
      </c>
      <c r="J858" s="122">
        <v>0</v>
      </c>
      <c r="K858" s="122">
        <v>1.7432009925094767E+19</v>
      </c>
    </row>
    <row r="859" spans="3:11" ht="15" customHeight="1">
      <c r="C859" s="112" t="b">
        <v>0</v>
      </c>
      <c r="D859" s="113">
        <v>778</v>
      </c>
      <c r="E859" s="114">
        <v>144</v>
      </c>
      <c r="F859" s="114">
        <v>1209</v>
      </c>
      <c r="G859" s="121">
        <v>0.99</v>
      </c>
      <c r="H859" s="121">
        <v>1</v>
      </c>
      <c r="I859" s="121">
        <v>777</v>
      </c>
      <c r="J859" s="122">
        <v>0</v>
      </c>
      <c r="K859" s="122">
        <v>1.8174616120559456E+19</v>
      </c>
    </row>
    <row r="860" spans="3:11" ht="15" customHeight="1">
      <c r="C860" s="112" t="b">
        <v>0</v>
      </c>
      <c r="D860" s="113">
        <v>779</v>
      </c>
      <c r="E860" s="114">
        <v>144</v>
      </c>
      <c r="F860" s="114">
        <v>1215</v>
      </c>
      <c r="G860" s="121">
        <v>0.99</v>
      </c>
      <c r="H860" s="121">
        <v>1</v>
      </c>
      <c r="I860" s="121">
        <v>778</v>
      </c>
      <c r="J860" s="122">
        <v>0</v>
      </c>
      <c r="K860" s="122">
        <v>1.1702224000778402E+19</v>
      </c>
    </row>
    <row r="861" spans="3:11" ht="15" customHeight="1">
      <c r="C861" s="112" t="b">
        <v>0</v>
      </c>
      <c r="D861" s="113">
        <v>780</v>
      </c>
      <c r="E861" s="114">
        <v>144</v>
      </c>
      <c r="F861" s="114">
        <v>1221</v>
      </c>
      <c r="G861" s="121">
        <v>0.99</v>
      </c>
      <c r="H861" s="121">
        <v>1</v>
      </c>
      <c r="I861" s="121">
        <v>779</v>
      </c>
      <c r="J861" s="122">
        <v>0</v>
      </c>
      <c r="K861" s="122">
        <v>1.486608513730943E+17</v>
      </c>
    </row>
    <row r="862" spans="3:11" ht="15" customHeight="1">
      <c r="C862" s="112" t="b">
        <v>0</v>
      </c>
      <c r="D862" s="113">
        <v>781</v>
      </c>
      <c r="E862" s="114">
        <v>144</v>
      </c>
      <c r="F862" s="114">
        <v>1227</v>
      </c>
      <c r="G862" s="121">
        <v>0.99</v>
      </c>
      <c r="H862" s="121">
        <v>1</v>
      </c>
      <c r="I862" s="121">
        <v>780</v>
      </c>
      <c r="J862" s="122">
        <v>0</v>
      </c>
      <c r="K862" s="122">
        <v>4.9468172633730632E+18</v>
      </c>
    </row>
    <row r="863" spans="3:11" ht="15" customHeight="1">
      <c r="C863" s="112" t="b">
        <v>0</v>
      </c>
      <c r="D863" s="113">
        <v>782</v>
      </c>
      <c r="E863" s="114">
        <v>145</v>
      </c>
      <c r="F863" s="114">
        <v>1236</v>
      </c>
      <c r="G863" s="121">
        <v>0.99</v>
      </c>
      <c r="H863" s="121">
        <v>1</v>
      </c>
      <c r="I863" s="121">
        <v>781</v>
      </c>
      <c r="J863" s="122">
        <v>0</v>
      </c>
      <c r="K863" s="122">
        <v>1.0323573354424111E+19</v>
      </c>
    </row>
    <row r="864" spans="3:11" ht="15" customHeight="1">
      <c r="C864" s="112" t="b">
        <v>0</v>
      </c>
      <c r="D864" s="113">
        <v>783</v>
      </c>
      <c r="E864" s="114">
        <v>145</v>
      </c>
      <c r="F864" s="114">
        <v>1245</v>
      </c>
      <c r="G864" s="121">
        <v>0.99</v>
      </c>
      <c r="H864" s="121">
        <v>1</v>
      </c>
      <c r="I864" s="121">
        <v>782</v>
      </c>
      <c r="J864" s="122">
        <v>0</v>
      </c>
      <c r="K864" s="122">
        <v>8.9803357822756905E+18</v>
      </c>
    </row>
    <row r="865" spans="3:11" ht="15" customHeight="1">
      <c r="C865" s="112" t="b">
        <v>0</v>
      </c>
      <c r="D865" s="113">
        <v>784</v>
      </c>
      <c r="E865" s="114">
        <v>145</v>
      </c>
      <c r="F865" s="114">
        <v>1254</v>
      </c>
      <c r="G865" s="121">
        <v>0.99</v>
      </c>
      <c r="H865" s="121">
        <v>1</v>
      </c>
      <c r="I865" s="121">
        <v>783</v>
      </c>
      <c r="J865" s="122">
        <v>0</v>
      </c>
      <c r="K865" s="122">
        <v>2.9668681262454753E+18</v>
      </c>
    </row>
    <row r="866" spans="3:11" ht="15" customHeight="1">
      <c r="C866" s="112" t="b">
        <v>0</v>
      </c>
      <c r="D866" s="113">
        <v>785</v>
      </c>
      <c r="E866" s="114">
        <v>145</v>
      </c>
      <c r="F866" s="114">
        <v>1263</v>
      </c>
      <c r="G866" s="121">
        <v>0.99</v>
      </c>
      <c r="H866" s="121">
        <v>1</v>
      </c>
      <c r="I866" s="121">
        <v>784</v>
      </c>
      <c r="J866" s="122">
        <v>0</v>
      </c>
      <c r="K866" s="122">
        <v>9.710330582923159E+17</v>
      </c>
    </row>
    <row r="867" spans="3:11" ht="15" customHeight="1">
      <c r="C867" s="112" t="b">
        <v>0</v>
      </c>
      <c r="D867" s="113">
        <v>786</v>
      </c>
      <c r="E867" s="114">
        <v>145</v>
      </c>
      <c r="F867" s="114">
        <v>1272</v>
      </c>
      <c r="G867" s="121">
        <v>0.99</v>
      </c>
      <c r="H867" s="121">
        <v>1</v>
      </c>
      <c r="I867" s="121">
        <v>785</v>
      </c>
      <c r="J867" s="122">
        <v>0</v>
      </c>
      <c r="K867" s="122">
        <v>1.9421963315838536E+18</v>
      </c>
    </row>
    <row r="868" spans="3:11" ht="15" customHeight="1">
      <c r="C868" s="112" t="b">
        <v>0</v>
      </c>
      <c r="D868" s="113">
        <v>787</v>
      </c>
      <c r="E868" s="114">
        <v>145</v>
      </c>
      <c r="F868" s="114">
        <v>1281</v>
      </c>
      <c r="G868" s="121">
        <v>0.99</v>
      </c>
      <c r="H868" s="121">
        <v>1</v>
      </c>
      <c r="I868" s="121">
        <v>786</v>
      </c>
      <c r="J868" s="122">
        <v>0</v>
      </c>
      <c r="K868" s="122">
        <v>1.7042208963470651E+19</v>
      </c>
    </row>
    <row r="869" spans="3:11" ht="15" customHeight="1">
      <c r="C869" s="112" t="b">
        <v>0</v>
      </c>
      <c r="D869" s="113">
        <v>788</v>
      </c>
      <c r="E869" s="114">
        <v>145</v>
      </c>
      <c r="F869" s="114">
        <v>1290</v>
      </c>
      <c r="G869" s="121">
        <v>0.99</v>
      </c>
      <c r="H869" s="121">
        <v>1</v>
      </c>
      <c r="I869" s="121">
        <v>787</v>
      </c>
      <c r="J869" s="122">
        <v>0</v>
      </c>
      <c r="K869" s="122">
        <v>1.6636267378758967E+19</v>
      </c>
    </row>
    <row r="870" spans="3:11" ht="15" customHeight="1">
      <c r="C870" s="112" t="b">
        <v>0</v>
      </c>
      <c r="D870" s="113">
        <v>789</v>
      </c>
      <c r="E870" s="114">
        <v>145</v>
      </c>
      <c r="F870" s="114">
        <v>1299</v>
      </c>
      <c r="G870" s="121">
        <v>0.99</v>
      </c>
      <c r="H870" s="121">
        <v>1</v>
      </c>
      <c r="I870" s="121">
        <v>788</v>
      </c>
      <c r="J870" s="122">
        <v>0</v>
      </c>
      <c r="K870" s="122">
        <v>8.2267241845963776E+18</v>
      </c>
    </row>
    <row r="871" spans="3:11" ht="15" customHeight="1">
      <c r="C871" s="112" t="b">
        <v>0</v>
      </c>
      <c r="D871" s="113">
        <v>790</v>
      </c>
      <c r="E871" s="114">
        <v>145</v>
      </c>
      <c r="F871" s="114">
        <v>1308</v>
      </c>
      <c r="G871" s="121">
        <v>0.99</v>
      </c>
      <c r="H871" s="121">
        <v>1</v>
      </c>
      <c r="I871" s="121">
        <v>789</v>
      </c>
      <c r="J871" s="122">
        <v>0</v>
      </c>
      <c r="K871" s="122">
        <v>1.3801102473676345E+19</v>
      </c>
    </row>
    <row r="872" spans="3:11" ht="15" customHeight="1">
      <c r="C872" s="112" t="b">
        <v>0</v>
      </c>
      <c r="D872" s="113">
        <v>791</v>
      </c>
      <c r="E872" s="114">
        <v>145</v>
      </c>
      <c r="F872" s="114">
        <v>1317</v>
      </c>
      <c r="G872" s="121">
        <v>0.99</v>
      </c>
      <c r="H872" s="121">
        <v>1</v>
      </c>
      <c r="I872" s="121">
        <v>790</v>
      </c>
      <c r="J872" s="122">
        <v>0</v>
      </c>
      <c r="K872" s="122">
        <v>3.8302683446828298E+18</v>
      </c>
    </row>
    <row r="873" spans="3:11" ht="15" customHeight="1">
      <c r="C873" s="112" t="b">
        <v>0</v>
      </c>
      <c r="D873" s="113">
        <v>792</v>
      </c>
      <c r="E873" s="114">
        <v>145</v>
      </c>
      <c r="F873" s="114">
        <v>1326</v>
      </c>
      <c r="G873" s="121">
        <v>0.99</v>
      </c>
      <c r="H873" s="121">
        <v>1</v>
      </c>
      <c r="I873" s="121">
        <v>791</v>
      </c>
      <c r="J873" s="122">
        <v>0</v>
      </c>
      <c r="K873" s="122">
        <v>1.0682730799305431E+19</v>
      </c>
    </row>
    <row r="874" spans="3:11" ht="15" customHeight="1">
      <c r="C874" s="112" t="b">
        <v>0</v>
      </c>
      <c r="D874" s="113">
        <v>793</v>
      </c>
      <c r="E874" s="114">
        <v>145</v>
      </c>
      <c r="F874" s="114">
        <v>1335</v>
      </c>
      <c r="G874" s="121">
        <v>0.99</v>
      </c>
      <c r="H874" s="121">
        <v>1</v>
      </c>
      <c r="I874" s="121">
        <v>792</v>
      </c>
      <c r="J874" s="122">
        <v>0</v>
      </c>
      <c r="K874" s="122">
        <v>4.9059518839082076E+18</v>
      </c>
    </row>
    <row r="875" spans="3:11" ht="15" customHeight="1">
      <c r="C875" s="112" t="b">
        <v>0</v>
      </c>
      <c r="D875" s="113">
        <v>794</v>
      </c>
      <c r="E875" s="114">
        <v>145</v>
      </c>
      <c r="F875" s="114">
        <v>1344</v>
      </c>
      <c r="G875" s="121">
        <v>0.99</v>
      </c>
      <c r="H875" s="121">
        <v>1</v>
      </c>
      <c r="I875" s="121">
        <v>793</v>
      </c>
      <c r="J875" s="122">
        <v>0</v>
      </c>
      <c r="K875" s="122">
        <v>6.8930031068928451E+18</v>
      </c>
    </row>
    <row r="876" spans="3:11" ht="15" customHeight="1">
      <c r="C876" s="112" t="b">
        <v>0</v>
      </c>
      <c r="D876" s="113">
        <v>795</v>
      </c>
      <c r="E876" s="114">
        <v>145</v>
      </c>
      <c r="F876" s="114">
        <v>1353</v>
      </c>
      <c r="G876" s="121">
        <v>0.99</v>
      </c>
      <c r="H876" s="121">
        <v>1</v>
      </c>
      <c r="I876" s="121">
        <v>794</v>
      </c>
      <c r="J876" s="122">
        <v>0</v>
      </c>
      <c r="K876" s="122">
        <v>8.7595062365634693E+18</v>
      </c>
    </row>
    <row r="877" spans="3:11" ht="15" customHeight="1">
      <c r="C877" s="112" t="b">
        <v>0</v>
      </c>
      <c r="D877" s="113">
        <v>796</v>
      </c>
      <c r="E877" s="114">
        <v>146</v>
      </c>
      <c r="F877" s="114">
        <v>1367</v>
      </c>
      <c r="G877" s="121">
        <v>0.99</v>
      </c>
      <c r="H877" s="121">
        <v>1</v>
      </c>
      <c r="I877" s="121">
        <v>795</v>
      </c>
      <c r="J877" s="122">
        <v>0</v>
      </c>
      <c r="K877" s="122">
        <v>1.645183495178912E+18</v>
      </c>
    </row>
    <row r="878" spans="3:11" ht="15" customHeight="1">
      <c r="C878" s="112" t="b">
        <v>0</v>
      </c>
      <c r="D878" s="113">
        <v>797</v>
      </c>
      <c r="E878" s="114">
        <v>147</v>
      </c>
      <c r="F878" s="114">
        <v>1368</v>
      </c>
      <c r="G878" s="121">
        <v>0.99</v>
      </c>
      <c r="H878" s="121">
        <v>1</v>
      </c>
      <c r="I878" s="121">
        <v>796</v>
      </c>
      <c r="J878" s="122">
        <v>0</v>
      </c>
      <c r="K878" s="122">
        <v>1.6890585106518233E+19</v>
      </c>
    </row>
    <row r="879" spans="3:11" ht="15" customHeight="1">
      <c r="C879" s="112" t="b">
        <v>0</v>
      </c>
      <c r="D879" s="113">
        <v>798</v>
      </c>
      <c r="E879" s="114">
        <v>147</v>
      </c>
      <c r="F879" s="114">
        <v>1369</v>
      </c>
      <c r="G879" s="121">
        <v>0.99</v>
      </c>
      <c r="H879" s="121">
        <v>1</v>
      </c>
      <c r="I879" s="121">
        <v>797</v>
      </c>
      <c r="J879" s="122">
        <v>0</v>
      </c>
      <c r="K879" s="122">
        <v>7.4795779725380772E+18</v>
      </c>
    </row>
    <row r="880" spans="3:11" ht="15" customHeight="1">
      <c r="C880" s="112" t="b">
        <v>0</v>
      </c>
      <c r="D880" s="113">
        <v>799</v>
      </c>
      <c r="E880" s="114">
        <v>148</v>
      </c>
      <c r="F880" s="114">
        <v>1371</v>
      </c>
      <c r="G880" s="121">
        <v>0.99</v>
      </c>
      <c r="H880" s="121">
        <v>1</v>
      </c>
      <c r="I880" s="121">
        <v>798</v>
      </c>
      <c r="J880" s="122">
        <v>0</v>
      </c>
      <c r="K880" s="122">
        <v>6.4349958951764951E+18</v>
      </c>
    </row>
    <row r="881" spans="3:11" ht="15" customHeight="1">
      <c r="C881" s="112" t="b">
        <v>0</v>
      </c>
      <c r="D881" s="113">
        <v>800</v>
      </c>
      <c r="E881" s="114">
        <v>148</v>
      </c>
      <c r="F881" s="114">
        <v>1373</v>
      </c>
      <c r="G881" s="121">
        <v>0.99</v>
      </c>
      <c r="H881" s="121">
        <v>1</v>
      </c>
      <c r="I881" s="121">
        <v>799</v>
      </c>
      <c r="J881" s="122">
        <v>0</v>
      </c>
      <c r="K881" s="122">
        <v>1.8550490982129395E+18</v>
      </c>
    </row>
    <row r="882" spans="3:11" ht="15" customHeight="1">
      <c r="C882" s="112" t="b">
        <v>0</v>
      </c>
      <c r="D882" s="113">
        <v>801</v>
      </c>
      <c r="E882" s="114">
        <v>149</v>
      </c>
      <c r="F882" s="114">
        <v>1375</v>
      </c>
      <c r="G882" s="121">
        <v>0.99</v>
      </c>
      <c r="H882" s="121">
        <v>1</v>
      </c>
      <c r="I882" s="121">
        <v>800</v>
      </c>
      <c r="J882" s="122">
        <v>0</v>
      </c>
      <c r="K882" s="122">
        <v>7.7752134267543409E+18</v>
      </c>
    </row>
    <row r="883" spans="3:11" ht="15" customHeight="1">
      <c r="C883" s="112" t="b">
        <v>0</v>
      </c>
      <c r="D883" s="113">
        <v>802</v>
      </c>
      <c r="E883" s="114">
        <v>149</v>
      </c>
      <c r="F883" s="114">
        <v>1377</v>
      </c>
      <c r="G883" s="121">
        <v>0.99</v>
      </c>
      <c r="H883" s="121">
        <v>1</v>
      </c>
      <c r="I883" s="121">
        <v>801</v>
      </c>
      <c r="J883" s="122">
        <v>0</v>
      </c>
      <c r="K883" s="122">
        <v>1.0119028210989625E+19</v>
      </c>
    </row>
    <row r="884" spans="3:11" ht="15" customHeight="1">
      <c r="C884" s="112" t="b">
        <v>0</v>
      </c>
      <c r="D884" s="113">
        <v>803</v>
      </c>
      <c r="E884" s="114">
        <v>149</v>
      </c>
      <c r="F884" s="114">
        <v>1379</v>
      </c>
      <c r="G884" s="121">
        <v>0.99</v>
      </c>
      <c r="H884" s="121">
        <v>1</v>
      </c>
      <c r="I884" s="121">
        <v>802</v>
      </c>
      <c r="J884" s="122">
        <v>0</v>
      </c>
      <c r="K884" s="122">
        <v>1.0478440216213142E+19</v>
      </c>
    </row>
    <row r="885" spans="3:11" ht="15" customHeight="1">
      <c r="C885" s="112" t="b">
        <v>0</v>
      </c>
      <c r="D885" s="113">
        <v>804</v>
      </c>
      <c r="E885" s="114">
        <v>149</v>
      </c>
      <c r="F885" s="114">
        <v>1381</v>
      </c>
      <c r="G885" s="121">
        <v>0.99</v>
      </c>
      <c r="H885" s="121">
        <v>1</v>
      </c>
      <c r="I885" s="121">
        <v>803</v>
      </c>
      <c r="J885" s="122">
        <v>0</v>
      </c>
      <c r="K885" s="122">
        <v>7.0264921195217234E+18</v>
      </c>
    </row>
    <row r="886" spans="3:11" ht="15" customHeight="1">
      <c r="C886" s="112" t="b">
        <v>0</v>
      </c>
      <c r="D886" s="113">
        <v>805</v>
      </c>
      <c r="E886" s="114">
        <v>150</v>
      </c>
      <c r="F886" s="114">
        <v>1385</v>
      </c>
      <c r="G886" s="121">
        <v>0.99</v>
      </c>
      <c r="H886" s="121">
        <v>1</v>
      </c>
      <c r="I886" s="121">
        <v>804</v>
      </c>
      <c r="J886" s="122">
        <v>0</v>
      </c>
      <c r="K886" s="122">
        <v>1.543905832177537E+19</v>
      </c>
    </row>
    <row r="887" spans="3:11" ht="15" customHeight="1">
      <c r="C887" s="112" t="b">
        <v>0</v>
      </c>
      <c r="D887" s="113">
        <v>806</v>
      </c>
      <c r="E887" s="114">
        <v>150</v>
      </c>
      <c r="F887" s="114">
        <v>1389</v>
      </c>
      <c r="G887" s="121">
        <v>0.99</v>
      </c>
      <c r="H887" s="121">
        <v>1</v>
      </c>
      <c r="I887" s="121">
        <v>805</v>
      </c>
      <c r="J887" s="122">
        <v>0</v>
      </c>
      <c r="K887" s="122">
        <v>1.6817263619968147E+19</v>
      </c>
    </row>
    <row r="888" spans="3:11" ht="15" customHeight="1">
      <c r="C888" s="112" t="b">
        <v>0</v>
      </c>
      <c r="D888" s="113">
        <v>807</v>
      </c>
      <c r="E888" s="114">
        <v>150</v>
      </c>
      <c r="F888" s="114">
        <v>1393</v>
      </c>
      <c r="G888" s="121">
        <v>0.99</v>
      </c>
      <c r="H888" s="121">
        <v>1</v>
      </c>
      <c r="I888" s="121">
        <v>806</v>
      </c>
      <c r="J888" s="122">
        <v>0</v>
      </c>
      <c r="K888" s="122">
        <v>4.822918562867969E+18</v>
      </c>
    </row>
    <row r="889" spans="3:11" ht="15" customHeight="1">
      <c r="C889" s="112" t="b">
        <v>0</v>
      </c>
      <c r="D889" s="113">
        <v>808</v>
      </c>
      <c r="E889" s="114">
        <v>150</v>
      </c>
      <c r="F889" s="114">
        <v>1397</v>
      </c>
      <c r="G889" s="121">
        <v>0.99</v>
      </c>
      <c r="H889" s="121">
        <v>1</v>
      </c>
      <c r="I889" s="121">
        <v>807</v>
      </c>
      <c r="J889" s="122">
        <v>0</v>
      </c>
      <c r="K889" s="122">
        <v>1.6283228541949671E+19</v>
      </c>
    </row>
    <row r="890" spans="3:11" ht="15" customHeight="1">
      <c r="C890" s="112" t="b">
        <v>0</v>
      </c>
      <c r="D890" s="113">
        <v>809</v>
      </c>
      <c r="E890" s="114">
        <v>150</v>
      </c>
      <c r="F890" s="114">
        <v>1401</v>
      </c>
      <c r="G890" s="121">
        <v>0.99</v>
      </c>
      <c r="H890" s="121">
        <v>1</v>
      </c>
      <c r="I890" s="121">
        <v>808</v>
      </c>
      <c r="J890" s="122">
        <v>0</v>
      </c>
      <c r="K890" s="122">
        <v>1.5358901594137903E+19</v>
      </c>
    </row>
    <row r="891" spans="3:11" ht="15" customHeight="1">
      <c r="C891" s="112" t="b">
        <v>0</v>
      </c>
      <c r="D891" s="113">
        <v>810</v>
      </c>
      <c r="E891" s="114">
        <v>150</v>
      </c>
      <c r="F891" s="114">
        <v>1405</v>
      </c>
      <c r="G891" s="121">
        <v>0.99</v>
      </c>
      <c r="H891" s="121">
        <v>1</v>
      </c>
      <c r="I891" s="121">
        <v>809</v>
      </c>
      <c r="J891" s="122">
        <v>0</v>
      </c>
      <c r="K891" s="122">
        <v>1.6818473285113897E+18</v>
      </c>
    </row>
    <row r="892" spans="3:11" ht="15" customHeight="1">
      <c r="C892" s="112" t="b">
        <v>0</v>
      </c>
      <c r="D892" s="113">
        <v>811</v>
      </c>
      <c r="E892" s="114">
        <v>151</v>
      </c>
      <c r="F892" s="114">
        <v>1411</v>
      </c>
      <c r="G892" s="121">
        <v>0.99</v>
      </c>
      <c r="H892" s="121">
        <v>1</v>
      </c>
      <c r="I892" s="121">
        <v>810</v>
      </c>
      <c r="J892" s="122">
        <v>0</v>
      </c>
      <c r="K892" s="122">
        <v>1.7018488087579875E+19</v>
      </c>
    </row>
    <row r="893" spans="3:11" ht="15" customHeight="1">
      <c r="C893" s="112" t="b">
        <v>0</v>
      </c>
      <c r="D893" s="113">
        <v>812</v>
      </c>
      <c r="E893" s="114">
        <v>151</v>
      </c>
      <c r="F893" s="114">
        <v>1417</v>
      </c>
      <c r="G893" s="121">
        <v>0.99</v>
      </c>
      <c r="H893" s="121">
        <v>1</v>
      </c>
      <c r="I893" s="121">
        <v>811</v>
      </c>
      <c r="J893" s="122">
        <v>0</v>
      </c>
      <c r="K893" s="122">
        <v>1.256559774387915E+19</v>
      </c>
    </row>
    <row r="894" spans="3:11" ht="15" customHeight="1">
      <c r="C894" s="112" t="b">
        <v>0</v>
      </c>
      <c r="D894" s="113">
        <v>813</v>
      </c>
      <c r="E894" s="114">
        <v>151</v>
      </c>
      <c r="F894" s="114">
        <v>1423</v>
      </c>
      <c r="G894" s="121">
        <v>0.99</v>
      </c>
      <c r="H894" s="121">
        <v>1</v>
      </c>
      <c r="I894" s="121">
        <v>812</v>
      </c>
      <c r="J894" s="122">
        <v>0</v>
      </c>
      <c r="K894" s="122">
        <v>1.1703889474109407E+19</v>
      </c>
    </row>
    <row r="895" spans="3:11" ht="15" customHeight="1">
      <c r="C895" s="112" t="b">
        <v>0</v>
      </c>
      <c r="D895" s="113">
        <v>814</v>
      </c>
      <c r="E895" s="114">
        <v>151</v>
      </c>
      <c r="F895" s="114">
        <v>1429</v>
      </c>
      <c r="G895" s="121">
        <v>0.99</v>
      </c>
      <c r="H895" s="121">
        <v>1</v>
      </c>
      <c r="I895" s="121">
        <v>813</v>
      </c>
      <c r="J895" s="122">
        <v>0</v>
      </c>
      <c r="K895" s="122">
        <v>9.6774247915196764E+18</v>
      </c>
    </row>
    <row r="896" spans="3:11" ht="15" customHeight="1">
      <c r="C896" s="112" t="b">
        <v>0</v>
      </c>
      <c r="D896" s="113">
        <v>815</v>
      </c>
      <c r="E896" s="114">
        <v>151</v>
      </c>
      <c r="F896" s="114">
        <v>1435</v>
      </c>
      <c r="G896" s="121">
        <v>0.99</v>
      </c>
      <c r="H896" s="121">
        <v>1</v>
      </c>
      <c r="I896" s="121">
        <v>814</v>
      </c>
      <c r="J896" s="122">
        <v>0</v>
      </c>
      <c r="K896" s="122">
        <v>8.8397630740716646E+18</v>
      </c>
    </row>
    <row r="897" spans="3:11" ht="15" customHeight="1">
      <c r="C897" s="112" t="b">
        <v>0</v>
      </c>
      <c r="D897" s="113">
        <v>816</v>
      </c>
      <c r="E897" s="114">
        <v>151</v>
      </c>
      <c r="F897" s="114">
        <v>1441</v>
      </c>
      <c r="G897" s="121">
        <v>0.99</v>
      </c>
      <c r="H897" s="121">
        <v>1</v>
      </c>
      <c r="I897" s="121">
        <v>815</v>
      </c>
      <c r="J897" s="122">
        <v>0</v>
      </c>
      <c r="K897" s="122">
        <v>5.2428598765737646E+18</v>
      </c>
    </row>
    <row r="898" spans="3:11" ht="15" customHeight="1">
      <c r="C898" s="112" t="b">
        <v>0</v>
      </c>
      <c r="D898" s="113">
        <v>817</v>
      </c>
      <c r="E898" s="114">
        <v>151</v>
      </c>
      <c r="F898" s="114">
        <v>1447</v>
      </c>
      <c r="G898" s="121">
        <v>0.99</v>
      </c>
      <c r="H898" s="121">
        <v>1</v>
      </c>
      <c r="I898" s="121">
        <v>816</v>
      </c>
      <c r="J898" s="122">
        <v>0</v>
      </c>
      <c r="K898" s="122">
        <v>1.7237645805522235E+18</v>
      </c>
    </row>
    <row r="899" spans="3:11" ht="15" customHeight="1">
      <c r="C899" s="112" t="b">
        <v>0</v>
      </c>
      <c r="D899" s="113">
        <v>818</v>
      </c>
      <c r="E899" s="114">
        <v>151</v>
      </c>
      <c r="F899" s="114">
        <v>1453</v>
      </c>
      <c r="G899" s="121">
        <v>0.99</v>
      </c>
      <c r="H899" s="121">
        <v>1</v>
      </c>
      <c r="I899" s="121">
        <v>817</v>
      </c>
      <c r="J899" s="122">
        <v>0</v>
      </c>
      <c r="K899" s="122">
        <v>1.428363527302786E+19</v>
      </c>
    </row>
    <row r="900" spans="3:11" ht="15" customHeight="1">
      <c r="C900" s="112" t="b">
        <v>0</v>
      </c>
      <c r="D900" s="113">
        <v>819</v>
      </c>
      <c r="E900" s="114">
        <v>151</v>
      </c>
      <c r="F900" s="114">
        <v>1459</v>
      </c>
      <c r="G900" s="121">
        <v>0.99</v>
      </c>
      <c r="H900" s="121">
        <v>1</v>
      </c>
      <c r="I900" s="121">
        <v>818</v>
      </c>
      <c r="J900" s="122">
        <v>0</v>
      </c>
      <c r="K900" s="122">
        <v>6.6798610048813645E+17</v>
      </c>
    </row>
    <row r="901" spans="3:11" ht="15" customHeight="1">
      <c r="C901" s="112" t="b">
        <v>0</v>
      </c>
      <c r="D901" s="113">
        <v>820</v>
      </c>
      <c r="E901" s="114">
        <v>152</v>
      </c>
      <c r="F901" s="114">
        <v>1468</v>
      </c>
      <c r="G901" s="121">
        <v>0.99</v>
      </c>
      <c r="H901" s="121">
        <v>1</v>
      </c>
      <c r="I901" s="121">
        <v>819</v>
      </c>
      <c r="J901" s="122">
        <v>0</v>
      </c>
      <c r="K901" s="122">
        <v>8.8045878578309491E+17</v>
      </c>
    </row>
    <row r="902" spans="3:11" ht="15" customHeight="1">
      <c r="C902" s="112" t="b">
        <v>0</v>
      </c>
      <c r="D902" s="113">
        <v>821</v>
      </c>
      <c r="E902" s="114">
        <v>152</v>
      </c>
      <c r="F902" s="114">
        <v>1477</v>
      </c>
      <c r="G902" s="121">
        <v>0.99</v>
      </c>
      <c r="H902" s="121">
        <v>1</v>
      </c>
      <c r="I902" s="121">
        <v>820</v>
      </c>
      <c r="J902" s="122">
        <v>0</v>
      </c>
      <c r="K902" s="122">
        <v>4.4733942223833411E+18</v>
      </c>
    </row>
    <row r="903" spans="3:11" ht="15" customHeight="1">
      <c r="C903" s="112" t="b">
        <v>0</v>
      </c>
      <c r="D903" s="113">
        <v>822</v>
      </c>
      <c r="E903" s="114">
        <v>152</v>
      </c>
      <c r="F903" s="114">
        <v>1486</v>
      </c>
      <c r="G903" s="121">
        <v>0.99</v>
      </c>
      <c r="H903" s="121">
        <v>1</v>
      </c>
      <c r="I903" s="121">
        <v>821</v>
      </c>
      <c r="J903" s="122">
        <v>0</v>
      </c>
      <c r="K903" s="122">
        <v>1.0804399080405651E+19</v>
      </c>
    </row>
    <row r="904" spans="3:11" ht="15" customHeight="1">
      <c r="C904" s="112" t="b">
        <v>0</v>
      </c>
      <c r="D904" s="113">
        <v>823</v>
      </c>
      <c r="E904" s="114">
        <v>152</v>
      </c>
      <c r="F904" s="114">
        <v>1495</v>
      </c>
      <c r="G904" s="121">
        <v>0.99</v>
      </c>
      <c r="H904" s="121">
        <v>1</v>
      </c>
      <c r="I904" s="121">
        <v>822</v>
      </c>
      <c r="J904" s="122">
        <v>0</v>
      </c>
      <c r="K904" s="122">
        <v>1.0933414127783962E+18</v>
      </c>
    </row>
    <row r="905" spans="3:11" ht="15" customHeight="1">
      <c r="C905" s="112" t="b">
        <v>0</v>
      </c>
      <c r="D905" s="113">
        <v>824</v>
      </c>
      <c r="E905" s="114">
        <v>152</v>
      </c>
      <c r="F905" s="114">
        <v>1504</v>
      </c>
      <c r="G905" s="121">
        <v>0.99</v>
      </c>
      <c r="H905" s="121">
        <v>1</v>
      </c>
      <c r="I905" s="121">
        <v>823</v>
      </c>
      <c r="J905" s="122">
        <v>0</v>
      </c>
      <c r="K905" s="122">
        <v>1.3396662174777043E+19</v>
      </c>
    </row>
    <row r="906" spans="3:11" ht="15" customHeight="1">
      <c r="C906" s="112" t="b">
        <v>0</v>
      </c>
      <c r="D906" s="113">
        <v>825</v>
      </c>
      <c r="E906" s="114">
        <v>152</v>
      </c>
      <c r="F906" s="114">
        <v>1513</v>
      </c>
      <c r="G906" s="121">
        <v>0.99</v>
      </c>
      <c r="H906" s="121">
        <v>1</v>
      </c>
      <c r="I906" s="121">
        <v>824</v>
      </c>
      <c r="J906" s="122">
        <v>0</v>
      </c>
      <c r="K906" s="122">
        <v>1.4218568041765413E+19</v>
      </c>
    </row>
    <row r="907" spans="3:11" ht="15" customHeight="1">
      <c r="C907" s="112" t="b">
        <v>0</v>
      </c>
      <c r="D907" s="113">
        <v>826</v>
      </c>
      <c r="E907" s="114">
        <v>152</v>
      </c>
      <c r="F907" s="114">
        <v>1522</v>
      </c>
      <c r="G907" s="121">
        <v>0.99</v>
      </c>
      <c r="H907" s="121">
        <v>1</v>
      </c>
      <c r="I907" s="121">
        <v>825</v>
      </c>
      <c r="J907" s="122">
        <v>0</v>
      </c>
      <c r="K907" s="122">
        <v>5.5819449023966597E+18</v>
      </c>
    </row>
    <row r="908" spans="3:11" ht="15" customHeight="1">
      <c r="C908" s="112" t="b">
        <v>0</v>
      </c>
      <c r="D908" s="113">
        <v>827</v>
      </c>
      <c r="E908" s="114">
        <v>152</v>
      </c>
      <c r="F908" s="114">
        <v>1531</v>
      </c>
      <c r="G908" s="121">
        <v>0.99</v>
      </c>
      <c r="H908" s="121">
        <v>1</v>
      </c>
      <c r="I908" s="121">
        <v>826</v>
      </c>
      <c r="J908" s="122">
        <v>0</v>
      </c>
      <c r="K908" s="122">
        <v>5.4472615972014541E+18</v>
      </c>
    </row>
    <row r="909" spans="3:11" ht="15" customHeight="1">
      <c r="C909" s="112" t="b">
        <v>0</v>
      </c>
      <c r="D909" s="113">
        <v>828</v>
      </c>
      <c r="E909" s="114">
        <v>152</v>
      </c>
      <c r="F909" s="114">
        <v>1540</v>
      </c>
      <c r="G909" s="121">
        <v>0.99</v>
      </c>
      <c r="H909" s="121">
        <v>1</v>
      </c>
      <c r="I909" s="121">
        <v>827</v>
      </c>
      <c r="J909" s="122">
        <v>0</v>
      </c>
      <c r="K909" s="122">
        <v>7.0741115164359291E+18</v>
      </c>
    </row>
    <row r="910" spans="3:11" ht="15" customHeight="1">
      <c r="C910" s="112" t="b">
        <v>0</v>
      </c>
      <c r="D910" s="113">
        <v>829</v>
      </c>
      <c r="E910" s="114">
        <v>152</v>
      </c>
      <c r="F910" s="114">
        <v>1549</v>
      </c>
      <c r="G910" s="121">
        <v>0.99</v>
      </c>
      <c r="H910" s="121">
        <v>1</v>
      </c>
      <c r="I910" s="121">
        <v>828</v>
      </c>
      <c r="J910" s="122">
        <v>0</v>
      </c>
      <c r="K910" s="122">
        <v>1.2915436019268475E+19</v>
      </c>
    </row>
    <row r="911" spans="3:11" ht="15" customHeight="1">
      <c r="C911" s="112" t="b">
        <v>0</v>
      </c>
      <c r="D911" s="113">
        <v>830</v>
      </c>
      <c r="E911" s="114">
        <v>152</v>
      </c>
      <c r="F911" s="114">
        <v>1558</v>
      </c>
      <c r="G911" s="121">
        <v>0.99</v>
      </c>
      <c r="H911" s="121">
        <v>1</v>
      </c>
      <c r="I911" s="121">
        <v>829</v>
      </c>
      <c r="J911" s="122">
        <v>0</v>
      </c>
      <c r="K911" s="122">
        <v>1.7195096098358047E+18</v>
      </c>
    </row>
    <row r="912" spans="3:11" ht="15" customHeight="1">
      <c r="C912" s="112" t="b">
        <v>0</v>
      </c>
      <c r="D912" s="113">
        <v>831</v>
      </c>
      <c r="E912" s="114">
        <v>152</v>
      </c>
      <c r="F912" s="114">
        <v>1567</v>
      </c>
      <c r="G912" s="121">
        <v>0.99</v>
      </c>
      <c r="H912" s="121">
        <v>1</v>
      </c>
      <c r="I912" s="121">
        <v>830</v>
      </c>
      <c r="J912" s="122">
        <v>0</v>
      </c>
      <c r="K912" s="122">
        <v>6.3305571709538703E+18</v>
      </c>
    </row>
    <row r="913" spans="3:11" ht="15" customHeight="1">
      <c r="C913" s="112" t="b">
        <v>0</v>
      </c>
      <c r="D913" s="113">
        <v>832</v>
      </c>
      <c r="E913" s="114">
        <v>152</v>
      </c>
      <c r="F913" s="114">
        <v>1576</v>
      </c>
      <c r="G913" s="121">
        <v>0.99</v>
      </c>
      <c r="H913" s="121">
        <v>1</v>
      </c>
      <c r="I913" s="121">
        <v>831</v>
      </c>
      <c r="J913" s="122">
        <v>0</v>
      </c>
      <c r="K913" s="122">
        <v>1.4550557294626988E+19</v>
      </c>
    </row>
    <row r="914" spans="3:11" ht="15" customHeight="1">
      <c r="C914" s="112" t="b">
        <v>0</v>
      </c>
      <c r="D914" s="113">
        <v>833</v>
      </c>
      <c r="E914" s="114">
        <v>152</v>
      </c>
      <c r="F914" s="114">
        <v>1585</v>
      </c>
      <c r="G914" s="121">
        <v>0.99</v>
      </c>
      <c r="H914" s="121">
        <v>1</v>
      </c>
      <c r="I914" s="121">
        <v>832</v>
      </c>
      <c r="J914" s="122">
        <v>0</v>
      </c>
      <c r="K914" s="122">
        <v>2.5522322103321559E+18</v>
      </c>
    </row>
    <row r="915" spans="3:11" ht="15" customHeight="1">
      <c r="C915" s="112" t="b">
        <v>0</v>
      </c>
      <c r="D915" s="113">
        <v>834</v>
      </c>
      <c r="E915" s="114">
        <v>153</v>
      </c>
      <c r="F915" s="114">
        <v>1599</v>
      </c>
      <c r="G915" s="121">
        <v>0.99</v>
      </c>
      <c r="H915" s="121">
        <v>1</v>
      </c>
      <c r="I915" s="121">
        <v>833</v>
      </c>
      <c r="J915" s="122">
        <v>0</v>
      </c>
      <c r="K915" s="122">
        <v>8.1999902858700913E+18</v>
      </c>
    </row>
    <row r="916" spans="3:11" ht="15" customHeight="1">
      <c r="C916" s="112" t="b">
        <v>0</v>
      </c>
      <c r="D916" s="113">
        <v>835</v>
      </c>
      <c r="E916" s="114">
        <v>154</v>
      </c>
      <c r="F916" s="114">
        <v>1600</v>
      </c>
      <c r="G916" s="121">
        <v>0.99</v>
      </c>
      <c r="H916" s="121">
        <v>1</v>
      </c>
      <c r="I916" s="121">
        <v>834</v>
      </c>
      <c r="J916" s="122">
        <v>0</v>
      </c>
      <c r="K916" s="122">
        <v>3.2741768953046692E+18</v>
      </c>
    </row>
    <row r="917" spans="3:11" ht="15" customHeight="1">
      <c r="C917" s="112" t="b">
        <v>0</v>
      </c>
      <c r="D917" s="113">
        <v>836</v>
      </c>
      <c r="E917" s="114">
        <v>154</v>
      </c>
      <c r="F917" s="114">
        <v>1601</v>
      </c>
      <c r="G917" s="121">
        <v>0.99</v>
      </c>
      <c r="H917" s="121">
        <v>1</v>
      </c>
      <c r="I917" s="121">
        <v>835</v>
      </c>
      <c r="J917" s="122">
        <v>0</v>
      </c>
      <c r="K917" s="122">
        <v>1.7293189867481618E+19</v>
      </c>
    </row>
    <row r="918" spans="3:11" ht="15" customHeight="1">
      <c r="C918" s="112" t="b">
        <v>0</v>
      </c>
      <c r="D918" s="113">
        <v>837</v>
      </c>
      <c r="E918" s="114">
        <v>155</v>
      </c>
      <c r="F918" s="114">
        <v>1603</v>
      </c>
      <c r="G918" s="121">
        <v>0.99</v>
      </c>
      <c r="H918" s="121">
        <v>1</v>
      </c>
      <c r="I918" s="121">
        <v>836</v>
      </c>
      <c r="J918" s="122">
        <v>0</v>
      </c>
      <c r="K918" s="122">
        <v>1.3230826631144172E+19</v>
      </c>
    </row>
    <row r="919" spans="3:11" ht="15" customHeight="1">
      <c r="C919" s="112" t="b">
        <v>0</v>
      </c>
      <c r="D919" s="113">
        <v>838</v>
      </c>
      <c r="E919" s="114">
        <v>155</v>
      </c>
      <c r="F919" s="114">
        <v>1605</v>
      </c>
      <c r="G919" s="121">
        <v>0.99</v>
      </c>
      <c r="H919" s="121">
        <v>1</v>
      </c>
      <c r="I919" s="121">
        <v>837</v>
      </c>
      <c r="J919" s="122">
        <v>0</v>
      </c>
      <c r="K919" s="122">
        <v>6.1730514204767037E+18</v>
      </c>
    </row>
    <row r="920" spans="3:11" ht="15" customHeight="1">
      <c r="C920" s="112" t="b">
        <v>0</v>
      </c>
      <c r="D920" s="113">
        <v>839</v>
      </c>
      <c r="E920" s="114">
        <v>156</v>
      </c>
      <c r="F920" s="114">
        <v>1607</v>
      </c>
      <c r="G920" s="121">
        <v>0.99</v>
      </c>
      <c r="H920" s="121">
        <v>1</v>
      </c>
      <c r="I920" s="121">
        <v>838</v>
      </c>
      <c r="J920" s="122">
        <v>0</v>
      </c>
      <c r="K920" s="122">
        <v>1.2582192589323352E+19</v>
      </c>
    </row>
    <row r="921" spans="3:11" ht="15" customHeight="1">
      <c r="C921" s="112" t="b">
        <v>0</v>
      </c>
      <c r="D921" s="113">
        <v>840</v>
      </c>
      <c r="E921" s="114">
        <v>156</v>
      </c>
      <c r="F921" s="114">
        <v>1609</v>
      </c>
      <c r="G921" s="121">
        <v>0.99</v>
      </c>
      <c r="H921" s="121">
        <v>1</v>
      </c>
      <c r="I921" s="121">
        <v>839</v>
      </c>
      <c r="J921" s="122">
        <v>0</v>
      </c>
      <c r="K921" s="122">
        <v>1.1818035338552963E+19</v>
      </c>
    </row>
    <row r="922" spans="3:11" ht="15" customHeight="1">
      <c r="C922" s="112" t="b">
        <v>0</v>
      </c>
      <c r="D922" s="113">
        <v>841</v>
      </c>
      <c r="E922" s="114">
        <v>156</v>
      </c>
      <c r="F922" s="114">
        <v>1611</v>
      </c>
      <c r="G922" s="121">
        <v>0.99</v>
      </c>
      <c r="H922" s="121">
        <v>1</v>
      </c>
      <c r="I922" s="121">
        <v>840</v>
      </c>
      <c r="J922" s="122">
        <v>0</v>
      </c>
      <c r="K922" s="122">
        <v>1.6962133579507384E+19</v>
      </c>
    </row>
    <row r="923" spans="3:11" ht="15" customHeight="1">
      <c r="C923" s="112" t="b">
        <v>0</v>
      </c>
      <c r="D923" s="113">
        <v>842</v>
      </c>
      <c r="E923" s="114">
        <v>156</v>
      </c>
      <c r="F923" s="114">
        <v>1613</v>
      </c>
      <c r="G923" s="121">
        <v>0.99</v>
      </c>
      <c r="H923" s="121">
        <v>1</v>
      </c>
      <c r="I923" s="121">
        <v>841</v>
      </c>
      <c r="J923" s="122">
        <v>0</v>
      </c>
      <c r="K923" s="122">
        <v>3.9149799660023009E+18</v>
      </c>
    </row>
    <row r="924" spans="3:11" ht="15" customHeight="1">
      <c r="C924" s="112" t="b">
        <v>0</v>
      </c>
      <c r="D924" s="113">
        <v>843</v>
      </c>
      <c r="E924" s="114">
        <v>157</v>
      </c>
      <c r="F924" s="114">
        <v>1617</v>
      </c>
      <c r="G924" s="121">
        <v>0.99</v>
      </c>
      <c r="H924" s="121">
        <v>1</v>
      </c>
      <c r="I924" s="121">
        <v>842</v>
      </c>
      <c r="J924" s="122">
        <v>0</v>
      </c>
      <c r="K924" s="122">
        <v>1.733284912083934E+19</v>
      </c>
    </row>
    <row r="925" spans="3:11" ht="15" customHeight="1">
      <c r="C925" s="112" t="b">
        <v>0</v>
      </c>
      <c r="D925" s="113">
        <v>844</v>
      </c>
      <c r="E925" s="114">
        <v>157</v>
      </c>
      <c r="F925" s="114">
        <v>1621</v>
      </c>
      <c r="G925" s="121">
        <v>0.99</v>
      </c>
      <c r="H925" s="121">
        <v>1</v>
      </c>
      <c r="I925" s="121">
        <v>843</v>
      </c>
      <c r="J925" s="122">
        <v>0</v>
      </c>
      <c r="K925" s="122">
        <v>9.3106603444666327E+18</v>
      </c>
    </row>
    <row r="926" spans="3:11" ht="15" customHeight="1">
      <c r="C926" s="112" t="b">
        <v>0</v>
      </c>
      <c r="D926" s="113">
        <v>845</v>
      </c>
      <c r="E926" s="114">
        <v>157</v>
      </c>
      <c r="F926" s="114">
        <v>1625</v>
      </c>
      <c r="G926" s="121">
        <v>0.99</v>
      </c>
      <c r="H926" s="121">
        <v>1</v>
      </c>
      <c r="I926" s="121">
        <v>844</v>
      </c>
      <c r="J926" s="122">
        <v>0</v>
      </c>
      <c r="K926" s="122">
        <v>6.6806369869413612E+18</v>
      </c>
    </row>
    <row r="927" spans="3:11" ht="15" customHeight="1">
      <c r="C927" s="112" t="b">
        <v>0</v>
      </c>
      <c r="D927" s="113">
        <v>846</v>
      </c>
      <c r="E927" s="114">
        <v>157</v>
      </c>
      <c r="F927" s="114">
        <v>1629</v>
      </c>
      <c r="G927" s="121">
        <v>0.99</v>
      </c>
      <c r="H927" s="121">
        <v>1</v>
      </c>
      <c r="I927" s="121">
        <v>845</v>
      </c>
      <c r="J927" s="122">
        <v>0</v>
      </c>
      <c r="K927" s="122">
        <v>3.1371581265523666E+18</v>
      </c>
    </row>
    <row r="928" spans="3:11" ht="15" customHeight="1">
      <c r="C928" s="112" t="b">
        <v>0</v>
      </c>
      <c r="D928" s="113">
        <v>847</v>
      </c>
      <c r="E928" s="114">
        <v>157</v>
      </c>
      <c r="F928" s="114">
        <v>1633</v>
      </c>
      <c r="G928" s="121">
        <v>0.99</v>
      </c>
      <c r="H928" s="121">
        <v>1</v>
      </c>
      <c r="I928" s="121">
        <v>846</v>
      </c>
      <c r="J928" s="122">
        <v>0</v>
      </c>
      <c r="K928" s="122">
        <v>1.2635173697779094E+19</v>
      </c>
    </row>
    <row r="929" spans="3:11" ht="15" customHeight="1">
      <c r="C929" s="112" t="b">
        <v>0</v>
      </c>
      <c r="D929" s="113">
        <v>848</v>
      </c>
      <c r="E929" s="114">
        <v>157</v>
      </c>
      <c r="F929" s="114">
        <v>1637</v>
      </c>
      <c r="G929" s="121">
        <v>0.99</v>
      </c>
      <c r="H929" s="121">
        <v>1</v>
      </c>
      <c r="I929" s="121">
        <v>847</v>
      </c>
      <c r="J929" s="122">
        <v>0</v>
      </c>
      <c r="K929" s="122">
        <v>8.2510856753774541E+18</v>
      </c>
    </row>
    <row r="930" spans="3:11" ht="15" customHeight="1">
      <c r="C930" s="112" t="b">
        <v>0</v>
      </c>
      <c r="D930" s="113">
        <v>849</v>
      </c>
      <c r="E930" s="114">
        <v>158</v>
      </c>
      <c r="F930" s="114">
        <v>1643</v>
      </c>
      <c r="G930" s="121">
        <v>0.99</v>
      </c>
      <c r="H930" s="121">
        <v>1</v>
      </c>
      <c r="I930" s="121">
        <v>848</v>
      </c>
      <c r="J930" s="122">
        <v>0</v>
      </c>
      <c r="K930" s="122">
        <v>7.9599791973639608E+18</v>
      </c>
    </row>
    <row r="931" spans="3:11" ht="15" customHeight="1">
      <c r="C931" s="112" t="b">
        <v>0</v>
      </c>
      <c r="D931" s="113">
        <v>850</v>
      </c>
      <c r="E931" s="114">
        <v>158</v>
      </c>
      <c r="F931" s="114">
        <v>1649</v>
      </c>
      <c r="G931" s="121">
        <v>0.99</v>
      </c>
      <c r="H931" s="121">
        <v>1</v>
      </c>
      <c r="I931" s="121">
        <v>849</v>
      </c>
      <c r="J931" s="122">
        <v>0</v>
      </c>
      <c r="K931" s="122">
        <v>8.832323310493013E+18</v>
      </c>
    </row>
    <row r="932" spans="3:11" ht="15" customHeight="1">
      <c r="C932" s="112" t="b">
        <v>0</v>
      </c>
      <c r="D932" s="113">
        <v>851</v>
      </c>
      <c r="E932" s="114">
        <v>158</v>
      </c>
      <c r="F932" s="114">
        <v>1655</v>
      </c>
      <c r="G932" s="121">
        <v>0.99</v>
      </c>
      <c r="H932" s="121">
        <v>1</v>
      </c>
      <c r="I932" s="121">
        <v>850</v>
      </c>
      <c r="J932" s="122">
        <v>0</v>
      </c>
      <c r="K932" s="122">
        <v>4.705772261851436E+18</v>
      </c>
    </row>
    <row r="933" spans="3:11" ht="15" customHeight="1">
      <c r="C933" s="112" t="b">
        <v>0</v>
      </c>
      <c r="D933" s="113">
        <v>852</v>
      </c>
      <c r="E933" s="114">
        <v>158</v>
      </c>
      <c r="F933" s="114">
        <v>1661</v>
      </c>
      <c r="G933" s="121">
        <v>0.99</v>
      </c>
      <c r="H933" s="121">
        <v>1</v>
      </c>
      <c r="I933" s="121">
        <v>851</v>
      </c>
      <c r="J933" s="122">
        <v>0</v>
      </c>
      <c r="K933" s="122">
        <v>1.3521481330841092E+19</v>
      </c>
    </row>
    <row r="934" spans="3:11" ht="15" customHeight="1">
      <c r="C934" s="112" t="b">
        <v>0</v>
      </c>
      <c r="D934" s="113">
        <v>853</v>
      </c>
      <c r="E934" s="114">
        <v>158</v>
      </c>
      <c r="F934" s="114">
        <v>1667</v>
      </c>
      <c r="G934" s="121">
        <v>0.99</v>
      </c>
      <c r="H934" s="121">
        <v>1</v>
      </c>
      <c r="I934" s="121">
        <v>852</v>
      </c>
      <c r="J934" s="122">
        <v>0</v>
      </c>
      <c r="K934" s="122">
        <v>8.8735289587921172E+18</v>
      </c>
    </row>
    <row r="935" spans="3:11" ht="15" customHeight="1">
      <c r="C935" s="112" t="b">
        <v>0</v>
      </c>
      <c r="D935" s="113">
        <v>854</v>
      </c>
      <c r="E935" s="114">
        <v>158</v>
      </c>
      <c r="F935" s="114">
        <v>1673</v>
      </c>
      <c r="G935" s="121">
        <v>0.99</v>
      </c>
      <c r="H935" s="121">
        <v>1</v>
      </c>
      <c r="I935" s="121">
        <v>853</v>
      </c>
      <c r="J935" s="122">
        <v>0</v>
      </c>
      <c r="K935" s="122">
        <v>4.0281189085433696E+17</v>
      </c>
    </row>
    <row r="936" spans="3:11" ht="15" customHeight="1">
      <c r="C936" s="112" t="b">
        <v>0</v>
      </c>
      <c r="D936" s="113">
        <v>855</v>
      </c>
      <c r="E936" s="114">
        <v>158</v>
      </c>
      <c r="F936" s="114">
        <v>1679</v>
      </c>
      <c r="G936" s="121">
        <v>0.99</v>
      </c>
      <c r="H936" s="121">
        <v>1</v>
      </c>
      <c r="I936" s="121">
        <v>854</v>
      </c>
      <c r="J936" s="122">
        <v>0</v>
      </c>
      <c r="K936" s="122">
        <v>1.0531231722926914E+19</v>
      </c>
    </row>
    <row r="937" spans="3:11" ht="15" customHeight="1">
      <c r="C937" s="112" t="b">
        <v>0</v>
      </c>
      <c r="D937" s="113">
        <v>856</v>
      </c>
      <c r="E937" s="114">
        <v>158</v>
      </c>
      <c r="F937" s="114">
        <v>1685</v>
      </c>
      <c r="G937" s="121">
        <v>0.99</v>
      </c>
      <c r="H937" s="121">
        <v>1</v>
      </c>
      <c r="I937" s="121">
        <v>855</v>
      </c>
      <c r="J937" s="122">
        <v>0</v>
      </c>
      <c r="K937" s="122">
        <v>1.3412611231886246E+19</v>
      </c>
    </row>
    <row r="938" spans="3:11" ht="15" customHeight="1">
      <c r="C938" s="112" t="b">
        <v>0</v>
      </c>
      <c r="D938" s="113">
        <v>857</v>
      </c>
      <c r="E938" s="114">
        <v>158</v>
      </c>
      <c r="F938" s="114">
        <v>1691</v>
      </c>
      <c r="G938" s="121">
        <v>0.99</v>
      </c>
      <c r="H938" s="121">
        <v>1</v>
      </c>
      <c r="I938" s="121">
        <v>856</v>
      </c>
      <c r="J938" s="122">
        <v>0</v>
      </c>
      <c r="K938" s="122">
        <v>7.5171826858470103E+18</v>
      </c>
    </row>
    <row r="939" spans="3:11" ht="15" customHeight="1">
      <c r="C939" s="112" t="b">
        <v>0</v>
      </c>
      <c r="D939" s="113">
        <v>858</v>
      </c>
      <c r="E939" s="114">
        <v>159</v>
      </c>
      <c r="F939" s="114">
        <v>1700</v>
      </c>
      <c r="G939" s="121">
        <v>0.99</v>
      </c>
      <c r="H939" s="121">
        <v>1</v>
      </c>
      <c r="I939" s="121">
        <v>857</v>
      </c>
      <c r="J939" s="122">
        <v>0</v>
      </c>
      <c r="K939" s="122">
        <v>1.81358183066566E+19</v>
      </c>
    </row>
    <row r="940" spans="3:11" ht="15" customHeight="1">
      <c r="C940" s="112" t="b">
        <v>0</v>
      </c>
      <c r="D940" s="113">
        <v>859</v>
      </c>
      <c r="E940" s="114">
        <v>159</v>
      </c>
      <c r="F940" s="114">
        <v>1709</v>
      </c>
      <c r="G940" s="121">
        <v>0.99</v>
      </c>
      <c r="H940" s="121">
        <v>1</v>
      </c>
      <c r="I940" s="121">
        <v>858</v>
      </c>
      <c r="J940" s="122">
        <v>0</v>
      </c>
      <c r="K940" s="122">
        <v>1.4266883633491368E+19</v>
      </c>
    </row>
    <row r="941" spans="3:11" ht="15" customHeight="1">
      <c r="C941" s="112" t="b">
        <v>0</v>
      </c>
      <c r="D941" s="113">
        <v>860</v>
      </c>
      <c r="E941" s="114">
        <v>159</v>
      </c>
      <c r="F941" s="114">
        <v>1718</v>
      </c>
      <c r="G941" s="121">
        <v>0.99</v>
      </c>
      <c r="H941" s="121">
        <v>1</v>
      </c>
      <c r="I941" s="121">
        <v>859</v>
      </c>
      <c r="J941" s="122">
        <v>0</v>
      </c>
      <c r="K941" s="122">
        <v>5.7854580370610493E+18</v>
      </c>
    </row>
    <row r="942" spans="3:11" ht="15" customHeight="1">
      <c r="C942" s="112" t="b">
        <v>0</v>
      </c>
      <c r="D942" s="113">
        <v>861</v>
      </c>
      <c r="E942" s="114">
        <v>159</v>
      </c>
      <c r="F942" s="114">
        <v>1727</v>
      </c>
      <c r="G942" s="121">
        <v>0.99</v>
      </c>
      <c r="H942" s="121">
        <v>1</v>
      </c>
      <c r="I942" s="121">
        <v>860</v>
      </c>
      <c r="J942" s="122">
        <v>0</v>
      </c>
      <c r="K942" s="122">
        <v>1.6006305010375551E+19</v>
      </c>
    </row>
    <row r="943" spans="3:11" ht="15" customHeight="1">
      <c r="C943" s="112" t="b">
        <v>0</v>
      </c>
      <c r="D943" s="113">
        <v>862</v>
      </c>
      <c r="E943" s="114">
        <v>159</v>
      </c>
      <c r="F943" s="114">
        <v>1736</v>
      </c>
      <c r="G943" s="121">
        <v>0.99</v>
      </c>
      <c r="H943" s="121">
        <v>1</v>
      </c>
      <c r="I943" s="121">
        <v>861</v>
      </c>
      <c r="J943" s="122">
        <v>0</v>
      </c>
      <c r="K943" s="122">
        <v>1.2996577016068538E+19</v>
      </c>
    </row>
    <row r="944" spans="3:11" ht="15" customHeight="1">
      <c r="C944" s="112" t="b">
        <v>0</v>
      </c>
      <c r="D944" s="113">
        <v>863</v>
      </c>
      <c r="E944" s="114">
        <v>159</v>
      </c>
      <c r="F944" s="114">
        <v>1745</v>
      </c>
      <c r="G944" s="121">
        <v>0.99</v>
      </c>
      <c r="H944" s="121">
        <v>1</v>
      </c>
      <c r="I944" s="121">
        <v>862</v>
      </c>
      <c r="J944" s="122">
        <v>0</v>
      </c>
      <c r="K944" s="122">
        <v>1.3780855691287777E+19</v>
      </c>
    </row>
    <row r="945" spans="3:11" ht="15" customHeight="1">
      <c r="C945" s="112" t="b">
        <v>0</v>
      </c>
      <c r="D945" s="113">
        <v>864</v>
      </c>
      <c r="E945" s="114">
        <v>159</v>
      </c>
      <c r="F945" s="114">
        <v>1754</v>
      </c>
      <c r="G945" s="121">
        <v>0.99</v>
      </c>
      <c r="H945" s="121">
        <v>1</v>
      </c>
      <c r="I945" s="121">
        <v>863</v>
      </c>
      <c r="J945" s="122">
        <v>0</v>
      </c>
      <c r="K945" s="122">
        <v>1.4192105846357624E+18</v>
      </c>
    </row>
    <row r="946" spans="3:11" ht="15" customHeight="1">
      <c r="C946" s="112" t="b">
        <v>0</v>
      </c>
      <c r="D946" s="113">
        <v>865</v>
      </c>
      <c r="E946" s="114">
        <v>159</v>
      </c>
      <c r="F946" s="114">
        <v>1763</v>
      </c>
      <c r="G946" s="121">
        <v>0.99</v>
      </c>
      <c r="H946" s="121">
        <v>1</v>
      </c>
      <c r="I946" s="121">
        <v>864</v>
      </c>
      <c r="J946" s="122">
        <v>0</v>
      </c>
      <c r="K946" s="122">
        <v>6.8396861682293637E+18</v>
      </c>
    </row>
    <row r="947" spans="3:11" ht="15" customHeight="1">
      <c r="C947" s="112" t="b">
        <v>0</v>
      </c>
      <c r="D947" s="113">
        <v>866</v>
      </c>
      <c r="E947" s="114">
        <v>159</v>
      </c>
      <c r="F947" s="114">
        <v>1772</v>
      </c>
      <c r="G947" s="121">
        <v>0.99</v>
      </c>
      <c r="H947" s="121">
        <v>1</v>
      </c>
      <c r="I947" s="121">
        <v>865</v>
      </c>
      <c r="J947" s="122">
        <v>0</v>
      </c>
      <c r="K947" s="122">
        <v>8.2145722375231826E+18</v>
      </c>
    </row>
    <row r="948" spans="3:11" ht="15" customHeight="1">
      <c r="C948" s="112" t="b">
        <v>0</v>
      </c>
      <c r="D948" s="113">
        <v>867</v>
      </c>
      <c r="E948" s="114">
        <v>159</v>
      </c>
      <c r="F948" s="114">
        <v>1781</v>
      </c>
      <c r="G948" s="121">
        <v>0.99</v>
      </c>
      <c r="H948" s="121">
        <v>1</v>
      </c>
      <c r="I948" s="121">
        <v>866</v>
      </c>
      <c r="J948" s="122">
        <v>0</v>
      </c>
      <c r="K948" s="122">
        <v>6.0355821141462129E+18</v>
      </c>
    </row>
    <row r="949" spans="3:11" ht="15" customHeight="1">
      <c r="C949" s="112" t="b">
        <v>0</v>
      </c>
      <c r="D949" s="113">
        <v>868</v>
      </c>
      <c r="E949" s="114">
        <v>159</v>
      </c>
      <c r="F949" s="114">
        <v>1790</v>
      </c>
      <c r="G949" s="121">
        <v>0.99</v>
      </c>
      <c r="H949" s="121">
        <v>1</v>
      </c>
      <c r="I949" s="121">
        <v>867</v>
      </c>
      <c r="J949" s="122">
        <v>0</v>
      </c>
      <c r="K949" s="122">
        <v>5.5112068005262223E+18</v>
      </c>
    </row>
    <row r="950" spans="3:11" ht="15" customHeight="1">
      <c r="C950" s="112" t="b">
        <v>0</v>
      </c>
      <c r="D950" s="113">
        <v>869</v>
      </c>
      <c r="E950" s="114">
        <v>159</v>
      </c>
      <c r="F950" s="114">
        <v>1799</v>
      </c>
      <c r="G950" s="121">
        <v>0.99</v>
      </c>
      <c r="H950" s="121">
        <v>1</v>
      </c>
      <c r="I950" s="121">
        <v>868</v>
      </c>
      <c r="J950" s="122">
        <v>0</v>
      </c>
      <c r="K950" s="122">
        <v>1.138576348685661E+19</v>
      </c>
    </row>
    <row r="951" spans="3:11" ht="15" customHeight="1">
      <c r="C951" s="112" t="b">
        <v>0</v>
      </c>
      <c r="D951" s="113">
        <v>870</v>
      </c>
      <c r="E951" s="114">
        <v>159</v>
      </c>
      <c r="F951" s="114">
        <v>1808</v>
      </c>
      <c r="G951" s="121">
        <v>0.99</v>
      </c>
      <c r="H951" s="121">
        <v>1</v>
      </c>
      <c r="I951" s="121">
        <v>869</v>
      </c>
      <c r="J951" s="122">
        <v>0</v>
      </c>
      <c r="K951" s="122">
        <v>1.2983364041104374E+19</v>
      </c>
    </row>
    <row r="952" spans="3:11" ht="15" customHeight="1">
      <c r="C952" s="112" t="b">
        <v>0</v>
      </c>
      <c r="D952" s="113">
        <v>871</v>
      </c>
      <c r="E952" s="114">
        <v>159</v>
      </c>
      <c r="F952" s="114">
        <v>1817</v>
      </c>
      <c r="G952" s="121">
        <v>0.99</v>
      </c>
      <c r="H952" s="121">
        <v>1</v>
      </c>
      <c r="I952" s="121">
        <v>870</v>
      </c>
      <c r="J952" s="122">
        <v>0</v>
      </c>
      <c r="K952" s="122">
        <v>1.8374648442329643E+19</v>
      </c>
    </row>
    <row r="953" spans="3:11" ht="15" customHeight="1">
      <c r="C953" s="112" t="b">
        <v>0</v>
      </c>
      <c r="D953" s="113">
        <v>872</v>
      </c>
      <c r="E953" s="114">
        <v>160</v>
      </c>
      <c r="F953" s="114">
        <v>1831</v>
      </c>
      <c r="G953" s="121">
        <v>0.99</v>
      </c>
      <c r="H953" s="121">
        <v>1</v>
      </c>
      <c r="I953" s="121">
        <v>871</v>
      </c>
      <c r="J953" s="122">
        <v>0</v>
      </c>
      <c r="K953" s="122">
        <v>1.5621581418264775E+19</v>
      </c>
    </row>
    <row r="954" spans="3:11" ht="15" customHeight="1">
      <c r="C954" s="112" t="b">
        <v>0</v>
      </c>
      <c r="D954" s="113">
        <v>873</v>
      </c>
      <c r="E954" s="114">
        <v>161</v>
      </c>
      <c r="F954" s="114">
        <v>1832</v>
      </c>
      <c r="G954" s="121">
        <v>0.99</v>
      </c>
      <c r="H954" s="121">
        <v>1</v>
      </c>
      <c r="I954" s="121">
        <v>872</v>
      </c>
      <c r="J954" s="122">
        <v>0</v>
      </c>
      <c r="K954" s="122">
        <v>9.7413154822337987E+18</v>
      </c>
    </row>
    <row r="955" spans="3:11" ht="15" customHeight="1">
      <c r="C955" s="112" t="b">
        <v>0</v>
      </c>
      <c r="D955" s="113">
        <v>874</v>
      </c>
      <c r="E955" s="114">
        <v>161</v>
      </c>
      <c r="F955" s="114">
        <v>1833</v>
      </c>
      <c r="G955" s="121">
        <v>0.99</v>
      </c>
      <c r="H955" s="121">
        <v>1</v>
      </c>
      <c r="I955" s="121">
        <v>873</v>
      </c>
      <c r="J955" s="122">
        <v>0</v>
      </c>
      <c r="K955" s="122">
        <v>1.4014596357403752E+19</v>
      </c>
    </row>
    <row r="956" spans="3:11" ht="15" customHeight="1">
      <c r="C956" s="112" t="b">
        <v>0</v>
      </c>
      <c r="D956" s="113">
        <v>875</v>
      </c>
      <c r="E956" s="114">
        <v>162</v>
      </c>
      <c r="F956" s="114">
        <v>1835</v>
      </c>
      <c r="G956" s="121">
        <v>0.99</v>
      </c>
      <c r="H956" s="121">
        <v>1</v>
      </c>
      <c r="I956" s="121">
        <v>874</v>
      </c>
      <c r="J956" s="122">
        <v>0</v>
      </c>
      <c r="K956" s="122">
        <v>8.3721403810045972E+18</v>
      </c>
    </row>
    <row r="957" spans="3:11" ht="15" customHeight="1">
      <c r="C957" s="112" t="b">
        <v>0</v>
      </c>
      <c r="D957" s="113">
        <v>876</v>
      </c>
      <c r="E957" s="114">
        <v>162</v>
      </c>
      <c r="F957" s="114">
        <v>1837</v>
      </c>
      <c r="G957" s="121">
        <v>0.99</v>
      </c>
      <c r="H957" s="121">
        <v>1</v>
      </c>
      <c r="I957" s="121">
        <v>875</v>
      </c>
      <c r="J957" s="122">
        <v>0</v>
      </c>
      <c r="K957" s="122">
        <v>4.9295826300836833E+18</v>
      </c>
    </row>
    <row r="958" spans="3:11" ht="15" customHeight="1">
      <c r="C958" s="112" t="b">
        <v>0</v>
      </c>
      <c r="D958" s="113">
        <v>877</v>
      </c>
      <c r="E958" s="114">
        <v>163</v>
      </c>
      <c r="F958" s="114">
        <v>1839</v>
      </c>
      <c r="G958" s="121">
        <v>0.99</v>
      </c>
      <c r="H958" s="121">
        <v>1</v>
      </c>
      <c r="I958" s="121">
        <v>876</v>
      </c>
      <c r="J958" s="122">
        <v>0</v>
      </c>
      <c r="K958" s="122">
        <v>1.7961271153236351E+19</v>
      </c>
    </row>
    <row r="959" spans="3:11" ht="15" customHeight="1">
      <c r="C959" s="112" t="b">
        <v>0</v>
      </c>
      <c r="D959" s="113">
        <v>878</v>
      </c>
      <c r="E959" s="114">
        <v>163</v>
      </c>
      <c r="F959" s="114">
        <v>1841</v>
      </c>
      <c r="G959" s="121">
        <v>0.99</v>
      </c>
      <c r="H959" s="121">
        <v>1</v>
      </c>
      <c r="I959" s="121">
        <v>877</v>
      </c>
      <c r="J959" s="122">
        <v>0</v>
      </c>
      <c r="K959" s="122">
        <v>4.5607865604363233E+18</v>
      </c>
    </row>
    <row r="960" spans="3:11" ht="15" customHeight="1">
      <c r="C960" s="112" t="b">
        <v>0</v>
      </c>
      <c r="D960" s="113">
        <v>879</v>
      </c>
      <c r="E960" s="114">
        <v>163</v>
      </c>
      <c r="F960" s="114">
        <v>1843</v>
      </c>
      <c r="G960" s="121">
        <v>0.99</v>
      </c>
      <c r="H960" s="121">
        <v>1</v>
      </c>
      <c r="I960" s="121">
        <v>878</v>
      </c>
      <c r="J960" s="122">
        <v>0</v>
      </c>
      <c r="K960" s="122">
        <v>1.0457229253840218E+19</v>
      </c>
    </row>
    <row r="961" spans="3:11" ht="15" customHeight="1">
      <c r="C961" s="112" t="b">
        <v>0</v>
      </c>
      <c r="D961" s="113">
        <v>880</v>
      </c>
      <c r="E961" s="114">
        <v>163</v>
      </c>
      <c r="F961" s="114">
        <v>1845</v>
      </c>
      <c r="G961" s="121">
        <v>0.99</v>
      </c>
      <c r="H961" s="121">
        <v>1</v>
      </c>
      <c r="I961" s="121">
        <v>879</v>
      </c>
      <c r="J961" s="122">
        <v>0</v>
      </c>
      <c r="K961" s="122">
        <v>4.7989060261687235E+18</v>
      </c>
    </row>
    <row r="962" spans="3:11" ht="15" customHeight="1">
      <c r="C962" s="112" t="b">
        <v>0</v>
      </c>
      <c r="D962" s="113">
        <v>881</v>
      </c>
      <c r="E962" s="114">
        <v>164</v>
      </c>
      <c r="F962" s="114">
        <v>1849</v>
      </c>
      <c r="G962" s="121">
        <v>0.99</v>
      </c>
      <c r="H962" s="121">
        <v>1</v>
      </c>
      <c r="I962" s="121">
        <v>880</v>
      </c>
      <c r="J962" s="122">
        <v>0</v>
      </c>
      <c r="K962" s="122">
        <v>9.2695901800536535E+18</v>
      </c>
    </row>
    <row r="963" spans="3:11" ht="15" customHeight="1">
      <c r="C963" s="112" t="b">
        <v>0</v>
      </c>
      <c r="D963" s="113">
        <v>882</v>
      </c>
      <c r="E963" s="114">
        <v>164</v>
      </c>
      <c r="F963" s="114">
        <v>1853</v>
      </c>
      <c r="G963" s="121">
        <v>0.99</v>
      </c>
      <c r="H963" s="121">
        <v>1</v>
      </c>
      <c r="I963" s="121">
        <v>881</v>
      </c>
      <c r="J963" s="122">
        <v>0</v>
      </c>
      <c r="K963" s="122">
        <v>3.6718577288341069E+18</v>
      </c>
    </row>
    <row r="964" spans="3:11" ht="15" customHeight="1">
      <c r="C964" s="112" t="b">
        <v>0</v>
      </c>
      <c r="D964" s="113">
        <v>883</v>
      </c>
      <c r="E964" s="114">
        <v>164</v>
      </c>
      <c r="F964" s="114">
        <v>1857</v>
      </c>
      <c r="G964" s="121">
        <v>0.99</v>
      </c>
      <c r="H964" s="121">
        <v>1</v>
      </c>
      <c r="I964" s="121">
        <v>882</v>
      </c>
      <c r="J964" s="122">
        <v>0</v>
      </c>
      <c r="K964" s="122">
        <v>1.6077972685935978E+19</v>
      </c>
    </row>
    <row r="965" spans="3:11" ht="15" customHeight="1">
      <c r="C965" s="112" t="b">
        <v>0</v>
      </c>
      <c r="D965" s="113">
        <v>884</v>
      </c>
      <c r="E965" s="114">
        <v>164</v>
      </c>
      <c r="F965" s="114">
        <v>1861</v>
      </c>
      <c r="G965" s="121">
        <v>0.99</v>
      </c>
      <c r="H965" s="121">
        <v>1</v>
      </c>
      <c r="I965" s="121">
        <v>883</v>
      </c>
      <c r="J965" s="122">
        <v>0</v>
      </c>
      <c r="K965" s="122">
        <v>1.2731868115798952E+19</v>
      </c>
    </row>
    <row r="966" spans="3:11" ht="15" customHeight="1">
      <c r="C966" s="112" t="b">
        <v>0</v>
      </c>
      <c r="D966" s="113">
        <v>885</v>
      </c>
      <c r="E966" s="114">
        <v>164</v>
      </c>
      <c r="F966" s="114">
        <v>1865</v>
      </c>
      <c r="G966" s="121">
        <v>0.99</v>
      </c>
      <c r="H966" s="121">
        <v>1</v>
      </c>
      <c r="I966" s="121">
        <v>884</v>
      </c>
      <c r="J966" s="122">
        <v>0</v>
      </c>
      <c r="K966" s="122">
        <v>1.5809794081108105E+19</v>
      </c>
    </row>
    <row r="967" spans="3:11" ht="15" customHeight="1">
      <c r="C967" s="112" t="b">
        <v>0</v>
      </c>
      <c r="D967" s="113">
        <v>886</v>
      </c>
      <c r="E967" s="114">
        <v>164</v>
      </c>
      <c r="F967" s="114">
        <v>1869</v>
      </c>
      <c r="G967" s="121">
        <v>0.99</v>
      </c>
      <c r="H967" s="121">
        <v>1</v>
      </c>
      <c r="I967" s="121">
        <v>885</v>
      </c>
      <c r="J967" s="122">
        <v>0</v>
      </c>
      <c r="K967" s="122">
        <v>9.8013974595424993E+18</v>
      </c>
    </row>
    <row r="968" spans="3:11" ht="15" customHeight="1">
      <c r="C968" s="112" t="b">
        <v>0</v>
      </c>
      <c r="D968" s="113">
        <v>887</v>
      </c>
      <c r="E968" s="114">
        <v>165</v>
      </c>
      <c r="F968" s="114">
        <v>1875</v>
      </c>
      <c r="G968" s="121">
        <v>0.99</v>
      </c>
      <c r="H968" s="121">
        <v>1</v>
      </c>
      <c r="I968" s="121">
        <v>886</v>
      </c>
      <c r="J968" s="122">
        <v>0</v>
      </c>
      <c r="K968" s="122">
        <v>1.5372674138676292E+19</v>
      </c>
    </row>
    <row r="969" spans="3:11" ht="15" customHeight="1">
      <c r="C969" s="112" t="b">
        <v>0</v>
      </c>
      <c r="D969" s="113">
        <v>888</v>
      </c>
      <c r="E969" s="114">
        <v>165</v>
      </c>
      <c r="F969" s="114">
        <v>1881</v>
      </c>
      <c r="G969" s="121">
        <v>0.99</v>
      </c>
      <c r="H969" s="121">
        <v>1</v>
      </c>
      <c r="I969" s="121">
        <v>887</v>
      </c>
      <c r="J969" s="122">
        <v>0</v>
      </c>
      <c r="K969" s="122">
        <v>4.1122578876237491E+18</v>
      </c>
    </row>
    <row r="970" spans="3:11" ht="15" customHeight="1">
      <c r="C970" s="112" t="b">
        <v>0</v>
      </c>
      <c r="D970" s="113">
        <v>889</v>
      </c>
      <c r="E970" s="114">
        <v>165</v>
      </c>
      <c r="F970" s="114">
        <v>1887</v>
      </c>
      <c r="G970" s="121">
        <v>0.99</v>
      </c>
      <c r="H970" s="121">
        <v>1</v>
      </c>
      <c r="I970" s="121">
        <v>888</v>
      </c>
      <c r="J970" s="122">
        <v>0</v>
      </c>
      <c r="K970" s="122">
        <v>1.3989794865864987E+19</v>
      </c>
    </row>
    <row r="971" spans="3:11" ht="15" customHeight="1">
      <c r="C971" s="112" t="b">
        <v>0</v>
      </c>
      <c r="D971" s="113">
        <v>890</v>
      </c>
      <c r="E971" s="114">
        <v>165</v>
      </c>
      <c r="F971" s="114">
        <v>1893</v>
      </c>
      <c r="G971" s="121">
        <v>0.99</v>
      </c>
      <c r="H971" s="121">
        <v>1</v>
      </c>
      <c r="I971" s="121">
        <v>889</v>
      </c>
      <c r="J971" s="122">
        <v>0</v>
      </c>
      <c r="K971" s="122">
        <v>1.2006623630639606E+19</v>
      </c>
    </row>
    <row r="972" spans="3:11" ht="15" customHeight="1">
      <c r="C972" s="112" t="b">
        <v>0</v>
      </c>
      <c r="D972" s="113">
        <v>891</v>
      </c>
      <c r="E972" s="114">
        <v>165</v>
      </c>
      <c r="F972" s="114">
        <v>1899</v>
      </c>
      <c r="G972" s="121">
        <v>0.99</v>
      </c>
      <c r="H972" s="121">
        <v>1</v>
      </c>
      <c r="I972" s="121">
        <v>890</v>
      </c>
      <c r="J972" s="122">
        <v>0</v>
      </c>
      <c r="K972" s="122">
        <v>1.8428313804865217E+19</v>
      </c>
    </row>
    <row r="973" spans="3:11" ht="15" customHeight="1">
      <c r="C973" s="112" t="b">
        <v>0</v>
      </c>
      <c r="D973" s="113">
        <v>892</v>
      </c>
      <c r="E973" s="114">
        <v>165</v>
      </c>
      <c r="F973" s="114">
        <v>1905</v>
      </c>
      <c r="G973" s="121">
        <v>0.99</v>
      </c>
      <c r="H973" s="121">
        <v>1</v>
      </c>
      <c r="I973" s="121">
        <v>891</v>
      </c>
      <c r="J973" s="122">
        <v>0</v>
      </c>
      <c r="K973" s="122">
        <v>1.0805406633148201E+19</v>
      </c>
    </row>
    <row r="974" spans="3:11" ht="15" customHeight="1">
      <c r="C974" s="112" t="b">
        <v>0</v>
      </c>
      <c r="D974" s="113">
        <v>893</v>
      </c>
      <c r="E974" s="114">
        <v>165</v>
      </c>
      <c r="F974" s="114">
        <v>1911</v>
      </c>
      <c r="G974" s="121">
        <v>0.99</v>
      </c>
      <c r="H974" s="121">
        <v>1</v>
      </c>
      <c r="I974" s="121">
        <v>892</v>
      </c>
      <c r="J974" s="122">
        <v>0</v>
      </c>
      <c r="K974" s="122">
        <v>1.700978069108299E+19</v>
      </c>
    </row>
    <row r="975" spans="3:11" ht="15" customHeight="1">
      <c r="C975" s="112" t="b">
        <v>0</v>
      </c>
      <c r="D975" s="113">
        <v>894</v>
      </c>
      <c r="E975" s="114">
        <v>165</v>
      </c>
      <c r="F975" s="114">
        <v>1917</v>
      </c>
      <c r="G975" s="121">
        <v>0.99</v>
      </c>
      <c r="H975" s="121">
        <v>1</v>
      </c>
      <c r="I975" s="121">
        <v>893</v>
      </c>
      <c r="J975" s="122">
        <v>0</v>
      </c>
      <c r="K975" s="122">
        <v>2.077563613298658E+18</v>
      </c>
    </row>
    <row r="976" spans="3:11" ht="15" customHeight="1">
      <c r="C976" s="112" t="b">
        <v>0</v>
      </c>
      <c r="D976" s="113">
        <v>895</v>
      </c>
      <c r="E976" s="114">
        <v>165</v>
      </c>
      <c r="F976" s="114">
        <v>1923</v>
      </c>
      <c r="G976" s="121">
        <v>0.99</v>
      </c>
      <c r="H976" s="121">
        <v>1</v>
      </c>
      <c r="I976" s="121">
        <v>894</v>
      </c>
      <c r="J976" s="122">
        <v>0</v>
      </c>
      <c r="K976" s="122">
        <v>8.5003617886631373E+17</v>
      </c>
    </row>
    <row r="977" spans="3:11" ht="15" customHeight="1">
      <c r="C977" s="112" t="b">
        <v>0</v>
      </c>
      <c r="D977" s="113">
        <v>896</v>
      </c>
      <c r="E977" s="114">
        <v>166</v>
      </c>
      <c r="F977" s="114">
        <v>1932</v>
      </c>
      <c r="G977" s="121">
        <v>0.99</v>
      </c>
      <c r="H977" s="121">
        <v>1</v>
      </c>
      <c r="I977" s="121">
        <v>895</v>
      </c>
      <c r="J977" s="122">
        <v>0</v>
      </c>
      <c r="K977" s="122">
        <v>9.2630402798151232E+17</v>
      </c>
    </row>
    <row r="978" spans="3:11" ht="15" customHeight="1">
      <c r="C978" s="112" t="b">
        <v>0</v>
      </c>
      <c r="D978" s="113">
        <v>897</v>
      </c>
      <c r="E978" s="114">
        <v>166</v>
      </c>
      <c r="F978" s="114">
        <v>1941</v>
      </c>
      <c r="G978" s="121">
        <v>0.99</v>
      </c>
      <c r="H978" s="121">
        <v>1</v>
      </c>
      <c r="I978" s="121">
        <v>896</v>
      </c>
      <c r="J978" s="122">
        <v>0</v>
      </c>
      <c r="K978" s="122">
        <v>2.4063393716636611E+18</v>
      </c>
    </row>
    <row r="979" spans="3:11" ht="15" customHeight="1">
      <c r="C979" s="112" t="b">
        <v>0</v>
      </c>
      <c r="D979" s="113">
        <v>898</v>
      </c>
      <c r="E979" s="114">
        <v>166</v>
      </c>
      <c r="F979" s="114">
        <v>1950</v>
      </c>
      <c r="G979" s="121">
        <v>0.99</v>
      </c>
      <c r="H979" s="121">
        <v>1</v>
      </c>
      <c r="I979" s="121">
        <v>897</v>
      </c>
      <c r="J979" s="122">
        <v>0</v>
      </c>
      <c r="K979" s="122">
        <v>1.0763928470357531E+19</v>
      </c>
    </row>
    <row r="980" spans="3:11" ht="15" customHeight="1">
      <c r="C980" s="112" t="b">
        <v>0</v>
      </c>
      <c r="D980" s="113">
        <v>899</v>
      </c>
      <c r="E980" s="114">
        <v>166</v>
      </c>
      <c r="F980" s="114">
        <v>1959</v>
      </c>
      <c r="G980" s="121">
        <v>0.99</v>
      </c>
      <c r="H980" s="121">
        <v>1</v>
      </c>
      <c r="I980" s="121">
        <v>898</v>
      </c>
      <c r="J980" s="122">
        <v>0</v>
      </c>
      <c r="K980" s="122">
        <v>1.1050189812902595E+19</v>
      </c>
    </row>
    <row r="981" spans="3:11" ht="15" customHeight="1">
      <c r="C981" s="112" t="b">
        <v>0</v>
      </c>
      <c r="D981" s="113">
        <v>900</v>
      </c>
      <c r="E981" s="114">
        <v>166</v>
      </c>
      <c r="F981" s="114">
        <v>1968</v>
      </c>
      <c r="G981" s="121">
        <v>0.99</v>
      </c>
      <c r="H981" s="121">
        <v>1</v>
      </c>
      <c r="I981" s="121">
        <v>899</v>
      </c>
      <c r="J981" s="122">
        <v>0</v>
      </c>
      <c r="K981" s="122">
        <v>6.098974646253442E+18</v>
      </c>
    </row>
    <row r="982" spans="3:11" ht="15" customHeight="1">
      <c r="C982" s="112" t="b">
        <v>0</v>
      </c>
      <c r="D982" s="113">
        <v>901</v>
      </c>
      <c r="E982" s="114">
        <v>166</v>
      </c>
      <c r="F982" s="114">
        <v>1977</v>
      </c>
      <c r="G982" s="121">
        <v>0.99</v>
      </c>
      <c r="H982" s="121">
        <v>1</v>
      </c>
      <c r="I982" s="121">
        <v>900</v>
      </c>
      <c r="J982" s="122">
        <v>0</v>
      </c>
      <c r="K982" s="122">
        <v>9.0085847114392054E+18</v>
      </c>
    </row>
    <row r="983" spans="3:11" ht="15" customHeight="1">
      <c r="C983" s="112" t="b">
        <v>0</v>
      </c>
      <c r="D983" s="113">
        <v>902</v>
      </c>
      <c r="E983" s="114">
        <v>166</v>
      </c>
      <c r="F983" s="114">
        <v>1986</v>
      </c>
      <c r="G983" s="121">
        <v>0.99</v>
      </c>
      <c r="H983" s="121">
        <v>1</v>
      </c>
      <c r="I983" s="121">
        <v>901</v>
      </c>
      <c r="J983" s="122">
        <v>0</v>
      </c>
      <c r="K983" s="122">
        <v>8.8778360050889359E+18</v>
      </c>
    </row>
    <row r="984" spans="3:11" ht="15" customHeight="1">
      <c r="C984" s="112" t="b">
        <v>0</v>
      </c>
      <c r="D984" s="113">
        <v>903</v>
      </c>
      <c r="E984" s="114">
        <v>166</v>
      </c>
      <c r="F984" s="114">
        <v>1995</v>
      </c>
      <c r="G984" s="121">
        <v>0.99</v>
      </c>
      <c r="H984" s="121">
        <v>1</v>
      </c>
      <c r="I984" s="121">
        <v>902</v>
      </c>
      <c r="J984" s="122">
        <v>0</v>
      </c>
      <c r="K984" s="122">
        <v>3.3268112819903432E+18</v>
      </c>
    </row>
    <row r="985" spans="3:11" ht="15" customHeight="1">
      <c r="C985" s="112" t="b">
        <v>0</v>
      </c>
      <c r="D985" s="113">
        <v>904</v>
      </c>
      <c r="E985" s="114">
        <v>166</v>
      </c>
      <c r="F985" s="114">
        <v>2004</v>
      </c>
      <c r="G985" s="121">
        <v>0.99</v>
      </c>
      <c r="H985" s="121">
        <v>1</v>
      </c>
      <c r="I985" s="121">
        <v>903</v>
      </c>
      <c r="J985" s="122">
        <v>0</v>
      </c>
      <c r="K985" s="122">
        <v>1.5099213864915287E+18</v>
      </c>
    </row>
    <row r="986" spans="3:11" ht="15" customHeight="1">
      <c r="C986" s="112" t="b">
        <v>0</v>
      </c>
      <c r="D986" s="113">
        <v>905</v>
      </c>
      <c r="E986" s="114">
        <v>166</v>
      </c>
      <c r="F986" s="114">
        <v>2013</v>
      </c>
      <c r="G986" s="121">
        <v>0.99</v>
      </c>
      <c r="H986" s="121">
        <v>1</v>
      </c>
      <c r="I986" s="121">
        <v>904</v>
      </c>
      <c r="J986" s="122">
        <v>0</v>
      </c>
      <c r="K986" s="122">
        <v>5.2598679651429304E+18</v>
      </c>
    </row>
    <row r="987" spans="3:11" ht="15" customHeight="1">
      <c r="C987" s="112" t="b">
        <v>0</v>
      </c>
      <c r="D987" s="113">
        <v>906</v>
      </c>
      <c r="E987" s="114">
        <v>166</v>
      </c>
      <c r="F987" s="114">
        <v>2022</v>
      </c>
      <c r="G987" s="121">
        <v>0.99</v>
      </c>
      <c r="H987" s="121">
        <v>1</v>
      </c>
      <c r="I987" s="121">
        <v>905</v>
      </c>
      <c r="J987" s="122">
        <v>0</v>
      </c>
      <c r="K987" s="122">
        <v>1.8175153768472304E+19</v>
      </c>
    </row>
    <row r="988" spans="3:11" ht="15" customHeight="1">
      <c r="C988" s="112" t="b">
        <v>0</v>
      </c>
      <c r="D988" s="113">
        <v>907</v>
      </c>
      <c r="E988" s="114">
        <v>166</v>
      </c>
      <c r="F988" s="114">
        <v>2031</v>
      </c>
      <c r="G988" s="121">
        <v>0.99</v>
      </c>
      <c r="H988" s="121">
        <v>1</v>
      </c>
      <c r="I988" s="121">
        <v>906</v>
      </c>
      <c r="J988" s="122">
        <v>0</v>
      </c>
      <c r="K988" s="122">
        <v>1.4272845798056407E+19</v>
      </c>
    </row>
    <row r="989" spans="3:11" ht="15" customHeight="1">
      <c r="C989" s="112" t="b">
        <v>0</v>
      </c>
      <c r="D989" s="113">
        <v>908</v>
      </c>
      <c r="E989" s="114">
        <v>166</v>
      </c>
      <c r="F989" s="114">
        <v>2040</v>
      </c>
      <c r="G989" s="121">
        <v>0.99</v>
      </c>
      <c r="H989" s="121">
        <v>1</v>
      </c>
      <c r="I989" s="121">
        <v>907</v>
      </c>
      <c r="J989" s="122">
        <v>0</v>
      </c>
      <c r="K989" s="122">
        <v>1.185182108094481E+19</v>
      </c>
    </row>
    <row r="990" spans="3:11" ht="15" customHeight="1">
      <c r="C990" s="112" t="b">
        <v>0</v>
      </c>
      <c r="D990" s="113">
        <v>909</v>
      </c>
      <c r="E990" s="114">
        <v>166</v>
      </c>
      <c r="F990" s="114">
        <v>2049</v>
      </c>
      <c r="G990" s="121">
        <v>0.99</v>
      </c>
      <c r="H990" s="121">
        <v>1</v>
      </c>
      <c r="I990" s="121">
        <v>908</v>
      </c>
      <c r="J990" s="122">
        <v>0</v>
      </c>
      <c r="K990" s="122">
        <v>2.4363622391846139E+18</v>
      </c>
    </row>
    <row r="991" spans="3:11" ht="15" customHeight="1">
      <c r="C991" s="112" t="b">
        <v>0</v>
      </c>
      <c r="D991" s="113">
        <v>910</v>
      </c>
      <c r="E991" s="114">
        <v>167</v>
      </c>
      <c r="F991" s="114">
        <v>2063</v>
      </c>
      <c r="G991" s="121">
        <v>0.99</v>
      </c>
      <c r="H991" s="121">
        <v>1</v>
      </c>
      <c r="I991" s="121">
        <v>909</v>
      </c>
      <c r="J991" s="122">
        <v>0</v>
      </c>
      <c r="K991" s="122">
        <v>1.026866018125782E+19</v>
      </c>
    </row>
    <row r="992" spans="3:11" ht="15" customHeight="1">
      <c r="C992" s="112" t="b">
        <v>0</v>
      </c>
      <c r="D992" s="113">
        <v>911</v>
      </c>
      <c r="E992" s="114">
        <v>168</v>
      </c>
      <c r="F992" s="114">
        <v>2064</v>
      </c>
      <c r="G992" s="121">
        <v>0.99</v>
      </c>
      <c r="H992" s="121">
        <v>1</v>
      </c>
      <c r="I992" s="121">
        <v>910</v>
      </c>
      <c r="J992" s="122">
        <v>0</v>
      </c>
      <c r="K992" s="122">
        <v>9.056038369526697E+18</v>
      </c>
    </row>
    <row r="993" spans="3:11" ht="15" customHeight="1">
      <c r="C993" s="112" t="b">
        <v>0</v>
      </c>
      <c r="D993" s="113">
        <v>912</v>
      </c>
      <c r="E993" s="114">
        <v>168</v>
      </c>
      <c r="F993" s="114">
        <v>2065</v>
      </c>
      <c r="G993" s="121">
        <v>0.99</v>
      </c>
      <c r="H993" s="121">
        <v>1</v>
      </c>
      <c r="I993" s="121">
        <v>911</v>
      </c>
      <c r="J993" s="122">
        <v>0</v>
      </c>
      <c r="K993" s="122">
        <v>4.8918272852399483E+18</v>
      </c>
    </row>
    <row r="994" spans="3:11" ht="15" customHeight="1">
      <c r="C994" s="112" t="b">
        <v>0</v>
      </c>
      <c r="D994" s="113">
        <v>913</v>
      </c>
      <c r="E994" s="114">
        <v>169</v>
      </c>
      <c r="F994" s="114">
        <v>2067</v>
      </c>
      <c r="G994" s="121">
        <v>0.99</v>
      </c>
      <c r="H994" s="121">
        <v>1</v>
      </c>
      <c r="I994" s="121">
        <v>912</v>
      </c>
      <c r="J994" s="122">
        <v>0</v>
      </c>
      <c r="K994" s="122">
        <v>1.4761462967891587E+19</v>
      </c>
    </row>
    <row r="995" spans="3:11" ht="15" customHeight="1">
      <c r="C995" s="112" t="b">
        <v>0</v>
      </c>
      <c r="D995" s="113">
        <v>914</v>
      </c>
      <c r="E995" s="114">
        <v>169</v>
      </c>
      <c r="F995" s="114">
        <v>2069</v>
      </c>
      <c r="G995" s="121">
        <v>0.99</v>
      </c>
      <c r="H995" s="121">
        <v>1</v>
      </c>
      <c r="I995" s="121">
        <v>913</v>
      </c>
      <c r="J995" s="122">
        <v>0</v>
      </c>
      <c r="K995" s="122">
        <v>8.8920226785476588E+18</v>
      </c>
    </row>
    <row r="996" spans="3:11" ht="15" customHeight="1">
      <c r="C996" s="112" t="b">
        <v>0</v>
      </c>
      <c r="D996" s="113">
        <v>915</v>
      </c>
      <c r="E996" s="114">
        <v>170</v>
      </c>
      <c r="F996" s="114">
        <v>2071</v>
      </c>
      <c r="G996" s="121">
        <v>0.99</v>
      </c>
      <c r="H996" s="121">
        <v>1</v>
      </c>
      <c r="I996" s="121">
        <v>914</v>
      </c>
      <c r="J996" s="122">
        <v>0</v>
      </c>
      <c r="K996" s="122">
        <v>8.7955610715694413E+17</v>
      </c>
    </row>
    <row r="997" spans="3:11" ht="15" customHeight="1">
      <c r="C997" s="112" t="b">
        <v>0</v>
      </c>
      <c r="D997" s="113">
        <v>916</v>
      </c>
      <c r="E997" s="114">
        <v>170</v>
      </c>
      <c r="F997" s="114">
        <v>2073</v>
      </c>
      <c r="G997" s="121">
        <v>0.99</v>
      </c>
      <c r="H997" s="121">
        <v>1</v>
      </c>
      <c r="I997" s="121">
        <v>915</v>
      </c>
      <c r="J997" s="122">
        <v>0</v>
      </c>
      <c r="K997" s="122">
        <v>1.4932456449206411E+19</v>
      </c>
    </row>
    <row r="998" spans="3:11" ht="15" customHeight="1">
      <c r="C998" s="112" t="b">
        <v>0</v>
      </c>
      <c r="D998" s="113">
        <v>917</v>
      </c>
      <c r="E998" s="114">
        <v>170</v>
      </c>
      <c r="F998" s="114">
        <v>2075</v>
      </c>
      <c r="G998" s="121">
        <v>0.99</v>
      </c>
      <c r="H998" s="121">
        <v>1</v>
      </c>
      <c r="I998" s="121">
        <v>916</v>
      </c>
      <c r="J998" s="122">
        <v>0</v>
      </c>
      <c r="K998" s="122">
        <v>1.1455855162777935E+18</v>
      </c>
    </row>
    <row r="999" spans="3:11" ht="15" customHeight="1">
      <c r="C999" s="112" t="b">
        <v>0</v>
      </c>
      <c r="D999" s="113">
        <v>918</v>
      </c>
      <c r="E999" s="114">
        <v>170</v>
      </c>
      <c r="F999" s="114">
        <v>2077</v>
      </c>
      <c r="G999" s="121">
        <v>0.99</v>
      </c>
      <c r="H999" s="121">
        <v>1</v>
      </c>
      <c r="I999" s="121">
        <v>917</v>
      </c>
      <c r="J999" s="122">
        <v>0</v>
      </c>
      <c r="K999" s="122">
        <v>1.7433295422211547E+19</v>
      </c>
    </row>
    <row r="1000" spans="3:11" ht="15" customHeight="1">
      <c r="C1000" s="112" t="b">
        <v>0</v>
      </c>
      <c r="D1000" s="113">
        <v>919</v>
      </c>
      <c r="E1000" s="114">
        <v>171</v>
      </c>
      <c r="F1000" s="114">
        <v>2081</v>
      </c>
      <c r="G1000" s="121">
        <v>0.99</v>
      </c>
      <c r="H1000" s="121">
        <v>1</v>
      </c>
      <c r="I1000" s="121">
        <v>918</v>
      </c>
      <c r="J1000" s="122">
        <v>0</v>
      </c>
      <c r="K1000" s="122">
        <v>9.379115074318977E+18</v>
      </c>
    </row>
    <row r="1001" spans="3:11" ht="15" customHeight="1">
      <c r="C1001" s="112" t="b">
        <v>0</v>
      </c>
      <c r="D1001" s="113">
        <v>920</v>
      </c>
      <c r="E1001" s="114">
        <v>171</v>
      </c>
      <c r="F1001" s="114">
        <v>2085</v>
      </c>
      <c r="G1001" s="121">
        <v>0.99</v>
      </c>
      <c r="H1001" s="121">
        <v>1</v>
      </c>
      <c r="I1001" s="121">
        <v>919</v>
      </c>
      <c r="J1001" s="122">
        <v>0</v>
      </c>
      <c r="K1001" s="122">
        <v>6.7540822250033091E+18</v>
      </c>
    </row>
    <row r="1002" spans="3:11" ht="15" customHeight="1">
      <c r="C1002" s="112" t="b">
        <v>0</v>
      </c>
      <c r="D1002" s="113">
        <v>921</v>
      </c>
      <c r="E1002" s="114">
        <v>171</v>
      </c>
      <c r="F1002" s="114">
        <v>2089</v>
      </c>
      <c r="G1002" s="121">
        <v>0.99</v>
      </c>
      <c r="H1002" s="121">
        <v>1</v>
      </c>
      <c r="I1002" s="121">
        <v>920</v>
      </c>
      <c r="J1002" s="122">
        <v>0</v>
      </c>
      <c r="K1002" s="122">
        <v>1.5367318779984279E+18</v>
      </c>
    </row>
    <row r="1003" spans="3:11" ht="15" customHeight="1">
      <c r="C1003" s="112" t="b">
        <v>0</v>
      </c>
      <c r="D1003" s="113">
        <v>922</v>
      </c>
      <c r="E1003" s="114">
        <v>171</v>
      </c>
      <c r="F1003" s="114">
        <v>2093</v>
      </c>
      <c r="G1003" s="121">
        <v>0.99</v>
      </c>
      <c r="H1003" s="121">
        <v>1</v>
      </c>
      <c r="I1003" s="121">
        <v>921</v>
      </c>
      <c r="J1003" s="122">
        <v>0</v>
      </c>
      <c r="K1003" s="122">
        <v>4.0471232494807465E+18</v>
      </c>
    </row>
    <row r="1004" spans="3:11" ht="15" customHeight="1">
      <c r="C1004" s="112" t="b">
        <v>0</v>
      </c>
      <c r="D1004" s="113">
        <v>923</v>
      </c>
      <c r="E1004" s="114">
        <v>171</v>
      </c>
      <c r="F1004" s="114">
        <v>2097</v>
      </c>
      <c r="G1004" s="121">
        <v>0.99</v>
      </c>
      <c r="H1004" s="121">
        <v>1</v>
      </c>
      <c r="I1004" s="121">
        <v>922</v>
      </c>
      <c r="J1004" s="122">
        <v>0</v>
      </c>
      <c r="K1004" s="122">
        <v>1.1121241700698882E+19</v>
      </c>
    </row>
    <row r="1005" spans="3:11" ht="15" customHeight="1">
      <c r="C1005" s="112" t="b">
        <v>0</v>
      </c>
      <c r="D1005" s="113">
        <v>924</v>
      </c>
      <c r="E1005" s="114">
        <v>171</v>
      </c>
      <c r="F1005" s="114">
        <v>2101</v>
      </c>
      <c r="G1005" s="121">
        <v>0.99</v>
      </c>
      <c r="H1005" s="121">
        <v>1</v>
      </c>
      <c r="I1005" s="121">
        <v>923</v>
      </c>
      <c r="J1005" s="122">
        <v>0</v>
      </c>
      <c r="K1005" s="122">
        <v>4.6088520554356864E+18</v>
      </c>
    </row>
    <row r="1006" spans="3:11" ht="15" customHeight="1">
      <c r="C1006" s="112" t="b">
        <v>0</v>
      </c>
      <c r="D1006" s="113">
        <v>925</v>
      </c>
      <c r="E1006" s="114">
        <v>172</v>
      </c>
      <c r="F1006" s="114">
        <v>2107</v>
      </c>
      <c r="G1006" s="121">
        <v>0.99</v>
      </c>
      <c r="H1006" s="121">
        <v>1</v>
      </c>
      <c r="I1006" s="121">
        <v>924</v>
      </c>
      <c r="J1006" s="122">
        <v>0</v>
      </c>
      <c r="K1006" s="122">
        <v>9.6242201597064049E+18</v>
      </c>
    </row>
    <row r="1007" spans="3:11" ht="15" customHeight="1">
      <c r="C1007" s="112" t="b">
        <v>0</v>
      </c>
      <c r="D1007" s="113">
        <v>926</v>
      </c>
      <c r="E1007" s="114">
        <v>172</v>
      </c>
      <c r="F1007" s="114">
        <v>2113</v>
      </c>
      <c r="G1007" s="121">
        <v>0.99</v>
      </c>
      <c r="H1007" s="121">
        <v>1</v>
      </c>
      <c r="I1007" s="121">
        <v>925</v>
      </c>
      <c r="J1007" s="122">
        <v>0</v>
      </c>
      <c r="K1007" s="122">
        <v>2.5796456719486822E+18</v>
      </c>
    </row>
    <row r="1008" spans="3:11" ht="15" customHeight="1">
      <c r="C1008" s="112" t="b">
        <v>0</v>
      </c>
      <c r="D1008" s="113">
        <v>927</v>
      </c>
      <c r="E1008" s="114">
        <v>172</v>
      </c>
      <c r="F1008" s="114">
        <v>2119</v>
      </c>
      <c r="G1008" s="121">
        <v>0.99</v>
      </c>
      <c r="H1008" s="121">
        <v>1</v>
      </c>
      <c r="I1008" s="121">
        <v>926</v>
      </c>
      <c r="J1008" s="122">
        <v>0</v>
      </c>
      <c r="K1008" s="122">
        <v>1.1894760721340203E+19</v>
      </c>
    </row>
    <row r="1009" spans="3:11" ht="15" customHeight="1">
      <c r="C1009" s="112" t="b">
        <v>0</v>
      </c>
      <c r="D1009" s="113">
        <v>928</v>
      </c>
      <c r="E1009" s="114">
        <v>172</v>
      </c>
      <c r="F1009" s="114">
        <v>2125</v>
      </c>
      <c r="G1009" s="121">
        <v>0.99</v>
      </c>
      <c r="H1009" s="121">
        <v>1</v>
      </c>
      <c r="I1009" s="121">
        <v>927</v>
      </c>
      <c r="J1009" s="122">
        <v>0</v>
      </c>
      <c r="K1009" s="122">
        <v>1.3479170524052924E+19</v>
      </c>
    </row>
    <row r="1010" spans="3:11" ht="15" customHeight="1">
      <c r="C1010" s="112" t="b">
        <v>0</v>
      </c>
      <c r="D1010" s="113">
        <v>929</v>
      </c>
      <c r="E1010" s="114">
        <v>172</v>
      </c>
      <c r="F1010" s="114">
        <v>2131</v>
      </c>
      <c r="G1010" s="121">
        <v>0.99</v>
      </c>
      <c r="H1010" s="121">
        <v>1</v>
      </c>
      <c r="I1010" s="121">
        <v>928</v>
      </c>
      <c r="J1010" s="122">
        <v>0</v>
      </c>
      <c r="K1010" s="122">
        <v>4.2833053856612941E+18</v>
      </c>
    </row>
    <row r="1011" spans="3:11" ht="15" customHeight="1">
      <c r="C1011" s="112" t="b">
        <v>0</v>
      </c>
      <c r="D1011" s="113">
        <v>930</v>
      </c>
      <c r="E1011" s="114">
        <v>172</v>
      </c>
      <c r="F1011" s="114">
        <v>2137</v>
      </c>
      <c r="G1011" s="121">
        <v>0.99</v>
      </c>
      <c r="H1011" s="121">
        <v>1</v>
      </c>
      <c r="I1011" s="121">
        <v>929</v>
      </c>
      <c r="J1011" s="122">
        <v>0</v>
      </c>
      <c r="K1011" s="122">
        <v>1.5432392778676232E+19</v>
      </c>
    </row>
    <row r="1012" spans="3:11" ht="15" customHeight="1">
      <c r="C1012" s="112" t="b">
        <v>0</v>
      </c>
      <c r="D1012" s="113">
        <v>931</v>
      </c>
      <c r="E1012" s="114">
        <v>172</v>
      </c>
      <c r="F1012" s="114">
        <v>2143</v>
      </c>
      <c r="G1012" s="121">
        <v>0.99</v>
      </c>
      <c r="H1012" s="121">
        <v>1</v>
      </c>
      <c r="I1012" s="121">
        <v>930</v>
      </c>
      <c r="J1012" s="122">
        <v>0</v>
      </c>
      <c r="K1012" s="122">
        <v>1.7334866459355228E+19</v>
      </c>
    </row>
    <row r="1013" spans="3:11" ht="15" customHeight="1">
      <c r="C1013" s="112" t="b">
        <v>0</v>
      </c>
      <c r="D1013" s="113">
        <v>932</v>
      </c>
      <c r="E1013" s="114">
        <v>172</v>
      </c>
      <c r="F1013" s="114">
        <v>2149</v>
      </c>
      <c r="G1013" s="121">
        <v>0.99</v>
      </c>
      <c r="H1013" s="121">
        <v>1</v>
      </c>
      <c r="I1013" s="121">
        <v>931</v>
      </c>
      <c r="J1013" s="122">
        <v>0</v>
      </c>
      <c r="K1013" s="122">
        <v>4.9590237183595878E+18</v>
      </c>
    </row>
    <row r="1014" spans="3:11" ht="15" customHeight="1">
      <c r="C1014" s="112" t="b">
        <v>0</v>
      </c>
      <c r="D1014" s="113">
        <v>933</v>
      </c>
      <c r="E1014" s="114">
        <v>172</v>
      </c>
      <c r="F1014" s="114">
        <v>2155</v>
      </c>
      <c r="G1014" s="121">
        <v>0.99</v>
      </c>
      <c r="H1014" s="121">
        <v>1</v>
      </c>
      <c r="I1014" s="121">
        <v>932</v>
      </c>
      <c r="J1014" s="122">
        <v>0</v>
      </c>
      <c r="K1014" s="122">
        <v>3.6378274020099011E+18</v>
      </c>
    </row>
    <row r="1015" spans="3:11" ht="15" customHeight="1">
      <c r="C1015" s="112" t="b">
        <v>0</v>
      </c>
      <c r="D1015" s="113">
        <v>934</v>
      </c>
      <c r="E1015" s="114">
        <v>173</v>
      </c>
      <c r="F1015" s="114">
        <v>2164</v>
      </c>
      <c r="G1015" s="121">
        <v>0.99</v>
      </c>
      <c r="H1015" s="121">
        <v>1</v>
      </c>
      <c r="I1015" s="121">
        <v>933</v>
      </c>
      <c r="J1015" s="122">
        <v>0</v>
      </c>
      <c r="K1015" s="122">
        <v>1.6542022907496739E+19</v>
      </c>
    </row>
    <row r="1016" spans="3:11" ht="15" customHeight="1">
      <c r="C1016" s="112" t="b">
        <v>0</v>
      </c>
      <c r="D1016" s="113">
        <v>935</v>
      </c>
      <c r="E1016" s="114">
        <v>173</v>
      </c>
      <c r="F1016" s="114">
        <v>2173</v>
      </c>
      <c r="G1016" s="121">
        <v>0.99</v>
      </c>
      <c r="H1016" s="121">
        <v>1</v>
      </c>
      <c r="I1016" s="121">
        <v>934</v>
      </c>
      <c r="J1016" s="122">
        <v>0</v>
      </c>
      <c r="K1016" s="122">
        <v>5.0416390462921718E+18</v>
      </c>
    </row>
    <row r="1017" spans="3:11" ht="15" customHeight="1">
      <c r="C1017" s="112" t="b">
        <v>0</v>
      </c>
      <c r="D1017" s="113">
        <v>936</v>
      </c>
      <c r="E1017" s="114">
        <v>173</v>
      </c>
      <c r="F1017" s="114">
        <v>2182</v>
      </c>
      <c r="G1017" s="121">
        <v>0.99</v>
      </c>
      <c r="H1017" s="121">
        <v>1</v>
      </c>
      <c r="I1017" s="121">
        <v>935</v>
      </c>
      <c r="J1017" s="122">
        <v>0</v>
      </c>
      <c r="K1017" s="122">
        <v>1.1690865953932447E+18</v>
      </c>
    </row>
    <row r="1018" spans="3:11" ht="15" customHeight="1">
      <c r="C1018" s="112" t="b">
        <v>0</v>
      </c>
      <c r="D1018" s="113">
        <v>937</v>
      </c>
      <c r="E1018" s="114">
        <v>173</v>
      </c>
      <c r="F1018" s="114">
        <v>2191</v>
      </c>
      <c r="G1018" s="121">
        <v>0.99</v>
      </c>
      <c r="H1018" s="121">
        <v>1</v>
      </c>
      <c r="I1018" s="121">
        <v>936</v>
      </c>
      <c r="J1018" s="122">
        <v>0</v>
      </c>
      <c r="K1018" s="122">
        <v>1.5168176340196803E+19</v>
      </c>
    </row>
    <row r="1019" spans="3:11" ht="15" customHeight="1">
      <c r="C1019" s="112" t="b">
        <v>0</v>
      </c>
      <c r="D1019" s="113">
        <v>938</v>
      </c>
      <c r="E1019" s="114">
        <v>173</v>
      </c>
      <c r="F1019" s="114">
        <v>2200</v>
      </c>
      <c r="G1019" s="121">
        <v>0.99</v>
      </c>
      <c r="H1019" s="121">
        <v>1</v>
      </c>
      <c r="I1019" s="121">
        <v>937</v>
      </c>
      <c r="J1019" s="122">
        <v>0</v>
      </c>
      <c r="K1019" s="122">
        <v>7.9189115440681759E+18</v>
      </c>
    </row>
    <row r="1020" spans="3:11" ht="15" customHeight="1">
      <c r="C1020" s="112" t="b">
        <v>0</v>
      </c>
      <c r="D1020" s="113">
        <v>939</v>
      </c>
      <c r="E1020" s="114">
        <v>173</v>
      </c>
      <c r="F1020" s="114">
        <v>2209</v>
      </c>
      <c r="G1020" s="121">
        <v>0.99</v>
      </c>
      <c r="H1020" s="121">
        <v>1</v>
      </c>
      <c r="I1020" s="121">
        <v>938</v>
      </c>
      <c r="J1020" s="122">
        <v>0</v>
      </c>
      <c r="K1020" s="122">
        <v>1.1337735792592024E+19</v>
      </c>
    </row>
    <row r="1021" spans="3:11" ht="15" customHeight="1">
      <c r="C1021" s="112" t="b">
        <v>0</v>
      </c>
      <c r="D1021" s="113">
        <v>940</v>
      </c>
      <c r="E1021" s="114">
        <v>173</v>
      </c>
      <c r="F1021" s="114">
        <v>2218</v>
      </c>
      <c r="G1021" s="121">
        <v>0.99</v>
      </c>
      <c r="H1021" s="121">
        <v>1</v>
      </c>
      <c r="I1021" s="121">
        <v>939</v>
      </c>
      <c r="J1021" s="122">
        <v>0</v>
      </c>
      <c r="K1021" s="122">
        <v>1.6500278605829228E+18</v>
      </c>
    </row>
    <row r="1022" spans="3:11" ht="15" customHeight="1">
      <c r="C1022" s="112" t="b">
        <v>0</v>
      </c>
      <c r="D1022" s="113">
        <v>941</v>
      </c>
      <c r="E1022" s="114">
        <v>173</v>
      </c>
      <c r="F1022" s="114">
        <v>2227</v>
      </c>
      <c r="G1022" s="121">
        <v>0.99</v>
      </c>
      <c r="H1022" s="121">
        <v>1</v>
      </c>
      <c r="I1022" s="121">
        <v>940</v>
      </c>
      <c r="J1022" s="122">
        <v>0</v>
      </c>
      <c r="K1022" s="122">
        <v>3.8812637435850675E+17</v>
      </c>
    </row>
    <row r="1023" spans="3:11" ht="15" customHeight="1">
      <c r="C1023" s="112" t="b">
        <v>0</v>
      </c>
      <c r="D1023" s="113">
        <v>942</v>
      </c>
      <c r="E1023" s="114">
        <v>173</v>
      </c>
      <c r="F1023" s="114">
        <v>2236</v>
      </c>
      <c r="G1023" s="121">
        <v>0.99</v>
      </c>
      <c r="H1023" s="121">
        <v>1</v>
      </c>
      <c r="I1023" s="121">
        <v>941</v>
      </c>
      <c r="J1023" s="122">
        <v>0</v>
      </c>
      <c r="K1023" s="122">
        <v>1.0285407240475873E+19</v>
      </c>
    </row>
    <row r="1024" spans="3:11" ht="15" customHeight="1">
      <c r="C1024" s="112" t="b">
        <v>0</v>
      </c>
      <c r="D1024" s="113">
        <v>943</v>
      </c>
      <c r="E1024" s="114">
        <v>173</v>
      </c>
      <c r="F1024" s="114">
        <v>2245</v>
      </c>
      <c r="G1024" s="121">
        <v>0.99</v>
      </c>
      <c r="H1024" s="121">
        <v>1</v>
      </c>
      <c r="I1024" s="121">
        <v>942</v>
      </c>
      <c r="J1024" s="122">
        <v>0</v>
      </c>
      <c r="K1024" s="122">
        <v>2.619639153997184E+18</v>
      </c>
    </row>
    <row r="1025" spans="3:11" ht="15" customHeight="1">
      <c r="C1025" s="112" t="b">
        <v>0</v>
      </c>
      <c r="D1025" s="113">
        <v>944</v>
      </c>
      <c r="E1025" s="114">
        <v>173</v>
      </c>
      <c r="F1025" s="114">
        <v>2254</v>
      </c>
      <c r="G1025" s="121">
        <v>0.99</v>
      </c>
      <c r="H1025" s="121">
        <v>1</v>
      </c>
      <c r="I1025" s="121">
        <v>943</v>
      </c>
      <c r="J1025" s="122">
        <v>0</v>
      </c>
      <c r="K1025" s="122">
        <v>1.2599428060136112E+19</v>
      </c>
    </row>
    <row r="1026" spans="3:11" ht="15" customHeight="1">
      <c r="C1026" s="112" t="b">
        <v>0</v>
      </c>
      <c r="D1026" s="113">
        <v>945</v>
      </c>
      <c r="E1026" s="114">
        <v>173</v>
      </c>
      <c r="F1026" s="114">
        <v>2263</v>
      </c>
      <c r="G1026" s="121">
        <v>0.99</v>
      </c>
      <c r="H1026" s="121">
        <v>1</v>
      </c>
      <c r="I1026" s="121">
        <v>944</v>
      </c>
      <c r="J1026" s="122">
        <v>0</v>
      </c>
      <c r="K1026" s="122">
        <v>1.7594290867398214E+19</v>
      </c>
    </row>
    <row r="1027" spans="3:11" ht="15" customHeight="1">
      <c r="C1027" s="112" t="b">
        <v>0</v>
      </c>
      <c r="D1027" s="113">
        <v>946</v>
      </c>
      <c r="E1027" s="114">
        <v>173</v>
      </c>
      <c r="F1027" s="114">
        <v>2272</v>
      </c>
      <c r="G1027" s="121">
        <v>0.99</v>
      </c>
      <c r="H1027" s="121">
        <v>1</v>
      </c>
      <c r="I1027" s="121">
        <v>945</v>
      </c>
      <c r="J1027" s="122">
        <v>0</v>
      </c>
      <c r="K1027" s="122">
        <v>6.8917700220632218E+18</v>
      </c>
    </row>
    <row r="1028" spans="3:11" ht="15" customHeight="1">
      <c r="C1028" s="112" t="b">
        <v>0</v>
      </c>
      <c r="D1028" s="113">
        <v>947</v>
      </c>
      <c r="E1028" s="114">
        <v>173</v>
      </c>
      <c r="F1028" s="114">
        <v>2281</v>
      </c>
      <c r="G1028" s="121">
        <v>0.99</v>
      </c>
      <c r="H1028" s="121">
        <v>1</v>
      </c>
      <c r="I1028" s="121">
        <v>946</v>
      </c>
      <c r="J1028" s="122">
        <v>0</v>
      </c>
      <c r="K1028" s="122">
        <v>1.6173413055019985E+19</v>
      </c>
    </row>
    <row r="1029" spans="3:11" ht="15" customHeight="1">
      <c r="C1029" s="112" t="b">
        <v>0</v>
      </c>
      <c r="D1029" s="113">
        <v>948</v>
      </c>
      <c r="E1029" s="114">
        <v>174</v>
      </c>
      <c r="F1029" s="114">
        <v>2295</v>
      </c>
      <c r="G1029" s="121">
        <v>0.99</v>
      </c>
      <c r="H1029" s="121">
        <v>1</v>
      </c>
      <c r="I1029" s="121">
        <v>947</v>
      </c>
      <c r="J1029" s="122">
        <v>0</v>
      </c>
      <c r="K1029" s="122">
        <v>1.5515208086749182E+19</v>
      </c>
    </row>
    <row r="1030" spans="3:11" ht="15" customHeight="1">
      <c r="C1030" s="112" t="b">
        <v>0</v>
      </c>
      <c r="D1030" s="113">
        <v>949</v>
      </c>
      <c r="E1030" s="114">
        <v>175</v>
      </c>
      <c r="F1030" s="114">
        <v>2296</v>
      </c>
      <c r="G1030" s="121">
        <v>0.99</v>
      </c>
      <c r="H1030" s="121">
        <v>1</v>
      </c>
      <c r="I1030" s="121">
        <v>948</v>
      </c>
      <c r="J1030" s="122">
        <v>0</v>
      </c>
      <c r="K1030" s="122">
        <v>1.1779600801174558E+17</v>
      </c>
    </row>
    <row r="1031" spans="3:11" ht="15" customHeight="1">
      <c r="C1031" s="112" t="b">
        <v>0</v>
      </c>
      <c r="D1031" s="113">
        <v>950</v>
      </c>
      <c r="E1031" s="114">
        <v>175</v>
      </c>
      <c r="F1031" s="114">
        <v>2297</v>
      </c>
      <c r="G1031" s="121">
        <v>0.99</v>
      </c>
      <c r="H1031" s="121">
        <v>1</v>
      </c>
      <c r="I1031" s="121">
        <v>949</v>
      </c>
      <c r="J1031" s="122">
        <v>0</v>
      </c>
      <c r="K1031" s="122">
        <v>9.2643954978205983E+18</v>
      </c>
    </row>
    <row r="1032" spans="3:11" ht="15" customHeight="1">
      <c r="C1032" s="112" t="b">
        <v>0</v>
      </c>
      <c r="D1032" s="113">
        <v>951</v>
      </c>
      <c r="E1032" s="114">
        <v>176</v>
      </c>
      <c r="F1032" s="114">
        <v>2299</v>
      </c>
      <c r="G1032" s="121">
        <v>0.99</v>
      </c>
      <c r="H1032" s="121">
        <v>1</v>
      </c>
      <c r="I1032" s="121">
        <v>950</v>
      </c>
      <c r="J1032" s="122">
        <v>0</v>
      </c>
      <c r="K1032" s="122">
        <v>1.2838269761715384E+19</v>
      </c>
    </row>
    <row r="1033" spans="3:11" ht="15" customHeight="1">
      <c r="C1033" s="112" t="b">
        <v>0</v>
      </c>
      <c r="D1033" s="113">
        <v>952</v>
      </c>
      <c r="E1033" s="114">
        <v>176</v>
      </c>
      <c r="F1033" s="114">
        <v>2301</v>
      </c>
      <c r="G1033" s="121">
        <v>0.99</v>
      </c>
      <c r="H1033" s="121">
        <v>1</v>
      </c>
      <c r="I1033" s="121">
        <v>951</v>
      </c>
      <c r="J1033" s="122">
        <v>0</v>
      </c>
      <c r="K1033" s="122">
        <v>1.8358453398130053E+18</v>
      </c>
    </row>
    <row r="1034" spans="3:11" ht="15" customHeight="1">
      <c r="C1034" s="112" t="b">
        <v>0</v>
      </c>
      <c r="D1034" s="113">
        <v>953</v>
      </c>
      <c r="E1034" s="114">
        <v>177</v>
      </c>
      <c r="F1034" s="114">
        <v>2303</v>
      </c>
      <c r="G1034" s="121">
        <v>0.99</v>
      </c>
      <c r="H1034" s="121">
        <v>1</v>
      </c>
      <c r="I1034" s="121">
        <v>952</v>
      </c>
      <c r="J1034" s="122">
        <v>0</v>
      </c>
      <c r="K1034" s="122">
        <v>8.1776094104076349E+18</v>
      </c>
    </row>
    <row r="1035" spans="3:11" ht="15" customHeight="1">
      <c r="C1035" s="112" t="b">
        <v>0</v>
      </c>
      <c r="D1035" s="113">
        <v>954</v>
      </c>
      <c r="E1035" s="114">
        <v>177</v>
      </c>
      <c r="F1035" s="114">
        <v>2305</v>
      </c>
      <c r="G1035" s="121">
        <v>0.99</v>
      </c>
      <c r="H1035" s="121">
        <v>1</v>
      </c>
      <c r="I1035" s="121">
        <v>953</v>
      </c>
      <c r="J1035" s="122">
        <v>0</v>
      </c>
      <c r="K1035" s="122">
        <v>2.5415324590789238E+18</v>
      </c>
    </row>
    <row r="1036" spans="3:11" ht="15" customHeight="1">
      <c r="C1036" s="112" t="b">
        <v>0</v>
      </c>
      <c r="D1036" s="113">
        <v>955</v>
      </c>
      <c r="E1036" s="114">
        <v>177</v>
      </c>
      <c r="F1036" s="114">
        <v>2307</v>
      </c>
      <c r="G1036" s="121">
        <v>0.99</v>
      </c>
      <c r="H1036" s="121">
        <v>1</v>
      </c>
      <c r="I1036" s="121">
        <v>954</v>
      </c>
      <c r="J1036" s="122">
        <v>0</v>
      </c>
      <c r="K1036" s="122">
        <v>5.5920210519981568E+18</v>
      </c>
    </row>
    <row r="1037" spans="3:11" ht="15" customHeight="1">
      <c r="C1037" s="112" t="b">
        <v>0</v>
      </c>
      <c r="D1037" s="113">
        <v>956</v>
      </c>
      <c r="E1037" s="114">
        <v>177</v>
      </c>
      <c r="F1037" s="114">
        <v>2309</v>
      </c>
      <c r="G1037" s="121">
        <v>0.99</v>
      </c>
      <c r="H1037" s="121">
        <v>1</v>
      </c>
      <c r="I1037" s="121">
        <v>955</v>
      </c>
      <c r="J1037" s="122">
        <v>0</v>
      </c>
      <c r="K1037" s="122">
        <v>1.8101946034836879E+19</v>
      </c>
    </row>
    <row r="1038" spans="3:11" ht="15" customHeight="1">
      <c r="C1038" s="112" t="b">
        <v>0</v>
      </c>
      <c r="D1038" s="113">
        <v>957</v>
      </c>
      <c r="E1038" s="114">
        <v>178</v>
      </c>
      <c r="F1038" s="114">
        <v>2313</v>
      </c>
      <c r="G1038" s="121">
        <v>0.99</v>
      </c>
      <c r="H1038" s="121">
        <v>1</v>
      </c>
      <c r="I1038" s="121">
        <v>956</v>
      </c>
      <c r="J1038" s="122">
        <v>0</v>
      </c>
      <c r="K1038" s="122">
        <v>1.3609743323222362E+18</v>
      </c>
    </row>
    <row r="1039" spans="3:11" ht="15" customHeight="1">
      <c r="C1039" s="112" t="b">
        <v>0</v>
      </c>
      <c r="D1039" s="113">
        <v>958</v>
      </c>
      <c r="E1039" s="114">
        <v>178</v>
      </c>
      <c r="F1039" s="114">
        <v>2317</v>
      </c>
      <c r="G1039" s="121">
        <v>0.99</v>
      </c>
      <c r="H1039" s="121">
        <v>1</v>
      </c>
      <c r="I1039" s="121">
        <v>957</v>
      </c>
      <c r="J1039" s="122">
        <v>0</v>
      </c>
      <c r="K1039" s="122">
        <v>1.6128452686620185E+19</v>
      </c>
    </row>
    <row r="1040" spans="3:11" ht="15" customHeight="1">
      <c r="C1040" s="112" t="b">
        <v>0</v>
      </c>
      <c r="D1040" s="113">
        <v>959</v>
      </c>
      <c r="E1040" s="114">
        <v>178</v>
      </c>
      <c r="F1040" s="114">
        <v>2321</v>
      </c>
      <c r="G1040" s="121">
        <v>0.99</v>
      </c>
      <c r="H1040" s="121">
        <v>1</v>
      </c>
      <c r="I1040" s="121">
        <v>958</v>
      </c>
      <c r="J1040" s="122">
        <v>0</v>
      </c>
      <c r="K1040" s="122">
        <v>1.3956611336565888E+18</v>
      </c>
    </row>
    <row r="1041" spans="3:11" ht="15" customHeight="1">
      <c r="C1041" s="112" t="b">
        <v>0</v>
      </c>
      <c r="D1041" s="113">
        <v>960</v>
      </c>
      <c r="E1041" s="114">
        <v>178</v>
      </c>
      <c r="F1041" s="114">
        <v>2325</v>
      </c>
      <c r="G1041" s="121">
        <v>0.99</v>
      </c>
      <c r="H1041" s="121">
        <v>1</v>
      </c>
      <c r="I1041" s="121">
        <v>959</v>
      </c>
      <c r="J1041" s="122">
        <v>0</v>
      </c>
      <c r="K1041" s="122">
        <v>1.7776868048773802E+19</v>
      </c>
    </row>
    <row r="1042" spans="3:11" ht="15" customHeight="1">
      <c r="C1042" s="112" t="b">
        <v>0</v>
      </c>
      <c r="D1042" s="113">
        <v>961</v>
      </c>
      <c r="E1042" s="114">
        <v>178</v>
      </c>
      <c r="F1042" s="114">
        <v>2329</v>
      </c>
      <c r="G1042" s="121">
        <v>0.99</v>
      </c>
      <c r="H1042" s="121">
        <v>1</v>
      </c>
      <c r="I1042" s="121">
        <v>960</v>
      </c>
      <c r="J1042" s="122">
        <v>0</v>
      </c>
      <c r="K1042" s="122">
        <v>3.902726404045973E+18</v>
      </c>
    </row>
    <row r="1043" spans="3:11" ht="15" customHeight="1">
      <c r="C1043" s="112" t="b">
        <v>0</v>
      </c>
      <c r="D1043" s="113">
        <v>962</v>
      </c>
      <c r="E1043" s="114">
        <v>178</v>
      </c>
      <c r="F1043" s="114">
        <v>2333</v>
      </c>
      <c r="G1043" s="121">
        <v>0.99</v>
      </c>
      <c r="H1043" s="121">
        <v>1</v>
      </c>
      <c r="I1043" s="121">
        <v>961</v>
      </c>
      <c r="J1043" s="122">
        <v>0</v>
      </c>
      <c r="K1043" s="122">
        <v>1.4932227664470495E+19</v>
      </c>
    </row>
    <row r="1044" spans="3:11" ht="15" customHeight="1">
      <c r="C1044" s="112" t="b">
        <v>0</v>
      </c>
      <c r="D1044" s="113">
        <v>963</v>
      </c>
      <c r="E1044" s="114">
        <v>179</v>
      </c>
      <c r="F1044" s="114">
        <v>2339</v>
      </c>
      <c r="G1044" s="121">
        <v>0.99</v>
      </c>
      <c r="H1044" s="121">
        <v>1</v>
      </c>
      <c r="I1044" s="121">
        <v>962</v>
      </c>
      <c r="J1044" s="122">
        <v>0</v>
      </c>
      <c r="K1044" s="122">
        <v>3.642985640711572E+18</v>
      </c>
    </row>
    <row r="1045" spans="3:11" ht="15" customHeight="1">
      <c r="C1045" s="112" t="b">
        <v>0</v>
      </c>
      <c r="D1045" s="113">
        <v>964</v>
      </c>
      <c r="E1045" s="114">
        <v>179</v>
      </c>
      <c r="F1045" s="114">
        <v>2345</v>
      </c>
      <c r="G1045" s="121">
        <v>0.99</v>
      </c>
      <c r="H1045" s="121">
        <v>1</v>
      </c>
      <c r="I1045" s="121">
        <v>963</v>
      </c>
      <c r="J1045" s="122">
        <v>0</v>
      </c>
      <c r="K1045" s="122">
        <v>2.1548533040770627E+17</v>
      </c>
    </row>
    <row r="1046" spans="3:11" ht="15" customHeight="1">
      <c r="C1046" s="112" t="b">
        <v>0</v>
      </c>
      <c r="D1046" s="113">
        <v>965</v>
      </c>
      <c r="E1046" s="114">
        <v>179</v>
      </c>
      <c r="F1046" s="114">
        <v>2351</v>
      </c>
      <c r="G1046" s="121">
        <v>0.99</v>
      </c>
      <c r="H1046" s="121">
        <v>1</v>
      </c>
      <c r="I1046" s="121">
        <v>964</v>
      </c>
      <c r="J1046" s="122">
        <v>0</v>
      </c>
      <c r="K1046" s="122">
        <v>1.6392338370860831E+19</v>
      </c>
    </row>
    <row r="1047" spans="3:11" ht="15" customHeight="1">
      <c r="C1047" s="112" t="b">
        <v>0</v>
      </c>
      <c r="D1047" s="113">
        <v>966</v>
      </c>
      <c r="E1047" s="114">
        <v>179</v>
      </c>
      <c r="F1047" s="114">
        <v>2357</v>
      </c>
      <c r="G1047" s="121">
        <v>0.99</v>
      </c>
      <c r="H1047" s="121">
        <v>1</v>
      </c>
      <c r="I1047" s="121">
        <v>965</v>
      </c>
      <c r="J1047" s="122">
        <v>0</v>
      </c>
      <c r="K1047" s="122">
        <v>1.5641741877091232E+19</v>
      </c>
    </row>
    <row r="1048" spans="3:11" ht="15" customHeight="1">
      <c r="C1048" s="112" t="b">
        <v>0</v>
      </c>
      <c r="D1048" s="113">
        <v>967</v>
      </c>
      <c r="E1048" s="114">
        <v>179</v>
      </c>
      <c r="F1048" s="114">
        <v>2363</v>
      </c>
      <c r="G1048" s="121">
        <v>0.99</v>
      </c>
      <c r="H1048" s="121">
        <v>1</v>
      </c>
      <c r="I1048" s="121">
        <v>966</v>
      </c>
      <c r="J1048" s="122">
        <v>0</v>
      </c>
      <c r="K1048" s="122">
        <v>1.8130220608328423E+19</v>
      </c>
    </row>
    <row r="1049" spans="3:11" ht="15" customHeight="1">
      <c r="C1049" s="112" t="b">
        <v>0</v>
      </c>
      <c r="D1049" s="113">
        <v>968</v>
      </c>
      <c r="E1049" s="114">
        <v>179</v>
      </c>
      <c r="F1049" s="114">
        <v>2369</v>
      </c>
      <c r="G1049" s="121">
        <v>0.99</v>
      </c>
      <c r="H1049" s="121">
        <v>1</v>
      </c>
      <c r="I1049" s="121">
        <v>967</v>
      </c>
      <c r="J1049" s="122">
        <v>0</v>
      </c>
      <c r="K1049" s="122">
        <v>1.5622248875245294E+19</v>
      </c>
    </row>
    <row r="1050" spans="3:11" ht="15" customHeight="1">
      <c r="C1050" s="112" t="b">
        <v>0</v>
      </c>
      <c r="D1050" s="113">
        <v>969</v>
      </c>
      <c r="E1050" s="114">
        <v>179</v>
      </c>
      <c r="F1050" s="114">
        <v>2375</v>
      </c>
      <c r="G1050" s="121">
        <v>0.99</v>
      </c>
      <c r="H1050" s="121">
        <v>1</v>
      </c>
      <c r="I1050" s="121">
        <v>968</v>
      </c>
      <c r="J1050" s="122">
        <v>0</v>
      </c>
      <c r="K1050" s="122">
        <v>6.4841753087213742E+18</v>
      </c>
    </row>
    <row r="1051" spans="3:11" ht="15" customHeight="1">
      <c r="C1051" s="112" t="b">
        <v>0</v>
      </c>
      <c r="D1051" s="113">
        <v>970</v>
      </c>
      <c r="E1051" s="114">
        <v>179</v>
      </c>
      <c r="F1051" s="114">
        <v>2381</v>
      </c>
      <c r="G1051" s="121">
        <v>0.99</v>
      </c>
      <c r="H1051" s="121">
        <v>1</v>
      </c>
      <c r="I1051" s="121">
        <v>969</v>
      </c>
      <c r="J1051" s="122">
        <v>0</v>
      </c>
      <c r="K1051" s="122">
        <v>1.0817335898738156E+19</v>
      </c>
    </row>
    <row r="1052" spans="3:11" ht="15" customHeight="1">
      <c r="C1052" s="112" t="b">
        <v>0</v>
      </c>
      <c r="D1052" s="113">
        <v>971</v>
      </c>
      <c r="E1052" s="114">
        <v>179</v>
      </c>
      <c r="F1052" s="114">
        <v>2387</v>
      </c>
      <c r="G1052" s="121">
        <v>0.99</v>
      </c>
      <c r="H1052" s="121">
        <v>1</v>
      </c>
      <c r="I1052" s="121">
        <v>970</v>
      </c>
      <c r="J1052" s="122">
        <v>0</v>
      </c>
      <c r="K1052" s="122">
        <v>2.4370118103153485E+18</v>
      </c>
    </row>
    <row r="1053" spans="3:11" ht="15" customHeight="1">
      <c r="C1053" s="112" t="b">
        <v>0</v>
      </c>
      <c r="D1053" s="113">
        <v>972</v>
      </c>
      <c r="E1053" s="114">
        <v>180</v>
      </c>
      <c r="F1053" s="114">
        <v>2396</v>
      </c>
      <c r="G1053" s="121">
        <v>0.99</v>
      </c>
      <c r="H1053" s="121">
        <v>1</v>
      </c>
      <c r="I1053" s="121">
        <v>971</v>
      </c>
      <c r="J1053" s="122">
        <v>0</v>
      </c>
      <c r="K1053" s="122">
        <v>6.218770570986197E+18</v>
      </c>
    </row>
    <row r="1054" spans="3:11" ht="15" customHeight="1">
      <c r="C1054" s="112" t="b">
        <v>0</v>
      </c>
      <c r="D1054" s="113">
        <v>973</v>
      </c>
      <c r="E1054" s="114">
        <v>180</v>
      </c>
      <c r="F1054" s="114">
        <v>2405</v>
      </c>
      <c r="G1054" s="121">
        <v>0.99</v>
      </c>
      <c r="H1054" s="121">
        <v>1</v>
      </c>
      <c r="I1054" s="121">
        <v>972</v>
      </c>
      <c r="J1054" s="122">
        <v>0</v>
      </c>
      <c r="K1054" s="122">
        <v>4.9597934717356585E+18</v>
      </c>
    </row>
    <row r="1055" spans="3:11" ht="15" customHeight="1">
      <c r="C1055" s="112" t="b">
        <v>0</v>
      </c>
      <c r="D1055" s="113">
        <v>974</v>
      </c>
      <c r="E1055" s="114">
        <v>180</v>
      </c>
      <c r="F1055" s="114">
        <v>2414</v>
      </c>
      <c r="G1055" s="121">
        <v>0.99</v>
      </c>
      <c r="H1055" s="121">
        <v>1</v>
      </c>
      <c r="I1055" s="121">
        <v>973</v>
      </c>
      <c r="J1055" s="122">
        <v>0</v>
      </c>
      <c r="K1055" s="122">
        <v>6.6262401629209815E+18</v>
      </c>
    </row>
    <row r="1056" spans="3:11" ht="15" customHeight="1">
      <c r="C1056" s="112" t="b">
        <v>0</v>
      </c>
      <c r="D1056" s="113">
        <v>975</v>
      </c>
      <c r="E1056" s="114">
        <v>180</v>
      </c>
      <c r="F1056" s="114">
        <v>2423</v>
      </c>
      <c r="G1056" s="121">
        <v>0.99</v>
      </c>
      <c r="H1056" s="121">
        <v>1</v>
      </c>
      <c r="I1056" s="121">
        <v>974</v>
      </c>
      <c r="J1056" s="122">
        <v>0</v>
      </c>
      <c r="K1056" s="122">
        <v>1.2780962246650368E+19</v>
      </c>
    </row>
    <row r="1057" spans="3:11" ht="15" customHeight="1">
      <c r="C1057" s="112" t="b">
        <v>0</v>
      </c>
      <c r="D1057" s="113">
        <v>976</v>
      </c>
      <c r="E1057" s="114">
        <v>180</v>
      </c>
      <c r="F1057" s="114">
        <v>2432</v>
      </c>
      <c r="G1057" s="121">
        <v>0.99</v>
      </c>
      <c r="H1057" s="121">
        <v>1</v>
      </c>
      <c r="I1057" s="121">
        <v>975</v>
      </c>
      <c r="J1057" s="122">
        <v>0</v>
      </c>
      <c r="K1057" s="122">
        <v>3.5873320959693112E+18</v>
      </c>
    </row>
    <row r="1058" spans="3:11" ht="15" customHeight="1">
      <c r="C1058" s="112" t="b">
        <v>0</v>
      </c>
      <c r="D1058" s="113">
        <v>977</v>
      </c>
      <c r="E1058" s="114">
        <v>180</v>
      </c>
      <c r="F1058" s="114">
        <v>2441</v>
      </c>
      <c r="G1058" s="121">
        <v>0.99</v>
      </c>
      <c r="H1058" s="121">
        <v>1</v>
      </c>
      <c r="I1058" s="121">
        <v>976</v>
      </c>
      <c r="J1058" s="122">
        <v>0</v>
      </c>
      <c r="K1058" s="122">
        <v>5.0297696765120686E+18</v>
      </c>
    </row>
    <row r="1059" spans="3:11" ht="15" customHeight="1">
      <c r="C1059" s="112" t="b">
        <v>0</v>
      </c>
      <c r="D1059" s="113">
        <v>978</v>
      </c>
      <c r="E1059" s="114">
        <v>180</v>
      </c>
      <c r="F1059" s="114">
        <v>2450</v>
      </c>
      <c r="G1059" s="121">
        <v>0.99</v>
      </c>
      <c r="H1059" s="121">
        <v>1</v>
      </c>
      <c r="I1059" s="121">
        <v>977</v>
      </c>
      <c r="J1059" s="122">
        <v>0</v>
      </c>
      <c r="K1059" s="122">
        <v>7.0446010289444618E+18</v>
      </c>
    </row>
    <row r="1060" spans="3:11" ht="15" customHeight="1">
      <c r="C1060" s="112" t="b">
        <v>0</v>
      </c>
      <c r="D1060" s="113">
        <v>979</v>
      </c>
      <c r="E1060" s="114">
        <v>180</v>
      </c>
      <c r="F1060" s="114">
        <v>2459</v>
      </c>
      <c r="G1060" s="121">
        <v>0.99</v>
      </c>
      <c r="H1060" s="121">
        <v>1</v>
      </c>
      <c r="I1060" s="121">
        <v>978</v>
      </c>
      <c r="J1060" s="122">
        <v>0</v>
      </c>
      <c r="K1060" s="122">
        <v>1.3833171455833086E+19</v>
      </c>
    </row>
    <row r="1061" spans="3:11" ht="15" customHeight="1">
      <c r="C1061" s="112" t="b">
        <v>0</v>
      </c>
      <c r="D1061" s="113">
        <v>980</v>
      </c>
      <c r="E1061" s="114">
        <v>180</v>
      </c>
      <c r="F1061" s="114">
        <v>2468</v>
      </c>
      <c r="G1061" s="121">
        <v>0.99</v>
      </c>
      <c r="H1061" s="121">
        <v>1</v>
      </c>
      <c r="I1061" s="121">
        <v>979</v>
      </c>
      <c r="J1061" s="122">
        <v>0</v>
      </c>
      <c r="K1061" s="122">
        <v>4.5153702661003781E+18</v>
      </c>
    </row>
    <row r="1062" spans="3:11" ht="15" customHeight="1">
      <c r="C1062" s="112" t="b">
        <v>0</v>
      </c>
      <c r="D1062" s="113">
        <v>981</v>
      </c>
      <c r="E1062" s="114">
        <v>180</v>
      </c>
      <c r="F1062" s="114">
        <v>2477</v>
      </c>
      <c r="G1062" s="121">
        <v>0.99</v>
      </c>
      <c r="H1062" s="121">
        <v>1</v>
      </c>
      <c r="I1062" s="121">
        <v>980</v>
      </c>
      <c r="J1062" s="122">
        <v>0</v>
      </c>
      <c r="K1062" s="122">
        <v>2.8023880987553772E+18</v>
      </c>
    </row>
    <row r="1063" spans="3:11" ht="15" customHeight="1">
      <c r="C1063" s="112" t="b">
        <v>0</v>
      </c>
      <c r="D1063" s="113">
        <v>982</v>
      </c>
      <c r="E1063" s="114">
        <v>180</v>
      </c>
      <c r="F1063" s="114">
        <v>2486</v>
      </c>
      <c r="G1063" s="121">
        <v>0.99</v>
      </c>
      <c r="H1063" s="121">
        <v>1</v>
      </c>
      <c r="I1063" s="121">
        <v>981</v>
      </c>
      <c r="J1063" s="122">
        <v>0</v>
      </c>
      <c r="K1063" s="122">
        <v>1.1982978922712283E+19</v>
      </c>
    </row>
    <row r="1064" spans="3:11" ht="15" customHeight="1">
      <c r="C1064" s="112" t="b">
        <v>0</v>
      </c>
      <c r="D1064" s="113">
        <v>983</v>
      </c>
      <c r="E1064" s="114">
        <v>180</v>
      </c>
      <c r="F1064" s="114">
        <v>2495</v>
      </c>
      <c r="G1064" s="121">
        <v>0.99</v>
      </c>
      <c r="H1064" s="121">
        <v>1</v>
      </c>
      <c r="I1064" s="121">
        <v>982</v>
      </c>
      <c r="J1064" s="122">
        <v>0</v>
      </c>
      <c r="K1064" s="122">
        <v>1.0409949856214149E+19</v>
      </c>
    </row>
    <row r="1065" spans="3:11" ht="15" customHeight="1">
      <c r="C1065" s="112" t="b">
        <v>0</v>
      </c>
      <c r="D1065" s="113">
        <v>984</v>
      </c>
      <c r="E1065" s="114">
        <v>180</v>
      </c>
      <c r="F1065" s="114">
        <v>2504</v>
      </c>
      <c r="G1065" s="121">
        <v>0.99</v>
      </c>
      <c r="H1065" s="121">
        <v>1</v>
      </c>
      <c r="I1065" s="121">
        <v>983</v>
      </c>
      <c r="J1065" s="122">
        <v>0</v>
      </c>
      <c r="K1065" s="122">
        <v>7.5438219517392599E+18</v>
      </c>
    </row>
    <row r="1066" spans="3:11" ht="15" customHeight="1">
      <c r="C1066" s="112" t="b">
        <v>0</v>
      </c>
      <c r="D1066" s="113">
        <v>985</v>
      </c>
      <c r="E1066" s="114">
        <v>180</v>
      </c>
      <c r="F1066" s="114">
        <v>2513</v>
      </c>
      <c r="G1066" s="121">
        <v>0.99</v>
      </c>
      <c r="H1066" s="121">
        <v>1</v>
      </c>
      <c r="I1066" s="121">
        <v>984</v>
      </c>
      <c r="J1066" s="122">
        <v>0</v>
      </c>
      <c r="K1066" s="122">
        <v>1.1844380340676358E+19</v>
      </c>
    </row>
    <row r="1067" spans="3:11" ht="15" customHeight="1">
      <c r="C1067" s="112" t="b">
        <v>0</v>
      </c>
      <c r="D1067" s="113">
        <v>986</v>
      </c>
      <c r="E1067" s="114">
        <v>181</v>
      </c>
      <c r="F1067" s="114">
        <v>2527</v>
      </c>
      <c r="G1067" s="121">
        <v>0.99</v>
      </c>
      <c r="H1067" s="121">
        <v>1</v>
      </c>
      <c r="I1067" s="121">
        <v>985</v>
      </c>
      <c r="J1067" s="122">
        <v>0</v>
      </c>
      <c r="K1067" s="122">
        <v>7.7138072132944292E+18</v>
      </c>
    </row>
    <row r="1068" spans="3:11" ht="15" customHeight="1">
      <c r="C1068" s="112" t="b">
        <v>0</v>
      </c>
      <c r="D1068" s="113">
        <v>987</v>
      </c>
      <c r="E1068" s="114">
        <v>182</v>
      </c>
      <c r="F1068" s="114">
        <v>2528</v>
      </c>
      <c r="G1068" s="121">
        <v>0.99</v>
      </c>
      <c r="H1068" s="121">
        <v>1</v>
      </c>
      <c r="I1068" s="121">
        <v>986</v>
      </c>
      <c r="J1068" s="122">
        <v>0</v>
      </c>
      <c r="K1068" s="122">
        <v>4.9724366605542564E+18</v>
      </c>
    </row>
    <row r="1069" spans="3:11" ht="15" customHeight="1">
      <c r="C1069" s="112" t="b">
        <v>0</v>
      </c>
      <c r="D1069" s="113">
        <v>988</v>
      </c>
      <c r="E1069" s="114">
        <v>182</v>
      </c>
      <c r="F1069" s="114">
        <v>2529</v>
      </c>
      <c r="G1069" s="121">
        <v>0.99</v>
      </c>
      <c r="H1069" s="121">
        <v>1</v>
      </c>
      <c r="I1069" s="121">
        <v>987</v>
      </c>
      <c r="J1069" s="122">
        <v>0</v>
      </c>
      <c r="K1069" s="122">
        <v>1.4527446828751708E+19</v>
      </c>
    </row>
    <row r="1070" spans="3:11" ht="15" customHeight="1">
      <c r="C1070" s="112" t="b">
        <v>0</v>
      </c>
      <c r="D1070" s="113">
        <v>989</v>
      </c>
      <c r="E1070" s="114">
        <v>183</v>
      </c>
      <c r="F1070" s="114">
        <v>2531</v>
      </c>
      <c r="G1070" s="121">
        <v>0.99</v>
      </c>
      <c r="H1070" s="121">
        <v>1</v>
      </c>
      <c r="I1070" s="121">
        <v>988</v>
      </c>
      <c r="J1070" s="122">
        <v>0</v>
      </c>
      <c r="K1070" s="122">
        <v>8.6767605729717944E+18</v>
      </c>
    </row>
    <row r="1071" spans="3:11" ht="15" customHeight="1">
      <c r="C1071" s="112" t="b">
        <v>0</v>
      </c>
      <c r="D1071" s="113">
        <v>990</v>
      </c>
      <c r="E1071" s="114">
        <v>183</v>
      </c>
      <c r="F1071" s="114">
        <v>2533</v>
      </c>
      <c r="G1071" s="121">
        <v>0.99</v>
      </c>
      <c r="H1071" s="121">
        <v>1</v>
      </c>
      <c r="I1071" s="121">
        <v>989</v>
      </c>
      <c r="J1071" s="122">
        <v>0</v>
      </c>
      <c r="K1071" s="122">
        <v>1.3131638782726394E+19</v>
      </c>
    </row>
    <row r="1072" spans="3:11" ht="15" customHeight="1">
      <c r="C1072" s="112" t="b">
        <v>0</v>
      </c>
      <c r="D1072" s="113">
        <v>991</v>
      </c>
      <c r="E1072" s="114">
        <v>184</v>
      </c>
      <c r="F1072" s="114">
        <v>2535</v>
      </c>
      <c r="G1072" s="121">
        <v>0.99</v>
      </c>
      <c r="H1072" s="121">
        <v>1</v>
      </c>
      <c r="I1072" s="121">
        <v>990</v>
      </c>
      <c r="J1072" s="122">
        <v>0</v>
      </c>
      <c r="K1072" s="122">
        <v>1.8801225102255173E+18</v>
      </c>
    </row>
    <row r="1073" spans="3:11" ht="15" customHeight="1">
      <c r="C1073" s="112" t="b">
        <v>0</v>
      </c>
      <c r="D1073" s="113">
        <v>992</v>
      </c>
      <c r="E1073" s="114">
        <v>184</v>
      </c>
      <c r="F1073" s="114">
        <v>2537</v>
      </c>
      <c r="G1073" s="121">
        <v>0.99</v>
      </c>
      <c r="H1073" s="121">
        <v>1</v>
      </c>
      <c r="I1073" s="121">
        <v>991</v>
      </c>
      <c r="J1073" s="122">
        <v>0</v>
      </c>
      <c r="K1073" s="122">
        <v>1.5064371413219781E+19</v>
      </c>
    </row>
    <row r="1074" spans="3:11" ht="15" customHeight="1">
      <c r="C1074" s="112" t="b">
        <v>0</v>
      </c>
      <c r="D1074" s="113">
        <v>993</v>
      </c>
      <c r="E1074" s="114">
        <v>184</v>
      </c>
      <c r="F1074" s="114">
        <v>2539</v>
      </c>
      <c r="G1074" s="121">
        <v>0.99</v>
      </c>
      <c r="H1074" s="121">
        <v>1</v>
      </c>
      <c r="I1074" s="121">
        <v>992</v>
      </c>
      <c r="J1074" s="122">
        <v>0</v>
      </c>
      <c r="K1074" s="122">
        <v>4.2289714665923594E+18</v>
      </c>
    </row>
    <row r="1075" spans="3:11" ht="15" customHeight="1">
      <c r="C1075" s="112" t="b">
        <v>0</v>
      </c>
      <c r="D1075" s="113">
        <v>994</v>
      </c>
      <c r="E1075" s="114">
        <v>184</v>
      </c>
      <c r="F1075" s="114">
        <v>2541</v>
      </c>
      <c r="G1075" s="121">
        <v>0.99</v>
      </c>
      <c r="H1075" s="121">
        <v>1</v>
      </c>
      <c r="I1075" s="121">
        <v>993</v>
      </c>
      <c r="J1075" s="122">
        <v>0</v>
      </c>
      <c r="K1075" s="122">
        <v>1.034011530877338E+19</v>
      </c>
    </row>
    <row r="1076" spans="3:11" ht="15" customHeight="1">
      <c r="C1076" s="112" t="b">
        <v>0</v>
      </c>
      <c r="D1076" s="113">
        <v>995</v>
      </c>
      <c r="E1076" s="114">
        <v>185</v>
      </c>
      <c r="F1076" s="114">
        <v>2545</v>
      </c>
      <c r="G1076" s="121">
        <v>0.99</v>
      </c>
      <c r="H1076" s="121">
        <v>1</v>
      </c>
      <c r="I1076" s="121">
        <v>994</v>
      </c>
      <c r="J1076" s="122">
        <v>0</v>
      </c>
      <c r="K1076" s="122">
        <v>1.5973591026043154E+19</v>
      </c>
    </row>
    <row r="1077" spans="3:11" ht="15" customHeight="1">
      <c r="C1077" s="112" t="b">
        <v>0</v>
      </c>
      <c r="D1077" s="113">
        <v>996</v>
      </c>
      <c r="E1077" s="114">
        <v>185</v>
      </c>
      <c r="F1077" s="114">
        <v>2549</v>
      </c>
      <c r="G1077" s="121">
        <v>0.99</v>
      </c>
      <c r="H1077" s="121">
        <v>1</v>
      </c>
      <c r="I1077" s="121">
        <v>995</v>
      </c>
      <c r="J1077" s="122">
        <v>0</v>
      </c>
      <c r="K1077" s="122">
        <v>1.0501949912544041E+19</v>
      </c>
    </row>
    <row r="1078" spans="3:11" ht="15" customHeight="1">
      <c r="C1078" s="112" t="b">
        <v>0</v>
      </c>
      <c r="D1078" s="113">
        <v>997</v>
      </c>
      <c r="E1078" s="114">
        <v>185</v>
      </c>
      <c r="F1078" s="114">
        <v>2553</v>
      </c>
      <c r="G1078" s="121">
        <v>0.99</v>
      </c>
      <c r="H1078" s="121">
        <v>1</v>
      </c>
      <c r="I1078" s="121">
        <v>996</v>
      </c>
      <c r="J1078" s="122">
        <v>0</v>
      </c>
      <c r="K1078" s="122">
        <v>1.2105306292890161E+19</v>
      </c>
    </row>
    <row r="1079" spans="3:11" ht="15" customHeight="1">
      <c r="C1079" s="112" t="b">
        <v>0</v>
      </c>
      <c r="D1079" s="113">
        <v>998</v>
      </c>
      <c r="E1079" s="114">
        <v>185</v>
      </c>
      <c r="F1079" s="114">
        <v>2557</v>
      </c>
      <c r="G1079" s="121">
        <v>0.99</v>
      </c>
      <c r="H1079" s="121">
        <v>1</v>
      </c>
      <c r="I1079" s="121">
        <v>997</v>
      </c>
      <c r="J1079" s="122">
        <v>0</v>
      </c>
      <c r="K1079" s="122">
        <v>1.6853346259485178E+19</v>
      </c>
    </row>
    <row r="1080" spans="3:11" ht="15" customHeight="1">
      <c r="C1080" s="112" t="b">
        <v>0</v>
      </c>
      <c r="D1080" s="113">
        <v>999</v>
      </c>
      <c r="E1080" s="114">
        <v>185</v>
      </c>
      <c r="F1080" s="114">
        <v>2561</v>
      </c>
      <c r="G1080" s="121">
        <v>0.99</v>
      </c>
      <c r="H1080" s="121">
        <v>1</v>
      </c>
      <c r="I1080" s="121">
        <v>998</v>
      </c>
      <c r="J1080" s="122">
        <v>0</v>
      </c>
      <c r="K1080" s="122">
        <v>1.3306334434513945E+19</v>
      </c>
    </row>
    <row r="1081" spans="3:11" ht="15" customHeight="1">
      <c r="C1081" s="112" t="b">
        <v>0</v>
      </c>
      <c r="D1081" s="113">
        <v>1000</v>
      </c>
      <c r="E1081" s="114">
        <v>185</v>
      </c>
      <c r="F1081" s="114">
        <v>2565</v>
      </c>
      <c r="G1081" s="121">
        <v>0.99</v>
      </c>
      <c r="H1081" s="121">
        <v>1</v>
      </c>
      <c r="I1081" s="121">
        <v>999</v>
      </c>
      <c r="J1081" s="122">
        <v>0</v>
      </c>
      <c r="K1081" s="122">
        <v>1.8269415935658709E+19</v>
      </c>
    </row>
    <row r="1082" spans="3:11" ht="15" customHeight="1">
      <c r="C1082" s="112" t="b">
        <v>0</v>
      </c>
      <c r="D1082" s="113">
        <v>1001</v>
      </c>
      <c r="E1082" s="114">
        <v>186</v>
      </c>
      <c r="F1082" s="114">
        <v>2571</v>
      </c>
      <c r="G1082" s="121">
        <v>0.99</v>
      </c>
      <c r="H1082" s="121">
        <v>1</v>
      </c>
      <c r="I1082" s="121">
        <v>1000</v>
      </c>
      <c r="J1082" s="122">
        <v>0</v>
      </c>
      <c r="K1082" s="122">
        <v>7.4294358661452472E+18</v>
      </c>
    </row>
    <row r="1083" spans="3:11" ht="15" customHeight="1">
      <c r="C1083" s="112" t="b">
        <v>0</v>
      </c>
      <c r="D1083" s="113">
        <v>1002</v>
      </c>
      <c r="E1083" s="114">
        <v>186</v>
      </c>
      <c r="F1083" s="114">
        <v>2577</v>
      </c>
      <c r="G1083" s="121">
        <v>0.99</v>
      </c>
      <c r="H1083" s="121">
        <v>1</v>
      </c>
      <c r="I1083" s="121">
        <v>1001</v>
      </c>
      <c r="J1083" s="122">
        <v>0</v>
      </c>
      <c r="K1083" s="122">
        <v>8.3423726252286945E+18</v>
      </c>
    </row>
    <row r="1084" spans="3:11" ht="15" customHeight="1">
      <c r="C1084" s="112" t="b">
        <v>0</v>
      </c>
      <c r="D1084" s="113">
        <v>1003</v>
      </c>
      <c r="E1084" s="114">
        <v>186</v>
      </c>
      <c r="F1084" s="114">
        <v>2583</v>
      </c>
      <c r="G1084" s="121">
        <v>0.99</v>
      </c>
      <c r="H1084" s="121">
        <v>1</v>
      </c>
      <c r="I1084" s="121">
        <v>1002</v>
      </c>
      <c r="J1084" s="122">
        <v>0</v>
      </c>
      <c r="K1084" s="122">
        <v>8.5361456379164897E+18</v>
      </c>
    </row>
    <row r="1085" spans="3:11" ht="15" customHeight="1">
      <c r="C1085" s="112" t="b">
        <v>0</v>
      </c>
      <c r="D1085" s="113">
        <v>1004</v>
      </c>
      <c r="E1085" s="114">
        <v>186</v>
      </c>
      <c r="F1085" s="114">
        <v>2589</v>
      </c>
      <c r="G1085" s="121">
        <v>0.99</v>
      </c>
      <c r="H1085" s="121">
        <v>1</v>
      </c>
      <c r="I1085" s="121">
        <v>1003</v>
      </c>
      <c r="J1085" s="122">
        <v>0</v>
      </c>
      <c r="K1085" s="122">
        <v>3.8662808649707008E+18</v>
      </c>
    </row>
    <row r="1086" spans="3:11" ht="15" customHeight="1">
      <c r="C1086" s="112" t="b">
        <v>0</v>
      </c>
      <c r="D1086" s="113">
        <v>1005</v>
      </c>
      <c r="E1086" s="114">
        <v>186</v>
      </c>
      <c r="F1086" s="114">
        <v>2595</v>
      </c>
      <c r="G1086" s="121">
        <v>0.99</v>
      </c>
      <c r="H1086" s="121">
        <v>1</v>
      </c>
      <c r="I1086" s="121">
        <v>1004</v>
      </c>
      <c r="J1086" s="122">
        <v>0</v>
      </c>
      <c r="K1086" s="122">
        <v>1.6460415472639021E+19</v>
      </c>
    </row>
    <row r="1087" spans="3:11" ht="15" customHeight="1">
      <c r="C1087" s="112" t="b">
        <v>0</v>
      </c>
      <c r="D1087" s="113">
        <v>1006</v>
      </c>
      <c r="E1087" s="114">
        <v>186</v>
      </c>
      <c r="F1087" s="114">
        <v>2601</v>
      </c>
      <c r="G1087" s="121">
        <v>0.99</v>
      </c>
      <c r="H1087" s="121">
        <v>1</v>
      </c>
      <c r="I1087" s="121">
        <v>1005</v>
      </c>
      <c r="J1087" s="122">
        <v>0</v>
      </c>
      <c r="K1087" s="122">
        <v>1.0748987423444558E+18</v>
      </c>
    </row>
    <row r="1088" spans="3:11" ht="15" customHeight="1">
      <c r="C1088" s="112" t="b">
        <v>0</v>
      </c>
      <c r="D1088" s="113">
        <v>1007</v>
      </c>
      <c r="E1088" s="114">
        <v>186</v>
      </c>
      <c r="F1088" s="114">
        <v>2607</v>
      </c>
      <c r="G1088" s="121">
        <v>0.99</v>
      </c>
      <c r="H1088" s="121">
        <v>1</v>
      </c>
      <c r="I1088" s="121">
        <v>1006</v>
      </c>
      <c r="J1088" s="122">
        <v>0</v>
      </c>
      <c r="K1088" s="122">
        <v>9.4330956312598976E+17</v>
      </c>
    </row>
    <row r="1089" spans="3:11" ht="15" customHeight="1">
      <c r="C1089" s="112" t="b">
        <v>0</v>
      </c>
      <c r="D1089" s="113">
        <v>1008</v>
      </c>
      <c r="E1089" s="114">
        <v>186</v>
      </c>
      <c r="F1089" s="114">
        <v>2613</v>
      </c>
      <c r="G1089" s="121">
        <v>0.99</v>
      </c>
      <c r="H1089" s="121">
        <v>1</v>
      </c>
      <c r="I1089" s="121">
        <v>1007</v>
      </c>
      <c r="J1089" s="122">
        <v>0</v>
      </c>
      <c r="K1089" s="122">
        <v>1.4801973876266973E+19</v>
      </c>
    </row>
    <row r="1090" spans="3:11" ht="15" customHeight="1">
      <c r="C1090" s="112" t="b">
        <v>0</v>
      </c>
      <c r="D1090" s="113">
        <v>1009</v>
      </c>
      <c r="E1090" s="114">
        <v>186</v>
      </c>
      <c r="F1090" s="114">
        <v>2619</v>
      </c>
      <c r="G1090" s="121">
        <v>0.99</v>
      </c>
      <c r="H1090" s="121">
        <v>1</v>
      </c>
      <c r="I1090" s="121">
        <v>1008</v>
      </c>
      <c r="J1090" s="122">
        <v>0</v>
      </c>
      <c r="K1090" s="122">
        <v>1.590470104437762E+19</v>
      </c>
    </row>
    <row r="1091" spans="3:11" ht="15" customHeight="1">
      <c r="C1091" s="112" t="b">
        <v>0</v>
      </c>
      <c r="D1091" s="113">
        <v>1010</v>
      </c>
      <c r="E1091" s="114">
        <v>187</v>
      </c>
      <c r="F1091" s="114">
        <v>2628</v>
      </c>
      <c r="G1091" s="121">
        <v>0.99</v>
      </c>
      <c r="H1091" s="121">
        <v>1</v>
      </c>
      <c r="I1091" s="121">
        <v>1009</v>
      </c>
      <c r="J1091" s="122">
        <v>0</v>
      </c>
      <c r="K1091" s="122">
        <v>1.814076748957013E+19</v>
      </c>
    </row>
    <row r="1092" spans="3:11" ht="15" customHeight="1">
      <c r="C1092" s="112" t="b">
        <v>0</v>
      </c>
      <c r="D1092" s="113">
        <v>1011</v>
      </c>
      <c r="E1092" s="114">
        <v>187</v>
      </c>
      <c r="F1092" s="114">
        <v>2637</v>
      </c>
      <c r="G1092" s="121">
        <v>0.99</v>
      </c>
      <c r="H1092" s="121">
        <v>1</v>
      </c>
      <c r="I1092" s="121">
        <v>1010</v>
      </c>
      <c r="J1092" s="122">
        <v>0</v>
      </c>
      <c r="K1092" s="122">
        <v>1.727843238599371E+18</v>
      </c>
    </row>
    <row r="1093" spans="3:11" ht="15" customHeight="1">
      <c r="C1093" s="112" t="b">
        <v>0</v>
      </c>
      <c r="D1093" s="113">
        <v>1012</v>
      </c>
      <c r="E1093" s="114">
        <v>187</v>
      </c>
      <c r="F1093" s="114">
        <v>2646</v>
      </c>
      <c r="G1093" s="121">
        <v>0.99</v>
      </c>
      <c r="H1093" s="121">
        <v>1</v>
      </c>
      <c r="I1093" s="121">
        <v>1011</v>
      </c>
      <c r="J1093" s="122">
        <v>0</v>
      </c>
      <c r="K1093" s="122">
        <v>8.2422390984854579E+18</v>
      </c>
    </row>
    <row r="1094" spans="3:11" ht="15" customHeight="1">
      <c r="C1094" s="112" t="b">
        <v>0</v>
      </c>
      <c r="D1094" s="113">
        <v>1013</v>
      </c>
      <c r="E1094" s="114">
        <v>187</v>
      </c>
      <c r="F1094" s="114">
        <v>2655</v>
      </c>
      <c r="G1094" s="121">
        <v>0.99</v>
      </c>
      <c r="H1094" s="121">
        <v>1</v>
      </c>
      <c r="I1094" s="121">
        <v>1012</v>
      </c>
      <c r="J1094" s="122">
        <v>0</v>
      </c>
      <c r="K1094" s="122">
        <v>5.2793315526848399E+18</v>
      </c>
    </row>
    <row r="1095" spans="3:11" ht="15" customHeight="1">
      <c r="C1095" s="112" t="b">
        <v>0</v>
      </c>
      <c r="D1095" s="113">
        <v>1014</v>
      </c>
      <c r="E1095" s="114">
        <v>187</v>
      </c>
      <c r="F1095" s="114">
        <v>2664</v>
      </c>
      <c r="G1095" s="121">
        <v>0.99</v>
      </c>
      <c r="H1095" s="121">
        <v>1</v>
      </c>
      <c r="I1095" s="121">
        <v>1013</v>
      </c>
      <c r="J1095" s="122">
        <v>0</v>
      </c>
      <c r="K1095" s="122">
        <v>8.7370515684526909E+18</v>
      </c>
    </row>
    <row r="1096" spans="3:11" ht="15" customHeight="1">
      <c r="C1096" s="112" t="b">
        <v>0</v>
      </c>
      <c r="D1096" s="113">
        <v>1015</v>
      </c>
      <c r="E1096" s="114">
        <v>187</v>
      </c>
      <c r="F1096" s="114">
        <v>2673</v>
      </c>
      <c r="G1096" s="121">
        <v>0.99</v>
      </c>
      <c r="H1096" s="121">
        <v>1</v>
      </c>
      <c r="I1096" s="121">
        <v>1014</v>
      </c>
      <c r="J1096" s="122">
        <v>0</v>
      </c>
      <c r="K1096" s="122">
        <v>1.8327267176927386E+19</v>
      </c>
    </row>
    <row r="1097" spans="3:11" ht="15" customHeight="1">
      <c r="C1097" s="112" t="b">
        <v>0</v>
      </c>
      <c r="D1097" s="113">
        <v>1016</v>
      </c>
      <c r="E1097" s="114">
        <v>187</v>
      </c>
      <c r="F1097" s="114">
        <v>2682</v>
      </c>
      <c r="G1097" s="121">
        <v>0.99</v>
      </c>
      <c r="H1097" s="121">
        <v>1</v>
      </c>
      <c r="I1097" s="121">
        <v>1015</v>
      </c>
      <c r="J1097" s="122">
        <v>0</v>
      </c>
      <c r="K1097" s="122">
        <v>1.0125289497551069E+19</v>
      </c>
    </row>
    <row r="1098" spans="3:11" ht="15" customHeight="1">
      <c r="C1098" s="112" t="b">
        <v>0</v>
      </c>
      <c r="D1098" s="113">
        <v>1017</v>
      </c>
      <c r="E1098" s="114">
        <v>187</v>
      </c>
      <c r="F1098" s="114">
        <v>2691</v>
      </c>
      <c r="G1098" s="121">
        <v>0.99</v>
      </c>
      <c r="H1098" s="121">
        <v>1</v>
      </c>
      <c r="I1098" s="121">
        <v>1016</v>
      </c>
      <c r="J1098" s="122">
        <v>0</v>
      </c>
      <c r="K1098" s="122">
        <v>1.0683730246967208E+19</v>
      </c>
    </row>
    <row r="1099" spans="3:11" ht="15" customHeight="1">
      <c r="C1099" s="112" t="b">
        <v>0</v>
      </c>
      <c r="D1099" s="113">
        <v>1018</v>
      </c>
      <c r="E1099" s="114">
        <v>187</v>
      </c>
      <c r="F1099" s="114">
        <v>2700</v>
      </c>
      <c r="G1099" s="121">
        <v>0.99</v>
      </c>
      <c r="H1099" s="121">
        <v>1</v>
      </c>
      <c r="I1099" s="121">
        <v>1017</v>
      </c>
      <c r="J1099" s="122">
        <v>0</v>
      </c>
      <c r="K1099" s="122">
        <v>1.58307961152494E+19</v>
      </c>
    </row>
    <row r="1100" spans="3:11" ht="15" customHeight="1">
      <c r="C1100" s="112" t="b">
        <v>0</v>
      </c>
      <c r="D1100" s="113">
        <v>1019</v>
      </c>
      <c r="E1100" s="114">
        <v>187</v>
      </c>
      <c r="F1100" s="114">
        <v>2709</v>
      </c>
      <c r="G1100" s="121">
        <v>0.99</v>
      </c>
      <c r="H1100" s="121">
        <v>1</v>
      </c>
      <c r="I1100" s="121">
        <v>1018</v>
      </c>
      <c r="J1100" s="122">
        <v>0</v>
      </c>
      <c r="K1100" s="122">
        <v>1.2733932708474247E+19</v>
      </c>
    </row>
    <row r="1101" spans="3:11" ht="15" customHeight="1">
      <c r="C1101" s="112" t="b">
        <v>0</v>
      </c>
      <c r="D1101" s="113">
        <v>1020</v>
      </c>
      <c r="E1101" s="114">
        <v>187</v>
      </c>
      <c r="F1101" s="114">
        <v>2718</v>
      </c>
      <c r="G1101" s="121">
        <v>0.99</v>
      </c>
      <c r="H1101" s="121">
        <v>1</v>
      </c>
      <c r="I1101" s="121">
        <v>1019</v>
      </c>
      <c r="J1101" s="122">
        <v>0</v>
      </c>
      <c r="K1101" s="122">
        <v>1.0338600709669902E+19</v>
      </c>
    </row>
    <row r="1102" spans="3:11" ht="15" customHeight="1">
      <c r="C1102" s="112" t="b">
        <v>0</v>
      </c>
      <c r="D1102" s="113">
        <v>1021</v>
      </c>
      <c r="E1102" s="114">
        <v>187</v>
      </c>
      <c r="F1102" s="114">
        <v>2727</v>
      </c>
      <c r="G1102" s="121">
        <v>0.99</v>
      </c>
      <c r="H1102" s="121">
        <v>1</v>
      </c>
      <c r="I1102" s="121">
        <v>1020</v>
      </c>
      <c r="J1102" s="122">
        <v>0</v>
      </c>
      <c r="K1102" s="122">
        <v>4.2068534975058683E+18</v>
      </c>
    </row>
    <row r="1103" spans="3:11" ht="15" customHeight="1">
      <c r="C1103" s="112" t="b">
        <v>0</v>
      </c>
      <c r="D1103" s="113">
        <v>1022</v>
      </c>
      <c r="E1103" s="114">
        <v>187</v>
      </c>
      <c r="F1103" s="114">
        <v>2736</v>
      </c>
      <c r="G1103" s="121">
        <v>0.99</v>
      </c>
      <c r="H1103" s="121">
        <v>1</v>
      </c>
      <c r="I1103" s="121">
        <v>1021</v>
      </c>
      <c r="J1103" s="122">
        <v>0</v>
      </c>
      <c r="K1103" s="122">
        <v>5.8201444988454451E+18</v>
      </c>
    </row>
    <row r="1104" spans="3:11" ht="15" customHeight="1">
      <c r="C1104" s="112" t="b">
        <v>0</v>
      </c>
      <c r="D1104" s="113">
        <v>1023</v>
      </c>
      <c r="E1104" s="114">
        <v>187</v>
      </c>
      <c r="F1104" s="114">
        <v>2745</v>
      </c>
      <c r="G1104" s="121">
        <v>0.99</v>
      </c>
      <c r="H1104" s="121">
        <v>1</v>
      </c>
      <c r="I1104" s="121">
        <v>1022</v>
      </c>
      <c r="J1104" s="122">
        <v>0</v>
      </c>
      <c r="K1104" s="122">
        <v>1.3348291284156393E+19</v>
      </c>
    </row>
    <row r="1105" spans="3:11" ht="15" customHeight="1">
      <c r="C1105" s="112" t="b">
        <v>0</v>
      </c>
      <c r="D1105" s="113">
        <v>1024</v>
      </c>
      <c r="E1105" s="114">
        <v>188</v>
      </c>
      <c r="F1105" s="114">
        <v>2759</v>
      </c>
      <c r="G1105" s="121">
        <v>0.99</v>
      </c>
      <c r="H1105" s="121">
        <v>1</v>
      </c>
      <c r="I1105" s="121">
        <v>1023</v>
      </c>
      <c r="J1105" s="122">
        <v>0</v>
      </c>
      <c r="K1105" s="122">
        <v>1.1414540115584793E+19</v>
      </c>
    </row>
    <row r="1106" spans="3:11" ht="15" customHeight="1">
      <c r="C1106" s="112" t="b">
        <v>0</v>
      </c>
      <c r="D1106" s="113">
        <v>1025</v>
      </c>
      <c r="E1106" s="114">
        <v>189</v>
      </c>
      <c r="F1106" s="114">
        <v>2760</v>
      </c>
      <c r="G1106" s="121">
        <v>0.99</v>
      </c>
      <c r="H1106" s="121">
        <v>1</v>
      </c>
      <c r="I1106" s="121">
        <v>1024</v>
      </c>
      <c r="J1106" s="122">
        <v>0</v>
      </c>
      <c r="K1106" s="122">
        <v>1.0873858887501408E+19</v>
      </c>
    </row>
    <row r="1107" spans="3:11" ht="15" customHeight="1">
      <c r="C1107" s="112" t="b">
        <v>0</v>
      </c>
      <c r="D1107" s="113">
        <v>1026</v>
      </c>
      <c r="E1107" s="114">
        <v>189</v>
      </c>
      <c r="F1107" s="114">
        <v>2761</v>
      </c>
      <c r="G1107" s="121">
        <v>0.99</v>
      </c>
      <c r="H1107" s="121">
        <v>1</v>
      </c>
      <c r="I1107" s="121">
        <v>1025</v>
      </c>
      <c r="J1107" s="122">
        <v>0</v>
      </c>
      <c r="K1107" s="122">
        <v>9.5301570356826512E+16</v>
      </c>
    </row>
    <row r="1108" spans="3:11" ht="15" customHeight="1">
      <c r="C1108" s="112" t="b">
        <v>0</v>
      </c>
      <c r="D1108" s="113">
        <v>1027</v>
      </c>
      <c r="E1108" s="114">
        <v>190</v>
      </c>
      <c r="F1108" s="114">
        <v>2763</v>
      </c>
      <c r="G1108" s="121">
        <v>0.99</v>
      </c>
      <c r="H1108" s="121">
        <v>1</v>
      </c>
      <c r="I1108" s="121">
        <v>1026</v>
      </c>
      <c r="J1108" s="122">
        <v>0</v>
      </c>
      <c r="K1108" s="122">
        <v>1.4780712757638672E+19</v>
      </c>
    </row>
    <row r="1109" spans="3:11" ht="15" customHeight="1">
      <c r="C1109" s="112" t="b">
        <v>0</v>
      </c>
      <c r="D1109" s="113">
        <v>1028</v>
      </c>
      <c r="E1109" s="114">
        <v>190</v>
      </c>
      <c r="F1109" s="114">
        <v>2765</v>
      </c>
      <c r="G1109" s="121">
        <v>0.99</v>
      </c>
      <c r="H1109" s="121">
        <v>1</v>
      </c>
      <c r="I1109" s="121">
        <v>1027</v>
      </c>
      <c r="J1109" s="122">
        <v>0</v>
      </c>
      <c r="K1109" s="122">
        <v>1.0081725741081674E+19</v>
      </c>
    </row>
    <row r="1110" spans="3:11" ht="15" customHeight="1">
      <c r="C1110" s="112" t="b">
        <v>0</v>
      </c>
      <c r="D1110" s="113">
        <v>1029</v>
      </c>
      <c r="E1110" s="114">
        <v>191</v>
      </c>
      <c r="F1110" s="114">
        <v>2767</v>
      </c>
      <c r="G1110" s="121">
        <v>0.99</v>
      </c>
      <c r="H1110" s="121">
        <v>1</v>
      </c>
      <c r="I1110" s="121">
        <v>1028</v>
      </c>
      <c r="J1110" s="122">
        <v>0</v>
      </c>
      <c r="K1110" s="122">
        <v>4.1186314471143337E+18</v>
      </c>
    </row>
    <row r="1111" spans="3:11" ht="15" customHeight="1">
      <c r="C1111" s="112" t="b">
        <v>0</v>
      </c>
      <c r="D1111" s="113">
        <v>1030</v>
      </c>
      <c r="E1111" s="114">
        <v>191</v>
      </c>
      <c r="F1111" s="114">
        <v>2769</v>
      </c>
      <c r="G1111" s="121">
        <v>0.99</v>
      </c>
      <c r="H1111" s="121">
        <v>1</v>
      </c>
      <c r="I1111" s="121">
        <v>1029</v>
      </c>
      <c r="J1111" s="122">
        <v>0</v>
      </c>
      <c r="K1111" s="122">
        <v>1.3267908089187129E+19</v>
      </c>
    </row>
    <row r="1112" spans="3:11" ht="15" customHeight="1">
      <c r="C1112" s="112" t="b">
        <v>0</v>
      </c>
      <c r="D1112" s="113">
        <v>1031</v>
      </c>
      <c r="E1112" s="114">
        <v>191</v>
      </c>
      <c r="F1112" s="114">
        <v>2771</v>
      </c>
      <c r="G1112" s="121">
        <v>0.99</v>
      </c>
      <c r="H1112" s="121">
        <v>1</v>
      </c>
      <c r="I1112" s="121">
        <v>1030</v>
      </c>
      <c r="J1112" s="122">
        <v>0</v>
      </c>
      <c r="K1112" s="122">
        <v>1.2505841438086822E+19</v>
      </c>
    </row>
    <row r="1113" spans="3:11" ht="15" customHeight="1">
      <c r="C1113" s="112" t="b">
        <v>0</v>
      </c>
      <c r="D1113" s="113">
        <v>1032</v>
      </c>
      <c r="E1113" s="114">
        <v>191</v>
      </c>
      <c r="F1113" s="114">
        <v>2773</v>
      </c>
      <c r="G1113" s="121">
        <v>0.99</v>
      </c>
      <c r="H1113" s="121">
        <v>1</v>
      </c>
      <c r="I1113" s="121">
        <v>1031</v>
      </c>
      <c r="J1113" s="122">
        <v>0</v>
      </c>
      <c r="K1113" s="122">
        <v>6.654630186682199E+18</v>
      </c>
    </row>
    <row r="1114" spans="3:11" ht="15" customHeight="1">
      <c r="C1114" s="112" t="b">
        <v>0</v>
      </c>
      <c r="D1114" s="113">
        <v>1033</v>
      </c>
      <c r="E1114" s="114">
        <v>192</v>
      </c>
      <c r="F1114" s="114">
        <v>2777</v>
      </c>
      <c r="G1114" s="121">
        <v>0.99</v>
      </c>
      <c r="H1114" s="121">
        <v>1</v>
      </c>
      <c r="I1114" s="121">
        <v>1032</v>
      </c>
      <c r="J1114" s="122">
        <v>0</v>
      </c>
      <c r="K1114" s="122">
        <v>3.4119093454772685E+18</v>
      </c>
    </row>
    <row r="1115" spans="3:11" ht="15" customHeight="1">
      <c r="C1115" s="112" t="b">
        <v>0</v>
      </c>
      <c r="D1115" s="113">
        <v>1034</v>
      </c>
      <c r="E1115" s="114">
        <v>192</v>
      </c>
      <c r="F1115" s="114">
        <v>2781</v>
      </c>
      <c r="G1115" s="121">
        <v>0.99</v>
      </c>
      <c r="H1115" s="121">
        <v>1</v>
      </c>
      <c r="I1115" s="121">
        <v>1033</v>
      </c>
      <c r="J1115" s="122">
        <v>0</v>
      </c>
      <c r="K1115" s="122">
        <v>1.656909035493827E+19</v>
      </c>
    </row>
    <row r="1116" spans="3:11" ht="15" customHeight="1">
      <c r="C1116" s="112" t="b">
        <v>0</v>
      </c>
      <c r="D1116" s="113">
        <v>1035</v>
      </c>
      <c r="E1116" s="114">
        <v>192</v>
      </c>
      <c r="F1116" s="114">
        <v>2785</v>
      </c>
      <c r="G1116" s="121">
        <v>0.99</v>
      </c>
      <c r="H1116" s="121">
        <v>1</v>
      </c>
      <c r="I1116" s="121">
        <v>1034</v>
      </c>
      <c r="J1116" s="122">
        <v>0</v>
      </c>
      <c r="K1116" s="122">
        <v>2.7049119832184745E+18</v>
      </c>
    </row>
    <row r="1117" spans="3:11" ht="15" customHeight="1">
      <c r="C1117" s="112" t="b">
        <v>0</v>
      </c>
      <c r="D1117" s="113">
        <v>1036</v>
      </c>
      <c r="E1117" s="114">
        <v>192</v>
      </c>
      <c r="F1117" s="114">
        <v>2789</v>
      </c>
      <c r="G1117" s="121">
        <v>0.99</v>
      </c>
      <c r="H1117" s="121">
        <v>1</v>
      </c>
      <c r="I1117" s="121">
        <v>1035</v>
      </c>
      <c r="J1117" s="122">
        <v>0</v>
      </c>
      <c r="K1117" s="122">
        <v>9.6782937038811013E+18</v>
      </c>
    </row>
    <row r="1118" spans="3:11" ht="15" customHeight="1">
      <c r="C1118" s="112" t="b">
        <v>0</v>
      </c>
      <c r="D1118" s="113">
        <v>1037</v>
      </c>
      <c r="E1118" s="114">
        <v>192</v>
      </c>
      <c r="F1118" s="114">
        <v>2793</v>
      </c>
      <c r="G1118" s="121">
        <v>0.99</v>
      </c>
      <c r="H1118" s="121">
        <v>1</v>
      </c>
      <c r="I1118" s="121">
        <v>1036</v>
      </c>
      <c r="J1118" s="122">
        <v>0</v>
      </c>
      <c r="K1118" s="122">
        <v>1.61199782770832E+18</v>
      </c>
    </row>
    <row r="1119" spans="3:11" ht="15" customHeight="1">
      <c r="C1119" s="112" t="b">
        <v>0</v>
      </c>
      <c r="D1119" s="113">
        <v>1038</v>
      </c>
      <c r="E1119" s="114">
        <v>192</v>
      </c>
      <c r="F1119" s="114">
        <v>2797</v>
      </c>
      <c r="G1119" s="121">
        <v>0.99</v>
      </c>
      <c r="H1119" s="121">
        <v>1</v>
      </c>
      <c r="I1119" s="121">
        <v>1037</v>
      </c>
      <c r="J1119" s="122">
        <v>0</v>
      </c>
      <c r="K1119" s="122">
        <v>1.5859612277924964E+19</v>
      </c>
    </row>
    <row r="1120" spans="3:11" ht="15" customHeight="1">
      <c r="C1120" s="112" t="b">
        <v>0</v>
      </c>
      <c r="D1120" s="113">
        <v>1039</v>
      </c>
      <c r="E1120" s="114">
        <v>193</v>
      </c>
      <c r="F1120" s="114">
        <v>2803</v>
      </c>
      <c r="G1120" s="121">
        <v>0.99</v>
      </c>
      <c r="H1120" s="121">
        <v>1</v>
      </c>
      <c r="I1120" s="121">
        <v>1038</v>
      </c>
      <c r="J1120" s="122">
        <v>0</v>
      </c>
      <c r="K1120" s="122">
        <v>1.6264198174340551E+19</v>
      </c>
    </row>
    <row r="1121" spans="3:11" ht="15" customHeight="1">
      <c r="C1121" s="112" t="b">
        <v>0</v>
      </c>
      <c r="D1121" s="113">
        <v>1040</v>
      </c>
      <c r="E1121" s="114">
        <v>193</v>
      </c>
      <c r="F1121" s="114">
        <v>2809</v>
      </c>
      <c r="G1121" s="121">
        <v>0.99</v>
      </c>
      <c r="H1121" s="121">
        <v>1</v>
      </c>
      <c r="I1121" s="121">
        <v>1039</v>
      </c>
      <c r="J1121" s="122">
        <v>0</v>
      </c>
      <c r="K1121" s="122">
        <v>1.7429785688439507E+19</v>
      </c>
    </row>
    <row r="1122" spans="3:11" ht="15" customHeight="1">
      <c r="C1122" s="112" t="b">
        <v>0</v>
      </c>
      <c r="D1122" s="113">
        <v>1041</v>
      </c>
      <c r="E1122" s="114">
        <v>193</v>
      </c>
      <c r="F1122" s="114">
        <v>2815</v>
      </c>
      <c r="G1122" s="121">
        <v>0.99</v>
      </c>
      <c r="H1122" s="121">
        <v>1</v>
      </c>
      <c r="I1122" s="121">
        <v>1040</v>
      </c>
      <c r="J1122" s="122">
        <v>0</v>
      </c>
      <c r="K1122" s="122">
        <v>1.2289627935886264E+19</v>
      </c>
    </row>
    <row r="1123" spans="3:11" ht="15" customHeight="1">
      <c r="C1123" s="112" t="b">
        <v>0</v>
      </c>
      <c r="D1123" s="113">
        <v>1042</v>
      </c>
      <c r="E1123" s="114">
        <v>193</v>
      </c>
      <c r="F1123" s="114">
        <v>2821</v>
      </c>
      <c r="G1123" s="121">
        <v>1.99</v>
      </c>
      <c r="H1123" s="121">
        <v>1</v>
      </c>
      <c r="I1123" s="121">
        <v>1041</v>
      </c>
      <c r="J1123" s="122">
        <v>0</v>
      </c>
      <c r="K1123" s="122">
        <v>9.6545304267109048E+18</v>
      </c>
    </row>
    <row r="1124" spans="3:11" ht="15" customHeight="1">
      <c r="C1124" s="112" t="b">
        <v>0</v>
      </c>
      <c r="D1124" s="113">
        <v>1043</v>
      </c>
      <c r="E1124" s="114">
        <v>193</v>
      </c>
      <c r="F1124" s="114">
        <v>2827</v>
      </c>
      <c r="G1124" s="121">
        <v>1.99</v>
      </c>
      <c r="H1124" s="121">
        <v>1</v>
      </c>
      <c r="I1124" s="121">
        <v>1042</v>
      </c>
      <c r="J1124" s="122">
        <v>0</v>
      </c>
      <c r="K1124" s="122">
        <v>6.680485542773845E+18</v>
      </c>
    </row>
    <row r="1125" spans="3:11" ht="15" customHeight="1">
      <c r="C1125" s="112" t="b">
        <v>0</v>
      </c>
      <c r="D1125" s="113">
        <v>1044</v>
      </c>
      <c r="E1125" s="114">
        <v>193</v>
      </c>
      <c r="F1125" s="114">
        <v>2833</v>
      </c>
      <c r="G1125" s="121">
        <v>1.99</v>
      </c>
      <c r="H1125" s="121">
        <v>1</v>
      </c>
      <c r="I1125" s="121">
        <v>1043</v>
      </c>
      <c r="J1125" s="122">
        <v>0</v>
      </c>
      <c r="K1125" s="122">
        <v>1.4811603324051964E+19</v>
      </c>
    </row>
    <row r="1126" spans="3:11" ht="15" customHeight="1">
      <c r="C1126" s="112" t="b">
        <v>0</v>
      </c>
      <c r="D1126" s="113">
        <v>1045</v>
      </c>
      <c r="E1126" s="114">
        <v>193</v>
      </c>
      <c r="F1126" s="114">
        <v>2839</v>
      </c>
      <c r="G1126" s="121">
        <v>1.99</v>
      </c>
      <c r="H1126" s="121">
        <v>1</v>
      </c>
      <c r="I1126" s="121">
        <v>1044</v>
      </c>
      <c r="J1126" s="122">
        <v>0</v>
      </c>
      <c r="K1126" s="122">
        <v>1.1715871226291139E+19</v>
      </c>
    </row>
    <row r="1127" spans="3:11" ht="15" customHeight="1">
      <c r="C1127" s="112" t="b">
        <v>0</v>
      </c>
      <c r="D1127" s="113">
        <v>1046</v>
      </c>
      <c r="E1127" s="114">
        <v>193</v>
      </c>
      <c r="F1127" s="114">
        <v>2845</v>
      </c>
      <c r="G1127" s="121">
        <v>1.99</v>
      </c>
      <c r="H1127" s="121">
        <v>1</v>
      </c>
      <c r="I1127" s="121">
        <v>1045</v>
      </c>
      <c r="J1127" s="122">
        <v>0</v>
      </c>
      <c r="K1127" s="122">
        <v>1.7150237987985275E+19</v>
      </c>
    </row>
    <row r="1128" spans="3:11" ht="15" customHeight="1">
      <c r="C1128" s="112" t="b">
        <v>0</v>
      </c>
      <c r="D1128" s="113">
        <v>1047</v>
      </c>
      <c r="E1128" s="114">
        <v>193</v>
      </c>
      <c r="F1128" s="114">
        <v>2851</v>
      </c>
      <c r="G1128" s="121">
        <v>1.99</v>
      </c>
      <c r="H1128" s="121">
        <v>1</v>
      </c>
      <c r="I1128" s="121">
        <v>1046</v>
      </c>
      <c r="J1128" s="122">
        <v>0</v>
      </c>
      <c r="K1128" s="122">
        <v>1.4655121757138246E+17</v>
      </c>
    </row>
    <row r="1129" spans="3:11" ht="15" customHeight="1">
      <c r="C1129" s="112" t="b">
        <v>0</v>
      </c>
      <c r="D1129" s="113">
        <v>1048</v>
      </c>
      <c r="E1129" s="114">
        <v>194</v>
      </c>
      <c r="F1129" s="114">
        <v>2860</v>
      </c>
      <c r="G1129" s="121">
        <v>1.99</v>
      </c>
      <c r="H1129" s="121">
        <v>1</v>
      </c>
      <c r="I1129" s="121">
        <v>1047</v>
      </c>
      <c r="J1129" s="122">
        <v>0</v>
      </c>
      <c r="K1129" s="122">
        <v>1.3366435411196576E+19</v>
      </c>
    </row>
    <row r="1130" spans="3:11" ht="15" customHeight="1">
      <c r="C1130" s="112" t="b">
        <v>0</v>
      </c>
      <c r="D1130" s="113">
        <v>1049</v>
      </c>
      <c r="E1130" s="114">
        <v>194</v>
      </c>
      <c r="F1130" s="114">
        <v>2869</v>
      </c>
      <c r="G1130" s="121">
        <v>1.99</v>
      </c>
      <c r="H1130" s="121">
        <v>1</v>
      </c>
      <c r="I1130" s="121">
        <v>1048</v>
      </c>
      <c r="J1130" s="122">
        <v>0</v>
      </c>
      <c r="K1130" s="122">
        <v>1.0588370207056351E+19</v>
      </c>
    </row>
    <row r="1131" spans="3:11" ht="15" customHeight="1">
      <c r="C1131" s="112" t="b">
        <v>0</v>
      </c>
      <c r="D1131" s="113">
        <v>1050</v>
      </c>
      <c r="E1131" s="114">
        <v>194</v>
      </c>
      <c r="F1131" s="114">
        <v>2878</v>
      </c>
      <c r="G1131" s="121">
        <v>1.99</v>
      </c>
      <c r="H1131" s="121">
        <v>1</v>
      </c>
      <c r="I1131" s="121">
        <v>1049</v>
      </c>
      <c r="J1131" s="122">
        <v>0</v>
      </c>
      <c r="K1131" s="122">
        <v>1.3807089004132743E+19</v>
      </c>
    </row>
    <row r="1132" spans="3:11" ht="15" customHeight="1">
      <c r="C1132" s="112" t="b">
        <v>0</v>
      </c>
      <c r="D1132" s="113">
        <v>1051</v>
      </c>
      <c r="E1132" s="114">
        <v>194</v>
      </c>
      <c r="F1132" s="114">
        <v>2887</v>
      </c>
      <c r="G1132" s="121">
        <v>1.99</v>
      </c>
      <c r="H1132" s="121">
        <v>1</v>
      </c>
      <c r="I1132" s="121">
        <v>1050</v>
      </c>
      <c r="J1132" s="122">
        <v>0</v>
      </c>
      <c r="K1132" s="122">
        <v>5.552348990214185E+18</v>
      </c>
    </row>
    <row r="1133" spans="3:11" ht="15" customHeight="1">
      <c r="C1133" s="112" t="b">
        <v>0</v>
      </c>
      <c r="D1133" s="113">
        <v>1052</v>
      </c>
      <c r="E1133" s="114">
        <v>194</v>
      </c>
      <c r="F1133" s="114">
        <v>2896</v>
      </c>
      <c r="G1133" s="121">
        <v>1.99</v>
      </c>
      <c r="H1133" s="121">
        <v>1</v>
      </c>
      <c r="I1133" s="121">
        <v>1051</v>
      </c>
      <c r="J1133" s="122">
        <v>0</v>
      </c>
      <c r="K1133" s="122">
        <v>4.9906133972498605E+17</v>
      </c>
    </row>
    <row r="1134" spans="3:11" ht="15" customHeight="1">
      <c r="C1134" s="112" t="b">
        <v>0</v>
      </c>
      <c r="D1134" s="113">
        <v>1053</v>
      </c>
      <c r="E1134" s="114">
        <v>194</v>
      </c>
      <c r="F1134" s="114">
        <v>2905</v>
      </c>
      <c r="G1134" s="121">
        <v>1.99</v>
      </c>
      <c r="H1134" s="121">
        <v>1</v>
      </c>
      <c r="I1134" s="121">
        <v>1052</v>
      </c>
      <c r="J1134" s="122">
        <v>0</v>
      </c>
      <c r="K1134" s="122">
        <v>1.7578559225175407E+19</v>
      </c>
    </row>
    <row r="1135" spans="3:11" ht="15" customHeight="1">
      <c r="C1135" s="112" t="b">
        <v>0</v>
      </c>
      <c r="D1135" s="113">
        <v>1054</v>
      </c>
      <c r="E1135" s="114">
        <v>194</v>
      </c>
      <c r="F1135" s="114">
        <v>2914</v>
      </c>
      <c r="G1135" s="121">
        <v>1.99</v>
      </c>
      <c r="H1135" s="121">
        <v>1</v>
      </c>
      <c r="I1135" s="121">
        <v>1053</v>
      </c>
      <c r="J1135" s="122">
        <v>0</v>
      </c>
      <c r="K1135" s="122">
        <v>9.2946274620041024E+17</v>
      </c>
    </row>
    <row r="1136" spans="3:11" ht="15" customHeight="1">
      <c r="C1136" s="112" t="b">
        <v>0</v>
      </c>
      <c r="D1136" s="113">
        <v>1055</v>
      </c>
      <c r="E1136" s="114">
        <v>194</v>
      </c>
      <c r="F1136" s="114">
        <v>2923</v>
      </c>
      <c r="G1136" s="121">
        <v>1.99</v>
      </c>
      <c r="H1136" s="121">
        <v>1</v>
      </c>
      <c r="I1136" s="121">
        <v>1054</v>
      </c>
      <c r="J1136" s="122">
        <v>0</v>
      </c>
      <c r="K1136" s="122">
        <v>1.2654172752147892E+19</v>
      </c>
    </row>
    <row r="1137" spans="3:11" ht="15" customHeight="1">
      <c r="C1137" s="112" t="b">
        <v>0</v>
      </c>
      <c r="D1137" s="113">
        <v>1056</v>
      </c>
      <c r="E1137" s="114">
        <v>194</v>
      </c>
      <c r="F1137" s="114">
        <v>2932</v>
      </c>
      <c r="G1137" s="121">
        <v>0.99</v>
      </c>
      <c r="H1137" s="121">
        <v>1</v>
      </c>
      <c r="I1137" s="121">
        <v>1055</v>
      </c>
      <c r="J1137" s="122">
        <v>0</v>
      </c>
      <c r="K1137" s="122">
        <v>1.0623004071858936E+19</v>
      </c>
    </row>
    <row r="1138" spans="3:11" ht="15" customHeight="1">
      <c r="C1138" s="112" t="b">
        <v>0</v>
      </c>
      <c r="D1138" s="113">
        <v>1057</v>
      </c>
      <c r="E1138" s="114">
        <v>194</v>
      </c>
      <c r="F1138" s="114">
        <v>2941</v>
      </c>
      <c r="G1138" s="121">
        <v>0.99</v>
      </c>
      <c r="H1138" s="121">
        <v>1</v>
      </c>
      <c r="I1138" s="121">
        <v>1056</v>
      </c>
      <c r="J1138" s="122">
        <v>0</v>
      </c>
      <c r="K1138" s="122">
        <v>1.6106739428729674E+18</v>
      </c>
    </row>
    <row r="1139" spans="3:11" ht="15" customHeight="1">
      <c r="C1139" s="112" t="b">
        <v>0</v>
      </c>
      <c r="D1139" s="113">
        <v>1058</v>
      </c>
      <c r="E1139" s="114">
        <v>194</v>
      </c>
      <c r="F1139" s="114">
        <v>2950</v>
      </c>
      <c r="G1139" s="121">
        <v>0.99</v>
      </c>
      <c r="H1139" s="121">
        <v>1</v>
      </c>
      <c r="I1139" s="121">
        <v>1057</v>
      </c>
      <c r="J1139" s="122">
        <v>0</v>
      </c>
      <c r="K1139" s="122">
        <v>1.8178963583068244E+18</v>
      </c>
    </row>
    <row r="1140" spans="3:11" ht="15" customHeight="1">
      <c r="C1140" s="112" t="b">
        <v>0</v>
      </c>
      <c r="D1140" s="113">
        <v>1059</v>
      </c>
      <c r="E1140" s="114">
        <v>194</v>
      </c>
      <c r="F1140" s="114">
        <v>2959</v>
      </c>
      <c r="G1140" s="121">
        <v>0.99</v>
      </c>
      <c r="H1140" s="121">
        <v>1</v>
      </c>
      <c r="I1140" s="121">
        <v>1058</v>
      </c>
      <c r="J1140" s="122">
        <v>0</v>
      </c>
      <c r="K1140" s="122">
        <v>8.2447168646947789E+18</v>
      </c>
    </row>
    <row r="1141" spans="3:11" ht="15" customHeight="1">
      <c r="C1141" s="112" t="b">
        <v>0</v>
      </c>
      <c r="D1141" s="113">
        <v>1060</v>
      </c>
      <c r="E1141" s="114">
        <v>194</v>
      </c>
      <c r="F1141" s="114">
        <v>2968</v>
      </c>
      <c r="G1141" s="121">
        <v>0.99</v>
      </c>
      <c r="H1141" s="121">
        <v>1</v>
      </c>
      <c r="I1141" s="121">
        <v>1059</v>
      </c>
      <c r="J1141" s="122">
        <v>0</v>
      </c>
      <c r="K1141" s="122">
        <v>3.3550913971702682E+18</v>
      </c>
    </row>
    <row r="1142" spans="3:11" ht="15" customHeight="1">
      <c r="C1142" s="112" t="b">
        <v>0</v>
      </c>
      <c r="D1142" s="113">
        <v>1061</v>
      </c>
      <c r="E1142" s="114">
        <v>194</v>
      </c>
      <c r="F1142" s="114">
        <v>2977</v>
      </c>
      <c r="G1142" s="121">
        <v>0.99</v>
      </c>
      <c r="H1142" s="121">
        <v>1</v>
      </c>
      <c r="I1142" s="121">
        <v>1060</v>
      </c>
      <c r="J1142" s="122">
        <v>0</v>
      </c>
      <c r="K1142" s="122">
        <v>8.2092202325802926E+18</v>
      </c>
    </row>
    <row r="1143" spans="3:11" ht="15" customHeight="1">
      <c r="C1143" s="112" t="b">
        <v>0</v>
      </c>
      <c r="D1143" s="113">
        <v>1062</v>
      </c>
      <c r="E1143" s="114">
        <v>195</v>
      </c>
      <c r="F1143" s="114">
        <v>2991</v>
      </c>
      <c r="G1143" s="121">
        <v>0.99</v>
      </c>
      <c r="H1143" s="121">
        <v>1</v>
      </c>
      <c r="I1143" s="121">
        <v>1061</v>
      </c>
      <c r="J1143" s="122">
        <v>0</v>
      </c>
      <c r="K1143" s="122">
        <v>1.310964167853858E+19</v>
      </c>
    </row>
    <row r="1144" spans="3:11" ht="15" customHeight="1">
      <c r="C1144" s="112" t="b">
        <v>0</v>
      </c>
      <c r="D1144" s="113">
        <v>1063</v>
      </c>
      <c r="E1144" s="114">
        <v>196</v>
      </c>
      <c r="F1144" s="114">
        <v>2992</v>
      </c>
      <c r="G1144" s="121">
        <v>0.99</v>
      </c>
      <c r="H1144" s="121">
        <v>1</v>
      </c>
      <c r="I1144" s="121">
        <v>1062</v>
      </c>
      <c r="J1144" s="122">
        <v>0</v>
      </c>
      <c r="K1144" s="122">
        <v>9.7168960526851645E+18</v>
      </c>
    </row>
    <row r="1145" spans="3:11" ht="15" customHeight="1">
      <c r="C1145" s="112" t="b">
        <v>0</v>
      </c>
      <c r="D1145" s="113">
        <v>1064</v>
      </c>
      <c r="E1145" s="114">
        <v>196</v>
      </c>
      <c r="F1145" s="114">
        <v>2993</v>
      </c>
      <c r="G1145" s="121">
        <v>0.99</v>
      </c>
      <c r="H1145" s="121">
        <v>1</v>
      </c>
      <c r="I1145" s="121">
        <v>1063</v>
      </c>
      <c r="J1145" s="122">
        <v>0</v>
      </c>
      <c r="K1145" s="122">
        <v>1.3870965509459366E+19</v>
      </c>
    </row>
    <row r="1146" spans="3:11" ht="15" customHeight="1">
      <c r="C1146" s="112" t="b">
        <v>0</v>
      </c>
      <c r="D1146" s="113">
        <v>1065</v>
      </c>
      <c r="E1146" s="114">
        <v>197</v>
      </c>
      <c r="F1146" s="114">
        <v>2995</v>
      </c>
      <c r="G1146" s="121">
        <v>0.99</v>
      </c>
      <c r="H1146" s="121">
        <v>1</v>
      </c>
      <c r="I1146" s="121">
        <v>1064</v>
      </c>
      <c r="J1146" s="122">
        <v>0</v>
      </c>
      <c r="K1146" s="122">
        <v>1.0088224584698429E+18</v>
      </c>
    </row>
    <row r="1147" spans="3:11" ht="15" customHeight="1">
      <c r="C1147" s="112" t="b">
        <v>0</v>
      </c>
      <c r="D1147" s="113">
        <v>1066</v>
      </c>
      <c r="E1147" s="114">
        <v>197</v>
      </c>
      <c r="F1147" s="114">
        <v>2997</v>
      </c>
      <c r="G1147" s="121">
        <v>0.99</v>
      </c>
      <c r="H1147" s="121">
        <v>1</v>
      </c>
      <c r="I1147" s="121">
        <v>1065</v>
      </c>
      <c r="J1147" s="122">
        <v>0</v>
      </c>
      <c r="K1147" s="122">
        <v>7.9858537241826263E+18</v>
      </c>
    </row>
    <row r="1148" spans="3:11" ht="15" customHeight="1">
      <c r="C1148" s="112" t="b">
        <v>0</v>
      </c>
      <c r="D1148" s="113">
        <v>1067</v>
      </c>
      <c r="E1148" s="114">
        <v>198</v>
      </c>
      <c r="F1148" s="114">
        <v>2999</v>
      </c>
      <c r="G1148" s="121">
        <v>0.99</v>
      </c>
      <c r="H1148" s="121">
        <v>1</v>
      </c>
      <c r="I1148" s="121">
        <v>1066</v>
      </c>
      <c r="J1148" s="122">
        <v>0</v>
      </c>
      <c r="K1148" s="122">
        <v>9.9488975707567104E+18</v>
      </c>
    </row>
    <row r="1149" spans="3:11" ht="15" customHeight="1">
      <c r="C1149" s="112" t="b">
        <v>0</v>
      </c>
      <c r="D1149" s="113">
        <v>1068</v>
      </c>
      <c r="E1149" s="114">
        <v>198</v>
      </c>
      <c r="F1149" s="114">
        <v>3001</v>
      </c>
      <c r="G1149" s="121">
        <v>0.99</v>
      </c>
      <c r="H1149" s="121">
        <v>1</v>
      </c>
      <c r="I1149" s="121">
        <v>1067</v>
      </c>
      <c r="J1149" s="122">
        <v>0</v>
      </c>
      <c r="K1149" s="122">
        <v>1.1260071759051756E+19</v>
      </c>
    </row>
    <row r="1150" spans="3:11" ht="15" customHeight="1">
      <c r="C1150" s="112" t="b">
        <v>0</v>
      </c>
      <c r="D1150" s="113">
        <v>1069</v>
      </c>
      <c r="E1150" s="114">
        <v>198</v>
      </c>
      <c r="F1150" s="114">
        <v>3003</v>
      </c>
      <c r="G1150" s="121">
        <v>0.99</v>
      </c>
      <c r="H1150" s="121">
        <v>1</v>
      </c>
      <c r="I1150" s="121">
        <v>1068</v>
      </c>
      <c r="J1150" s="122">
        <v>0</v>
      </c>
      <c r="K1150" s="122">
        <v>1.3969311866724817E+19</v>
      </c>
    </row>
    <row r="1151" spans="3:11" ht="15" customHeight="1">
      <c r="C1151" s="112" t="b">
        <v>0</v>
      </c>
      <c r="D1151" s="113">
        <v>1070</v>
      </c>
      <c r="E1151" s="114">
        <v>198</v>
      </c>
      <c r="F1151" s="114">
        <v>3005</v>
      </c>
      <c r="G1151" s="121">
        <v>0.99</v>
      </c>
      <c r="H1151" s="121">
        <v>1</v>
      </c>
      <c r="I1151" s="121">
        <v>1069</v>
      </c>
      <c r="J1151" s="122">
        <v>0</v>
      </c>
      <c r="K1151" s="122">
        <v>2.7693976834999337E+18</v>
      </c>
    </row>
    <row r="1152" spans="3:11" ht="15" customHeight="1">
      <c r="C1152" s="112" t="b">
        <v>0</v>
      </c>
      <c r="D1152" s="113">
        <v>1071</v>
      </c>
      <c r="E1152" s="114">
        <v>199</v>
      </c>
      <c r="F1152" s="114">
        <v>3009</v>
      </c>
      <c r="G1152" s="121">
        <v>0.99</v>
      </c>
      <c r="H1152" s="121">
        <v>1</v>
      </c>
      <c r="I1152" s="121">
        <v>1070</v>
      </c>
      <c r="J1152" s="122">
        <v>0</v>
      </c>
      <c r="K1152" s="122">
        <v>1.1584116749358172E+19</v>
      </c>
    </row>
    <row r="1153" spans="3:11" ht="15" customHeight="1">
      <c r="C1153" s="112" t="b">
        <v>0</v>
      </c>
      <c r="D1153" s="113">
        <v>1072</v>
      </c>
      <c r="E1153" s="114">
        <v>199</v>
      </c>
      <c r="F1153" s="114">
        <v>3013</v>
      </c>
      <c r="G1153" s="121">
        <v>0.99</v>
      </c>
      <c r="H1153" s="121">
        <v>1</v>
      </c>
      <c r="I1153" s="121">
        <v>1071</v>
      </c>
      <c r="J1153" s="122">
        <v>0</v>
      </c>
      <c r="K1153" s="122">
        <v>1.3237717309758206E+19</v>
      </c>
    </row>
    <row r="1154" spans="3:11" ht="15" customHeight="1">
      <c r="C1154" s="112" t="b">
        <v>0</v>
      </c>
      <c r="D1154" s="113">
        <v>1073</v>
      </c>
      <c r="E1154" s="114">
        <v>199</v>
      </c>
      <c r="F1154" s="114">
        <v>3017</v>
      </c>
      <c r="G1154" s="121">
        <v>0.99</v>
      </c>
      <c r="H1154" s="121">
        <v>1</v>
      </c>
      <c r="I1154" s="121">
        <v>1072</v>
      </c>
      <c r="J1154" s="122">
        <v>0</v>
      </c>
      <c r="K1154" s="122">
        <v>1.6390831863179583E+19</v>
      </c>
    </row>
    <row r="1155" spans="3:11" ht="15" customHeight="1">
      <c r="C1155" s="112" t="b">
        <v>0</v>
      </c>
      <c r="D1155" s="113">
        <v>1074</v>
      </c>
      <c r="E1155" s="114">
        <v>199</v>
      </c>
      <c r="F1155" s="114">
        <v>3021</v>
      </c>
      <c r="G1155" s="121">
        <v>0.99</v>
      </c>
      <c r="H1155" s="121">
        <v>1</v>
      </c>
      <c r="I1155" s="121">
        <v>1073</v>
      </c>
      <c r="J1155" s="122">
        <v>0</v>
      </c>
      <c r="K1155" s="122">
        <v>1.4616420091111247E+18</v>
      </c>
    </row>
    <row r="1156" spans="3:11" ht="15" customHeight="1">
      <c r="C1156" s="112" t="b">
        <v>0</v>
      </c>
      <c r="D1156" s="113">
        <v>1075</v>
      </c>
      <c r="E1156" s="114">
        <v>199</v>
      </c>
      <c r="F1156" s="114">
        <v>3025</v>
      </c>
      <c r="G1156" s="121">
        <v>0.99</v>
      </c>
      <c r="H1156" s="121">
        <v>1</v>
      </c>
      <c r="I1156" s="121">
        <v>1074</v>
      </c>
      <c r="J1156" s="122">
        <v>0</v>
      </c>
      <c r="K1156" s="122">
        <v>8.9829257977551462E+18</v>
      </c>
    </row>
    <row r="1157" spans="3:11" ht="15" customHeight="1">
      <c r="C1157" s="112" t="b">
        <v>0</v>
      </c>
      <c r="D1157" s="113">
        <v>1076</v>
      </c>
      <c r="E1157" s="114">
        <v>199</v>
      </c>
      <c r="F1157" s="114">
        <v>3029</v>
      </c>
      <c r="G1157" s="121">
        <v>0.99</v>
      </c>
      <c r="H1157" s="121">
        <v>1</v>
      </c>
      <c r="I1157" s="121">
        <v>1075</v>
      </c>
      <c r="J1157" s="122">
        <v>0</v>
      </c>
      <c r="K1157" s="122">
        <v>1.7569271133247728E+19</v>
      </c>
    </row>
    <row r="1158" spans="3:11" ht="15" customHeight="1">
      <c r="C1158" s="112" t="b">
        <v>0</v>
      </c>
      <c r="D1158" s="113">
        <v>1077</v>
      </c>
      <c r="E1158" s="114">
        <v>200</v>
      </c>
      <c r="F1158" s="114">
        <v>3035</v>
      </c>
      <c r="G1158" s="121">
        <v>0.99</v>
      </c>
      <c r="H1158" s="121">
        <v>1</v>
      </c>
      <c r="I1158" s="121">
        <v>1076</v>
      </c>
      <c r="J1158" s="122">
        <v>0</v>
      </c>
      <c r="K1158" s="122">
        <v>2.3960928123625574E+18</v>
      </c>
    </row>
    <row r="1159" spans="3:11" ht="15" customHeight="1">
      <c r="C1159" s="112" t="b">
        <v>0</v>
      </c>
      <c r="D1159" s="113">
        <v>1078</v>
      </c>
      <c r="E1159" s="114">
        <v>200</v>
      </c>
      <c r="F1159" s="114">
        <v>3041</v>
      </c>
      <c r="G1159" s="121">
        <v>0.99</v>
      </c>
      <c r="H1159" s="121">
        <v>1</v>
      </c>
      <c r="I1159" s="121">
        <v>1077</v>
      </c>
      <c r="J1159" s="122">
        <v>0</v>
      </c>
      <c r="K1159" s="122">
        <v>1.8102969805334659E+19</v>
      </c>
    </row>
    <row r="1160" spans="3:11" ht="15" customHeight="1">
      <c r="C1160" s="112" t="b">
        <v>0</v>
      </c>
      <c r="D1160" s="113">
        <v>1079</v>
      </c>
      <c r="E1160" s="114">
        <v>200</v>
      </c>
      <c r="F1160" s="114">
        <v>3047</v>
      </c>
      <c r="G1160" s="121">
        <v>0.99</v>
      </c>
      <c r="H1160" s="121">
        <v>1</v>
      </c>
      <c r="I1160" s="121">
        <v>1078</v>
      </c>
      <c r="J1160" s="122">
        <v>0</v>
      </c>
      <c r="K1160" s="122">
        <v>5.0522956113645384E+18</v>
      </c>
    </row>
    <row r="1161" spans="3:11" ht="15" customHeight="1">
      <c r="C1161" s="112" t="b">
        <v>0</v>
      </c>
      <c r="D1161" s="113">
        <v>1080</v>
      </c>
      <c r="E1161" s="114">
        <v>200</v>
      </c>
      <c r="F1161" s="114">
        <v>3053</v>
      </c>
      <c r="G1161" s="121">
        <v>0.99</v>
      </c>
      <c r="H1161" s="121">
        <v>1</v>
      </c>
      <c r="I1161" s="121">
        <v>1079</v>
      </c>
      <c r="J1161" s="122">
        <v>0</v>
      </c>
      <c r="K1161" s="122">
        <v>3.2144580134831575E+18</v>
      </c>
    </row>
    <row r="1162" spans="3:11" ht="15" customHeight="1">
      <c r="C1162" s="112" t="b">
        <v>0</v>
      </c>
      <c r="D1162" s="113">
        <v>1081</v>
      </c>
      <c r="E1162" s="114">
        <v>200</v>
      </c>
      <c r="F1162" s="114">
        <v>3059</v>
      </c>
      <c r="G1162" s="121">
        <v>0.99</v>
      </c>
      <c r="H1162" s="121">
        <v>1</v>
      </c>
      <c r="I1162" s="121">
        <v>1080</v>
      </c>
      <c r="J1162" s="122">
        <v>0</v>
      </c>
      <c r="K1162" s="122">
        <v>9.0246858502176399E+18</v>
      </c>
    </row>
    <row r="1163" spans="3:11" ht="15" customHeight="1">
      <c r="C1163" s="112" t="b">
        <v>0</v>
      </c>
      <c r="D1163" s="113">
        <v>1082</v>
      </c>
      <c r="E1163" s="114">
        <v>200</v>
      </c>
      <c r="F1163" s="114">
        <v>3065</v>
      </c>
      <c r="G1163" s="121">
        <v>0.99</v>
      </c>
      <c r="H1163" s="121">
        <v>1</v>
      </c>
      <c r="I1163" s="121">
        <v>1081</v>
      </c>
      <c r="J1163" s="122">
        <v>0</v>
      </c>
      <c r="K1163" s="122">
        <v>1.1544350760729414E+19</v>
      </c>
    </row>
    <row r="1164" spans="3:11" ht="15" customHeight="1">
      <c r="C1164" s="112" t="b">
        <v>0</v>
      </c>
      <c r="D1164" s="113">
        <v>1083</v>
      </c>
      <c r="E1164" s="114">
        <v>200</v>
      </c>
      <c r="F1164" s="114">
        <v>3071</v>
      </c>
      <c r="G1164" s="121">
        <v>0.99</v>
      </c>
      <c r="H1164" s="121">
        <v>1</v>
      </c>
      <c r="I1164" s="121">
        <v>1082</v>
      </c>
      <c r="J1164" s="122">
        <v>0</v>
      </c>
      <c r="K1164" s="122">
        <v>3.319561570872263E+17</v>
      </c>
    </row>
    <row r="1165" spans="3:11" ht="15" customHeight="1">
      <c r="C1165" s="112" t="b">
        <v>0</v>
      </c>
      <c r="D1165" s="113">
        <v>1084</v>
      </c>
      <c r="E1165" s="114">
        <v>200</v>
      </c>
      <c r="F1165" s="114">
        <v>3077</v>
      </c>
      <c r="G1165" s="121">
        <v>0.99</v>
      </c>
      <c r="H1165" s="121">
        <v>1</v>
      </c>
      <c r="I1165" s="121">
        <v>1083</v>
      </c>
      <c r="J1165" s="122">
        <v>0</v>
      </c>
      <c r="K1165" s="122">
        <v>8.2544745027974881E+18</v>
      </c>
    </row>
    <row r="1166" spans="3:11" ht="15" customHeight="1">
      <c r="C1166" s="112" t="b">
        <v>0</v>
      </c>
      <c r="D1166" s="113">
        <v>1085</v>
      </c>
      <c r="E1166" s="114">
        <v>200</v>
      </c>
      <c r="F1166" s="114">
        <v>3083</v>
      </c>
      <c r="G1166" s="121">
        <v>0.99</v>
      </c>
      <c r="H1166" s="121">
        <v>1</v>
      </c>
      <c r="I1166" s="121">
        <v>1084</v>
      </c>
      <c r="J1166" s="122">
        <v>0</v>
      </c>
      <c r="K1166" s="122">
        <v>1.6235586045564183E+19</v>
      </c>
    </row>
    <row r="1167" spans="3:11" ht="15" customHeight="1">
      <c r="C1167" s="112" t="b">
        <v>0</v>
      </c>
      <c r="D1167" s="113">
        <v>1086</v>
      </c>
      <c r="E1167" s="114">
        <v>201</v>
      </c>
      <c r="F1167" s="114">
        <v>3092</v>
      </c>
      <c r="G1167" s="121">
        <v>0.99</v>
      </c>
      <c r="H1167" s="121">
        <v>1</v>
      </c>
      <c r="I1167" s="121">
        <v>1085</v>
      </c>
      <c r="J1167" s="122">
        <v>0</v>
      </c>
      <c r="K1167" s="122">
        <v>3.6443487549905472E+17</v>
      </c>
    </row>
    <row r="1168" spans="3:11" ht="15" customHeight="1">
      <c r="C1168" s="112" t="b">
        <v>0</v>
      </c>
      <c r="D1168" s="113">
        <v>1087</v>
      </c>
      <c r="E1168" s="114">
        <v>201</v>
      </c>
      <c r="F1168" s="114">
        <v>3101</v>
      </c>
      <c r="G1168" s="121">
        <v>0.99</v>
      </c>
      <c r="H1168" s="121">
        <v>1</v>
      </c>
      <c r="I1168" s="121">
        <v>1086</v>
      </c>
      <c r="J1168" s="122">
        <v>0</v>
      </c>
      <c r="K1168" s="122">
        <v>2.1772410664270138E+17</v>
      </c>
    </row>
    <row r="1169" spans="3:11" ht="15" customHeight="1">
      <c r="C1169" s="112" t="b">
        <v>0</v>
      </c>
      <c r="D1169" s="113">
        <v>1088</v>
      </c>
      <c r="E1169" s="114">
        <v>201</v>
      </c>
      <c r="F1169" s="114">
        <v>3110</v>
      </c>
      <c r="G1169" s="121">
        <v>0.99</v>
      </c>
      <c r="H1169" s="121">
        <v>1</v>
      </c>
      <c r="I1169" s="121">
        <v>1087</v>
      </c>
      <c r="J1169" s="122">
        <v>0</v>
      </c>
      <c r="K1169" s="122">
        <v>2.1433608521588572E+18</v>
      </c>
    </row>
    <row r="1170" spans="3:11" ht="15" customHeight="1">
      <c r="C1170" s="112" t="b">
        <v>0</v>
      </c>
      <c r="D1170" s="113">
        <v>1089</v>
      </c>
      <c r="E1170" s="114">
        <v>201</v>
      </c>
      <c r="F1170" s="114">
        <v>3119</v>
      </c>
      <c r="G1170" s="121">
        <v>0.99</v>
      </c>
      <c r="H1170" s="121">
        <v>1</v>
      </c>
      <c r="I1170" s="121">
        <v>1088</v>
      </c>
      <c r="J1170" s="122">
        <v>0</v>
      </c>
      <c r="K1170" s="122">
        <v>6.4439965035805368E+18</v>
      </c>
    </row>
    <row r="1171" spans="3:11" ht="15" customHeight="1">
      <c r="C1171" s="112" t="b">
        <v>0</v>
      </c>
      <c r="D1171" s="113">
        <v>1090</v>
      </c>
      <c r="E1171" s="114">
        <v>201</v>
      </c>
      <c r="F1171" s="114">
        <v>3128</v>
      </c>
      <c r="G1171" s="121">
        <v>0.99</v>
      </c>
      <c r="H1171" s="121">
        <v>1</v>
      </c>
      <c r="I1171" s="121">
        <v>1089</v>
      </c>
      <c r="J1171" s="122">
        <v>0</v>
      </c>
      <c r="K1171" s="122">
        <v>1.7648204026814681E+19</v>
      </c>
    </row>
    <row r="1172" spans="3:11" ht="15" customHeight="1">
      <c r="C1172" s="112" t="b">
        <v>0</v>
      </c>
      <c r="D1172" s="113">
        <v>1091</v>
      </c>
      <c r="E1172" s="114">
        <v>201</v>
      </c>
      <c r="F1172" s="114">
        <v>3137</v>
      </c>
      <c r="G1172" s="121">
        <v>0.99</v>
      </c>
      <c r="H1172" s="121">
        <v>1</v>
      </c>
      <c r="I1172" s="121">
        <v>1090</v>
      </c>
      <c r="J1172" s="122">
        <v>0</v>
      </c>
      <c r="K1172" s="122">
        <v>3.1909494895491876E+18</v>
      </c>
    </row>
    <row r="1173" spans="3:11" ht="15" customHeight="1">
      <c r="C1173" s="112" t="b">
        <v>0</v>
      </c>
      <c r="D1173" s="113">
        <v>1092</v>
      </c>
      <c r="E1173" s="114">
        <v>201</v>
      </c>
      <c r="F1173" s="114">
        <v>3146</v>
      </c>
      <c r="G1173" s="121">
        <v>0.99</v>
      </c>
      <c r="H1173" s="121">
        <v>1</v>
      </c>
      <c r="I1173" s="121">
        <v>1091</v>
      </c>
      <c r="J1173" s="122">
        <v>0</v>
      </c>
      <c r="K1173" s="122">
        <v>1.3488142140335589E+19</v>
      </c>
    </row>
    <row r="1174" spans="3:11" ht="15" customHeight="1">
      <c r="C1174" s="112" t="b">
        <v>0</v>
      </c>
      <c r="D1174" s="113">
        <v>1093</v>
      </c>
      <c r="E1174" s="114">
        <v>201</v>
      </c>
      <c r="F1174" s="114">
        <v>3155</v>
      </c>
      <c r="G1174" s="121">
        <v>0.99</v>
      </c>
      <c r="H1174" s="121">
        <v>1</v>
      </c>
      <c r="I1174" s="121">
        <v>1092</v>
      </c>
      <c r="J1174" s="122">
        <v>0</v>
      </c>
      <c r="K1174" s="122">
        <v>2.8607847951453071E+18</v>
      </c>
    </row>
    <row r="1175" spans="3:11" ht="15" customHeight="1">
      <c r="C1175" s="112" t="b">
        <v>0</v>
      </c>
      <c r="D1175" s="113">
        <v>1094</v>
      </c>
      <c r="E1175" s="114">
        <v>201</v>
      </c>
      <c r="F1175" s="114">
        <v>3164</v>
      </c>
      <c r="G1175" s="121">
        <v>0.99</v>
      </c>
      <c r="H1175" s="121">
        <v>1</v>
      </c>
      <c r="I1175" s="121">
        <v>1093</v>
      </c>
      <c r="J1175" s="122">
        <v>0</v>
      </c>
      <c r="K1175" s="122">
        <v>2.5422995153457357E+17</v>
      </c>
    </row>
    <row r="1176" spans="3:11" ht="15" customHeight="1">
      <c r="C1176" s="112" t="b">
        <v>0</v>
      </c>
      <c r="D1176" s="113">
        <v>1095</v>
      </c>
      <c r="E1176" s="114">
        <v>201</v>
      </c>
      <c r="F1176" s="114">
        <v>3173</v>
      </c>
      <c r="G1176" s="121">
        <v>1.99</v>
      </c>
      <c r="H1176" s="121">
        <v>1</v>
      </c>
      <c r="I1176" s="121">
        <v>1094</v>
      </c>
      <c r="J1176" s="122">
        <v>0</v>
      </c>
      <c r="K1176" s="122">
        <v>8.906360856381655E+18</v>
      </c>
    </row>
    <row r="1177" spans="3:11" ht="15" customHeight="1">
      <c r="C1177" s="112" t="b">
        <v>0</v>
      </c>
      <c r="D1177" s="113">
        <v>1096</v>
      </c>
      <c r="E1177" s="114">
        <v>201</v>
      </c>
      <c r="F1177" s="114">
        <v>3182</v>
      </c>
      <c r="G1177" s="121">
        <v>1.99</v>
      </c>
      <c r="H1177" s="121">
        <v>1</v>
      </c>
      <c r="I1177" s="121">
        <v>1095</v>
      </c>
      <c r="J1177" s="122">
        <v>0</v>
      </c>
      <c r="K1177" s="122">
        <v>2.179558524066839E+18</v>
      </c>
    </row>
    <row r="1178" spans="3:11" ht="15" customHeight="1">
      <c r="C1178" s="112" t="b">
        <v>0</v>
      </c>
      <c r="D1178" s="113">
        <v>1097</v>
      </c>
      <c r="E1178" s="114">
        <v>201</v>
      </c>
      <c r="F1178" s="114">
        <v>3191</v>
      </c>
      <c r="G1178" s="121">
        <v>1.99</v>
      </c>
      <c r="H1178" s="121">
        <v>1</v>
      </c>
      <c r="I1178" s="121">
        <v>1096</v>
      </c>
      <c r="J1178" s="122">
        <v>0</v>
      </c>
      <c r="K1178" s="122">
        <v>1.5100222509861558E+19</v>
      </c>
    </row>
    <row r="1179" spans="3:11" ht="15" customHeight="1">
      <c r="C1179" s="112" t="b">
        <v>0</v>
      </c>
      <c r="D1179" s="113">
        <v>1098</v>
      </c>
      <c r="E1179" s="114">
        <v>201</v>
      </c>
      <c r="F1179" s="114">
        <v>3200</v>
      </c>
      <c r="G1179" s="121">
        <v>1.99</v>
      </c>
      <c r="H1179" s="121">
        <v>1</v>
      </c>
      <c r="I1179" s="121">
        <v>1097</v>
      </c>
      <c r="J1179" s="122">
        <v>0</v>
      </c>
      <c r="K1179" s="122">
        <v>1.7441955690435371E+19</v>
      </c>
    </row>
    <row r="1180" spans="3:11" ht="15" customHeight="1">
      <c r="C1180" s="112" t="b">
        <v>0</v>
      </c>
      <c r="D1180" s="113">
        <v>1099</v>
      </c>
      <c r="E1180" s="114">
        <v>201</v>
      </c>
      <c r="F1180" s="114">
        <v>3209</v>
      </c>
      <c r="G1180" s="121">
        <v>1.99</v>
      </c>
      <c r="H1180" s="121">
        <v>1</v>
      </c>
      <c r="I1180" s="121">
        <v>1098</v>
      </c>
      <c r="J1180" s="122">
        <v>0</v>
      </c>
      <c r="K1180" s="122">
        <v>1.0507447331351413E+19</v>
      </c>
    </row>
    <row r="1181" spans="3:11" ht="15" customHeight="1">
      <c r="C1181" s="112" t="b">
        <v>0</v>
      </c>
      <c r="D1181" s="113">
        <v>1100</v>
      </c>
      <c r="E1181" s="114">
        <v>202</v>
      </c>
      <c r="F1181" s="114">
        <v>3223</v>
      </c>
      <c r="G1181" s="121">
        <v>1.99</v>
      </c>
      <c r="H1181" s="121">
        <v>1</v>
      </c>
      <c r="I1181" s="121">
        <v>1099</v>
      </c>
      <c r="J1181" s="122">
        <v>0</v>
      </c>
      <c r="K1181" s="122">
        <v>1.2785898781011315E+19</v>
      </c>
    </row>
    <row r="1182" spans="3:11" ht="15" customHeight="1">
      <c r="C1182" s="112" t="b">
        <v>0</v>
      </c>
      <c r="D1182" s="113">
        <v>1101</v>
      </c>
      <c r="E1182" s="114">
        <v>203</v>
      </c>
      <c r="F1182" s="114">
        <v>3224</v>
      </c>
      <c r="G1182" s="121">
        <v>1.99</v>
      </c>
      <c r="H1182" s="121">
        <v>1</v>
      </c>
      <c r="I1182" s="121">
        <v>1100</v>
      </c>
      <c r="J1182" s="122">
        <v>0</v>
      </c>
      <c r="K1182" s="122">
        <v>8.6180909207779123E+18</v>
      </c>
    </row>
    <row r="1183" spans="3:11" ht="15" customHeight="1">
      <c r="C1183" s="112" t="b">
        <v>0</v>
      </c>
      <c r="D1183" s="113">
        <v>1102</v>
      </c>
      <c r="E1183" s="114">
        <v>203</v>
      </c>
      <c r="F1183" s="114">
        <v>3225</v>
      </c>
      <c r="G1183" s="121">
        <v>0.99</v>
      </c>
      <c r="H1183" s="121">
        <v>1</v>
      </c>
      <c r="I1183" s="121">
        <v>1101</v>
      </c>
      <c r="J1183" s="122">
        <v>0</v>
      </c>
      <c r="K1183" s="122">
        <v>5.1664451244627333E+18</v>
      </c>
    </row>
    <row r="1184" spans="3:11" ht="15" customHeight="1">
      <c r="C1184" s="112" t="b">
        <v>0</v>
      </c>
      <c r="D1184" s="113">
        <v>1103</v>
      </c>
      <c r="E1184" s="114">
        <v>204</v>
      </c>
      <c r="F1184" s="114">
        <v>3227</v>
      </c>
      <c r="G1184" s="121">
        <v>1.99</v>
      </c>
      <c r="H1184" s="121">
        <v>1</v>
      </c>
      <c r="I1184" s="121">
        <v>1102</v>
      </c>
      <c r="J1184" s="122">
        <v>0</v>
      </c>
      <c r="K1184" s="122">
        <v>1.2753976448223885E+19</v>
      </c>
    </row>
    <row r="1185" spans="3:11" ht="15" customHeight="1">
      <c r="C1185" s="112" t="b">
        <v>0</v>
      </c>
      <c r="D1185" s="113">
        <v>1104</v>
      </c>
      <c r="E1185" s="114">
        <v>204</v>
      </c>
      <c r="F1185" s="114">
        <v>3229</v>
      </c>
      <c r="G1185" s="121">
        <v>1.99</v>
      </c>
      <c r="H1185" s="121">
        <v>1</v>
      </c>
      <c r="I1185" s="121">
        <v>1103</v>
      </c>
      <c r="J1185" s="122">
        <v>0</v>
      </c>
      <c r="K1185" s="122">
        <v>1.17490095904542E+19</v>
      </c>
    </row>
    <row r="1186" spans="3:11" ht="15" customHeight="1">
      <c r="C1186" s="112" t="b">
        <v>0</v>
      </c>
      <c r="D1186" s="113">
        <v>1105</v>
      </c>
      <c r="E1186" s="114">
        <v>205</v>
      </c>
      <c r="F1186" s="114">
        <v>3231</v>
      </c>
      <c r="G1186" s="121">
        <v>1.99</v>
      </c>
      <c r="H1186" s="121">
        <v>1</v>
      </c>
      <c r="I1186" s="121">
        <v>1104</v>
      </c>
      <c r="J1186" s="122">
        <v>0</v>
      </c>
      <c r="K1186" s="122">
        <v>1.2686857727780303E+19</v>
      </c>
    </row>
    <row r="1187" spans="3:11" ht="15" customHeight="1">
      <c r="C1187" s="112" t="b">
        <v>0</v>
      </c>
      <c r="D1187" s="113">
        <v>1106</v>
      </c>
      <c r="E1187" s="114">
        <v>205</v>
      </c>
      <c r="F1187" s="114">
        <v>3233</v>
      </c>
      <c r="G1187" s="121">
        <v>1.99</v>
      </c>
      <c r="H1187" s="121">
        <v>1</v>
      </c>
      <c r="I1187" s="121">
        <v>1105</v>
      </c>
      <c r="J1187" s="122">
        <v>0</v>
      </c>
      <c r="K1187" s="122">
        <v>1.3970563061137768E+19</v>
      </c>
    </row>
    <row r="1188" spans="3:11" ht="15" customHeight="1">
      <c r="C1188" s="112" t="b">
        <v>0</v>
      </c>
      <c r="D1188" s="113">
        <v>1107</v>
      </c>
      <c r="E1188" s="114">
        <v>205</v>
      </c>
      <c r="F1188" s="114">
        <v>3235</v>
      </c>
      <c r="G1188" s="121">
        <v>1.99</v>
      </c>
      <c r="H1188" s="121">
        <v>1</v>
      </c>
      <c r="I1188" s="121">
        <v>1106</v>
      </c>
      <c r="J1188" s="122">
        <v>0</v>
      </c>
      <c r="K1188" s="122">
        <v>1.4016654595122213E+19</v>
      </c>
    </row>
    <row r="1189" spans="3:11" ht="15" customHeight="1">
      <c r="C1189" s="112" t="b">
        <v>0</v>
      </c>
      <c r="D1189" s="113">
        <v>1108</v>
      </c>
      <c r="E1189" s="114">
        <v>205</v>
      </c>
      <c r="F1189" s="114">
        <v>3237</v>
      </c>
      <c r="G1189" s="121">
        <v>1.99</v>
      </c>
      <c r="H1189" s="121">
        <v>1</v>
      </c>
      <c r="I1189" s="121">
        <v>1107</v>
      </c>
      <c r="J1189" s="122">
        <v>0</v>
      </c>
      <c r="K1189" s="122">
        <v>1.7232418007654527E+19</v>
      </c>
    </row>
    <row r="1190" spans="3:11" ht="15" customHeight="1">
      <c r="C1190" s="112" t="b">
        <v>0</v>
      </c>
      <c r="D1190" s="113">
        <v>1109</v>
      </c>
      <c r="E1190" s="114">
        <v>206</v>
      </c>
      <c r="F1190" s="114">
        <v>3241</v>
      </c>
      <c r="G1190" s="121">
        <v>1.99</v>
      </c>
      <c r="H1190" s="121">
        <v>1</v>
      </c>
      <c r="I1190" s="121">
        <v>1108</v>
      </c>
      <c r="J1190" s="122">
        <v>0</v>
      </c>
      <c r="K1190" s="122">
        <v>8.1518392498256845E+18</v>
      </c>
    </row>
    <row r="1191" spans="3:11" ht="15" customHeight="1">
      <c r="C1191" s="112" t="b">
        <v>0</v>
      </c>
      <c r="D1191" s="113">
        <v>1110</v>
      </c>
      <c r="E1191" s="114">
        <v>206</v>
      </c>
      <c r="F1191" s="114">
        <v>3245</v>
      </c>
      <c r="G1191" s="121">
        <v>1.99</v>
      </c>
      <c r="H1191" s="121">
        <v>1</v>
      </c>
      <c r="I1191" s="121">
        <v>1109</v>
      </c>
      <c r="J1191" s="122">
        <v>0</v>
      </c>
      <c r="K1191" s="122">
        <v>1.6094462796121764E+19</v>
      </c>
    </row>
    <row r="1192" spans="3:11" ht="15" customHeight="1">
      <c r="C1192" s="112" t="b">
        <v>0</v>
      </c>
      <c r="D1192" s="113">
        <v>1111</v>
      </c>
      <c r="E1192" s="114">
        <v>206</v>
      </c>
      <c r="F1192" s="114">
        <v>3249</v>
      </c>
      <c r="G1192" s="121">
        <v>1.99</v>
      </c>
      <c r="H1192" s="121">
        <v>1</v>
      </c>
      <c r="I1192" s="121">
        <v>1110</v>
      </c>
      <c r="J1192" s="122">
        <v>0</v>
      </c>
      <c r="K1192" s="122">
        <v>7.2920029517507456E+17</v>
      </c>
    </row>
    <row r="1193" spans="3:11" ht="15" customHeight="1">
      <c r="C1193" s="112" t="b">
        <v>0</v>
      </c>
      <c r="D1193" s="113">
        <v>1112</v>
      </c>
      <c r="E1193" s="114">
        <v>206</v>
      </c>
      <c r="F1193" s="114">
        <v>3253</v>
      </c>
      <c r="G1193" s="121">
        <v>0.99</v>
      </c>
      <c r="H1193" s="121">
        <v>1</v>
      </c>
      <c r="I1193" s="121">
        <v>1111</v>
      </c>
      <c r="J1193" s="122">
        <v>0</v>
      </c>
      <c r="K1193" s="122">
        <v>5.5302915787462482E+18</v>
      </c>
    </row>
    <row r="1194" spans="3:11" ht="15" customHeight="1">
      <c r="C1194" s="112" t="b">
        <v>0</v>
      </c>
      <c r="D1194" s="113">
        <v>1113</v>
      </c>
      <c r="E1194" s="114">
        <v>206</v>
      </c>
      <c r="F1194" s="114">
        <v>3257</v>
      </c>
      <c r="G1194" s="121">
        <v>0.99</v>
      </c>
      <c r="H1194" s="121">
        <v>1</v>
      </c>
      <c r="I1194" s="121">
        <v>1112</v>
      </c>
      <c r="J1194" s="122">
        <v>0</v>
      </c>
      <c r="K1194" s="122">
        <v>9.2127657108947681E+18</v>
      </c>
    </row>
    <row r="1195" spans="3:11" ht="15" customHeight="1">
      <c r="C1195" s="112" t="b">
        <v>0</v>
      </c>
      <c r="D1195" s="113">
        <v>1114</v>
      </c>
      <c r="E1195" s="114">
        <v>206</v>
      </c>
      <c r="F1195" s="114">
        <v>3261</v>
      </c>
      <c r="G1195" s="121">
        <v>0.99</v>
      </c>
      <c r="H1195" s="121">
        <v>1</v>
      </c>
      <c r="I1195" s="121">
        <v>1113</v>
      </c>
      <c r="J1195" s="122">
        <v>0</v>
      </c>
      <c r="K1195" s="122">
        <v>1.1595683406800654E+19</v>
      </c>
    </row>
    <row r="1196" spans="3:11" ht="15" customHeight="1">
      <c r="C1196" s="112" t="b">
        <v>0</v>
      </c>
      <c r="D1196" s="113">
        <v>1115</v>
      </c>
      <c r="E1196" s="114">
        <v>207</v>
      </c>
      <c r="F1196" s="114">
        <v>3267</v>
      </c>
      <c r="G1196" s="121">
        <v>0.99</v>
      </c>
      <c r="H1196" s="121">
        <v>1</v>
      </c>
      <c r="I1196" s="121">
        <v>1114</v>
      </c>
      <c r="J1196" s="122">
        <v>0</v>
      </c>
      <c r="K1196" s="122">
        <v>1.8260567092694161E+19</v>
      </c>
    </row>
    <row r="1197" spans="3:11" ht="15" customHeight="1">
      <c r="C1197" s="112" t="b">
        <v>0</v>
      </c>
      <c r="D1197" s="113">
        <v>1116</v>
      </c>
      <c r="E1197" s="114">
        <v>207</v>
      </c>
      <c r="F1197" s="114">
        <v>3273</v>
      </c>
      <c r="G1197" s="121">
        <v>0.99</v>
      </c>
      <c r="H1197" s="121">
        <v>1</v>
      </c>
      <c r="I1197" s="121">
        <v>1115</v>
      </c>
      <c r="J1197" s="122">
        <v>0</v>
      </c>
      <c r="K1197" s="122">
        <v>8.2598108197865513E+18</v>
      </c>
    </row>
    <row r="1198" spans="3:11" ht="15" customHeight="1">
      <c r="C1198" s="112" t="b">
        <v>0</v>
      </c>
      <c r="D1198" s="113">
        <v>1117</v>
      </c>
      <c r="E1198" s="114">
        <v>207</v>
      </c>
      <c r="F1198" s="114">
        <v>3279</v>
      </c>
      <c r="G1198" s="121">
        <v>0.99</v>
      </c>
      <c r="H1198" s="121">
        <v>1</v>
      </c>
      <c r="I1198" s="121">
        <v>1116</v>
      </c>
      <c r="J1198" s="122">
        <v>0</v>
      </c>
      <c r="K1198" s="122">
        <v>1.3970500895936791E+19</v>
      </c>
    </row>
    <row r="1199" spans="3:11" ht="15" customHeight="1">
      <c r="C1199" s="112" t="b">
        <v>0</v>
      </c>
      <c r="D1199" s="113">
        <v>1118</v>
      </c>
      <c r="E1199" s="114">
        <v>207</v>
      </c>
      <c r="F1199" s="114">
        <v>3285</v>
      </c>
      <c r="G1199" s="121">
        <v>0.99</v>
      </c>
      <c r="H1199" s="121">
        <v>1</v>
      </c>
      <c r="I1199" s="121">
        <v>1117</v>
      </c>
      <c r="J1199" s="122">
        <v>0</v>
      </c>
      <c r="K1199" s="122">
        <v>1.0306599062856747E+19</v>
      </c>
    </row>
    <row r="1200" spans="3:11" ht="15" customHeight="1">
      <c r="C1200" s="112" t="b">
        <v>0</v>
      </c>
      <c r="D1200" s="113">
        <v>1119</v>
      </c>
      <c r="E1200" s="114">
        <v>207</v>
      </c>
      <c r="F1200" s="114">
        <v>3291</v>
      </c>
      <c r="G1200" s="121">
        <v>0.99</v>
      </c>
      <c r="H1200" s="121">
        <v>1</v>
      </c>
      <c r="I1200" s="121">
        <v>1118</v>
      </c>
      <c r="J1200" s="122">
        <v>0</v>
      </c>
      <c r="K1200" s="122">
        <v>7.3654346761368812E+18</v>
      </c>
    </row>
    <row r="1201" spans="3:11" ht="15" customHeight="1">
      <c r="C1201" s="112" t="b">
        <v>0</v>
      </c>
      <c r="D1201" s="113">
        <v>1120</v>
      </c>
      <c r="E1201" s="114">
        <v>207</v>
      </c>
      <c r="F1201" s="114">
        <v>3297</v>
      </c>
      <c r="G1201" s="121">
        <v>0.99</v>
      </c>
      <c r="H1201" s="121">
        <v>1</v>
      </c>
      <c r="I1201" s="121">
        <v>1119</v>
      </c>
      <c r="J1201" s="122">
        <v>0</v>
      </c>
      <c r="K1201" s="122">
        <v>1.5927264324065292E+19</v>
      </c>
    </row>
    <row r="1202" spans="3:11" ht="15" customHeight="1">
      <c r="C1202" s="112" t="b">
        <v>0</v>
      </c>
      <c r="D1202" s="113">
        <v>1121</v>
      </c>
      <c r="E1202" s="114">
        <v>207</v>
      </c>
      <c r="F1202" s="114">
        <v>3303</v>
      </c>
      <c r="G1202" s="121">
        <v>0.99</v>
      </c>
      <c r="H1202" s="121">
        <v>1</v>
      </c>
      <c r="I1202" s="121">
        <v>1120</v>
      </c>
      <c r="J1202" s="122">
        <v>0</v>
      </c>
      <c r="K1202" s="122">
        <v>8.149907338843223E+18</v>
      </c>
    </row>
    <row r="1203" spans="3:11" ht="15" customHeight="1">
      <c r="C1203" s="112" t="b">
        <v>0</v>
      </c>
      <c r="D1203" s="113">
        <v>1122</v>
      </c>
      <c r="E1203" s="114">
        <v>207</v>
      </c>
      <c r="F1203" s="114">
        <v>3309</v>
      </c>
      <c r="G1203" s="121">
        <v>0.99</v>
      </c>
      <c r="H1203" s="121">
        <v>1</v>
      </c>
      <c r="I1203" s="121">
        <v>1121</v>
      </c>
      <c r="J1203" s="122">
        <v>0</v>
      </c>
      <c r="K1203" s="122">
        <v>3.3783092586432056E+18</v>
      </c>
    </row>
    <row r="1204" spans="3:11" ht="15" customHeight="1">
      <c r="C1204" s="112" t="b">
        <v>0</v>
      </c>
      <c r="D1204" s="113">
        <v>1123</v>
      </c>
      <c r="E1204" s="114">
        <v>207</v>
      </c>
      <c r="F1204" s="114">
        <v>3315</v>
      </c>
      <c r="G1204" s="121">
        <v>0.99</v>
      </c>
      <c r="H1204" s="121">
        <v>1</v>
      </c>
      <c r="I1204" s="121">
        <v>1122</v>
      </c>
      <c r="J1204" s="122">
        <v>0</v>
      </c>
      <c r="K1204" s="122">
        <v>1.2083038008243763E+19</v>
      </c>
    </row>
    <row r="1205" spans="3:11" ht="15" customHeight="1">
      <c r="C1205" s="112" t="b">
        <v>0</v>
      </c>
      <c r="D1205" s="113">
        <v>1124</v>
      </c>
      <c r="E1205" s="114">
        <v>208</v>
      </c>
      <c r="F1205" s="114">
        <v>3324</v>
      </c>
      <c r="G1205" s="121">
        <v>0.99</v>
      </c>
      <c r="H1205" s="121">
        <v>1</v>
      </c>
      <c r="I1205" s="121">
        <v>1123</v>
      </c>
      <c r="J1205" s="122">
        <v>0</v>
      </c>
      <c r="K1205" s="122">
        <v>1.5780459266203654E+19</v>
      </c>
    </row>
    <row r="1206" spans="3:11" ht="15" customHeight="1">
      <c r="C1206" s="112" t="b">
        <v>0</v>
      </c>
      <c r="D1206" s="113">
        <v>1125</v>
      </c>
      <c r="E1206" s="114">
        <v>208</v>
      </c>
      <c r="F1206" s="114">
        <v>3333</v>
      </c>
      <c r="G1206" s="121">
        <v>0.99</v>
      </c>
      <c r="H1206" s="121">
        <v>1</v>
      </c>
      <c r="I1206" s="121">
        <v>1124</v>
      </c>
      <c r="J1206" s="122">
        <v>0</v>
      </c>
      <c r="K1206" s="122">
        <v>1.4852627005216668E+19</v>
      </c>
    </row>
    <row r="1207" spans="3:11" ht="15" customHeight="1">
      <c r="C1207" s="112" t="b">
        <v>0</v>
      </c>
      <c r="D1207" s="113">
        <v>1126</v>
      </c>
      <c r="E1207" s="114">
        <v>208</v>
      </c>
      <c r="F1207" s="114">
        <v>3342</v>
      </c>
      <c r="G1207" s="121">
        <v>1.99</v>
      </c>
      <c r="H1207" s="121">
        <v>1</v>
      </c>
      <c r="I1207" s="121">
        <v>1125</v>
      </c>
      <c r="J1207" s="122">
        <v>0</v>
      </c>
      <c r="K1207" s="122">
        <v>1.1197430826835606E+19</v>
      </c>
    </row>
    <row r="1208" spans="3:11" ht="15" customHeight="1">
      <c r="C1208" s="112" t="b">
        <v>0</v>
      </c>
      <c r="D1208" s="113">
        <v>1127</v>
      </c>
      <c r="E1208" s="114">
        <v>208</v>
      </c>
      <c r="F1208" s="114">
        <v>3351</v>
      </c>
      <c r="G1208" s="121">
        <v>0.99</v>
      </c>
      <c r="H1208" s="121">
        <v>1</v>
      </c>
      <c r="I1208" s="121">
        <v>1126</v>
      </c>
      <c r="J1208" s="122">
        <v>0</v>
      </c>
      <c r="K1208" s="122">
        <v>2.7297214651904087E+18</v>
      </c>
    </row>
    <row r="1209" spans="3:11" ht="15" customHeight="1">
      <c r="C1209" s="112" t="b">
        <v>0</v>
      </c>
      <c r="D1209" s="113">
        <v>1128</v>
      </c>
      <c r="E1209" s="114">
        <v>208</v>
      </c>
      <c r="F1209" s="114">
        <v>3360</v>
      </c>
      <c r="G1209" s="121">
        <v>1.99</v>
      </c>
      <c r="H1209" s="121">
        <v>1</v>
      </c>
      <c r="I1209" s="121">
        <v>1127</v>
      </c>
      <c r="J1209" s="122">
        <v>0</v>
      </c>
      <c r="K1209" s="122">
        <v>9.8343436688154706E+18</v>
      </c>
    </row>
    <row r="1210" spans="3:11" ht="15" customHeight="1">
      <c r="C1210" s="112" t="b">
        <v>0</v>
      </c>
      <c r="D1210" s="113">
        <v>1129</v>
      </c>
      <c r="E1210" s="114">
        <v>208</v>
      </c>
      <c r="F1210" s="114">
        <v>3369</v>
      </c>
      <c r="G1210" s="121">
        <v>0.99</v>
      </c>
      <c r="H1210" s="121">
        <v>1</v>
      </c>
      <c r="I1210" s="121">
        <v>1128</v>
      </c>
      <c r="J1210" s="122">
        <v>0</v>
      </c>
      <c r="K1210" s="122">
        <v>4.352292719886E+17</v>
      </c>
    </row>
    <row r="1211" spans="3:11" ht="15" customHeight="1">
      <c r="C1211" s="112" t="b">
        <v>0</v>
      </c>
      <c r="D1211" s="113">
        <v>1130</v>
      </c>
      <c r="E1211" s="114">
        <v>208</v>
      </c>
      <c r="F1211" s="114">
        <v>3378</v>
      </c>
      <c r="G1211" s="121">
        <v>0.99</v>
      </c>
      <c r="H1211" s="121">
        <v>1</v>
      </c>
      <c r="I1211" s="121">
        <v>1129</v>
      </c>
      <c r="J1211" s="122">
        <v>0</v>
      </c>
      <c r="K1211" s="122">
        <v>1.673573639831799E+19</v>
      </c>
    </row>
    <row r="1212" spans="3:11" ht="15" customHeight="1">
      <c r="C1212" s="112" t="b">
        <v>0</v>
      </c>
      <c r="D1212" s="113">
        <v>1131</v>
      </c>
      <c r="E1212" s="114">
        <v>208</v>
      </c>
      <c r="F1212" s="114">
        <v>3387</v>
      </c>
      <c r="G1212" s="121">
        <v>0.99</v>
      </c>
      <c r="H1212" s="121">
        <v>1</v>
      </c>
      <c r="I1212" s="121">
        <v>1130</v>
      </c>
      <c r="J1212" s="122">
        <v>0</v>
      </c>
      <c r="K1212" s="122">
        <v>1.3436438662264338E+19</v>
      </c>
    </row>
    <row r="1213" spans="3:11" ht="15" customHeight="1">
      <c r="C1213" s="112" t="b">
        <v>0</v>
      </c>
      <c r="D1213" s="113">
        <v>1132</v>
      </c>
      <c r="E1213" s="114">
        <v>208</v>
      </c>
      <c r="F1213" s="114">
        <v>3396</v>
      </c>
      <c r="G1213" s="121">
        <v>0.99</v>
      </c>
      <c r="H1213" s="121">
        <v>1</v>
      </c>
      <c r="I1213" s="121">
        <v>1131</v>
      </c>
      <c r="J1213" s="122">
        <v>0</v>
      </c>
      <c r="K1213" s="122">
        <v>2.4943025190573701E+18</v>
      </c>
    </row>
    <row r="1214" spans="3:11" ht="15" customHeight="1">
      <c r="C1214" s="112" t="b">
        <v>0</v>
      </c>
      <c r="D1214" s="113">
        <v>1133</v>
      </c>
      <c r="E1214" s="114">
        <v>208</v>
      </c>
      <c r="F1214" s="114">
        <v>3405</v>
      </c>
      <c r="G1214" s="121">
        <v>0.99</v>
      </c>
      <c r="H1214" s="121">
        <v>1</v>
      </c>
      <c r="I1214" s="121">
        <v>1132</v>
      </c>
      <c r="J1214" s="122">
        <v>0</v>
      </c>
      <c r="K1214" s="122">
        <v>1.1180331793571518E+19</v>
      </c>
    </row>
    <row r="1215" spans="3:11" ht="15" customHeight="1">
      <c r="C1215" s="112" t="b">
        <v>0</v>
      </c>
      <c r="D1215" s="113">
        <v>1134</v>
      </c>
      <c r="E1215" s="114">
        <v>208</v>
      </c>
      <c r="F1215" s="114">
        <v>3414</v>
      </c>
      <c r="G1215" s="121">
        <v>0.99</v>
      </c>
      <c r="H1215" s="121">
        <v>1</v>
      </c>
      <c r="I1215" s="121">
        <v>1133</v>
      </c>
      <c r="J1215" s="122">
        <v>0</v>
      </c>
      <c r="K1215" s="122">
        <v>5.5310405152255877E+18</v>
      </c>
    </row>
    <row r="1216" spans="3:11" ht="15" customHeight="1">
      <c r="C1216" s="112" t="b">
        <v>0</v>
      </c>
      <c r="D1216" s="113">
        <v>1135</v>
      </c>
      <c r="E1216" s="114">
        <v>208</v>
      </c>
      <c r="F1216" s="114">
        <v>3423</v>
      </c>
      <c r="G1216" s="121">
        <v>0.99</v>
      </c>
      <c r="H1216" s="121">
        <v>1</v>
      </c>
      <c r="I1216" s="121">
        <v>1134</v>
      </c>
      <c r="J1216" s="122">
        <v>0</v>
      </c>
      <c r="K1216" s="122">
        <v>1.6651887348991861E+19</v>
      </c>
    </row>
    <row r="1217" spans="3:11" ht="15" customHeight="1">
      <c r="C1217" s="112" t="b">
        <v>0</v>
      </c>
      <c r="D1217" s="113">
        <v>1136</v>
      </c>
      <c r="E1217" s="114">
        <v>208</v>
      </c>
      <c r="F1217" s="114">
        <v>3432</v>
      </c>
      <c r="G1217" s="121">
        <v>0.99</v>
      </c>
      <c r="H1217" s="121">
        <v>1</v>
      </c>
      <c r="I1217" s="121">
        <v>1135</v>
      </c>
      <c r="J1217" s="122">
        <v>0</v>
      </c>
      <c r="K1217" s="122">
        <v>6.8605124823065221E+18</v>
      </c>
    </row>
    <row r="1218" spans="3:11" ht="15" customHeight="1">
      <c r="C1218" s="112" t="b">
        <v>0</v>
      </c>
      <c r="D1218" s="113">
        <v>1137</v>
      </c>
      <c r="E1218" s="114">
        <v>208</v>
      </c>
      <c r="F1218" s="114">
        <v>3441</v>
      </c>
      <c r="G1218" s="121">
        <v>0.99</v>
      </c>
      <c r="H1218" s="121">
        <v>1</v>
      </c>
      <c r="I1218" s="121">
        <v>1136</v>
      </c>
      <c r="J1218" s="122">
        <v>0</v>
      </c>
      <c r="K1218" s="122">
        <v>1.1969899006404614E+19</v>
      </c>
    </row>
    <row r="1219" spans="3:11" ht="15" customHeight="1">
      <c r="C1219" s="112" t="b">
        <v>0</v>
      </c>
      <c r="D1219" s="113">
        <v>1138</v>
      </c>
      <c r="E1219" s="114">
        <v>209</v>
      </c>
      <c r="F1219" s="114">
        <v>3455</v>
      </c>
      <c r="G1219" s="121">
        <v>0.99</v>
      </c>
      <c r="H1219" s="121">
        <v>1</v>
      </c>
      <c r="I1219" s="121">
        <v>1137</v>
      </c>
      <c r="J1219" s="122">
        <v>0</v>
      </c>
      <c r="K1219" s="122">
        <v>1.4132744711741104E+19</v>
      </c>
    </row>
    <row r="1220" spans="3:11" ht="15" customHeight="1">
      <c r="C1220" s="112" t="b">
        <v>0</v>
      </c>
      <c r="D1220" s="113">
        <v>1139</v>
      </c>
      <c r="E1220" s="114">
        <v>210</v>
      </c>
      <c r="F1220" s="114">
        <v>3456</v>
      </c>
      <c r="G1220" s="121">
        <v>0.99</v>
      </c>
      <c r="H1220" s="121">
        <v>1</v>
      </c>
      <c r="I1220" s="121">
        <v>1138</v>
      </c>
      <c r="J1220" s="122">
        <v>0</v>
      </c>
      <c r="K1220" s="122">
        <v>1.2371445053339982E+19</v>
      </c>
    </row>
    <row r="1221" spans="3:11" ht="15" customHeight="1">
      <c r="C1221" s="112" t="b">
        <v>0</v>
      </c>
      <c r="D1221" s="113">
        <v>1140</v>
      </c>
      <c r="E1221" s="114">
        <v>210</v>
      </c>
      <c r="F1221" s="114">
        <v>3457</v>
      </c>
      <c r="G1221" s="121">
        <v>0.99</v>
      </c>
      <c r="H1221" s="121">
        <v>1</v>
      </c>
      <c r="I1221" s="121">
        <v>1139</v>
      </c>
      <c r="J1221" s="122">
        <v>0</v>
      </c>
      <c r="K1221" s="122">
        <v>4.738917374286144E+17</v>
      </c>
    </row>
    <row r="1222" spans="3:11" ht="15" customHeight="1">
      <c r="C1222" s="112" t="b">
        <v>0</v>
      </c>
      <c r="D1222" s="113">
        <v>1141</v>
      </c>
      <c r="E1222" s="114">
        <v>211</v>
      </c>
      <c r="F1222" s="114">
        <v>3459</v>
      </c>
      <c r="G1222" s="121">
        <v>0.99</v>
      </c>
      <c r="H1222" s="121">
        <v>1</v>
      </c>
      <c r="I1222" s="121">
        <v>1140</v>
      </c>
      <c r="J1222" s="122">
        <v>0</v>
      </c>
      <c r="K1222" s="122">
        <v>1.7771466953667242E+19</v>
      </c>
    </row>
    <row r="1223" spans="3:11" ht="15" customHeight="1">
      <c r="C1223" s="112" t="b">
        <v>0</v>
      </c>
      <c r="D1223" s="113">
        <v>1142</v>
      </c>
      <c r="E1223" s="114">
        <v>211</v>
      </c>
      <c r="F1223" s="114">
        <v>3461</v>
      </c>
      <c r="G1223" s="121">
        <v>0.99</v>
      </c>
      <c r="H1223" s="121">
        <v>1</v>
      </c>
      <c r="I1223" s="121">
        <v>1141</v>
      </c>
      <c r="J1223" s="122">
        <v>0</v>
      </c>
      <c r="K1223" s="122">
        <v>1.4665716667150397E+19</v>
      </c>
    </row>
    <row r="1224" spans="3:11" ht="15" customHeight="1">
      <c r="C1224" s="112" t="b">
        <v>0</v>
      </c>
      <c r="D1224" s="113">
        <v>1143</v>
      </c>
      <c r="E1224" s="114">
        <v>212</v>
      </c>
      <c r="F1224" s="114">
        <v>3463</v>
      </c>
      <c r="G1224" s="121">
        <v>0.99</v>
      </c>
      <c r="H1224" s="121">
        <v>1</v>
      </c>
      <c r="I1224" s="121">
        <v>1142</v>
      </c>
      <c r="J1224" s="122">
        <v>0</v>
      </c>
      <c r="K1224" s="122">
        <v>1.7828296984996408E+18</v>
      </c>
    </row>
    <row r="1225" spans="3:11" ht="15" customHeight="1">
      <c r="C1225" s="112" t="b">
        <v>0</v>
      </c>
      <c r="D1225" s="113">
        <v>1144</v>
      </c>
      <c r="E1225" s="114">
        <v>212</v>
      </c>
      <c r="F1225" s="114">
        <v>3465</v>
      </c>
      <c r="G1225" s="121">
        <v>0.99</v>
      </c>
      <c r="H1225" s="121">
        <v>1</v>
      </c>
      <c r="I1225" s="121">
        <v>1143</v>
      </c>
      <c r="J1225" s="122">
        <v>0</v>
      </c>
      <c r="K1225" s="122">
        <v>1.7719400519621982E+19</v>
      </c>
    </row>
    <row r="1226" spans="3:11" ht="15" customHeight="1">
      <c r="C1226" s="112" t="b">
        <v>0</v>
      </c>
      <c r="D1226" s="113">
        <v>1145</v>
      </c>
      <c r="E1226" s="114">
        <v>212</v>
      </c>
      <c r="F1226" s="114">
        <v>3467</v>
      </c>
      <c r="G1226" s="121">
        <v>0.99</v>
      </c>
      <c r="H1226" s="121">
        <v>1</v>
      </c>
      <c r="I1226" s="121">
        <v>1144</v>
      </c>
      <c r="J1226" s="122">
        <v>0</v>
      </c>
      <c r="K1226" s="122">
        <v>6.6496422911667128E+18</v>
      </c>
    </row>
    <row r="1227" spans="3:11" ht="15" customHeight="1">
      <c r="C1227" s="112" t="b">
        <v>0</v>
      </c>
      <c r="D1227" s="113">
        <v>1146</v>
      </c>
      <c r="E1227" s="114">
        <v>212</v>
      </c>
      <c r="F1227" s="114">
        <v>3469</v>
      </c>
      <c r="G1227" s="121">
        <v>0.99</v>
      </c>
      <c r="H1227" s="121">
        <v>1</v>
      </c>
      <c r="I1227" s="121">
        <v>1145</v>
      </c>
      <c r="J1227" s="122">
        <v>0</v>
      </c>
      <c r="K1227" s="122">
        <v>1.7887203092545343E+19</v>
      </c>
    </row>
    <row r="1228" spans="3:11" ht="15" customHeight="1">
      <c r="C1228" s="112" t="b">
        <v>0</v>
      </c>
      <c r="D1228" s="113">
        <v>1147</v>
      </c>
      <c r="E1228" s="114">
        <v>213</v>
      </c>
      <c r="F1228" s="114">
        <v>3473</v>
      </c>
      <c r="G1228" s="121">
        <v>0.99</v>
      </c>
      <c r="H1228" s="121">
        <v>1</v>
      </c>
      <c r="I1228" s="121">
        <v>1146</v>
      </c>
      <c r="J1228" s="122">
        <v>0</v>
      </c>
      <c r="K1228" s="122">
        <v>6.5846063529061069E+17</v>
      </c>
    </row>
    <row r="1229" spans="3:11" ht="15" customHeight="1">
      <c r="C1229" s="112" t="b">
        <v>0</v>
      </c>
      <c r="D1229" s="113">
        <v>1148</v>
      </c>
      <c r="E1229" s="114">
        <v>213</v>
      </c>
      <c r="F1229" s="114">
        <v>3477</v>
      </c>
      <c r="G1229" s="121">
        <v>0.99</v>
      </c>
      <c r="H1229" s="121">
        <v>1</v>
      </c>
      <c r="I1229" s="121">
        <v>1147</v>
      </c>
      <c r="J1229" s="122">
        <v>0</v>
      </c>
      <c r="K1229" s="122">
        <v>9.8967337172440269E+18</v>
      </c>
    </row>
    <row r="1230" spans="3:11" ht="15" customHeight="1">
      <c r="C1230" s="112" t="b">
        <v>0</v>
      </c>
      <c r="D1230" s="113">
        <v>1149</v>
      </c>
      <c r="E1230" s="114">
        <v>213</v>
      </c>
      <c r="F1230" s="114">
        <v>3481</v>
      </c>
      <c r="G1230" s="121">
        <v>0.99</v>
      </c>
      <c r="H1230" s="121">
        <v>1</v>
      </c>
      <c r="I1230" s="121">
        <v>1148</v>
      </c>
      <c r="J1230" s="122">
        <v>0</v>
      </c>
      <c r="K1230" s="122">
        <v>1.2588092045020985E+19</v>
      </c>
    </row>
    <row r="1231" spans="3:11" ht="15" customHeight="1">
      <c r="C1231" s="112" t="b">
        <v>0</v>
      </c>
      <c r="D1231" s="113">
        <v>1150</v>
      </c>
      <c r="E1231" s="114">
        <v>213</v>
      </c>
      <c r="F1231" s="114">
        <v>3485</v>
      </c>
      <c r="G1231" s="121">
        <v>0.99</v>
      </c>
      <c r="H1231" s="121">
        <v>1</v>
      </c>
      <c r="I1231" s="121">
        <v>1149</v>
      </c>
      <c r="J1231" s="122">
        <v>0</v>
      </c>
      <c r="K1231" s="122">
        <v>1.5221488325851808E+19</v>
      </c>
    </row>
    <row r="1232" spans="3:11" ht="15" customHeight="1">
      <c r="C1232" s="112" t="b">
        <v>0</v>
      </c>
      <c r="D1232" s="113">
        <v>1151</v>
      </c>
      <c r="E1232" s="114">
        <v>213</v>
      </c>
      <c r="F1232" s="114">
        <v>3489</v>
      </c>
      <c r="G1232" s="121">
        <v>0.99</v>
      </c>
      <c r="H1232" s="121">
        <v>1</v>
      </c>
      <c r="I1232" s="121">
        <v>1150</v>
      </c>
      <c r="J1232" s="122">
        <v>0</v>
      </c>
      <c r="K1232" s="122">
        <v>1.5081751343185093E+19</v>
      </c>
    </row>
    <row r="1233" spans="3:11" ht="15" customHeight="1">
      <c r="C1233" s="112" t="b">
        <v>0</v>
      </c>
      <c r="D1233" s="113">
        <v>1152</v>
      </c>
      <c r="E1233" s="114">
        <v>213</v>
      </c>
      <c r="F1233" s="114">
        <v>3493</v>
      </c>
      <c r="G1233" s="121">
        <v>0.99</v>
      </c>
      <c r="H1233" s="121">
        <v>1</v>
      </c>
      <c r="I1233" s="121">
        <v>1151</v>
      </c>
      <c r="J1233" s="122">
        <v>0</v>
      </c>
      <c r="K1233" s="122">
        <v>1.7436594909121374E+19</v>
      </c>
    </row>
    <row r="1234" spans="3:11" ht="15" customHeight="1">
      <c r="C1234" s="112" t="b">
        <v>0</v>
      </c>
      <c r="D1234" s="113">
        <v>1153</v>
      </c>
      <c r="E1234" s="114">
        <v>214</v>
      </c>
      <c r="F1234" s="114">
        <v>3499</v>
      </c>
      <c r="G1234" s="121">
        <v>0.99</v>
      </c>
      <c r="H1234" s="121">
        <v>1</v>
      </c>
      <c r="I1234" s="121">
        <v>1152</v>
      </c>
      <c r="J1234" s="122">
        <v>0</v>
      </c>
      <c r="K1234" s="122">
        <v>1.6711775412789375E+19</v>
      </c>
    </row>
    <row r="1235" spans="3:11" ht="15" customHeight="1">
      <c r="C1235" s="112" t="b">
        <v>0</v>
      </c>
      <c r="D1235" s="113">
        <v>1154</v>
      </c>
      <c r="E1235" s="114">
        <v>214</v>
      </c>
      <c r="F1235" s="114">
        <v>2</v>
      </c>
      <c r="G1235" s="121">
        <v>0.99</v>
      </c>
      <c r="H1235" s="121">
        <v>1</v>
      </c>
      <c r="I1235" s="121">
        <v>1153</v>
      </c>
      <c r="J1235" s="122">
        <v>0</v>
      </c>
      <c r="K1235" s="122">
        <v>1.6967971146583253E+19</v>
      </c>
    </row>
    <row r="1236" spans="3:11" ht="15" customHeight="1">
      <c r="C1236" s="112" t="b">
        <v>0</v>
      </c>
      <c r="D1236" s="113">
        <v>1155</v>
      </c>
      <c r="E1236" s="114">
        <v>214</v>
      </c>
      <c r="F1236" s="114">
        <v>8</v>
      </c>
      <c r="G1236" s="121">
        <v>0.99</v>
      </c>
      <c r="H1236" s="121">
        <v>1</v>
      </c>
      <c r="I1236" s="121">
        <v>1154</v>
      </c>
      <c r="J1236" s="122">
        <v>0</v>
      </c>
      <c r="K1236" s="122">
        <v>3.0051168345132104E+18</v>
      </c>
    </row>
    <row r="1237" spans="3:11" ht="15" customHeight="1">
      <c r="C1237" s="112" t="b">
        <v>0</v>
      </c>
      <c r="D1237" s="113">
        <v>1156</v>
      </c>
      <c r="E1237" s="114">
        <v>214</v>
      </c>
      <c r="F1237" s="114">
        <v>14</v>
      </c>
      <c r="G1237" s="121">
        <v>0.99</v>
      </c>
      <c r="H1237" s="121">
        <v>1</v>
      </c>
      <c r="I1237" s="121">
        <v>1155</v>
      </c>
      <c r="J1237" s="122">
        <v>0</v>
      </c>
      <c r="K1237" s="122">
        <v>1.1533126387086137E+19</v>
      </c>
    </row>
    <row r="1238" spans="3:11" ht="15" customHeight="1">
      <c r="C1238" s="112" t="b">
        <v>0</v>
      </c>
      <c r="D1238" s="113">
        <v>1157</v>
      </c>
      <c r="E1238" s="114">
        <v>214</v>
      </c>
      <c r="F1238" s="114">
        <v>20</v>
      </c>
      <c r="G1238" s="121">
        <v>0.99</v>
      </c>
      <c r="H1238" s="121">
        <v>1</v>
      </c>
      <c r="I1238" s="121">
        <v>1156</v>
      </c>
      <c r="J1238" s="122">
        <v>0</v>
      </c>
      <c r="K1238" s="122">
        <v>1.3421553633738551E+19</v>
      </c>
    </row>
    <row r="1239" spans="3:11" ht="15" customHeight="1">
      <c r="C1239" s="112" t="b">
        <v>0</v>
      </c>
      <c r="D1239" s="113">
        <v>1158</v>
      </c>
      <c r="E1239" s="114">
        <v>214</v>
      </c>
      <c r="F1239" s="114">
        <v>26</v>
      </c>
      <c r="G1239" s="121">
        <v>0.99</v>
      </c>
      <c r="H1239" s="121">
        <v>1</v>
      </c>
      <c r="I1239" s="121">
        <v>1157</v>
      </c>
      <c r="J1239" s="122">
        <v>0</v>
      </c>
      <c r="K1239" s="122">
        <v>1.7662849649488265E+19</v>
      </c>
    </row>
    <row r="1240" spans="3:11" ht="15" customHeight="1">
      <c r="C1240" s="112" t="b">
        <v>0</v>
      </c>
      <c r="D1240" s="113">
        <v>1159</v>
      </c>
      <c r="E1240" s="114">
        <v>214</v>
      </c>
      <c r="F1240" s="114">
        <v>32</v>
      </c>
      <c r="G1240" s="121">
        <v>0.99</v>
      </c>
      <c r="H1240" s="121">
        <v>1</v>
      </c>
      <c r="I1240" s="121">
        <v>1158</v>
      </c>
      <c r="J1240" s="122">
        <v>0</v>
      </c>
      <c r="K1240" s="122">
        <v>5.5064565390726789E+18</v>
      </c>
    </row>
    <row r="1241" spans="3:11" ht="15" customHeight="1">
      <c r="C1241" s="112" t="b">
        <v>0</v>
      </c>
      <c r="D1241" s="113">
        <v>1160</v>
      </c>
      <c r="E1241" s="114">
        <v>214</v>
      </c>
      <c r="F1241" s="114">
        <v>38</v>
      </c>
      <c r="G1241" s="121">
        <v>0.99</v>
      </c>
      <c r="H1241" s="121">
        <v>1</v>
      </c>
      <c r="I1241" s="121">
        <v>1159</v>
      </c>
      <c r="J1241" s="122">
        <v>0</v>
      </c>
      <c r="K1241" s="122">
        <v>7.8018676595362701E+17</v>
      </c>
    </row>
    <row r="1242" spans="3:11" ht="15" customHeight="1">
      <c r="C1242" s="112" t="b">
        <v>0</v>
      </c>
      <c r="D1242" s="113">
        <v>1161</v>
      </c>
      <c r="E1242" s="114">
        <v>214</v>
      </c>
      <c r="F1242" s="114">
        <v>44</v>
      </c>
      <c r="G1242" s="121">
        <v>0.99</v>
      </c>
      <c r="H1242" s="121">
        <v>1</v>
      </c>
      <c r="I1242" s="121">
        <v>1160</v>
      </c>
      <c r="J1242" s="122">
        <v>0</v>
      </c>
      <c r="K1242" s="122">
        <v>1.5957207759922133E+19</v>
      </c>
    </row>
    <row r="1243" spans="3:11" ht="15" customHeight="1">
      <c r="C1243" s="112" t="b">
        <v>0</v>
      </c>
      <c r="D1243" s="113">
        <v>1162</v>
      </c>
      <c r="E1243" s="114">
        <v>215</v>
      </c>
      <c r="F1243" s="114">
        <v>53</v>
      </c>
      <c r="G1243" s="121">
        <v>0.99</v>
      </c>
      <c r="H1243" s="121">
        <v>1</v>
      </c>
      <c r="I1243" s="121">
        <v>1161</v>
      </c>
      <c r="J1243" s="122">
        <v>0</v>
      </c>
      <c r="K1243" s="122">
        <v>1.1238831134828503E+19</v>
      </c>
    </row>
    <row r="1244" spans="3:11" ht="15" customHeight="1">
      <c r="C1244" s="112" t="b">
        <v>0</v>
      </c>
      <c r="D1244" s="113">
        <v>1163</v>
      </c>
      <c r="E1244" s="114">
        <v>215</v>
      </c>
      <c r="F1244" s="114">
        <v>62</v>
      </c>
      <c r="G1244" s="121">
        <v>0.99</v>
      </c>
      <c r="H1244" s="121">
        <v>1</v>
      </c>
      <c r="I1244" s="121">
        <v>1162</v>
      </c>
      <c r="J1244" s="122">
        <v>0</v>
      </c>
      <c r="K1244" s="122">
        <v>9.3479996797273047E+18</v>
      </c>
    </row>
    <row r="1245" spans="3:11" ht="15" customHeight="1">
      <c r="C1245" s="112" t="b">
        <v>0</v>
      </c>
      <c r="D1245" s="113">
        <v>1164</v>
      </c>
      <c r="E1245" s="114">
        <v>215</v>
      </c>
      <c r="F1245" s="114">
        <v>71</v>
      </c>
      <c r="G1245" s="121">
        <v>0.99</v>
      </c>
      <c r="H1245" s="121">
        <v>1</v>
      </c>
      <c r="I1245" s="121">
        <v>1163</v>
      </c>
      <c r="J1245" s="122">
        <v>0</v>
      </c>
      <c r="K1245" s="122">
        <v>1.4016478350353756E+19</v>
      </c>
    </row>
    <row r="1246" spans="3:11" ht="15" customHeight="1">
      <c r="C1246" s="112" t="b">
        <v>0</v>
      </c>
      <c r="D1246" s="113">
        <v>1165</v>
      </c>
      <c r="E1246" s="114">
        <v>215</v>
      </c>
      <c r="F1246" s="114">
        <v>80</v>
      </c>
      <c r="G1246" s="121">
        <v>0.99</v>
      </c>
      <c r="H1246" s="121">
        <v>1</v>
      </c>
      <c r="I1246" s="121">
        <v>1164</v>
      </c>
      <c r="J1246" s="122">
        <v>0</v>
      </c>
      <c r="K1246" s="122">
        <v>1.3330912787119104E+19</v>
      </c>
    </row>
    <row r="1247" spans="3:11" ht="15" customHeight="1">
      <c r="C1247" s="112" t="b">
        <v>0</v>
      </c>
      <c r="D1247" s="113">
        <v>1166</v>
      </c>
      <c r="E1247" s="114">
        <v>215</v>
      </c>
      <c r="F1247" s="114">
        <v>89</v>
      </c>
      <c r="G1247" s="121">
        <v>0.99</v>
      </c>
      <c r="H1247" s="121">
        <v>1</v>
      </c>
      <c r="I1247" s="121">
        <v>1165</v>
      </c>
      <c r="J1247" s="122">
        <v>0</v>
      </c>
      <c r="K1247" s="122">
        <v>6.9501659236053279E+18</v>
      </c>
    </row>
    <row r="1248" spans="3:11" ht="15" customHeight="1">
      <c r="C1248" s="112" t="b">
        <v>0</v>
      </c>
      <c r="D1248" s="113">
        <v>1167</v>
      </c>
      <c r="E1248" s="114">
        <v>215</v>
      </c>
      <c r="F1248" s="114">
        <v>98</v>
      </c>
      <c r="G1248" s="121">
        <v>0.99</v>
      </c>
      <c r="H1248" s="121">
        <v>1</v>
      </c>
      <c r="I1248" s="121">
        <v>1166</v>
      </c>
      <c r="J1248" s="122">
        <v>0</v>
      </c>
      <c r="K1248" s="122">
        <v>1.1420349572780894E+19</v>
      </c>
    </row>
    <row r="1249" spans="3:11" ht="15" customHeight="1">
      <c r="C1249" s="112" t="b">
        <v>0</v>
      </c>
      <c r="D1249" s="113">
        <v>1168</v>
      </c>
      <c r="E1249" s="114">
        <v>215</v>
      </c>
      <c r="F1249" s="114">
        <v>107</v>
      </c>
      <c r="G1249" s="121">
        <v>0.99</v>
      </c>
      <c r="H1249" s="121">
        <v>1</v>
      </c>
      <c r="I1249" s="121">
        <v>1167</v>
      </c>
      <c r="J1249" s="122">
        <v>0</v>
      </c>
      <c r="K1249" s="122">
        <v>8.5208732698561823E+18</v>
      </c>
    </row>
    <row r="1250" spans="3:11" ht="15" customHeight="1">
      <c r="C1250" s="112" t="b">
        <v>0</v>
      </c>
      <c r="D1250" s="113">
        <v>1169</v>
      </c>
      <c r="E1250" s="114">
        <v>215</v>
      </c>
      <c r="F1250" s="114">
        <v>116</v>
      </c>
      <c r="G1250" s="121">
        <v>0.99</v>
      </c>
      <c r="H1250" s="121">
        <v>1</v>
      </c>
      <c r="I1250" s="121">
        <v>1168</v>
      </c>
      <c r="J1250" s="122">
        <v>0</v>
      </c>
      <c r="K1250" s="122">
        <v>4.9967357879379415E+18</v>
      </c>
    </row>
    <row r="1251" spans="3:11" ht="15" customHeight="1">
      <c r="C1251" s="112" t="b">
        <v>0</v>
      </c>
      <c r="D1251" s="113">
        <v>1170</v>
      </c>
      <c r="E1251" s="114">
        <v>215</v>
      </c>
      <c r="F1251" s="114">
        <v>125</v>
      </c>
      <c r="G1251" s="121">
        <v>0.99</v>
      </c>
      <c r="H1251" s="121">
        <v>1</v>
      </c>
      <c r="I1251" s="121">
        <v>1169</v>
      </c>
      <c r="J1251" s="122">
        <v>0</v>
      </c>
      <c r="K1251" s="122">
        <v>1.054650654230982E+19</v>
      </c>
    </row>
    <row r="1252" spans="3:11" ht="15" customHeight="1">
      <c r="C1252" s="112" t="b">
        <v>0</v>
      </c>
      <c r="D1252" s="113">
        <v>1171</v>
      </c>
      <c r="E1252" s="114">
        <v>215</v>
      </c>
      <c r="F1252" s="114">
        <v>134</v>
      </c>
      <c r="G1252" s="121">
        <v>0.99</v>
      </c>
      <c r="H1252" s="121">
        <v>1</v>
      </c>
      <c r="I1252" s="121">
        <v>1170</v>
      </c>
      <c r="J1252" s="122">
        <v>0</v>
      </c>
      <c r="K1252" s="122">
        <v>5.3719866643950572E+18</v>
      </c>
    </row>
    <row r="1253" spans="3:11" ht="15" customHeight="1">
      <c r="C1253" s="112" t="b">
        <v>0</v>
      </c>
      <c r="D1253" s="113">
        <v>1172</v>
      </c>
      <c r="E1253" s="114">
        <v>215</v>
      </c>
      <c r="F1253" s="114">
        <v>143</v>
      </c>
      <c r="G1253" s="121">
        <v>0.99</v>
      </c>
      <c r="H1253" s="121">
        <v>1</v>
      </c>
      <c r="I1253" s="121">
        <v>1171</v>
      </c>
      <c r="J1253" s="122">
        <v>0</v>
      </c>
      <c r="K1253" s="122">
        <v>1.6247540814656361E+18</v>
      </c>
    </row>
    <row r="1254" spans="3:11" ht="15" customHeight="1">
      <c r="C1254" s="112" t="b">
        <v>0</v>
      </c>
      <c r="D1254" s="113">
        <v>1173</v>
      </c>
      <c r="E1254" s="114">
        <v>215</v>
      </c>
      <c r="F1254" s="114">
        <v>152</v>
      </c>
      <c r="G1254" s="121">
        <v>0.99</v>
      </c>
      <c r="H1254" s="121">
        <v>1</v>
      </c>
      <c r="I1254" s="121">
        <v>1172</v>
      </c>
      <c r="J1254" s="122">
        <v>0</v>
      </c>
      <c r="K1254" s="122">
        <v>1.7676821589768516E+19</v>
      </c>
    </row>
    <row r="1255" spans="3:11" ht="15" customHeight="1">
      <c r="C1255" s="112" t="b">
        <v>0</v>
      </c>
      <c r="D1255" s="113">
        <v>1174</v>
      </c>
      <c r="E1255" s="114">
        <v>215</v>
      </c>
      <c r="F1255" s="114">
        <v>161</v>
      </c>
      <c r="G1255" s="121">
        <v>0.99</v>
      </c>
      <c r="H1255" s="121">
        <v>1</v>
      </c>
      <c r="I1255" s="121">
        <v>1173</v>
      </c>
      <c r="J1255" s="122">
        <v>0</v>
      </c>
      <c r="K1255" s="122">
        <v>7.8458847572072878E+18</v>
      </c>
    </row>
    <row r="1256" spans="3:11" ht="15" customHeight="1">
      <c r="C1256" s="112" t="b">
        <v>0</v>
      </c>
      <c r="D1256" s="113">
        <v>1175</v>
      </c>
      <c r="E1256" s="114">
        <v>215</v>
      </c>
      <c r="F1256" s="114">
        <v>170</v>
      </c>
      <c r="G1256" s="121">
        <v>0.99</v>
      </c>
      <c r="H1256" s="121">
        <v>1</v>
      </c>
      <c r="I1256" s="121">
        <v>1174</v>
      </c>
      <c r="J1256" s="122">
        <v>0</v>
      </c>
      <c r="K1256" s="122">
        <v>1.689316086290021E+19</v>
      </c>
    </row>
    <row r="1257" spans="3:11" ht="15" customHeight="1">
      <c r="C1257" s="112" t="b">
        <v>0</v>
      </c>
      <c r="D1257" s="113">
        <v>1176</v>
      </c>
      <c r="E1257" s="114">
        <v>216</v>
      </c>
      <c r="F1257" s="114">
        <v>184</v>
      </c>
      <c r="G1257" s="121">
        <v>0.99</v>
      </c>
      <c r="H1257" s="121">
        <v>1</v>
      </c>
      <c r="I1257" s="121">
        <v>1175</v>
      </c>
      <c r="J1257" s="122">
        <v>0</v>
      </c>
      <c r="K1257" s="122">
        <v>6.2899756294999726E+18</v>
      </c>
    </row>
    <row r="1258" spans="3:11" ht="15" customHeight="1">
      <c r="C1258" s="112" t="b">
        <v>0</v>
      </c>
      <c r="D1258" s="113">
        <v>1177</v>
      </c>
      <c r="E1258" s="114">
        <v>217</v>
      </c>
      <c r="F1258" s="114">
        <v>185</v>
      </c>
      <c r="G1258" s="121">
        <v>0.99</v>
      </c>
      <c r="H1258" s="121">
        <v>1</v>
      </c>
      <c r="I1258" s="121">
        <v>1176</v>
      </c>
      <c r="J1258" s="122">
        <v>0</v>
      </c>
      <c r="K1258" s="122">
        <v>7.9425933085688955E+18</v>
      </c>
    </row>
    <row r="1259" spans="3:11" ht="15" customHeight="1">
      <c r="C1259" s="112" t="b">
        <v>0</v>
      </c>
      <c r="D1259" s="113">
        <v>1178</v>
      </c>
      <c r="E1259" s="114">
        <v>217</v>
      </c>
      <c r="F1259" s="114">
        <v>186</v>
      </c>
      <c r="G1259" s="121">
        <v>0.99</v>
      </c>
      <c r="H1259" s="121">
        <v>1</v>
      </c>
      <c r="I1259" s="121">
        <v>1177</v>
      </c>
      <c r="J1259" s="122">
        <v>0</v>
      </c>
      <c r="K1259" s="122">
        <v>3.536751962207956E+18</v>
      </c>
    </row>
    <row r="1260" spans="3:11" ht="15" customHeight="1">
      <c r="C1260" s="112" t="b">
        <v>0</v>
      </c>
      <c r="D1260" s="113">
        <v>1179</v>
      </c>
      <c r="E1260" s="114">
        <v>218</v>
      </c>
      <c r="F1260" s="114">
        <v>188</v>
      </c>
      <c r="G1260" s="121">
        <v>0.99</v>
      </c>
      <c r="H1260" s="121">
        <v>1</v>
      </c>
      <c r="I1260" s="121">
        <v>1178</v>
      </c>
      <c r="J1260" s="122">
        <v>0</v>
      </c>
      <c r="K1260" s="122">
        <v>1.558237599208086E+18</v>
      </c>
    </row>
    <row r="1261" spans="3:11" ht="15" customHeight="1">
      <c r="C1261" s="112" t="b">
        <v>0</v>
      </c>
      <c r="D1261" s="113">
        <v>1180</v>
      </c>
      <c r="E1261" s="114">
        <v>218</v>
      </c>
      <c r="F1261" s="114">
        <v>190</v>
      </c>
      <c r="G1261" s="121">
        <v>0.99</v>
      </c>
      <c r="H1261" s="121">
        <v>1</v>
      </c>
      <c r="I1261" s="121">
        <v>1179</v>
      </c>
      <c r="J1261" s="122">
        <v>0</v>
      </c>
      <c r="K1261" s="122">
        <v>1.6534316539791921E+19</v>
      </c>
    </row>
    <row r="1262" spans="3:11" ht="15" customHeight="1">
      <c r="C1262" s="112" t="b">
        <v>0</v>
      </c>
      <c r="D1262" s="113">
        <v>1181</v>
      </c>
      <c r="E1262" s="114">
        <v>219</v>
      </c>
      <c r="F1262" s="114">
        <v>192</v>
      </c>
      <c r="G1262" s="121">
        <v>0.99</v>
      </c>
      <c r="H1262" s="121">
        <v>1</v>
      </c>
      <c r="I1262" s="121">
        <v>1180</v>
      </c>
      <c r="J1262" s="122">
        <v>0</v>
      </c>
      <c r="K1262" s="122">
        <v>2.406324229826793E+18</v>
      </c>
    </row>
    <row r="1263" spans="3:11" ht="15" customHeight="1">
      <c r="C1263" s="112" t="b">
        <v>0</v>
      </c>
      <c r="D1263" s="113">
        <v>1182</v>
      </c>
      <c r="E1263" s="114">
        <v>219</v>
      </c>
      <c r="F1263" s="114">
        <v>194</v>
      </c>
      <c r="G1263" s="121">
        <v>0.99</v>
      </c>
      <c r="H1263" s="121">
        <v>1</v>
      </c>
      <c r="I1263" s="121">
        <v>1181</v>
      </c>
      <c r="J1263" s="122">
        <v>0</v>
      </c>
      <c r="K1263" s="122">
        <v>7.74610193209007E+18</v>
      </c>
    </row>
    <row r="1264" spans="3:11" ht="15" customHeight="1">
      <c r="C1264" s="112" t="b">
        <v>0</v>
      </c>
      <c r="D1264" s="113">
        <v>1183</v>
      </c>
      <c r="E1264" s="114">
        <v>219</v>
      </c>
      <c r="F1264" s="114">
        <v>196</v>
      </c>
      <c r="G1264" s="121">
        <v>0.99</v>
      </c>
      <c r="H1264" s="121">
        <v>1</v>
      </c>
      <c r="I1264" s="121">
        <v>1182</v>
      </c>
      <c r="J1264" s="122">
        <v>0</v>
      </c>
      <c r="K1264" s="122">
        <v>1.7006523136574177E+19</v>
      </c>
    </row>
    <row r="1265" spans="3:11" ht="15" customHeight="1">
      <c r="C1265" s="112" t="b">
        <v>0</v>
      </c>
      <c r="D1265" s="113">
        <v>1184</v>
      </c>
      <c r="E1265" s="114">
        <v>219</v>
      </c>
      <c r="F1265" s="114">
        <v>198</v>
      </c>
      <c r="G1265" s="121">
        <v>0.99</v>
      </c>
      <c r="H1265" s="121">
        <v>1</v>
      </c>
      <c r="I1265" s="121">
        <v>1183</v>
      </c>
      <c r="J1265" s="122">
        <v>0</v>
      </c>
      <c r="K1265" s="122">
        <v>1.5359486733466833E+19</v>
      </c>
    </row>
    <row r="1266" spans="3:11" ht="15" customHeight="1">
      <c r="C1266" s="112" t="b">
        <v>0</v>
      </c>
      <c r="D1266" s="113">
        <v>1185</v>
      </c>
      <c r="E1266" s="114">
        <v>220</v>
      </c>
      <c r="F1266" s="114">
        <v>202</v>
      </c>
      <c r="G1266" s="121">
        <v>0.99</v>
      </c>
      <c r="H1266" s="121">
        <v>1</v>
      </c>
      <c r="I1266" s="121">
        <v>1184</v>
      </c>
      <c r="J1266" s="122">
        <v>0</v>
      </c>
      <c r="K1266" s="122">
        <v>1.3757632538895976E+19</v>
      </c>
    </row>
    <row r="1267" spans="3:11" ht="15" customHeight="1">
      <c r="C1267" s="112" t="b">
        <v>0</v>
      </c>
      <c r="D1267" s="113">
        <v>1186</v>
      </c>
      <c r="E1267" s="114">
        <v>220</v>
      </c>
      <c r="F1267" s="114">
        <v>206</v>
      </c>
      <c r="G1267" s="121">
        <v>0.99</v>
      </c>
      <c r="H1267" s="121">
        <v>1</v>
      </c>
      <c r="I1267" s="121">
        <v>1185</v>
      </c>
      <c r="J1267" s="122">
        <v>0</v>
      </c>
      <c r="K1267" s="122">
        <v>2.0946676540829168E+17</v>
      </c>
    </row>
    <row r="1268" spans="3:11" ht="15" customHeight="1">
      <c r="C1268" s="112" t="b">
        <v>0</v>
      </c>
      <c r="D1268" s="113">
        <v>1187</v>
      </c>
      <c r="E1268" s="114">
        <v>220</v>
      </c>
      <c r="F1268" s="114">
        <v>210</v>
      </c>
      <c r="G1268" s="121">
        <v>0.99</v>
      </c>
      <c r="H1268" s="121">
        <v>1</v>
      </c>
      <c r="I1268" s="121">
        <v>1186</v>
      </c>
      <c r="J1268" s="122">
        <v>0</v>
      </c>
      <c r="K1268" s="122">
        <v>3.4742733088787154E+18</v>
      </c>
    </row>
    <row r="1269" spans="3:11" ht="15" customHeight="1">
      <c r="C1269" s="112" t="b">
        <v>0</v>
      </c>
      <c r="D1269" s="113">
        <v>1188</v>
      </c>
      <c r="E1269" s="114">
        <v>220</v>
      </c>
      <c r="F1269" s="114">
        <v>214</v>
      </c>
      <c r="G1269" s="121">
        <v>0.99</v>
      </c>
      <c r="H1269" s="121">
        <v>1</v>
      </c>
      <c r="I1269" s="121">
        <v>1187</v>
      </c>
      <c r="J1269" s="122">
        <v>0</v>
      </c>
      <c r="K1269" s="122">
        <v>1.5569095141352379E+18</v>
      </c>
    </row>
    <row r="1270" spans="3:11" ht="15" customHeight="1">
      <c r="C1270" s="112" t="b">
        <v>0</v>
      </c>
      <c r="D1270" s="113">
        <v>1189</v>
      </c>
      <c r="E1270" s="114">
        <v>220</v>
      </c>
      <c r="F1270" s="114">
        <v>218</v>
      </c>
      <c r="G1270" s="121">
        <v>0.99</v>
      </c>
      <c r="H1270" s="121">
        <v>1</v>
      </c>
      <c r="I1270" s="121">
        <v>1188</v>
      </c>
      <c r="J1270" s="122">
        <v>0</v>
      </c>
      <c r="K1270" s="122">
        <v>4.2989444996854272E+17</v>
      </c>
    </row>
    <row r="1271" spans="3:11" ht="15" customHeight="1">
      <c r="C1271" s="112" t="b">
        <v>0</v>
      </c>
      <c r="D1271" s="113">
        <v>1190</v>
      </c>
      <c r="E1271" s="114">
        <v>220</v>
      </c>
      <c r="F1271" s="114">
        <v>222</v>
      </c>
      <c r="G1271" s="121">
        <v>0.99</v>
      </c>
      <c r="H1271" s="121">
        <v>1</v>
      </c>
      <c r="I1271" s="121">
        <v>1189</v>
      </c>
      <c r="J1271" s="122">
        <v>0</v>
      </c>
      <c r="K1271" s="122">
        <v>6.5868456956527473E+18</v>
      </c>
    </row>
    <row r="1272" spans="3:11" ht="15" customHeight="1">
      <c r="C1272" s="112" t="b">
        <v>0</v>
      </c>
      <c r="D1272" s="113">
        <v>1191</v>
      </c>
      <c r="E1272" s="114">
        <v>221</v>
      </c>
      <c r="F1272" s="114">
        <v>228</v>
      </c>
      <c r="G1272" s="121">
        <v>0.99</v>
      </c>
      <c r="H1272" s="121">
        <v>1</v>
      </c>
      <c r="I1272" s="121">
        <v>1190</v>
      </c>
      <c r="J1272" s="122">
        <v>0</v>
      </c>
      <c r="K1272" s="122">
        <v>1.460907460587692E+19</v>
      </c>
    </row>
    <row r="1273" spans="3:11" ht="15" customHeight="1">
      <c r="C1273" s="112" t="b">
        <v>0</v>
      </c>
      <c r="D1273" s="113">
        <v>1192</v>
      </c>
      <c r="E1273" s="114">
        <v>221</v>
      </c>
      <c r="F1273" s="114">
        <v>234</v>
      </c>
      <c r="G1273" s="121">
        <v>0.99</v>
      </c>
      <c r="H1273" s="121">
        <v>1</v>
      </c>
      <c r="I1273" s="121">
        <v>1191</v>
      </c>
      <c r="J1273" s="122">
        <v>0</v>
      </c>
      <c r="K1273" s="122">
        <v>1.4086288430629669E+19</v>
      </c>
    </row>
    <row r="1274" spans="3:11" ht="15" customHeight="1">
      <c r="C1274" s="112" t="b">
        <v>0</v>
      </c>
      <c r="D1274" s="113">
        <v>1193</v>
      </c>
      <c r="E1274" s="114">
        <v>221</v>
      </c>
      <c r="F1274" s="114">
        <v>240</v>
      </c>
      <c r="G1274" s="121">
        <v>0.99</v>
      </c>
      <c r="H1274" s="121">
        <v>1</v>
      </c>
      <c r="I1274" s="121">
        <v>1192</v>
      </c>
      <c r="J1274" s="122">
        <v>0</v>
      </c>
      <c r="K1274" s="122">
        <v>1.4819804683894618E+19</v>
      </c>
    </row>
    <row r="1275" spans="3:11" ht="15" customHeight="1">
      <c r="C1275" s="112" t="b">
        <v>0</v>
      </c>
      <c r="D1275" s="113">
        <v>1194</v>
      </c>
      <c r="E1275" s="114">
        <v>221</v>
      </c>
      <c r="F1275" s="114">
        <v>246</v>
      </c>
      <c r="G1275" s="121">
        <v>0.99</v>
      </c>
      <c r="H1275" s="121">
        <v>1</v>
      </c>
      <c r="I1275" s="121">
        <v>1193</v>
      </c>
      <c r="J1275" s="122">
        <v>0</v>
      </c>
      <c r="K1275" s="122">
        <v>3.2761470235610993E+18</v>
      </c>
    </row>
    <row r="1276" spans="3:11" ht="15" customHeight="1">
      <c r="C1276" s="112" t="b">
        <v>0</v>
      </c>
      <c r="D1276" s="113">
        <v>1195</v>
      </c>
      <c r="E1276" s="114">
        <v>221</v>
      </c>
      <c r="F1276" s="114">
        <v>252</v>
      </c>
      <c r="G1276" s="121">
        <v>0.99</v>
      </c>
      <c r="H1276" s="121">
        <v>1</v>
      </c>
      <c r="I1276" s="121">
        <v>1194</v>
      </c>
      <c r="J1276" s="122">
        <v>0</v>
      </c>
      <c r="K1276" s="122">
        <v>1.4030911373488558E+19</v>
      </c>
    </row>
    <row r="1277" spans="3:11" ht="15" customHeight="1">
      <c r="C1277" s="112" t="b">
        <v>0</v>
      </c>
      <c r="D1277" s="113">
        <v>1196</v>
      </c>
      <c r="E1277" s="114">
        <v>221</v>
      </c>
      <c r="F1277" s="114">
        <v>258</v>
      </c>
      <c r="G1277" s="121">
        <v>0.99</v>
      </c>
      <c r="H1277" s="121">
        <v>1</v>
      </c>
      <c r="I1277" s="121">
        <v>1195</v>
      </c>
      <c r="J1277" s="122">
        <v>0</v>
      </c>
      <c r="K1277" s="122">
        <v>1.3623887186811773E+19</v>
      </c>
    </row>
    <row r="1278" spans="3:11" ht="15" customHeight="1">
      <c r="C1278" s="112" t="b">
        <v>0</v>
      </c>
      <c r="D1278" s="113">
        <v>1197</v>
      </c>
      <c r="E1278" s="114">
        <v>221</v>
      </c>
      <c r="F1278" s="114">
        <v>264</v>
      </c>
      <c r="G1278" s="121">
        <v>0.99</v>
      </c>
      <c r="H1278" s="121">
        <v>1</v>
      </c>
      <c r="I1278" s="121">
        <v>1196</v>
      </c>
      <c r="J1278" s="122">
        <v>0</v>
      </c>
      <c r="K1278" s="122">
        <v>1.1974889234455544E+19</v>
      </c>
    </row>
    <row r="1279" spans="3:11" ht="15" customHeight="1">
      <c r="C1279" s="112" t="b">
        <v>0</v>
      </c>
      <c r="D1279" s="113">
        <v>1198</v>
      </c>
      <c r="E1279" s="114">
        <v>221</v>
      </c>
      <c r="F1279" s="114">
        <v>270</v>
      </c>
      <c r="G1279" s="121">
        <v>0.99</v>
      </c>
      <c r="H1279" s="121">
        <v>1</v>
      </c>
      <c r="I1279" s="121">
        <v>1197</v>
      </c>
      <c r="J1279" s="122">
        <v>0</v>
      </c>
      <c r="K1279" s="122">
        <v>1.5343288025007391E+19</v>
      </c>
    </row>
    <row r="1280" spans="3:11" ht="15" customHeight="1">
      <c r="C1280" s="112" t="b">
        <v>0</v>
      </c>
      <c r="D1280" s="113">
        <v>1199</v>
      </c>
      <c r="E1280" s="114">
        <v>221</v>
      </c>
      <c r="F1280" s="114">
        <v>276</v>
      </c>
      <c r="G1280" s="121">
        <v>0.99</v>
      </c>
      <c r="H1280" s="121">
        <v>1</v>
      </c>
      <c r="I1280" s="121">
        <v>1198</v>
      </c>
      <c r="J1280" s="122">
        <v>0</v>
      </c>
      <c r="K1280" s="122">
        <v>3.3109662356022628E+16</v>
      </c>
    </row>
    <row r="1281" spans="3:11" ht="15" customHeight="1">
      <c r="C1281" s="112" t="b">
        <v>0</v>
      </c>
      <c r="D1281" s="113">
        <v>1200</v>
      </c>
      <c r="E1281" s="114">
        <v>222</v>
      </c>
      <c r="F1281" s="114">
        <v>285</v>
      </c>
      <c r="G1281" s="121">
        <v>0.99</v>
      </c>
      <c r="H1281" s="121">
        <v>1</v>
      </c>
      <c r="I1281" s="121">
        <v>1199</v>
      </c>
      <c r="J1281" s="122">
        <v>0</v>
      </c>
      <c r="K1281" s="122">
        <v>1.7930765430586464E+19</v>
      </c>
    </row>
    <row r="1282" spans="3:11" ht="15" customHeight="1">
      <c r="C1282" s="112" t="b">
        <v>0</v>
      </c>
      <c r="D1282" s="113">
        <v>1201</v>
      </c>
      <c r="E1282" s="114">
        <v>222</v>
      </c>
      <c r="F1282" s="114">
        <v>294</v>
      </c>
      <c r="G1282" s="121">
        <v>0.99</v>
      </c>
      <c r="H1282" s="121">
        <v>1</v>
      </c>
      <c r="I1282" s="121">
        <v>1200</v>
      </c>
      <c r="J1282" s="122">
        <v>0</v>
      </c>
      <c r="K1282" s="122">
        <v>9.4384083769553531E+18</v>
      </c>
    </row>
    <row r="1283" spans="3:11" ht="15" customHeight="1">
      <c r="C1283" s="112" t="b">
        <v>0</v>
      </c>
      <c r="D1283" s="113">
        <v>1202</v>
      </c>
      <c r="E1283" s="114">
        <v>222</v>
      </c>
      <c r="F1283" s="114">
        <v>303</v>
      </c>
      <c r="G1283" s="121">
        <v>0.99</v>
      </c>
      <c r="H1283" s="121">
        <v>1</v>
      </c>
      <c r="I1283" s="121">
        <v>1201</v>
      </c>
      <c r="J1283" s="122">
        <v>0</v>
      </c>
      <c r="K1283" s="122">
        <v>7.3613059611369431E+18</v>
      </c>
    </row>
    <row r="1284" spans="3:11" ht="15" customHeight="1">
      <c r="C1284" s="112" t="b">
        <v>0</v>
      </c>
      <c r="D1284" s="113">
        <v>1203</v>
      </c>
      <c r="E1284" s="114">
        <v>222</v>
      </c>
      <c r="F1284" s="114">
        <v>312</v>
      </c>
      <c r="G1284" s="121">
        <v>0.99</v>
      </c>
      <c r="H1284" s="121">
        <v>1</v>
      </c>
      <c r="I1284" s="121">
        <v>1202</v>
      </c>
      <c r="J1284" s="122">
        <v>0</v>
      </c>
      <c r="K1284" s="122">
        <v>1.0639610158756844E+19</v>
      </c>
    </row>
    <row r="1285" spans="3:11" ht="15" customHeight="1">
      <c r="C1285" s="112" t="b">
        <v>0</v>
      </c>
      <c r="D1285" s="113">
        <v>1204</v>
      </c>
      <c r="E1285" s="114">
        <v>222</v>
      </c>
      <c r="F1285" s="114">
        <v>321</v>
      </c>
      <c r="G1285" s="121">
        <v>0.99</v>
      </c>
      <c r="H1285" s="121">
        <v>1</v>
      </c>
      <c r="I1285" s="121">
        <v>1203</v>
      </c>
      <c r="J1285" s="122">
        <v>0</v>
      </c>
      <c r="K1285" s="122">
        <v>1.3480286556902906E+19</v>
      </c>
    </row>
    <row r="1286" spans="3:11" ht="15" customHeight="1">
      <c r="C1286" s="112" t="b">
        <v>0</v>
      </c>
      <c r="D1286" s="113">
        <v>1205</v>
      </c>
      <c r="E1286" s="114">
        <v>222</v>
      </c>
      <c r="F1286" s="114">
        <v>330</v>
      </c>
      <c r="G1286" s="121">
        <v>0.99</v>
      </c>
      <c r="H1286" s="121">
        <v>1</v>
      </c>
      <c r="I1286" s="121">
        <v>1204</v>
      </c>
      <c r="J1286" s="122">
        <v>0</v>
      </c>
      <c r="K1286" s="122">
        <v>1.3592689326732878E+17</v>
      </c>
    </row>
    <row r="1287" spans="3:11" ht="15" customHeight="1">
      <c r="C1287" s="112" t="b">
        <v>0</v>
      </c>
      <c r="D1287" s="113">
        <v>1206</v>
      </c>
      <c r="E1287" s="114">
        <v>222</v>
      </c>
      <c r="F1287" s="114">
        <v>339</v>
      </c>
      <c r="G1287" s="121">
        <v>0.99</v>
      </c>
      <c r="H1287" s="121">
        <v>1</v>
      </c>
      <c r="I1287" s="121">
        <v>1205</v>
      </c>
      <c r="J1287" s="122">
        <v>0</v>
      </c>
      <c r="K1287" s="122">
        <v>1.2877044514611104E+19</v>
      </c>
    </row>
    <row r="1288" spans="3:11" ht="15" customHeight="1">
      <c r="C1288" s="112" t="b">
        <v>0</v>
      </c>
      <c r="D1288" s="113">
        <v>1207</v>
      </c>
      <c r="E1288" s="114">
        <v>222</v>
      </c>
      <c r="F1288" s="114">
        <v>348</v>
      </c>
      <c r="G1288" s="121">
        <v>0.99</v>
      </c>
      <c r="H1288" s="121">
        <v>1</v>
      </c>
      <c r="I1288" s="121">
        <v>1206</v>
      </c>
      <c r="J1288" s="122">
        <v>0</v>
      </c>
      <c r="K1288" s="122">
        <v>3.3016956881836339E+18</v>
      </c>
    </row>
    <row r="1289" spans="3:11" ht="15" customHeight="1">
      <c r="C1289" s="112" t="b">
        <v>0</v>
      </c>
      <c r="D1289" s="113">
        <v>1208</v>
      </c>
      <c r="E1289" s="114">
        <v>222</v>
      </c>
      <c r="F1289" s="114">
        <v>357</v>
      </c>
      <c r="G1289" s="121">
        <v>0.99</v>
      </c>
      <c r="H1289" s="121">
        <v>1</v>
      </c>
      <c r="I1289" s="121">
        <v>1207</v>
      </c>
      <c r="J1289" s="122">
        <v>0</v>
      </c>
      <c r="K1289" s="122">
        <v>9.419589497741058E+18</v>
      </c>
    </row>
    <row r="1290" spans="3:11" ht="15" customHeight="1">
      <c r="C1290" s="112" t="b">
        <v>0</v>
      </c>
      <c r="D1290" s="113">
        <v>1209</v>
      </c>
      <c r="E1290" s="114">
        <v>222</v>
      </c>
      <c r="F1290" s="114">
        <v>366</v>
      </c>
      <c r="G1290" s="121">
        <v>0.99</v>
      </c>
      <c r="H1290" s="121">
        <v>1</v>
      </c>
      <c r="I1290" s="121">
        <v>1208</v>
      </c>
      <c r="J1290" s="122">
        <v>0</v>
      </c>
      <c r="K1290" s="122">
        <v>1.0445391454327579E+19</v>
      </c>
    </row>
    <row r="1291" spans="3:11" ht="15" customHeight="1">
      <c r="C1291" s="112" t="b">
        <v>0</v>
      </c>
      <c r="D1291" s="113">
        <v>1210</v>
      </c>
      <c r="E1291" s="114">
        <v>222</v>
      </c>
      <c r="F1291" s="114">
        <v>375</v>
      </c>
      <c r="G1291" s="121">
        <v>0.99</v>
      </c>
      <c r="H1291" s="121">
        <v>1</v>
      </c>
      <c r="I1291" s="121">
        <v>1209</v>
      </c>
      <c r="J1291" s="122">
        <v>0</v>
      </c>
      <c r="K1291" s="122">
        <v>1.2452787320251941E+19</v>
      </c>
    </row>
    <row r="1292" spans="3:11" ht="15" customHeight="1">
      <c r="C1292" s="112" t="b">
        <v>0</v>
      </c>
      <c r="D1292" s="113">
        <v>1211</v>
      </c>
      <c r="E1292" s="114">
        <v>222</v>
      </c>
      <c r="F1292" s="114">
        <v>384</v>
      </c>
      <c r="G1292" s="121">
        <v>0.99</v>
      </c>
      <c r="H1292" s="121">
        <v>1</v>
      </c>
      <c r="I1292" s="121">
        <v>1210</v>
      </c>
      <c r="J1292" s="122">
        <v>0</v>
      </c>
      <c r="K1292" s="122">
        <v>5.5088764362640865E+18</v>
      </c>
    </row>
    <row r="1293" spans="3:11" ht="15" customHeight="1">
      <c r="C1293" s="112" t="b">
        <v>0</v>
      </c>
      <c r="D1293" s="113">
        <v>1212</v>
      </c>
      <c r="E1293" s="114">
        <v>222</v>
      </c>
      <c r="F1293" s="114">
        <v>393</v>
      </c>
      <c r="G1293" s="121">
        <v>0.99</v>
      </c>
      <c r="H1293" s="121">
        <v>1</v>
      </c>
      <c r="I1293" s="121">
        <v>1211</v>
      </c>
      <c r="J1293" s="122">
        <v>0</v>
      </c>
      <c r="K1293" s="122">
        <v>6.8677327194276495E+18</v>
      </c>
    </row>
    <row r="1294" spans="3:11" ht="15" customHeight="1">
      <c r="C1294" s="112" t="b">
        <v>0</v>
      </c>
      <c r="D1294" s="113">
        <v>1213</v>
      </c>
      <c r="E1294" s="114">
        <v>222</v>
      </c>
      <c r="F1294" s="114">
        <v>402</v>
      </c>
      <c r="G1294" s="121">
        <v>0.99</v>
      </c>
      <c r="H1294" s="121">
        <v>1</v>
      </c>
      <c r="I1294" s="121">
        <v>1212</v>
      </c>
      <c r="J1294" s="122">
        <v>0</v>
      </c>
      <c r="K1294" s="122">
        <v>2.518369133964487E+17</v>
      </c>
    </row>
    <row r="1295" spans="3:11" ht="15" customHeight="1">
      <c r="C1295" s="112" t="b">
        <v>0</v>
      </c>
      <c r="D1295" s="113">
        <v>1214</v>
      </c>
      <c r="E1295" s="114">
        <v>223</v>
      </c>
      <c r="F1295" s="114">
        <v>416</v>
      </c>
      <c r="G1295" s="121">
        <v>0.99</v>
      </c>
      <c r="H1295" s="121">
        <v>1</v>
      </c>
      <c r="I1295" s="121">
        <v>1213</v>
      </c>
      <c r="J1295" s="122">
        <v>0</v>
      </c>
      <c r="K1295" s="122">
        <v>7.2348349704955361E+18</v>
      </c>
    </row>
    <row r="1296" spans="3:11" ht="15" customHeight="1">
      <c r="C1296" s="112" t="b">
        <v>0</v>
      </c>
      <c r="D1296" s="113">
        <v>1215</v>
      </c>
      <c r="E1296" s="114">
        <v>224</v>
      </c>
      <c r="F1296" s="114">
        <v>417</v>
      </c>
      <c r="G1296" s="121">
        <v>0.99</v>
      </c>
      <c r="H1296" s="121">
        <v>1</v>
      </c>
      <c r="I1296" s="121">
        <v>1214</v>
      </c>
      <c r="J1296" s="122">
        <v>0</v>
      </c>
      <c r="K1296" s="122">
        <v>3.9062500564506629E+18</v>
      </c>
    </row>
    <row r="1297" spans="3:11" ht="15" customHeight="1">
      <c r="C1297" s="112" t="b">
        <v>0</v>
      </c>
      <c r="D1297" s="113">
        <v>1216</v>
      </c>
      <c r="E1297" s="114">
        <v>224</v>
      </c>
      <c r="F1297" s="114">
        <v>418</v>
      </c>
      <c r="G1297" s="121">
        <v>0.99</v>
      </c>
      <c r="H1297" s="121">
        <v>1</v>
      </c>
      <c r="I1297" s="121">
        <v>1215</v>
      </c>
      <c r="J1297" s="122">
        <v>0</v>
      </c>
      <c r="K1297" s="122">
        <v>9.2614850744617206E+18</v>
      </c>
    </row>
    <row r="1298" spans="3:11" ht="15" customHeight="1">
      <c r="C1298" s="112" t="b">
        <v>0</v>
      </c>
      <c r="D1298" s="113">
        <v>1217</v>
      </c>
      <c r="E1298" s="114">
        <v>225</v>
      </c>
      <c r="F1298" s="114">
        <v>420</v>
      </c>
      <c r="G1298" s="121">
        <v>0.99</v>
      </c>
      <c r="H1298" s="121">
        <v>1</v>
      </c>
      <c r="I1298" s="121">
        <v>1216</v>
      </c>
      <c r="J1298" s="122">
        <v>0</v>
      </c>
      <c r="K1298" s="122">
        <v>1.8267284077919312E+19</v>
      </c>
    </row>
    <row r="1299" spans="3:11" ht="15" customHeight="1">
      <c r="C1299" s="112" t="b">
        <v>0</v>
      </c>
      <c r="D1299" s="113">
        <v>1218</v>
      </c>
      <c r="E1299" s="114">
        <v>225</v>
      </c>
      <c r="F1299" s="114">
        <v>422</v>
      </c>
      <c r="G1299" s="121">
        <v>0.99</v>
      </c>
      <c r="H1299" s="121">
        <v>1</v>
      </c>
      <c r="I1299" s="121">
        <v>1217</v>
      </c>
      <c r="J1299" s="122">
        <v>0</v>
      </c>
      <c r="K1299" s="122">
        <v>2.4739397507100549E+18</v>
      </c>
    </row>
    <row r="1300" spans="3:11" ht="15" customHeight="1">
      <c r="C1300" s="112" t="b">
        <v>0</v>
      </c>
      <c r="D1300" s="113">
        <v>1219</v>
      </c>
      <c r="E1300" s="114">
        <v>226</v>
      </c>
      <c r="F1300" s="114">
        <v>424</v>
      </c>
      <c r="G1300" s="121">
        <v>0.99</v>
      </c>
      <c r="H1300" s="121">
        <v>1</v>
      </c>
      <c r="I1300" s="121">
        <v>1218</v>
      </c>
      <c r="J1300" s="122">
        <v>0</v>
      </c>
      <c r="K1300" s="122">
        <v>1.6443767549266872E+19</v>
      </c>
    </row>
    <row r="1301" spans="3:11" ht="15" customHeight="1">
      <c r="C1301" s="112" t="b">
        <v>0</v>
      </c>
      <c r="D1301" s="113">
        <v>1220</v>
      </c>
      <c r="E1301" s="114">
        <v>226</v>
      </c>
      <c r="F1301" s="114">
        <v>426</v>
      </c>
      <c r="G1301" s="121">
        <v>0.99</v>
      </c>
      <c r="H1301" s="121">
        <v>1</v>
      </c>
      <c r="I1301" s="121">
        <v>1219</v>
      </c>
      <c r="J1301" s="122">
        <v>0</v>
      </c>
      <c r="K1301" s="122">
        <v>1.1779537562817563E+19</v>
      </c>
    </row>
    <row r="1302" spans="3:11" ht="15" customHeight="1">
      <c r="C1302" s="112" t="b">
        <v>0</v>
      </c>
      <c r="D1302" s="113">
        <v>1221</v>
      </c>
      <c r="E1302" s="114">
        <v>226</v>
      </c>
      <c r="F1302" s="114">
        <v>428</v>
      </c>
      <c r="G1302" s="121">
        <v>0.99</v>
      </c>
      <c r="H1302" s="121">
        <v>1</v>
      </c>
      <c r="I1302" s="121">
        <v>1220</v>
      </c>
      <c r="J1302" s="122">
        <v>0</v>
      </c>
      <c r="K1302" s="122">
        <v>1.2979475576470301E+19</v>
      </c>
    </row>
    <row r="1303" spans="3:11" ht="15" customHeight="1">
      <c r="C1303" s="112" t="b">
        <v>0</v>
      </c>
      <c r="D1303" s="113">
        <v>1222</v>
      </c>
      <c r="E1303" s="114">
        <v>226</v>
      </c>
      <c r="F1303" s="114">
        <v>430</v>
      </c>
      <c r="G1303" s="121">
        <v>0.99</v>
      </c>
      <c r="H1303" s="121">
        <v>1</v>
      </c>
      <c r="I1303" s="121">
        <v>1221</v>
      </c>
      <c r="J1303" s="122">
        <v>0</v>
      </c>
      <c r="K1303" s="122">
        <v>1.5115714262485422E+19</v>
      </c>
    </row>
    <row r="1304" spans="3:11" ht="15" customHeight="1">
      <c r="C1304" s="112" t="b">
        <v>0</v>
      </c>
      <c r="D1304" s="113">
        <v>1223</v>
      </c>
      <c r="E1304" s="114">
        <v>227</v>
      </c>
      <c r="F1304" s="114">
        <v>434</v>
      </c>
      <c r="G1304" s="121">
        <v>0.99</v>
      </c>
      <c r="H1304" s="121">
        <v>1</v>
      </c>
      <c r="I1304" s="121">
        <v>1222</v>
      </c>
      <c r="J1304" s="122">
        <v>0</v>
      </c>
      <c r="K1304" s="122">
        <v>1.3320915296090506E+18</v>
      </c>
    </row>
    <row r="1305" spans="3:11" ht="15" customHeight="1">
      <c r="C1305" s="112" t="b">
        <v>0</v>
      </c>
      <c r="D1305" s="113">
        <v>1224</v>
      </c>
      <c r="E1305" s="114">
        <v>227</v>
      </c>
      <c r="F1305" s="114">
        <v>438</v>
      </c>
      <c r="G1305" s="121">
        <v>0.99</v>
      </c>
      <c r="H1305" s="121">
        <v>1</v>
      </c>
      <c r="I1305" s="121">
        <v>1223</v>
      </c>
      <c r="J1305" s="122">
        <v>0</v>
      </c>
      <c r="K1305" s="122">
        <v>2.265860437176086E+16</v>
      </c>
    </row>
    <row r="1306" spans="3:11" ht="15" customHeight="1">
      <c r="C1306" s="112" t="b">
        <v>0</v>
      </c>
      <c r="D1306" s="113">
        <v>1225</v>
      </c>
      <c r="E1306" s="114">
        <v>227</v>
      </c>
      <c r="F1306" s="114">
        <v>442</v>
      </c>
      <c r="G1306" s="121">
        <v>0.99</v>
      </c>
      <c r="H1306" s="121">
        <v>1</v>
      </c>
      <c r="I1306" s="121">
        <v>1224</v>
      </c>
      <c r="J1306" s="122">
        <v>0</v>
      </c>
      <c r="K1306" s="122">
        <v>1.4177117199940579E+19</v>
      </c>
    </row>
    <row r="1307" spans="3:11" ht="15" customHeight="1">
      <c r="C1307" s="112" t="b">
        <v>0</v>
      </c>
      <c r="D1307" s="113">
        <v>1226</v>
      </c>
      <c r="E1307" s="114">
        <v>227</v>
      </c>
      <c r="F1307" s="114">
        <v>446</v>
      </c>
      <c r="G1307" s="121">
        <v>0.99</v>
      </c>
      <c r="H1307" s="121">
        <v>1</v>
      </c>
      <c r="I1307" s="121">
        <v>1225</v>
      </c>
      <c r="J1307" s="122">
        <v>0</v>
      </c>
      <c r="K1307" s="122">
        <v>1.4651101979185768E+19</v>
      </c>
    </row>
    <row r="1308" spans="3:11" ht="15" customHeight="1">
      <c r="C1308" s="112" t="b">
        <v>0</v>
      </c>
      <c r="D1308" s="113">
        <v>1227</v>
      </c>
      <c r="E1308" s="114">
        <v>227</v>
      </c>
      <c r="F1308" s="114">
        <v>450</v>
      </c>
      <c r="G1308" s="121">
        <v>0.99</v>
      </c>
      <c r="H1308" s="121">
        <v>1</v>
      </c>
      <c r="I1308" s="121">
        <v>1226</v>
      </c>
      <c r="J1308" s="122">
        <v>0</v>
      </c>
      <c r="K1308" s="122">
        <v>6.7344811963258266E+18</v>
      </c>
    </row>
    <row r="1309" spans="3:11" ht="15" customHeight="1">
      <c r="C1309" s="112" t="b">
        <v>0</v>
      </c>
      <c r="D1309" s="113">
        <v>1228</v>
      </c>
      <c r="E1309" s="114">
        <v>227</v>
      </c>
      <c r="F1309" s="114">
        <v>454</v>
      </c>
      <c r="G1309" s="121">
        <v>0.99</v>
      </c>
      <c r="H1309" s="121">
        <v>1</v>
      </c>
      <c r="I1309" s="121">
        <v>1227</v>
      </c>
      <c r="J1309" s="122">
        <v>0</v>
      </c>
      <c r="K1309" s="122">
        <v>8.068657487337129E+18</v>
      </c>
    </row>
    <row r="1310" spans="3:11" ht="15" customHeight="1">
      <c r="C1310" s="112" t="b">
        <v>0</v>
      </c>
      <c r="D1310" s="113">
        <v>1229</v>
      </c>
      <c r="E1310" s="114">
        <v>228</v>
      </c>
      <c r="F1310" s="114">
        <v>460</v>
      </c>
      <c r="G1310" s="121">
        <v>0.99</v>
      </c>
      <c r="H1310" s="121">
        <v>1</v>
      </c>
      <c r="I1310" s="121">
        <v>1228</v>
      </c>
      <c r="J1310" s="122">
        <v>0</v>
      </c>
      <c r="K1310" s="122">
        <v>1.0126388696695833E+19</v>
      </c>
    </row>
    <row r="1311" spans="3:11" ht="15" customHeight="1">
      <c r="C1311" s="112" t="b">
        <v>0</v>
      </c>
      <c r="D1311" s="113">
        <v>1230</v>
      </c>
      <c r="E1311" s="114">
        <v>228</v>
      </c>
      <c r="F1311" s="114">
        <v>466</v>
      </c>
      <c r="G1311" s="121">
        <v>0.99</v>
      </c>
      <c r="H1311" s="121">
        <v>1</v>
      </c>
      <c r="I1311" s="121">
        <v>1229</v>
      </c>
      <c r="J1311" s="122">
        <v>0</v>
      </c>
      <c r="K1311" s="122">
        <v>1.0953700932921E+19</v>
      </c>
    </row>
    <row r="1312" spans="3:11" ht="15" customHeight="1">
      <c r="C1312" s="112" t="b">
        <v>0</v>
      </c>
      <c r="D1312" s="113">
        <v>1231</v>
      </c>
      <c r="E1312" s="114">
        <v>228</v>
      </c>
      <c r="F1312" s="114">
        <v>472</v>
      </c>
      <c r="G1312" s="121">
        <v>0.99</v>
      </c>
      <c r="H1312" s="121">
        <v>1</v>
      </c>
      <c r="I1312" s="121">
        <v>1230</v>
      </c>
      <c r="J1312" s="122">
        <v>0</v>
      </c>
      <c r="K1312" s="122">
        <v>1.9867700939012708E+18</v>
      </c>
    </row>
    <row r="1313" spans="3:11" ht="15" customHeight="1">
      <c r="C1313" s="112" t="b">
        <v>0</v>
      </c>
      <c r="D1313" s="113">
        <v>1232</v>
      </c>
      <c r="E1313" s="114">
        <v>228</v>
      </c>
      <c r="F1313" s="114">
        <v>478</v>
      </c>
      <c r="G1313" s="121">
        <v>0.99</v>
      </c>
      <c r="H1313" s="121">
        <v>1</v>
      </c>
      <c r="I1313" s="121">
        <v>1231</v>
      </c>
      <c r="J1313" s="122">
        <v>0</v>
      </c>
      <c r="K1313" s="122">
        <v>8.7172833219884831E+18</v>
      </c>
    </row>
    <row r="1314" spans="3:11" ht="15" customHeight="1">
      <c r="C1314" s="112" t="b">
        <v>0</v>
      </c>
      <c r="D1314" s="113">
        <v>1233</v>
      </c>
      <c r="E1314" s="114">
        <v>228</v>
      </c>
      <c r="F1314" s="114">
        <v>484</v>
      </c>
      <c r="G1314" s="121">
        <v>0.99</v>
      </c>
      <c r="H1314" s="121">
        <v>1</v>
      </c>
      <c r="I1314" s="121">
        <v>1232</v>
      </c>
      <c r="J1314" s="122">
        <v>0</v>
      </c>
      <c r="K1314" s="122">
        <v>7.8132213820913019E+18</v>
      </c>
    </row>
    <row r="1315" spans="3:11" ht="15" customHeight="1">
      <c r="C1315" s="112" t="b">
        <v>0</v>
      </c>
      <c r="D1315" s="113">
        <v>1234</v>
      </c>
      <c r="E1315" s="114">
        <v>228</v>
      </c>
      <c r="F1315" s="114">
        <v>490</v>
      </c>
      <c r="G1315" s="121">
        <v>0.99</v>
      </c>
      <c r="H1315" s="121">
        <v>1</v>
      </c>
      <c r="I1315" s="121">
        <v>1233</v>
      </c>
      <c r="J1315" s="122">
        <v>0</v>
      </c>
      <c r="K1315" s="122">
        <v>1.8391492972618844E+19</v>
      </c>
    </row>
    <row r="1316" spans="3:11" ht="15" customHeight="1">
      <c r="C1316" s="112" t="b">
        <v>0</v>
      </c>
      <c r="D1316" s="113">
        <v>1235</v>
      </c>
      <c r="E1316" s="114">
        <v>228</v>
      </c>
      <c r="F1316" s="114">
        <v>496</v>
      </c>
      <c r="G1316" s="121">
        <v>0.99</v>
      </c>
      <c r="H1316" s="121">
        <v>1</v>
      </c>
      <c r="I1316" s="121">
        <v>1234</v>
      </c>
      <c r="J1316" s="122">
        <v>0</v>
      </c>
      <c r="K1316" s="122">
        <v>1.3059314466562747E+18</v>
      </c>
    </row>
    <row r="1317" spans="3:11" ht="15" customHeight="1">
      <c r="C1317" s="112" t="b">
        <v>0</v>
      </c>
      <c r="D1317" s="113">
        <v>1236</v>
      </c>
      <c r="E1317" s="114">
        <v>228</v>
      </c>
      <c r="F1317" s="114">
        <v>502</v>
      </c>
      <c r="G1317" s="121">
        <v>0.99</v>
      </c>
      <c r="H1317" s="121">
        <v>1</v>
      </c>
      <c r="I1317" s="121">
        <v>1235</v>
      </c>
      <c r="J1317" s="122">
        <v>0</v>
      </c>
      <c r="K1317" s="122">
        <v>7.9318449384094904E+18</v>
      </c>
    </row>
    <row r="1318" spans="3:11" ht="15" customHeight="1">
      <c r="C1318" s="112" t="b">
        <v>0</v>
      </c>
      <c r="D1318" s="113">
        <v>1237</v>
      </c>
      <c r="E1318" s="114">
        <v>228</v>
      </c>
      <c r="F1318" s="114">
        <v>508</v>
      </c>
      <c r="G1318" s="121">
        <v>0.99</v>
      </c>
      <c r="H1318" s="121">
        <v>1</v>
      </c>
      <c r="I1318" s="121">
        <v>1236</v>
      </c>
      <c r="J1318" s="122">
        <v>0</v>
      </c>
      <c r="K1318" s="122">
        <v>8.9929460222275441E+18</v>
      </c>
    </row>
    <row r="1319" spans="3:11" ht="15" customHeight="1">
      <c r="C1319" s="112" t="b">
        <v>0</v>
      </c>
      <c r="D1319" s="113">
        <v>1238</v>
      </c>
      <c r="E1319" s="114">
        <v>229</v>
      </c>
      <c r="F1319" s="114">
        <v>517</v>
      </c>
      <c r="G1319" s="121">
        <v>0.99</v>
      </c>
      <c r="H1319" s="121">
        <v>1</v>
      </c>
      <c r="I1319" s="121">
        <v>1237</v>
      </c>
      <c r="J1319" s="122">
        <v>0</v>
      </c>
      <c r="K1319" s="122">
        <v>3.9705100911520097E+18</v>
      </c>
    </row>
    <row r="1320" spans="3:11" ht="15" customHeight="1">
      <c r="C1320" s="112" t="b">
        <v>0</v>
      </c>
      <c r="D1320" s="113">
        <v>1239</v>
      </c>
      <c r="E1320" s="114">
        <v>229</v>
      </c>
      <c r="F1320" s="114">
        <v>526</v>
      </c>
      <c r="G1320" s="121">
        <v>0.99</v>
      </c>
      <c r="H1320" s="121">
        <v>1</v>
      </c>
      <c r="I1320" s="121">
        <v>1238</v>
      </c>
      <c r="J1320" s="122">
        <v>0</v>
      </c>
      <c r="K1320" s="122">
        <v>1.1374257649890349E+19</v>
      </c>
    </row>
    <row r="1321" spans="3:11" ht="15" customHeight="1">
      <c r="C1321" s="112" t="b">
        <v>0</v>
      </c>
      <c r="D1321" s="113">
        <v>1240</v>
      </c>
      <c r="E1321" s="114">
        <v>229</v>
      </c>
      <c r="F1321" s="114">
        <v>535</v>
      </c>
      <c r="G1321" s="121">
        <v>0.99</v>
      </c>
      <c r="H1321" s="121">
        <v>1</v>
      </c>
      <c r="I1321" s="121">
        <v>1239</v>
      </c>
      <c r="J1321" s="122">
        <v>0</v>
      </c>
      <c r="K1321" s="122">
        <v>1.2000895452847057E+19</v>
      </c>
    </row>
    <row r="1322" spans="3:11" ht="15" customHeight="1">
      <c r="C1322" s="112" t="b">
        <v>0</v>
      </c>
      <c r="D1322" s="113">
        <v>1241</v>
      </c>
      <c r="E1322" s="114">
        <v>229</v>
      </c>
      <c r="F1322" s="114">
        <v>544</v>
      </c>
      <c r="G1322" s="121">
        <v>0.99</v>
      </c>
      <c r="H1322" s="121">
        <v>1</v>
      </c>
      <c r="I1322" s="121">
        <v>1240</v>
      </c>
      <c r="J1322" s="122">
        <v>0</v>
      </c>
      <c r="K1322" s="122">
        <v>4.1634210481227658E+18</v>
      </c>
    </row>
    <row r="1323" spans="3:11" ht="15" customHeight="1">
      <c r="C1323" s="112" t="b">
        <v>0</v>
      </c>
      <c r="D1323" s="113">
        <v>1242</v>
      </c>
      <c r="E1323" s="114">
        <v>229</v>
      </c>
      <c r="F1323" s="114">
        <v>553</v>
      </c>
      <c r="G1323" s="121">
        <v>0.99</v>
      </c>
      <c r="H1323" s="121">
        <v>1</v>
      </c>
      <c r="I1323" s="121">
        <v>1241</v>
      </c>
      <c r="J1323" s="122">
        <v>0</v>
      </c>
      <c r="K1323" s="122">
        <v>1.1038597128764316E+18</v>
      </c>
    </row>
    <row r="1324" spans="3:11" ht="15" customHeight="1">
      <c r="C1324" s="112" t="b">
        <v>0</v>
      </c>
      <c r="D1324" s="113">
        <v>1243</v>
      </c>
      <c r="E1324" s="114">
        <v>229</v>
      </c>
      <c r="F1324" s="114">
        <v>562</v>
      </c>
      <c r="G1324" s="121">
        <v>0.99</v>
      </c>
      <c r="H1324" s="121">
        <v>1</v>
      </c>
      <c r="I1324" s="121">
        <v>1242</v>
      </c>
      <c r="J1324" s="122">
        <v>0</v>
      </c>
      <c r="K1324" s="122">
        <v>1.3863774461568057E+19</v>
      </c>
    </row>
    <row r="1325" spans="3:11" ht="15" customHeight="1">
      <c r="C1325" s="112" t="b">
        <v>0</v>
      </c>
      <c r="D1325" s="113">
        <v>1244</v>
      </c>
      <c r="E1325" s="114">
        <v>229</v>
      </c>
      <c r="F1325" s="114">
        <v>571</v>
      </c>
      <c r="G1325" s="121">
        <v>0.99</v>
      </c>
      <c r="H1325" s="121">
        <v>1</v>
      </c>
      <c r="I1325" s="121">
        <v>1243</v>
      </c>
      <c r="J1325" s="122">
        <v>0</v>
      </c>
      <c r="K1325" s="122">
        <v>1.6102780539040901E+19</v>
      </c>
    </row>
    <row r="1326" spans="3:11" ht="15" customHeight="1">
      <c r="C1326" s="112" t="b">
        <v>0</v>
      </c>
      <c r="D1326" s="113">
        <v>1245</v>
      </c>
      <c r="E1326" s="114">
        <v>229</v>
      </c>
      <c r="F1326" s="114">
        <v>580</v>
      </c>
      <c r="G1326" s="121">
        <v>0.99</v>
      </c>
      <c r="H1326" s="121">
        <v>1</v>
      </c>
      <c r="I1326" s="121">
        <v>1244</v>
      </c>
      <c r="J1326" s="122">
        <v>0</v>
      </c>
      <c r="K1326" s="122">
        <v>5.7834101893727939E+18</v>
      </c>
    </row>
    <row r="1327" spans="3:11" ht="15" customHeight="1">
      <c r="C1327" s="112" t="b">
        <v>0</v>
      </c>
      <c r="D1327" s="113">
        <v>1246</v>
      </c>
      <c r="E1327" s="114">
        <v>229</v>
      </c>
      <c r="F1327" s="114">
        <v>589</v>
      </c>
      <c r="G1327" s="121">
        <v>0.99</v>
      </c>
      <c r="H1327" s="121">
        <v>1</v>
      </c>
      <c r="I1327" s="121">
        <v>1245</v>
      </c>
      <c r="J1327" s="122">
        <v>0</v>
      </c>
      <c r="K1327" s="122">
        <v>6.8601714379987098E+18</v>
      </c>
    </row>
    <row r="1328" spans="3:11" ht="15" customHeight="1">
      <c r="C1328" s="112" t="b">
        <v>0</v>
      </c>
      <c r="D1328" s="113">
        <v>1247</v>
      </c>
      <c r="E1328" s="114">
        <v>229</v>
      </c>
      <c r="F1328" s="114">
        <v>598</v>
      </c>
      <c r="G1328" s="121">
        <v>0.99</v>
      </c>
      <c r="H1328" s="121">
        <v>1</v>
      </c>
      <c r="I1328" s="121">
        <v>1246</v>
      </c>
      <c r="J1328" s="122">
        <v>0</v>
      </c>
      <c r="K1328" s="122">
        <v>2.6521086804250245E+18</v>
      </c>
    </row>
    <row r="1329" spans="3:11" ht="15" customHeight="1">
      <c r="C1329" s="112" t="b">
        <v>0</v>
      </c>
      <c r="D1329" s="113">
        <v>1248</v>
      </c>
      <c r="E1329" s="114">
        <v>229</v>
      </c>
      <c r="F1329" s="114">
        <v>607</v>
      </c>
      <c r="G1329" s="121">
        <v>0.99</v>
      </c>
      <c r="H1329" s="121">
        <v>1</v>
      </c>
      <c r="I1329" s="121">
        <v>1247</v>
      </c>
      <c r="J1329" s="122">
        <v>0</v>
      </c>
      <c r="K1329" s="122">
        <v>1.5106750599280728E+19</v>
      </c>
    </row>
    <row r="1330" spans="3:11" ht="15" customHeight="1">
      <c r="C1330" s="112" t="b">
        <v>0</v>
      </c>
      <c r="D1330" s="113">
        <v>1249</v>
      </c>
      <c r="E1330" s="114">
        <v>229</v>
      </c>
      <c r="F1330" s="114">
        <v>616</v>
      </c>
      <c r="G1330" s="121">
        <v>0.99</v>
      </c>
      <c r="H1330" s="121">
        <v>1</v>
      </c>
      <c r="I1330" s="121">
        <v>1248</v>
      </c>
      <c r="J1330" s="122">
        <v>0</v>
      </c>
      <c r="K1330" s="122">
        <v>6.0270351517809183E+18</v>
      </c>
    </row>
    <row r="1331" spans="3:11" ht="15" customHeight="1">
      <c r="C1331" s="112" t="b">
        <v>0</v>
      </c>
      <c r="D1331" s="113">
        <v>1250</v>
      </c>
      <c r="E1331" s="114">
        <v>229</v>
      </c>
      <c r="F1331" s="114">
        <v>625</v>
      </c>
      <c r="G1331" s="121">
        <v>0.99</v>
      </c>
      <c r="H1331" s="121">
        <v>1</v>
      </c>
      <c r="I1331" s="121">
        <v>1249</v>
      </c>
      <c r="J1331" s="122">
        <v>0</v>
      </c>
      <c r="K1331" s="122">
        <v>1.7343347048745406E+19</v>
      </c>
    </row>
    <row r="1332" spans="3:11" ht="15" customHeight="1">
      <c r="C1332" s="112" t="b">
        <v>0</v>
      </c>
      <c r="D1332" s="113">
        <v>1251</v>
      </c>
      <c r="E1332" s="114">
        <v>229</v>
      </c>
      <c r="F1332" s="114">
        <v>634</v>
      </c>
      <c r="G1332" s="121">
        <v>0.99</v>
      </c>
      <c r="H1332" s="121">
        <v>1</v>
      </c>
      <c r="I1332" s="121">
        <v>1250</v>
      </c>
      <c r="J1332" s="122">
        <v>0</v>
      </c>
      <c r="K1332" s="122">
        <v>1.6352251803118041E+19</v>
      </c>
    </row>
    <row r="1333" spans="3:11" ht="15" customHeight="1">
      <c r="C1333" s="112" t="b">
        <v>0</v>
      </c>
      <c r="D1333" s="113">
        <v>1252</v>
      </c>
      <c r="E1333" s="114">
        <v>230</v>
      </c>
      <c r="F1333" s="114">
        <v>648</v>
      </c>
      <c r="G1333" s="121">
        <v>0.99</v>
      </c>
      <c r="H1333" s="121">
        <v>1</v>
      </c>
      <c r="I1333" s="121">
        <v>1251</v>
      </c>
      <c r="J1333" s="122">
        <v>0</v>
      </c>
      <c r="K1333" s="122">
        <v>1.3481972929677496E+19</v>
      </c>
    </row>
    <row r="1334" spans="3:11" ht="15" customHeight="1">
      <c r="C1334" s="112" t="b">
        <v>0</v>
      </c>
      <c r="D1334" s="113">
        <v>1253</v>
      </c>
      <c r="E1334" s="114">
        <v>231</v>
      </c>
      <c r="F1334" s="114">
        <v>649</v>
      </c>
      <c r="G1334" s="121">
        <v>0.99</v>
      </c>
      <c r="H1334" s="121">
        <v>1</v>
      </c>
      <c r="I1334" s="121">
        <v>1252</v>
      </c>
      <c r="J1334" s="122">
        <v>0</v>
      </c>
      <c r="K1334" s="122">
        <v>1.3224991065988045E+19</v>
      </c>
    </row>
    <row r="1335" spans="3:11" ht="15" customHeight="1">
      <c r="C1335" s="112" t="b">
        <v>0</v>
      </c>
      <c r="D1335" s="113">
        <v>1254</v>
      </c>
      <c r="E1335" s="114">
        <v>231</v>
      </c>
      <c r="F1335" s="114">
        <v>650</v>
      </c>
      <c r="G1335" s="121">
        <v>0.99</v>
      </c>
      <c r="H1335" s="121">
        <v>1</v>
      </c>
      <c r="I1335" s="121">
        <v>1253</v>
      </c>
      <c r="J1335" s="122">
        <v>0</v>
      </c>
      <c r="K1335" s="122">
        <v>1.5879688750948063E+19</v>
      </c>
    </row>
    <row r="1336" spans="3:11" ht="15" customHeight="1">
      <c r="C1336" s="112" t="b">
        <v>0</v>
      </c>
      <c r="D1336" s="113">
        <v>1255</v>
      </c>
      <c r="E1336" s="114">
        <v>232</v>
      </c>
      <c r="F1336" s="114">
        <v>652</v>
      </c>
      <c r="G1336" s="121">
        <v>0.99</v>
      </c>
      <c r="H1336" s="121">
        <v>1</v>
      </c>
      <c r="I1336" s="121">
        <v>1254</v>
      </c>
      <c r="J1336" s="122">
        <v>0</v>
      </c>
      <c r="K1336" s="122">
        <v>1.4568411228629008E+19</v>
      </c>
    </row>
    <row r="1337" spans="3:11" ht="15" customHeight="1">
      <c r="C1337" s="112" t="b">
        <v>0</v>
      </c>
      <c r="D1337" s="113">
        <v>1256</v>
      </c>
      <c r="E1337" s="114">
        <v>232</v>
      </c>
      <c r="F1337" s="114">
        <v>654</v>
      </c>
      <c r="G1337" s="121">
        <v>0.99</v>
      </c>
      <c r="H1337" s="121">
        <v>1</v>
      </c>
      <c r="I1337" s="121">
        <v>1255</v>
      </c>
      <c r="J1337" s="122">
        <v>0</v>
      </c>
      <c r="K1337" s="122">
        <v>7.114396949702612E+18</v>
      </c>
    </row>
    <row r="1338" spans="3:11" ht="15" customHeight="1">
      <c r="C1338" s="112" t="b">
        <v>0</v>
      </c>
      <c r="D1338" s="113">
        <v>1257</v>
      </c>
      <c r="E1338" s="114">
        <v>233</v>
      </c>
      <c r="F1338" s="114">
        <v>656</v>
      </c>
      <c r="G1338" s="121">
        <v>0.99</v>
      </c>
      <c r="H1338" s="121">
        <v>1</v>
      </c>
      <c r="I1338" s="121">
        <v>1256</v>
      </c>
      <c r="J1338" s="122">
        <v>0</v>
      </c>
      <c r="K1338" s="122">
        <v>6.2230500631327089E+18</v>
      </c>
    </row>
    <row r="1339" spans="3:11" ht="15" customHeight="1">
      <c r="C1339" s="112" t="b">
        <v>0</v>
      </c>
      <c r="D1339" s="113">
        <v>1258</v>
      </c>
      <c r="E1339" s="114">
        <v>233</v>
      </c>
      <c r="F1339" s="114">
        <v>658</v>
      </c>
      <c r="G1339" s="121">
        <v>0.99</v>
      </c>
      <c r="H1339" s="121">
        <v>1</v>
      </c>
      <c r="I1339" s="121">
        <v>1257</v>
      </c>
      <c r="J1339" s="122">
        <v>0</v>
      </c>
      <c r="K1339" s="122">
        <v>4.1690549890186081E+18</v>
      </c>
    </row>
    <row r="1340" spans="3:11" ht="15" customHeight="1">
      <c r="C1340" s="112" t="b">
        <v>0</v>
      </c>
      <c r="D1340" s="113">
        <v>1259</v>
      </c>
      <c r="E1340" s="114">
        <v>233</v>
      </c>
      <c r="F1340" s="114">
        <v>660</v>
      </c>
      <c r="G1340" s="121">
        <v>0.99</v>
      </c>
      <c r="H1340" s="121">
        <v>1</v>
      </c>
      <c r="I1340" s="121">
        <v>1258</v>
      </c>
      <c r="J1340" s="122">
        <v>0</v>
      </c>
      <c r="K1340" s="122">
        <v>9.6037457868622106E+17</v>
      </c>
    </row>
    <row r="1341" spans="3:11" ht="15" customHeight="1">
      <c r="C1341" s="112" t="b">
        <v>0</v>
      </c>
      <c r="D1341" s="113">
        <v>1260</v>
      </c>
      <c r="E1341" s="114">
        <v>233</v>
      </c>
      <c r="F1341" s="114">
        <v>662</v>
      </c>
      <c r="G1341" s="121">
        <v>0.99</v>
      </c>
      <c r="H1341" s="121">
        <v>1</v>
      </c>
      <c r="I1341" s="121">
        <v>1259</v>
      </c>
      <c r="J1341" s="122">
        <v>0</v>
      </c>
      <c r="K1341" s="122">
        <v>7.9490340907923866E+18</v>
      </c>
    </row>
    <row r="1342" spans="3:11" ht="15" customHeight="1">
      <c r="C1342" s="112" t="b">
        <v>0</v>
      </c>
      <c r="D1342" s="113">
        <v>1261</v>
      </c>
      <c r="E1342" s="114">
        <v>234</v>
      </c>
      <c r="F1342" s="114">
        <v>666</v>
      </c>
      <c r="G1342" s="121">
        <v>0.99</v>
      </c>
      <c r="H1342" s="121">
        <v>1</v>
      </c>
      <c r="I1342" s="121">
        <v>1260</v>
      </c>
      <c r="J1342" s="122">
        <v>0</v>
      </c>
      <c r="K1342" s="122">
        <v>1.1532618004090253E+19</v>
      </c>
    </row>
    <row r="1343" spans="3:11" ht="15" customHeight="1">
      <c r="C1343" s="112" t="b">
        <v>0</v>
      </c>
      <c r="D1343" s="113">
        <v>1262</v>
      </c>
      <c r="E1343" s="114">
        <v>234</v>
      </c>
      <c r="F1343" s="114">
        <v>670</v>
      </c>
      <c r="G1343" s="121">
        <v>0.99</v>
      </c>
      <c r="H1343" s="121">
        <v>1</v>
      </c>
      <c r="I1343" s="121">
        <v>1261</v>
      </c>
      <c r="J1343" s="122">
        <v>0</v>
      </c>
      <c r="K1343" s="122">
        <v>6.25930589484941E+18</v>
      </c>
    </row>
    <row r="1344" spans="3:11" ht="15" customHeight="1">
      <c r="C1344" s="112" t="b">
        <v>0</v>
      </c>
      <c r="D1344" s="113">
        <v>1263</v>
      </c>
      <c r="E1344" s="114">
        <v>234</v>
      </c>
      <c r="F1344" s="114">
        <v>674</v>
      </c>
      <c r="G1344" s="121">
        <v>0.99</v>
      </c>
      <c r="H1344" s="121">
        <v>1</v>
      </c>
      <c r="I1344" s="121">
        <v>1262</v>
      </c>
      <c r="J1344" s="122">
        <v>0</v>
      </c>
      <c r="K1344" s="122">
        <v>1.50739476311424E+19</v>
      </c>
    </row>
    <row r="1345" spans="3:11" ht="15" customHeight="1">
      <c r="C1345" s="112" t="b">
        <v>0</v>
      </c>
      <c r="D1345" s="113">
        <v>1264</v>
      </c>
      <c r="E1345" s="114">
        <v>234</v>
      </c>
      <c r="F1345" s="114">
        <v>678</v>
      </c>
      <c r="G1345" s="121">
        <v>0.99</v>
      </c>
      <c r="H1345" s="121">
        <v>1</v>
      </c>
      <c r="I1345" s="121">
        <v>1263</v>
      </c>
      <c r="J1345" s="122">
        <v>0</v>
      </c>
      <c r="K1345" s="122">
        <v>1.2021681143021062E+19</v>
      </c>
    </row>
    <row r="1346" spans="3:11" ht="15" customHeight="1">
      <c r="C1346" s="112" t="b">
        <v>0</v>
      </c>
      <c r="D1346" s="113">
        <v>1265</v>
      </c>
      <c r="E1346" s="114">
        <v>234</v>
      </c>
      <c r="F1346" s="114">
        <v>682</v>
      </c>
      <c r="G1346" s="121">
        <v>0.99</v>
      </c>
      <c r="H1346" s="121">
        <v>1</v>
      </c>
      <c r="I1346" s="121">
        <v>1264</v>
      </c>
      <c r="J1346" s="122">
        <v>0</v>
      </c>
      <c r="K1346" s="122">
        <v>1.5229538616799766E+17</v>
      </c>
    </row>
    <row r="1347" spans="3:11" ht="15" customHeight="1">
      <c r="C1347" s="112" t="b">
        <v>0</v>
      </c>
      <c r="D1347" s="113">
        <v>1266</v>
      </c>
      <c r="E1347" s="114">
        <v>234</v>
      </c>
      <c r="F1347" s="114">
        <v>686</v>
      </c>
      <c r="G1347" s="121">
        <v>0.99</v>
      </c>
      <c r="H1347" s="121">
        <v>1</v>
      </c>
      <c r="I1347" s="121">
        <v>1265</v>
      </c>
      <c r="J1347" s="122">
        <v>0</v>
      </c>
      <c r="K1347" s="122">
        <v>8.8308965266006641E+18</v>
      </c>
    </row>
    <row r="1348" spans="3:11" ht="15" customHeight="1">
      <c r="C1348" s="112" t="b">
        <v>0</v>
      </c>
      <c r="D1348" s="113">
        <v>1267</v>
      </c>
      <c r="E1348" s="114">
        <v>235</v>
      </c>
      <c r="F1348" s="114">
        <v>692</v>
      </c>
      <c r="G1348" s="121">
        <v>0.99</v>
      </c>
      <c r="H1348" s="121">
        <v>1</v>
      </c>
      <c r="I1348" s="121">
        <v>1266</v>
      </c>
      <c r="J1348" s="122">
        <v>0</v>
      </c>
      <c r="K1348" s="122">
        <v>4.6521892371465052E+18</v>
      </c>
    </row>
    <row r="1349" spans="3:11" ht="15" customHeight="1">
      <c r="C1349" s="112" t="b">
        <v>0</v>
      </c>
      <c r="D1349" s="113">
        <v>1268</v>
      </c>
      <c r="E1349" s="114">
        <v>235</v>
      </c>
      <c r="F1349" s="114">
        <v>698</v>
      </c>
      <c r="G1349" s="121">
        <v>0.99</v>
      </c>
      <c r="H1349" s="121">
        <v>1</v>
      </c>
      <c r="I1349" s="121">
        <v>1267</v>
      </c>
      <c r="J1349" s="122">
        <v>0</v>
      </c>
      <c r="K1349" s="122">
        <v>1.3782560710078491E+19</v>
      </c>
    </row>
    <row r="1350" spans="3:11" ht="15" customHeight="1">
      <c r="C1350" s="112" t="b">
        <v>0</v>
      </c>
      <c r="D1350" s="113">
        <v>1269</v>
      </c>
      <c r="E1350" s="114">
        <v>235</v>
      </c>
      <c r="F1350" s="114">
        <v>704</v>
      </c>
      <c r="G1350" s="121">
        <v>0.99</v>
      </c>
      <c r="H1350" s="121">
        <v>1</v>
      </c>
      <c r="I1350" s="121">
        <v>1268</v>
      </c>
      <c r="J1350" s="122">
        <v>0</v>
      </c>
      <c r="K1350" s="122">
        <v>7.3660423212556247E+18</v>
      </c>
    </row>
    <row r="1351" spans="3:11" ht="15" customHeight="1">
      <c r="C1351" s="112" t="b">
        <v>0</v>
      </c>
      <c r="D1351" s="113">
        <v>1270</v>
      </c>
      <c r="E1351" s="114">
        <v>235</v>
      </c>
      <c r="F1351" s="114">
        <v>710</v>
      </c>
      <c r="G1351" s="121">
        <v>0.99</v>
      </c>
      <c r="H1351" s="121">
        <v>1</v>
      </c>
      <c r="I1351" s="121">
        <v>1269</v>
      </c>
      <c r="J1351" s="122">
        <v>0</v>
      </c>
      <c r="K1351" s="122">
        <v>6.6602692369510605E+18</v>
      </c>
    </row>
    <row r="1352" spans="3:11" ht="15" customHeight="1">
      <c r="C1352" s="112" t="b">
        <v>0</v>
      </c>
      <c r="D1352" s="113">
        <v>1271</v>
      </c>
      <c r="E1352" s="114">
        <v>235</v>
      </c>
      <c r="F1352" s="114">
        <v>716</v>
      </c>
      <c r="G1352" s="121">
        <v>0.99</v>
      </c>
      <c r="H1352" s="121">
        <v>1</v>
      </c>
      <c r="I1352" s="121">
        <v>1270</v>
      </c>
      <c r="J1352" s="122">
        <v>0</v>
      </c>
      <c r="K1352" s="122">
        <v>1.8160768246417105E+19</v>
      </c>
    </row>
    <row r="1353" spans="3:11" ht="15" customHeight="1">
      <c r="C1353" s="112" t="b">
        <v>0</v>
      </c>
      <c r="D1353" s="113">
        <v>1272</v>
      </c>
      <c r="E1353" s="114">
        <v>235</v>
      </c>
      <c r="F1353" s="114">
        <v>722</v>
      </c>
      <c r="G1353" s="121">
        <v>0.99</v>
      </c>
      <c r="H1353" s="121">
        <v>1</v>
      </c>
      <c r="I1353" s="121">
        <v>1271</v>
      </c>
      <c r="J1353" s="122">
        <v>0</v>
      </c>
      <c r="K1353" s="122">
        <v>1.6489350738595164E+19</v>
      </c>
    </row>
    <row r="1354" spans="3:11" ht="15" customHeight="1">
      <c r="C1354" s="112" t="b">
        <v>0</v>
      </c>
      <c r="D1354" s="113">
        <v>1273</v>
      </c>
      <c r="E1354" s="114">
        <v>235</v>
      </c>
      <c r="F1354" s="114">
        <v>728</v>
      </c>
      <c r="G1354" s="121">
        <v>0.99</v>
      </c>
      <c r="H1354" s="121">
        <v>1</v>
      </c>
      <c r="I1354" s="121">
        <v>1272</v>
      </c>
      <c r="J1354" s="122">
        <v>0</v>
      </c>
      <c r="K1354" s="122">
        <v>1.4131795400800803E+19</v>
      </c>
    </row>
    <row r="1355" spans="3:11" ht="15" customHeight="1">
      <c r="C1355" s="112" t="b">
        <v>0</v>
      </c>
      <c r="D1355" s="113">
        <v>1274</v>
      </c>
      <c r="E1355" s="114">
        <v>235</v>
      </c>
      <c r="F1355" s="114">
        <v>734</v>
      </c>
      <c r="G1355" s="121">
        <v>0.99</v>
      </c>
      <c r="H1355" s="121">
        <v>1</v>
      </c>
      <c r="I1355" s="121">
        <v>1273</v>
      </c>
      <c r="J1355" s="122">
        <v>0</v>
      </c>
      <c r="K1355" s="122">
        <v>6.41738398395345E+18</v>
      </c>
    </row>
    <row r="1356" spans="3:11" ht="15" customHeight="1">
      <c r="C1356" s="112" t="b">
        <v>0</v>
      </c>
      <c r="D1356" s="113">
        <v>1275</v>
      </c>
      <c r="E1356" s="114">
        <v>235</v>
      </c>
      <c r="F1356" s="114">
        <v>740</v>
      </c>
      <c r="G1356" s="121">
        <v>0.99</v>
      </c>
      <c r="H1356" s="121">
        <v>1</v>
      </c>
      <c r="I1356" s="121">
        <v>1274</v>
      </c>
      <c r="J1356" s="122">
        <v>0</v>
      </c>
      <c r="K1356" s="122">
        <v>8.0746249676473815E+18</v>
      </c>
    </row>
    <row r="1357" spans="3:11" ht="15" customHeight="1">
      <c r="C1357" s="112" t="b">
        <v>0</v>
      </c>
      <c r="D1357" s="113">
        <v>1276</v>
      </c>
      <c r="E1357" s="114">
        <v>236</v>
      </c>
      <c r="F1357" s="114">
        <v>749</v>
      </c>
      <c r="G1357" s="121">
        <v>0.99</v>
      </c>
      <c r="H1357" s="121">
        <v>1</v>
      </c>
      <c r="I1357" s="121">
        <v>1275</v>
      </c>
      <c r="J1357" s="122">
        <v>0</v>
      </c>
      <c r="K1357" s="122">
        <v>1.1296764355857474E+19</v>
      </c>
    </row>
    <row r="1358" spans="3:11" ht="15" customHeight="1">
      <c r="C1358" s="112" t="b">
        <v>0</v>
      </c>
      <c r="D1358" s="113">
        <v>1277</v>
      </c>
      <c r="E1358" s="114">
        <v>236</v>
      </c>
      <c r="F1358" s="114">
        <v>758</v>
      </c>
      <c r="G1358" s="121">
        <v>0.99</v>
      </c>
      <c r="H1358" s="121">
        <v>1</v>
      </c>
      <c r="I1358" s="121">
        <v>1276</v>
      </c>
      <c r="J1358" s="122">
        <v>0</v>
      </c>
      <c r="K1358" s="122">
        <v>1.5840034268393263E+19</v>
      </c>
    </row>
    <row r="1359" spans="3:11" ht="15" customHeight="1">
      <c r="C1359" s="112" t="b">
        <v>0</v>
      </c>
      <c r="D1359" s="113">
        <v>1278</v>
      </c>
      <c r="E1359" s="114">
        <v>236</v>
      </c>
      <c r="F1359" s="114">
        <v>767</v>
      </c>
      <c r="G1359" s="121">
        <v>0.99</v>
      </c>
      <c r="H1359" s="121">
        <v>1</v>
      </c>
      <c r="I1359" s="121">
        <v>1277</v>
      </c>
      <c r="J1359" s="122">
        <v>0</v>
      </c>
      <c r="K1359" s="122">
        <v>1.2376077119002757E+19</v>
      </c>
    </row>
    <row r="1360" spans="3:11" ht="15" customHeight="1">
      <c r="C1360" s="112" t="b">
        <v>0</v>
      </c>
      <c r="D1360" s="113">
        <v>1279</v>
      </c>
      <c r="E1360" s="114">
        <v>236</v>
      </c>
      <c r="F1360" s="114">
        <v>776</v>
      </c>
      <c r="G1360" s="121">
        <v>0.99</v>
      </c>
      <c r="H1360" s="121">
        <v>1</v>
      </c>
      <c r="I1360" s="121">
        <v>1278</v>
      </c>
      <c r="J1360" s="122">
        <v>0</v>
      </c>
      <c r="K1360" s="122">
        <v>7.7898041010725796E+18</v>
      </c>
    </row>
    <row r="1361" spans="3:11" ht="15" customHeight="1">
      <c r="C1361" s="112" t="b">
        <v>0</v>
      </c>
      <c r="D1361" s="113">
        <v>1280</v>
      </c>
      <c r="E1361" s="114">
        <v>236</v>
      </c>
      <c r="F1361" s="114">
        <v>785</v>
      </c>
      <c r="G1361" s="121">
        <v>0.99</v>
      </c>
      <c r="H1361" s="121">
        <v>1</v>
      </c>
      <c r="I1361" s="121">
        <v>1279</v>
      </c>
      <c r="J1361" s="122">
        <v>0</v>
      </c>
      <c r="K1361" s="122">
        <v>1.5732600005205881E+19</v>
      </c>
    </row>
    <row r="1362" spans="3:11" ht="15" customHeight="1">
      <c r="C1362" s="112" t="b">
        <v>0</v>
      </c>
      <c r="D1362" s="113">
        <v>1281</v>
      </c>
      <c r="E1362" s="114">
        <v>236</v>
      </c>
      <c r="F1362" s="114">
        <v>794</v>
      </c>
      <c r="G1362" s="121">
        <v>0.99</v>
      </c>
      <c r="H1362" s="121">
        <v>1</v>
      </c>
      <c r="I1362" s="121">
        <v>1280</v>
      </c>
      <c r="J1362" s="122">
        <v>0</v>
      </c>
      <c r="K1362" s="122">
        <v>1.7191640144920752E+19</v>
      </c>
    </row>
    <row r="1363" spans="3:11" ht="15" customHeight="1">
      <c r="C1363" s="112" t="b">
        <v>0</v>
      </c>
      <c r="D1363" s="113">
        <v>1282</v>
      </c>
      <c r="E1363" s="114">
        <v>236</v>
      </c>
      <c r="F1363" s="114">
        <v>803</v>
      </c>
      <c r="G1363" s="121">
        <v>0.99</v>
      </c>
      <c r="H1363" s="121">
        <v>1</v>
      </c>
      <c r="I1363" s="121">
        <v>1281</v>
      </c>
      <c r="J1363" s="122">
        <v>0</v>
      </c>
      <c r="K1363" s="122">
        <v>1.3002916680660353E+19</v>
      </c>
    </row>
    <row r="1364" spans="3:11" ht="15" customHeight="1">
      <c r="C1364" s="112" t="b">
        <v>0</v>
      </c>
      <c r="D1364" s="113">
        <v>1283</v>
      </c>
      <c r="E1364" s="114">
        <v>236</v>
      </c>
      <c r="F1364" s="114">
        <v>812</v>
      </c>
      <c r="G1364" s="121">
        <v>0.99</v>
      </c>
      <c r="H1364" s="121">
        <v>1</v>
      </c>
      <c r="I1364" s="121">
        <v>1282</v>
      </c>
      <c r="J1364" s="122">
        <v>0</v>
      </c>
      <c r="K1364" s="122">
        <v>2.3955607749834066E+18</v>
      </c>
    </row>
    <row r="1365" spans="3:11" ht="15" customHeight="1">
      <c r="C1365" s="112" t="b">
        <v>0</v>
      </c>
      <c r="D1365" s="113">
        <v>1284</v>
      </c>
      <c r="E1365" s="114">
        <v>236</v>
      </c>
      <c r="F1365" s="114">
        <v>821</v>
      </c>
      <c r="G1365" s="121">
        <v>0.99</v>
      </c>
      <c r="H1365" s="121">
        <v>1</v>
      </c>
      <c r="I1365" s="121">
        <v>1283</v>
      </c>
      <c r="J1365" s="122">
        <v>0</v>
      </c>
      <c r="K1365" s="122">
        <v>8.2458839820915528E+18</v>
      </c>
    </row>
    <row r="1366" spans="3:11" ht="15" customHeight="1">
      <c r="C1366" s="112" t="b">
        <v>0</v>
      </c>
      <c r="D1366" s="113">
        <v>1285</v>
      </c>
      <c r="E1366" s="114">
        <v>236</v>
      </c>
      <c r="F1366" s="114">
        <v>830</v>
      </c>
      <c r="G1366" s="121">
        <v>0.99</v>
      </c>
      <c r="H1366" s="121">
        <v>1</v>
      </c>
      <c r="I1366" s="121">
        <v>1284</v>
      </c>
      <c r="J1366" s="122">
        <v>0</v>
      </c>
      <c r="K1366" s="122">
        <v>6.0492834336592169E+18</v>
      </c>
    </row>
    <row r="1367" spans="3:11" ht="15" customHeight="1">
      <c r="C1367" s="112" t="b">
        <v>0</v>
      </c>
      <c r="D1367" s="113">
        <v>1286</v>
      </c>
      <c r="E1367" s="114">
        <v>236</v>
      </c>
      <c r="F1367" s="114">
        <v>839</v>
      </c>
      <c r="G1367" s="121">
        <v>0.99</v>
      </c>
      <c r="H1367" s="121">
        <v>1</v>
      </c>
      <c r="I1367" s="121">
        <v>1285</v>
      </c>
      <c r="J1367" s="122">
        <v>0</v>
      </c>
      <c r="K1367" s="122">
        <v>2.7794418806816922E+18</v>
      </c>
    </row>
    <row r="1368" spans="3:11" ht="15" customHeight="1">
      <c r="C1368" s="112" t="b">
        <v>0</v>
      </c>
      <c r="D1368" s="113">
        <v>1287</v>
      </c>
      <c r="E1368" s="114">
        <v>236</v>
      </c>
      <c r="F1368" s="114">
        <v>848</v>
      </c>
      <c r="G1368" s="121">
        <v>0.99</v>
      </c>
      <c r="H1368" s="121">
        <v>1</v>
      </c>
      <c r="I1368" s="121">
        <v>1286</v>
      </c>
      <c r="J1368" s="122">
        <v>0</v>
      </c>
      <c r="K1368" s="122">
        <v>1.6900916422815924E+19</v>
      </c>
    </row>
    <row r="1369" spans="3:11" ht="15" customHeight="1">
      <c r="C1369" s="112" t="b">
        <v>0</v>
      </c>
      <c r="D1369" s="113">
        <v>1288</v>
      </c>
      <c r="E1369" s="114">
        <v>236</v>
      </c>
      <c r="F1369" s="114">
        <v>857</v>
      </c>
      <c r="G1369" s="121">
        <v>0.99</v>
      </c>
      <c r="H1369" s="121">
        <v>1</v>
      </c>
      <c r="I1369" s="121">
        <v>1287</v>
      </c>
      <c r="J1369" s="122">
        <v>0</v>
      </c>
      <c r="K1369" s="122">
        <v>9.0391199768840571E+18</v>
      </c>
    </row>
    <row r="1370" spans="3:11" ht="15" customHeight="1">
      <c r="C1370" s="112" t="b">
        <v>0</v>
      </c>
      <c r="D1370" s="113">
        <v>1289</v>
      </c>
      <c r="E1370" s="114">
        <v>236</v>
      </c>
      <c r="F1370" s="114">
        <v>866</v>
      </c>
      <c r="G1370" s="121">
        <v>0.99</v>
      </c>
      <c r="H1370" s="121">
        <v>1</v>
      </c>
      <c r="I1370" s="121">
        <v>1288</v>
      </c>
      <c r="J1370" s="122">
        <v>0</v>
      </c>
      <c r="K1370" s="122">
        <v>2.2233395421671094E+17</v>
      </c>
    </row>
    <row r="1371" spans="3:11" ht="15" customHeight="1">
      <c r="C1371" s="112" t="b">
        <v>0</v>
      </c>
      <c r="D1371" s="113">
        <v>1290</v>
      </c>
      <c r="E1371" s="114">
        <v>237</v>
      </c>
      <c r="F1371" s="114">
        <v>880</v>
      </c>
      <c r="G1371" s="121">
        <v>0.99</v>
      </c>
      <c r="H1371" s="121">
        <v>1</v>
      </c>
      <c r="I1371" s="121">
        <v>1289</v>
      </c>
      <c r="J1371" s="122">
        <v>0</v>
      </c>
      <c r="K1371" s="122">
        <v>3.3664543397455304E+18</v>
      </c>
    </row>
    <row r="1372" spans="3:11" ht="15" customHeight="1">
      <c r="C1372" s="112" t="b">
        <v>0</v>
      </c>
      <c r="D1372" s="113">
        <v>1291</v>
      </c>
      <c r="E1372" s="114">
        <v>238</v>
      </c>
      <c r="F1372" s="114">
        <v>881</v>
      </c>
      <c r="G1372" s="121">
        <v>0.99</v>
      </c>
      <c r="H1372" s="121">
        <v>1</v>
      </c>
      <c r="I1372" s="121">
        <v>1290</v>
      </c>
      <c r="J1372" s="122">
        <v>0</v>
      </c>
      <c r="K1372" s="122">
        <v>4.1859703198892856E+18</v>
      </c>
    </row>
    <row r="1373" spans="3:11" ht="15" customHeight="1">
      <c r="C1373" s="112" t="b">
        <v>0</v>
      </c>
      <c r="D1373" s="113">
        <v>1292</v>
      </c>
      <c r="E1373" s="114">
        <v>238</v>
      </c>
      <c r="F1373" s="114">
        <v>882</v>
      </c>
      <c r="G1373" s="121">
        <v>0.99</v>
      </c>
      <c r="H1373" s="121">
        <v>1</v>
      </c>
      <c r="I1373" s="121">
        <v>1291</v>
      </c>
      <c r="J1373" s="122">
        <v>0</v>
      </c>
      <c r="K1373" s="122">
        <v>7.8039775015743345E+18</v>
      </c>
    </row>
    <row r="1374" spans="3:11" ht="15" customHeight="1">
      <c r="C1374" s="112" t="b">
        <v>0</v>
      </c>
      <c r="D1374" s="113">
        <v>1293</v>
      </c>
      <c r="E1374" s="114">
        <v>239</v>
      </c>
      <c r="F1374" s="114">
        <v>884</v>
      </c>
      <c r="G1374" s="121">
        <v>0.99</v>
      </c>
      <c r="H1374" s="121">
        <v>1</v>
      </c>
      <c r="I1374" s="121">
        <v>1292</v>
      </c>
      <c r="J1374" s="122">
        <v>0</v>
      </c>
      <c r="K1374" s="122">
        <v>1.7499907688510413E+19</v>
      </c>
    </row>
    <row r="1375" spans="3:11" ht="15" customHeight="1">
      <c r="C1375" s="112" t="b">
        <v>0</v>
      </c>
      <c r="D1375" s="113">
        <v>1294</v>
      </c>
      <c r="E1375" s="114">
        <v>239</v>
      </c>
      <c r="F1375" s="114">
        <v>886</v>
      </c>
      <c r="G1375" s="121">
        <v>0.99</v>
      </c>
      <c r="H1375" s="121">
        <v>1</v>
      </c>
      <c r="I1375" s="121">
        <v>1293</v>
      </c>
      <c r="J1375" s="122">
        <v>0</v>
      </c>
      <c r="K1375" s="122">
        <v>1.5453383980367163E+19</v>
      </c>
    </row>
    <row r="1376" spans="3:11" ht="15" customHeight="1">
      <c r="C1376" s="112" t="b">
        <v>0</v>
      </c>
      <c r="D1376" s="113">
        <v>1295</v>
      </c>
      <c r="E1376" s="114">
        <v>240</v>
      </c>
      <c r="F1376" s="114">
        <v>888</v>
      </c>
      <c r="G1376" s="121">
        <v>0.99</v>
      </c>
      <c r="H1376" s="121">
        <v>1</v>
      </c>
      <c r="I1376" s="121">
        <v>1294</v>
      </c>
      <c r="J1376" s="122">
        <v>0</v>
      </c>
      <c r="K1376" s="122">
        <v>9.3624932041570035E+17</v>
      </c>
    </row>
    <row r="1377" spans="3:11" ht="15" customHeight="1">
      <c r="C1377" s="112" t="b">
        <v>0</v>
      </c>
      <c r="D1377" s="113">
        <v>1296</v>
      </c>
      <c r="E1377" s="114">
        <v>240</v>
      </c>
      <c r="F1377" s="114">
        <v>890</v>
      </c>
      <c r="G1377" s="121">
        <v>0.99</v>
      </c>
      <c r="H1377" s="121">
        <v>1</v>
      </c>
      <c r="I1377" s="121">
        <v>1295</v>
      </c>
      <c r="J1377" s="122">
        <v>0</v>
      </c>
      <c r="K1377" s="122">
        <v>1.2069717613625823E+19</v>
      </c>
    </row>
    <row r="1378" spans="3:11" ht="15" customHeight="1">
      <c r="C1378" s="112" t="b">
        <v>0</v>
      </c>
      <c r="D1378" s="113">
        <v>1297</v>
      </c>
      <c r="E1378" s="114">
        <v>240</v>
      </c>
      <c r="F1378" s="114">
        <v>892</v>
      </c>
      <c r="G1378" s="121">
        <v>0.99</v>
      </c>
      <c r="H1378" s="121">
        <v>1</v>
      </c>
      <c r="I1378" s="121">
        <v>1296</v>
      </c>
      <c r="J1378" s="122">
        <v>0</v>
      </c>
      <c r="K1378" s="122">
        <v>1.8334153200392964E+19</v>
      </c>
    </row>
    <row r="1379" spans="3:11" ht="15" customHeight="1">
      <c r="C1379" s="112" t="b">
        <v>0</v>
      </c>
      <c r="D1379" s="113">
        <v>1298</v>
      </c>
      <c r="E1379" s="114">
        <v>240</v>
      </c>
      <c r="F1379" s="114">
        <v>894</v>
      </c>
      <c r="G1379" s="121">
        <v>0.99</v>
      </c>
      <c r="H1379" s="121">
        <v>1</v>
      </c>
      <c r="I1379" s="121">
        <v>1297</v>
      </c>
      <c r="J1379" s="122">
        <v>0</v>
      </c>
      <c r="K1379" s="122">
        <v>3.2943751933216599E+18</v>
      </c>
    </row>
    <row r="1380" spans="3:11" ht="15" customHeight="1">
      <c r="C1380" s="112" t="b">
        <v>0</v>
      </c>
      <c r="D1380" s="113">
        <v>1299</v>
      </c>
      <c r="E1380" s="114">
        <v>241</v>
      </c>
      <c r="F1380" s="114">
        <v>898</v>
      </c>
      <c r="G1380" s="121">
        <v>0.99</v>
      </c>
      <c r="H1380" s="121">
        <v>1</v>
      </c>
      <c r="I1380" s="121">
        <v>1298</v>
      </c>
      <c r="J1380" s="122">
        <v>0</v>
      </c>
      <c r="K1380" s="122">
        <v>6.52855648497344E+18</v>
      </c>
    </row>
    <row r="1381" spans="3:11" ht="15" customHeight="1">
      <c r="C1381" s="112" t="b">
        <v>0</v>
      </c>
      <c r="D1381" s="113">
        <v>1300</v>
      </c>
      <c r="E1381" s="114">
        <v>241</v>
      </c>
      <c r="F1381" s="114">
        <v>902</v>
      </c>
      <c r="G1381" s="121">
        <v>0.99</v>
      </c>
      <c r="H1381" s="121">
        <v>1</v>
      </c>
      <c r="I1381" s="121">
        <v>1299</v>
      </c>
      <c r="J1381" s="122">
        <v>0</v>
      </c>
      <c r="K1381" s="122">
        <v>1.0891961518232676E+19</v>
      </c>
    </row>
    <row r="1382" spans="3:11" ht="15" customHeight="1">
      <c r="C1382" s="112" t="b">
        <v>0</v>
      </c>
      <c r="D1382" s="113">
        <v>1301</v>
      </c>
      <c r="E1382" s="114">
        <v>241</v>
      </c>
      <c r="F1382" s="114">
        <v>906</v>
      </c>
      <c r="G1382" s="121">
        <v>0.99</v>
      </c>
      <c r="H1382" s="121">
        <v>1</v>
      </c>
      <c r="I1382" s="121">
        <v>1300</v>
      </c>
      <c r="J1382" s="122">
        <v>0</v>
      </c>
      <c r="K1382" s="122">
        <v>1.5988565676914166E+19</v>
      </c>
    </row>
    <row r="1383" spans="3:11" ht="15" customHeight="1">
      <c r="C1383" s="112" t="b">
        <v>0</v>
      </c>
      <c r="D1383" s="113">
        <v>1302</v>
      </c>
      <c r="E1383" s="114">
        <v>241</v>
      </c>
      <c r="F1383" s="114">
        <v>910</v>
      </c>
      <c r="G1383" s="121">
        <v>0.99</v>
      </c>
      <c r="H1383" s="121">
        <v>1</v>
      </c>
      <c r="I1383" s="121">
        <v>1301</v>
      </c>
      <c r="J1383" s="122">
        <v>0</v>
      </c>
      <c r="K1383" s="122">
        <v>5.654766306355199E+18</v>
      </c>
    </row>
    <row r="1384" spans="3:11" ht="15" customHeight="1">
      <c r="C1384" s="112" t="b">
        <v>0</v>
      </c>
      <c r="D1384" s="113">
        <v>1303</v>
      </c>
      <c r="E1384" s="114">
        <v>241</v>
      </c>
      <c r="F1384" s="114">
        <v>914</v>
      </c>
      <c r="G1384" s="121">
        <v>0.99</v>
      </c>
      <c r="H1384" s="121">
        <v>1</v>
      </c>
      <c r="I1384" s="121">
        <v>1302</v>
      </c>
      <c r="J1384" s="122">
        <v>0</v>
      </c>
      <c r="K1384" s="122">
        <v>7.5673479743700644E+18</v>
      </c>
    </row>
    <row r="1385" spans="3:11" ht="15" customHeight="1">
      <c r="C1385" s="112" t="b">
        <v>0</v>
      </c>
      <c r="D1385" s="113">
        <v>1304</v>
      </c>
      <c r="E1385" s="114">
        <v>241</v>
      </c>
      <c r="F1385" s="114">
        <v>918</v>
      </c>
      <c r="G1385" s="121">
        <v>0.99</v>
      </c>
      <c r="H1385" s="121">
        <v>1</v>
      </c>
      <c r="I1385" s="121">
        <v>1303</v>
      </c>
      <c r="J1385" s="122">
        <v>0</v>
      </c>
      <c r="K1385" s="122">
        <v>9.9577376755298324E+18</v>
      </c>
    </row>
    <row r="1386" spans="3:11" ht="15" customHeight="1">
      <c r="C1386" s="112" t="b">
        <v>0</v>
      </c>
      <c r="D1386" s="113">
        <v>1305</v>
      </c>
      <c r="E1386" s="114">
        <v>242</v>
      </c>
      <c r="F1386" s="114">
        <v>924</v>
      </c>
      <c r="G1386" s="121">
        <v>0.99</v>
      </c>
      <c r="H1386" s="121">
        <v>1</v>
      </c>
      <c r="I1386" s="121">
        <v>1304</v>
      </c>
      <c r="J1386" s="122">
        <v>0</v>
      </c>
      <c r="K1386" s="122">
        <v>7.7756346854063544E+18</v>
      </c>
    </row>
    <row r="1387" spans="3:11" ht="15" customHeight="1">
      <c r="C1387" s="112" t="b">
        <v>0</v>
      </c>
      <c r="D1387" s="113">
        <v>1306</v>
      </c>
      <c r="E1387" s="114">
        <v>242</v>
      </c>
      <c r="F1387" s="114">
        <v>930</v>
      </c>
      <c r="G1387" s="121">
        <v>0.99</v>
      </c>
      <c r="H1387" s="121">
        <v>1</v>
      </c>
      <c r="I1387" s="121">
        <v>1305</v>
      </c>
      <c r="J1387" s="122">
        <v>0</v>
      </c>
      <c r="K1387" s="122">
        <v>1.2660690763858338E+19</v>
      </c>
    </row>
    <row r="1388" spans="3:11" ht="15" customHeight="1">
      <c r="C1388" s="112" t="b">
        <v>0</v>
      </c>
      <c r="D1388" s="113">
        <v>1307</v>
      </c>
      <c r="E1388" s="114">
        <v>242</v>
      </c>
      <c r="F1388" s="114">
        <v>936</v>
      </c>
      <c r="G1388" s="121">
        <v>0.99</v>
      </c>
      <c r="H1388" s="121">
        <v>1</v>
      </c>
      <c r="I1388" s="121">
        <v>1306</v>
      </c>
      <c r="J1388" s="122">
        <v>0</v>
      </c>
      <c r="K1388" s="122">
        <v>1.4749035694711024E+19</v>
      </c>
    </row>
    <row r="1389" spans="3:11" ht="15" customHeight="1">
      <c r="C1389" s="112" t="b">
        <v>0</v>
      </c>
      <c r="D1389" s="113">
        <v>1308</v>
      </c>
      <c r="E1389" s="114">
        <v>242</v>
      </c>
      <c r="F1389" s="114">
        <v>942</v>
      </c>
      <c r="G1389" s="121">
        <v>0.99</v>
      </c>
      <c r="H1389" s="121">
        <v>1</v>
      </c>
      <c r="I1389" s="121">
        <v>1307</v>
      </c>
      <c r="J1389" s="122">
        <v>0</v>
      </c>
      <c r="K1389" s="122">
        <v>1.660458180101512E+19</v>
      </c>
    </row>
    <row r="1390" spans="3:11" ht="15" customHeight="1">
      <c r="C1390" s="112" t="b">
        <v>0</v>
      </c>
      <c r="D1390" s="113">
        <v>1309</v>
      </c>
      <c r="E1390" s="114">
        <v>242</v>
      </c>
      <c r="F1390" s="114">
        <v>948</v>
      </c>
      <c r="G1390" s="121">
        <v>0.99</v>
      </c>
      <c r="H1390" s="121">
        <v>1</v>
      </c>
      <c r="I1390" s="121">
        <v>1308</v>
      </c>
      <c r="J1390" s="122">
        <v>0</v>
      </c>
      <c r="K1390" s="122">
        <v>6.3279031403679089E+18</v>
      </c>
    </row>
    <row r="1391" spans="3:11" ht="15" customHeight="1">
      <c r="C1391" s="112" t="b">
        <v>0</v>
      </c>
      <c r="D1391" s="113">
        <v>1310</v>
      </c>
      <c r="E1391" s="114">
        <v>242</v>
      </c>
      <c r="F1391" s="114">
        <v>954</v>
      </c>
      <c r="G1391" s="121">
        <v>0.99</v>
      </c>
      <c r="H1391" s="121">
        <v>1</v>
      </c>
      <c r="I1391" s="121">
        <v>1309</v>
      </c>
      <c r="J1391" s="122">
        <v>0</v>
      </c>
      <c r="K1391" s="122">
        <v>1.51955257288845E+18</v>
      </c>
    </row>
    <row r="1392" spans="3:11" ht="15" customHeight="1">
      <c r="C1392" s="112" t="b">
        <v>0</v>
      </c>
      <c r="D1392" s="113">
        <v>1311</v>
      </c>
      <c r="E1392" s="114">
        <v>242</v>
      </c>
      <c r="F1392" s="114">
        <v>960</v>
      </c>
      <c r="G1392" s="121">
        <v>0.99</v>
      </c>
      <c r="H1392" s="121">
        <v>1</v>
      </c>
      <c r="I1392" s="121">
        <v>1310</v>
      </c>
      <c r="J1392" s="122">
        <v>0</v>
      </c>
      <c r="K1392" s="122">
        <v>1.5887950774672685E+19</v>
      </c>
    </row>
    <row r="1393" spans="3:11" ht="15" customHeight="1">
      <c r="C1393" s="112" t="b">
        <v>0</v>
      </c>
      <c r="D1393" s="113">
        <v>1312</v>
      </c>
      <c r="E1393" s="114">
        <v>242</v>
      </c>
      <c r="F1393" s="114">
        <v>966</v>
      </c>
      <c r="G1393" s="121">
        <v>0.99</v>
      </c>
      <c r="H1393" s="121">
        <v>1</v>
      </c>
      <c r="I1393" s="121">
        <v>1311</v>
      </c>
      <c r="J1393" s="122">
        <v>0</v>
      </c>
      <c r="K1393" s="122">
        <v>1.4353358306554276E+19</v>
      </c>
    </row>
    <row r="1394" spans="3:11" ht="15" customHeight="1">
      <c r="C1394" s="112" t="b">
        <v>0</v>
      </c>
      <c r="D1394" s="113">
        <v>1313</v>
      </c>
      <c r="E1394" s="114">
        <v>242</v>
      </c>
      <c r="F1394" s="114">
        <v>972</v>
      </c>
      <c r="G1394" s="121">
        <v>0.99</v>
      </c>
      <c r="H1394" s="121">
        <v>1</v>
      </c>
      <c r="I1394" s="121">
        <v>1312</v>
      </c>
      <c r="J1394" s="122">
        <v>0</v>
      </c>
      <c r="K1394" s="122">
        <v>1.8175165006219223E+19</v>
      </c>
    </row>
    <row r="1395" spans="3:11" ht="15" customHeight="1">
      <c r="C1395" s="112" t="b">
        <v>0</v>
      </c>
      <c r="D1395" s="113">
        <v>1314</v>
      </c>
      <c r="E1395" s="114">
        <v>243</v>
      </c>
      <c r="F1395" s="114">
        <v>981</v>
      </c>
      <c r="G1395" s="121">
        <v>0.99</v>
      </c>
      <c r="H1395" s="121">
        <v>1</v>
      </c>
      <c r="I1395" s="121">
        <v>1313</v>
      </c>
      <c r="J1395" s="122">
        <v>0</v>
      </c>
      <c r="K1395" s="122">
        <v>1.6755456849153808E+19</v>
      </c>
    </row>
    <row r="1396" spans="3:11" ht="15" customHeight="1">
      <c r="C1396" s="112" t="b">
        <v>0</v>
      </c>
      <c r="D1396" s="113">
        <v>1315</v>
      </c>
      <c r="E1396" s="114">
        <v>243</v>
      </c>
      <c r="F1396" s="114">
        <v>990</v>
      </c>
      <c r="G1396" s="121">
        <v>0.99</v>
      </c>
      <c r="H1396" s="121">
        <v>1</v>
      </c>
      <c r="I1396" s="121">
        <v>1314</v>
      </c>
      <c r="J1396" s="122">
        <v>0</v>
      </c>
      <c r="K1396" s="122">
        <v>4.9074609857691249E+18</v>
      </c>
    </row>
    <row r="1397" spans="3:11" ht="15" customHeight="1">
      <c r="C1397" s="112" t="b">
        <v>0</v>
      </c>
      <c r="D1397" s="113">
        <v>1316</v>
      </c>
      <c r="E1397" s="114">
        <v>243</v>
      </c>
      <c r="F1397" s="114">
        <v>999</v>
      </c>
      <c r="G1397" s="121">
        <v>0.99</v>
      </c>
      <c r="H1397" s="121">
        <v>1</v>
      </c>
      <c r="I1397" s="121">
        <v>1315</v>
      </c>
      <c r="J1397" s="122">
        <v>0</v>
      </c>
      <c r="K1397" s="122">
        <v>1.9525886208993168E+17</v>
      </c>
    </row>
    <row r="1398" spans="3:11" ht="15" customHeight="1">
      <c r="C1398" s="112" t="b">
        <v>0</v>
      </c>
      <c r="D1398" s="113">
        <v>1317</v>
      </c>
      <c r="E1398" s="114">
        <v>243</v>
      </c>
      <c r="F1398" s="114">
        <v>1008</v>
      </c>
      <c r="G1398" s="121">
        <v>0.99</v>
      </c>
      <c r="H1398" s="121">
        <v>1</v>
      </c>
      <c r="I1398" s="121">
        <v>1316</v>
      </c>
      <c r="J1398" s="122">
        <v>0</v>
      </c>
      <c r="K1398" s="122">
        <v>5.4257083032992492E+18</v>
      </c>
    </row>
    <row r="1399" spans="3:11" ht="15" customHeight="1">
      <c r="C1399" s="112" t="b">
        <v>0</v>
      </c>
      <c r="D1399" s="113">
        <v>1318</v>
      </c>
      <c r="E1399" s="114">
        <v>243</v>
      </c>
      <c r="F1399" s="114">
        <v>1017</v>
      </c>
      <c r="G1399" s="121">
        <v>0.99</v>
      </c>
      <c r="H1399" s="121">
        <v>1</v>
      </c>
      <c r="I1399" s="121">
        <v>1317</v>
      </c>
      <c r="J1399" s="122">
        <v>0</v>
      </c>
      <c r="K1399" s="122">
        <v>9.9359650170091622E+18</v>
      </c>
    </row>
    <row r="1400" spans="3:11" ht="15" customHeight="1">
      <c r="C1400" s="112" t="b">
        <v>0</v>
      </c>
      <c r="D1400" s="113">
        <v>1319</v>
      </c>
      <c r="E1400" s="114">
        <v>243</v>
      </c>
      <c r="F1400" s="114">
        <v>1026</v>
      </c>
      <c r="G1400" s="121">
        <v>0.99</v>
      </c>
      <c r="H1400" s="121">
        <v>1</v>
      </c>
      <c r="I1400" s="121">
        <v>1318</v>
      </c>
      <c r="J1400" s="122">
        <v>0</v>
      </c>
      <c r="K1400" s="122">
        <v>4.9864656628701225E+18</v>
      </c>
    </row>
    <row r="1401" spans="3:11" ht="15" customHeight="1">
      <c r="C1401" s="112" t="b">
        <v>0</v>
      </c>
      <c r="D1401" s="113">
        <v>1320</v>
      </c>
      <c r="E1401" s="114">
        <v>243</v>
      </c>
      <c r="F1401" s="114">
        <v>1035</v>
      </c>
      <c r="G1401" s="121">
        <v>0.99</v>
      </c>
      <c r="H1401" s="121">
        <v>1</v>
      </c>
      <c r="I1401" s="121">
        <v>1319</v>
      </c>
      <c r="J1401" s="122">
        <v>0</v>
      </c>
      <c r="K1401" s="122">
        <v>3.7237438167440614E+18</v>
      </c>
    </row>
    <row r="1402" spans="3:11" ht="15" customHeight="1">
      <c r="C1402" s="112" t="b">
        <v>0</v>
      </c>
      <c r="D1402" s="113">
        <v>1321</v>
      </c>
      <c r="E1402" s="114">
        <v>243</v>
      </c>
      <c r="F1402" s="114">
        <v>1044</v>
      </c>
      <c r="G1402" s="121">
        <v>0.99</v>
      </c>
      <c r="H1402" s="121">
        <v>1</v>
      </c>
      <c r="I1402" s="121">
        <v>1320</v>
      </c>
      <c r="J1402" s="122">
        <v>0</v>
      </c>
      <c r="K1402" s="122">
        <v>1.2103123787765283E+19</v>
      </c>
    </row>
    <row r="1403" spans="3:11" ht="15" customHeight="1">
      <c r="C1403" s="112" t="b">
        <v>0</v>
      </c>
      <c r="D1403" s="113">
        <v>1322</v>
      </c>
      <c r="E1403" s="114">
        <v>243</v>
      </c>
      <c r="F1403" s="114">
        <v>1053</v>
      </c>
      <c r="G1403" s="121">
        <v>0.99</v>
      </c>
      <c r="H1403" s="121">
        <v>1</v>
      </c>
      <c r="I1403" s="121">
        <v>1321</v>
      </c>
      <c r="J1403" s="122">
        <v>0</v>
      </c>
      <c r="K1403" s="122">
        <v>5.1101741920180521E+18</v>
      </c>
    </row>
    <row r="1404" spans="3:11" ht="15" customHeight="1">
      <c r="C1404" s="112" t="b">
        <v>0</v>
      </c>
      <c r="D1404" s="113">
        <v>1323</v>
      </c>
      <c r="E1404" s="114">
        <v>243</v>
      </c>
      <c r="F1404" s="114">
        <v>1062</v>
      </c>
      <c r="G1404" s="121">
        <v>0.99</v>
      </c>
      <c r="H1404" s="121">
        <v>1</v>
      </c>
      <c r="I1404" s="121">
        <v>1322</v>
      </c>
      <c r="J1404" s="122">
        <v>0</v>
      </c>
      <c r="K1404" s="122">
        <v>1.4554606023634766E+19</v>
      </c>
    </row>
    <row r="1405" spans="3:11" ht="15" customHeight="1">
      <c r="C1405" s="112" t="b">
        <v>0</v>
      </c>
      <c r="D1405" s="113">
        <v>1324</v>
      </c>
      <c r="E1405" s="114">
        <v>243</v>
      </c>
      <c r="F1405" s="114">
        <v>1071</v>
      </c>
      <c r="G1405" s="121">
        <v>0.99</v>
      </c>
      <c r="H1405" s="121">
        <v>1</v>
      </c>
      <c r="I1405" s="121">
        <v>1323</v>
      </c>
      <c r="J1405" s="122">
        <v>0</v>
      </c>
      <c r="K1405" s="122">
        <v>1.5133556416640055E+19</v>
      </c>
    </row>
    <row r="1406" spans="3:11" ht="15" customHeight="1">
      <c r="C1406" s="112" t="b">
        <v>0</v>
      </c>
      <c r="D1406" s="113">
        <v>1325</v>
      </c>
      <c r="E1406" s="114">
        <v>243</v>
      </c>
      <c r="F1406" s="114">
        <v>1080</v>
      </c>
      <c r="G1406" s="121">
        <v>0.99</v>
      </c>
      <c r="H1406" s="121">
        <v>1</v>
      </c>
      <c r="I1406" s="121">
        <v>1324</v>
      </c>
      <c r="J1406" s="122">
        <v>0</v>
      </c>
      <c r="K1406" s="122">
        <v>1.8375237323426382E+19</v>
      </c>
    </row>
    <row r="1407" spans="3:11" ht="15" customHeight="1">
      <c r="C1407" s="112" t="b">
        <v>0</v>
      </c>
      <c r="D1407" s="113">
        <v>1326</v>
      </c>
      <c r="E1407" s="114">
        <v>243</v>
      </c>
      <c r="F1407" s="114">
        <v>1089</v>
      </c>
      <c r="G1407" s="121">
        <v>0.99</v>
      </c>
      <c r="H1407" s="121">
        <v>1</v>
      </c>
      <c r="I1407" s="121">
        <v>1325</v>
      </c>
      <c r="J1407" s="122">
        <v>0</v>
      </c>
      <c r="K1407" s="122">
        <v>1.0565617721826572E+19</v>
      </c>
    </row>
    <row r="1408" spans="3:11" ht="15" customHeight="1">
      <c r="C1408" s="112" t="b">
        <v>0</v>
      </c>
      <c r="D1408" s="113">
        <v>1327</v>
      </c>
      <c r="E1408" s="114">
        <v>243</v>
      </c>
      <c r="F1408" s="114">
        <v>1098</v>
      </c>
      <c r="G1408" s="121">
        <v>0.99</v>
      </c>
      <c r="H1408" s="121">
        <v>1</v>
      </c>
      <c r="I1408" s="121">
        <v>1326</v>
      </c>
      <c r="J1408" s="122">
        <v>0</v>
      </c>
      <c r="K1408" s="122">
        <v>8.033222932792062E+18</v>
      </c>
    </row>
    <row r="1409" spans="3:11" ht="15" customHeight="1">
      <c r="C1409" s="112" t="b">
        <v>0</v>
      </c>
      <c r="D1409" s="113">
        <v>1328</v>
      </c>
      <c r="E1409" s="114">
        <v>244</v>
      </c>
      <c r="F1409" s="114">
        <v>1112</v>
      </c>
      <c r="G1409" s="121">
        <v>0.99</v>
      </c>
      <c r="H1409" s="121">
        <v>1</v>
      </c>
      <c r="I1409" s="121">
        <v>1327</v>
      </c>
      <c r="J1409" s="122">
        <v>0</v>
      </c>
      <c r="K1409" s="122">
        <v>5.5199020057856594E+18</v>
      </c>
    </row>
    <row r="1410" spans="3:11" ht="15" customHeight="1">
      <c r="C1410" s="112" t="b">
        <v>0</v>
      </c>
      <c r="D1410" s="113">
        <v>1329</v>
      </c>
      <c r="E1410" s="114">
        <v>245</v>
      </c>
      <c r="F1410" s="114">
        <v>1113</v>
      </c>
      <c r="G1410" s="121">
        <v>0.99</v>
      </c>
      <c r="H1410" s="121">
        <v>1</v>
      </c>
      <c r="I1410" s="121">
        <v>1328</v>
      </c>
      <c r="J1410" s="122">
        <v>0</v>
      </c>
      <c r="K1410" s="122">
        <v>1.1411682194605928E+19</v>
      </c>
    </row>
    <row r="1411" spans="3:11" ht="15" customHeight="1">
      <c r="C1411" s="112" t="b">
        <v>0</v>
      </c>
      <c r="D1411" s="113">
        <v>1330</v>
      </c>
      <c r="E1411" s="114">
        <v>245</v>
      </c>
      <c r="F1411" s="114">
        <v>1114</v>
      </c>
      <c r="G1411" s="121">
        <v>0.99</v>
      </c>
      <c r="H1411" s="121">
        <v>1</v>
      </c>
      <c r="I1411" s="121">
        <v>1329</v>
      </c>
      <c r="J1411" s="122">
        <v>0</v>
      </c>
      <c r="K1411" s="122">
        <v>9.4432470733128643E+18</v>
      </c>
    </row>
    <row r="1412" spans="3:11" ht="15" customHeight="1">
      <c r="C1412" s="112" t="b">
        <v>0</v>
      </c>
      <c r="D1412" s="113">
        <v>1331</v>
      </c>
      <c r="E1412" s="114">
        <v>246</v>
      </c>
      <c r="F1412" s="114">
        <v>1116</v>
      </c>
      <c r="G1412" s="121">
        <v>0.99</v>
      </c>
      <c r="H1412" s="121">
        <v>1</v>
      </c>
      <c r="I1412" s="121">
        <v>1330</v>
      </c>
      <c r="J1412" s="122">
        <v>0</v>
      </c>
      <c r="K1412" s="122">
        <v>5.1170115305041787E+18</v>
      </c>
    </row>
    <row r="1413" spans="3:11" ht="15" customHeight="1">
      <c r="C1413" s="112" t="b">
        <v>0</v>
      </c>
      <c r="D1413" s="113">
        <v>1332</v>
      </c>
      <c r="E1413" s="114">
        <v>246</v>
      </c>
      <c r="F1413" s="114">
        <v>1118</v>
      </c>
      <c r="G1413" s="121">
        <v>0.99</v>
      </c>
      <c r="H1413" s="121">
        <v>1</v>
      </c>
      <c r="I1413" s="121">
        <v>1331</v>
      </c>
      <c r="J1413" s="122">
        <v>0</v>
      </c>
      <c r="K1413" s="122">
        <v>1.0733522379935152E+19</v>
      </c>
    </row>
    <row r="1414" spans="3:11" ht="15" customHeight="1">
      <c r="C1414" s="112" t="b">
        <v>0</v>
      </c>
      <c r="D1414" s="113">
        <v>1333</v>
      </c>
      <c r="E1414" s="114">
        <v>247</v>
      </c>
      <c r="F1414" s="114">
        <v>1120</v>
      </c>
      <c r="G1414" s="121">
        <v>0.99</v>
      </c>
      <c r="H1414" s="121">
        <v>1</v>
      </c>
      <c r="I1414" s="121">
        <v>1332</v>
      </c>
      <c r="J1414" s="122">
        <v>0</v>
      </c>
      <c r="K1414" s="122">
        <v>1.3189844009075943E+19</v>
      </c>
    </row>
    <row r="1415" spans="3:11" ht="15" customHeight="1">
      <c r="C1415" s="112" t="b">
        <v>0</v>
      </c>
      <c r="D1415" s="113">
        <v>1334</v>
      </c>
      <c r="E1415" s="114">
        <v>247</v>
      </c>
      <c r="F1415" s="114">
        <v>1122</v>
      </c>
      <c r="G1415" s="121">
        <v>0.99</v>
      </c>
      <c r="H1415" s="121">
        <v>1</v>
      </c>
      <c r="I1415" s="121">
        <v>1333</v>
      </c>
      <c r="J1415" s="122">
        <v>0</v>
      </c>
      <c r="K1415" s="122">
        <v>6.3515240549324984E+18</v>
      </c>
    </row>
    <row r="1416" spans="3:11" ht="15" customHeight="1">
      <c r="C1416" s="112" t="b">
        <v>0</v>
      </c>
      <c r="D1416" s="113">
        <v>1335</v>
      </c>
      <c r="E1416" s="114">
        <v>247</v>
      </c>
      <c r="F1416" s="114">
        <v>1124</v>
      </c>
      <c r="G1416" s="121">
        <v>0.99</v>
      </c>
      <c r="H1416" s="121">
        <v>1</v>
      </c>
      <c r="I1416" s="121">
        <v>1334</v>
      </c>
      <c r="J1416" s="122">
        <v>0</v>
      </c>
      <c r="K1416" s="122">
        <v>6.8607724823469425E+18</v>
      </c>
    </row>
    <row r="1417" spans="3:11" ht="15" customHeight="1">
      <c r="C1417" s="112" t="b">
        <v>0</v>
      </c>
      <c r="D1417" s="113">
        <v>1336</v>
      </c>
      <c r="E1417" s="114">
        <v>247</v>
      </c>
      <c r="F1417" s="114">
        <v>1126</v>
      </c>
      <c r="G1417" s="121">
        <v>0.99</v>
      </c>
      <c r="H1417" s="121">
        <v>1</v>
      </c>
      <c r="I1417" s="121">
        <v>1335</v>
      </c>
      <c r="J1417" s="122">
        <v>0</v>
      </c>
      <c r="K1417" s="122">
        <v>1.2471293553237567E+19</v>
      </c>
    </row>
    <row r="1418" spans="3:11" ht="15" customHeight="1">
      <c r="C1418" s="112" t="b">
        <v>0</v>
      </c>
      <c r="D1418" s="113">
        <v>1337</v>
      </c>
      <c r="E1418" s="114">
        <v>248</v>
      </c>
      <c r="F1418" s="114">
        <v>1130</v>
      </c>
      <c r="G1418" s="121">
        <v>0.99</v>
      </c>
      <c r="H1418" s="121">
        <v>1</v>
      </c>
      <c r="I1418" s="121">
        <v>1336</v>
      </c>
      <c r="J1418" s="122">
        <v>0</v>
      </c>
      <c r="K1418" s="122">
        <v>4.5333497567531494E+18</v>
      </c>
    </row>
    <row r="1419" spans="3:11" ht="15" customHeight="1">
      <c r="C1419" s="112" t="b">
        <v>0</v>
      </c>
      <c r="D1419" s="113">
        <v>1338</v>
      </c>
      <c r="E1419" s="114">
        <v>248</v>
      </c>
      <c r="F1419" s="114">
        <v>1134</v>
      </c>
      <c r="G1419" s="121">
        <v>0.99</v>
      </c>
      <c r="H1419" s="121">
        <v>1</v>
      </c>
      <c r="I1419" s="121">
        <v>1337</v>
      </c>
      <c r="J1419" s="122">
        <v>0</v>
      </c>
      <c r="K1419" s="122">
        <v>5.929328154350464E+18</v>
      </c>
    </row>
    <row r="1420" spans="3:11" ht="15" customHeight="1">
      <c r="C1420" s="112" t="b">
        <v>0</v>
      </c>
      <c r="D1420" s="113">
        <v>1339</v>
      </c>
      <c r="E1420" s="114">
        <v>248</v>
      </c>
      <c r="F1420" s="114">
        <v>1138</v>
      </c>
      <c r="G1420" s="121">
        <v>0.99</v>
      </c>
      <c r="H1420" s="121">
        <v>1</v>
      </c>
      <c r="I1420" s="121">
        <v>1338</v>
      </c>
      <c r="J1420" s="122">
        <v>0</v>
      </c>
      <c r="K1420" s="122">
        <v>7.5163346907141908E+18</v>
      </c>
    </row>
    <row r="1421" spans="3:11" ht="15" customHeight="1">
      <c r="C1421" s="112" t="b">
        <v>0</v>
      </c>
      <c r="D1421" s="113">
        <v>1340</v>
      </c>
      <c r="E1421" s="114">
        <v>248</v>
      </c>
      <c r="F1421" s="114">
        <v>1142</v>
      </c>
      <c r="G1421" s="121">
        <v>0.99</v>
      </c>
      <c r="H1421" s="121">
        <v>1</v>
      </c>
      <c r="I1421" s="121">
        <v>1339</v>
      </c>
      <c r="J1421" s="122">
        <v>0</v>
      </c>
      <c r="K1421" s="122">
        <v>1.4007797538627783E+19</v>
      </c>
    </row>
    <row r="1422" spans="3:11" ht="15" customHeight="1">
      <c r="C1422" s="112" t="b">
        <v>0</v>
      </c>
      <c r="D1422" s="113">
        <v>1341</v>
      </c>
      <c r="E1422" s="114">
        <v>248</v>
      </c>
      <c r="F1422" s="114">
        <v>1146</v>
      </c>
      <c r="G1422" s="121">
        <v>0.99</v>
      </c>
      <c r="H1422" s="121">
        <v>1</v>
      </c>
      <c r="I1422" s="121">
        <v>1340</v>
      </c>
      <c r="J1422" s="122">
        <v>0</v>
      </c>
      <c r="K1422" s="122">
        <v>9.0740134369673124E+18</v>
      </c>
    </row>
    <row r="1423" spans="3:11" ht="15" customHeight="1">
      <c r="C1423" s="112" t="b">
        <v>0</v>
      </c>
      <c r="D1423" s="113">
        <v>1342</v>
      </c>
      <c r="E1423" s="114">
        <v>248</v>
      </c>
      <c r="F1423" s="114">
        <v>1150</v>
      </c>
      <c r="G1423" s="121">
        <v>0.99</v>
      </c>
      <c r="H1423" s="121">
        <v>1</v>
      </c>
      <c r="I1423" s="121">
        <v>1341</v>
      </c>
      <c r="J1423" s="122">
        <v>0</v>
      </c>
      <c r="K1423" s="122">
        <v>1.5217653926168314E+19</v>
      </c>
    </row>
    <row r="1424" spans="3:11" ht="15" customHeight="1">
      <c r="C1424" s="112" t="b">
        <v>0</v>
      </c>
      <c r="D1424" s="113">
        <v>1343</v>
      </c>
      <c r="E1424" s="114">
        <v>249</v>
      </c>
      <c r="F1424" s="114">
        <v>1156</v>
      </c>
      <c r="G1424" s="121">
        <v>0.99</v>
      </c>
      <c r="H1424" s="121">
        <v>1</v>
      </c>
      <c r="I1424" s="121">
        <v>1342</v>
      </c>
      <c r="J1424" s="122">
        <v>0</v>
      </c>
      <c r="K1424" s="122">
        <v>1.3160917516490273E+19</v>
      </c>
    </row>
    <row r="1425" spans="3:11" ht="15" customHeight="1">
      <c r="C1425" s="112" t="b">
        <v>0</v>
      </c>
      <c r="D1425" s="113">
        <v>1344</v>
      </c>
      <c r="E1425" s="114">
        <v>249</v>
      </c>
      <c r="F1425" s="114">
        <v>1162</v>
      </c>
      <c r="G1425" s="121">
        <v>0.99</v>
      </c>
      <c r="H1425" s="121">
        <v>1</v>
      </c>
      <c r="I1425" s="121">
        <v>1343</v>
      </c>
      <c r="J1425" s="122">
        <v>0</v>
      </c>
      <c r="K1425" s="122">
        <v>1.039367995416244E+19</v>
      </c>
    </row>
    <row r="1426" spans="3:11" ht="15" customHeight="1">
      <c r="C1426" s="112" t="b">
        <v>0</v>
      </c>
      <c r="D1426" s="113">
        <v>1345</v>
      </c>
      <c r="E1426" s="114">
        <v>249</v>
      </c>
      <c r="F1426" s="114">
        <v>1168</v>
      </c>
      <c r="G1426" s="121">
        <v>0.99</v>
      </c>
      <c r="H1426" s="121">
        <v>1</v>
      </c>
      <c r="I1426" s="121">
        <v>1344</v>
      </c>
      <c r="J1426" s="122">
        <v>0</v>
      </c>
      <c r="K1426" s="122">
        <v>9.5859980682669814E+18</v>
      </c>
    </row>
    <row r="1427" spans="3:11" ht="15" customHeight="1">
      <c r="C1427" s="112" t="b">
        <v>0</v>
      </c>
      <c r="D1427" s="113">
        <v>1346</v>
      </c>
      <c r="E1427" s="114">
        <v>249</v>
      </c>
      <c r="F1427" s="114">
        <v>1174</v>
      </c>
      <c r="G1427" s="121">
        <v>0.99</v>
      </c>
      <c r="H1427" s="121">
        <v>1</v>
      </c>
      <c r="I1427" s="121">
        <v>1345</v>
      </c>
      <c r="J1427" s="122">
        <v>0</v>
      </c>
      <c r="K1427" s="122">
        <v>1.136196834292137E+19</v>
      </c>
    </row>
    <row r="1428" spans="3:11" ht="15" customHeight="1">
      <c r="C1428" s="112" t="b">
        <v>0</v>
      </c>
      <c r="D1428" s="113">
        <v>1347</v>
      </c>
      <c r="E1428" s="114">
        <v>249</v>
      </c>
      <c r="F1428" s="114">
        <v>1180</v>
      </c>
      <c r="G1428" s="121">
        <v>0.99</v>
      </c>
      <c r="H1428" s="121">
        <v>1</v>
      </c>
      <c r="I1428" s="121">
        <v>1346</v>
      </c>
      <c r="J1428" s="122">
        <v>0</v>
      </c>
      <c r="K1428" s="122">
        <v>1.63815672148964E+19</v>
      </c>
    </row>
    <row r="1429" spans="3:11" ht="15" customHeight="1">
      <c r="C1429" s="112" t="b">
        <v>0</v>
      </c>
      <c r="D1429" s="113">
        <v>1348</v>
      </c>
      <c r="E1429" s="114">
        <v>249</v>
      </c>
      <c r="F1429" s="114">
        <v>1186</v>
      </c>
      <c r="G1429" s="121">
        <v>0.99</v>
      </c>
      <c r="H1429" s="121">
        <v>1</v>
      </c>
      <c r="I1429" s="121">
        <v>1347</v>
      </c>
      <c r="J1429" s="122">
        <v>0</v>
      </c>
      <c r="K1429" s="122">
        <v>7.3359735315064013E+18</v>
      </c>
    </row>
    <row r="1430" spans="3:11" ht="15" customHeight="1">
      <c r="C1430" s="112" t="b">
        <v>0</v>
      </c>
      <c r="D1430" s="113">
        <v>1349</v>
      </c>
      <c r="E1430" s="114">
        <v>249</v>
      </c>
      <c r="F1430" s="114">
        <v>1192</v>
      </c>
      <c r="G1430" s="121">
        <v>0.99</v>
      </c>
      <c r="H1430" s="121">
        <v>1</v>
      </c>
      <c r="I1430" s="121">
        <v>1348</v>
      </c>
      <c r="J1430" s="122">
        <v>0</v>
      </c>
      <c r="K1430" s="122">
        <v>1.9155569109547379E+18</v>
      </c>
    </row>
    <row r="1431" spans="3:11" ht="15" customHeight="1">
      <c r="C1431" s="112" t="b">
        <v>0</v>
      </c>
      <c r="D1431" s="113">
        <v>1350</v>
      </c>
      <c r="E1431" s="114">
        <v>249</v>
      </c>
      <c r="F1431" s="114">
        <v>1198</v>
      </c>
      <c r="G1431" s="121">
        <v>0.99</v>
      </c>
      <c r="H1431" s="121">
        <v>1</v>
      </c>
      <c r="I1431" s="121">
        <v>1349</v>
      </c>
      <c r="J1431" s="122">
        <v>0</v>
      </c>
      <c r="K1431" s="122">
        <v>1.3521559851739372E+18</v>
      </c>
    </row>
    <row r="1432" spans="3:11" ht="15" customHeight="1">
      <c r="C1432" s="112" t="b">
        <v>0</v>
      </c>
      <c r="D1432" s="113">
        <v>1351</v>
      </c>
      <c r="E1432" s="114">
        <v>249</v>
      </c>
      <c r="F1432" s="114">
        <v>1204</v>
      </c>
      <c r="G1432" s="121">
        <v>0.99</v>
      </c>
      <c r="H1432" s="121">
        <v>1</v>
      </c>
      <c r="I1432" s="121">
        <v>1350</v>
      </c>
      <c r="J1432" s="122">
        <v>0</v>
      </c>
      <c r="K1432" s="122">
        <v>1.407563148471808E+19</v>
      </c>
    </row>
    <row r="1433" spans="3:11" ht="15" customHeight="1">
      <c r="C1433" s="112" t="b">
        <v>0</v>
      </c>
      <c r="D1433" s="113">
        <v>1352</v>
      </c>
      <c r="E1433" s="114">
        <v>250</v>
      </c>
      <c r="F1433" s="114">
        <v>1213</v>
      </c>
      <c r="G1433" s="121">
        <v>0.99</v>
      </c>
      <c r="H1433" s="121">
        <v>1</v>
      </c>
      <c r="I1433" s="121">
        <v>1351</v>
      </c>
      <c r="J1433" s="122">
        <v>0</v>
      </c>
      <c r="K1433" s="122">
        <v>9.0706699398349435E+18</v>
      </c>
    </row>
    <row r="1434" spans="3:11" ht="15" customHeight="1">
      <c r="C1434" s="112" t="b">
        <v>0</v>
      </c>
      <c r="D1434" s="113">
        <v>1353</v>
      </c>
      <c r="E1434" s="114">
        <v>250</v>
      </c>
      <c r="F1434" s="114">
        <v>1222</v>
      </c>
      <c r="G1434" s="121">
        <v>0.99</v>
      </c>
      <c r="H1434" s="121">
        <v>1</v>
      </c>
      <c r="I1434" s="121">
        <v>1352</v>
      </c>
      <c r="J1434" s="122">
        <v>0</v>
      </c>
      <c r="K1434" s="122">
        <v>4.2560246868891078E+17</v>
      </c>
    </row>
    <row r="1435" spans="3:11" ht="15" customHeight="1">
      <c r="C1435" s="112" t="b">
        <v>0</v>
      </c>
      <c r="D1435" s="113">
        <v>1354</v>
      </c>
      <c r="E1435" s="114">
        <v>250</v>
      </c>
      <c r="F1435" s="114">
        <v>1231</v>
      </c>
      <c r="G1435" s="121">
        <v>0.99</v>
      </c>
      <c r="H1435" s="121">
        <v>1</v>
      </c>
      <c r="I1435" s="121">
        <v>1353</v>
      </c>
      <c r="J1435" s="122">
        <v>0</v>
      </c>
      <c r="K1435" s="122">
        <v>9.5325946195831214E+18</v>
      </c>
    </row>
    <row r="1436" spans="3:11" ht="15" customHeight="1">
      <c r="C1436" s="112" t="b">
        <v>0</v>
      </c>
      <c r="D1436" s="113">
        <v>1355</v>
      </c>
      <c r="E1436" s="114">
        <v>250</v>
      </c>
      <c r="F1436" s="114">
        <v>1240</v>
      </c>
      <c r="G1436" s="121">
        <v>0.99</v>
      </c>
      <c r="H1436" s="121">
        <v>1</v>
      </c>
      <c r="I1436" s="121">
        <v>1354</v>
      </c>
      <c r="J1436" s="122">
        <v>0</v>
      </c>
      <c r="K1436" s="122">
        <v>1.0011573209187895E+19</v>
      </c>
    </row>
    <row r="1437" spans="3:11" ht="15" customHeight="1">
      <c r="C1437" s="112" t="b">
        <v>0</v>
      </c>
      <c r="D1437" s="113">
        <v>1356</v>
      </c>
      <c r="E1437" s="114">
        <v>250</v>
      </c>
      <c r="F1437" s="114">
        <v>1249</v>
      </c>
      <c r="G1437" s="121">
        <v>0.99</v>
      </c>
      <c r="H1437" s="121">
        <v>1</v>
      </c>
      <c r="I1437" s="121">
        <v>1355</v>
      </c>
      <c r="J1437" s="122">
        <v>0</v>
      </c>
      <c r="K1437" s="122">
        <v>2.2122479082331633E+18</v>
      </c>
    </row>
    <row r="1438" spans="3:11" ht="15" customHeight="1">
      <c r="C1438" s="112" t="b">
        <v>0</v>
      </c>
      <c r="D1438" s="113">
        <v>1357</v>
      </c>
      <c r="E1438" s="114">
        <v>250</v>
      </c>
      <c r="F1438" s="114">
        <v>1258</v>
      </c>
      <c r="G1438" s="121">
        <v>0.99</v>
      </c>
      <c r="H1438" s="121">
        <v>1</v>
      </c>
      <c r="I1438" s="121">
        <v>1356</v>
      </c>
      <c r="J1438" s="122">
        <v>0</v>
      </c>
      <c r="K1438" s="122">
        <v>2.8021104193144069E+18</v>
      </c>
    </row>
    <row r="1439" spans="3:11" ht="15" customHeight="1">
      <c r="C1439" s="112" t="b">
        <v>0</v>
      </c>
      <c r="D1439" s="113">
        <v>1358</v>
      </c>
      <c r="E1439" s="114">
        <v>250</v>
      </c>
      <c r="F1439" s="114">
        <v>1267</v>
      </c>
      <c r="G1439" s="121">
        <v>0.99</v>
      </c>
      <c r="H1439" s="121">
        <v>1</v>
      </c>
      <c r="I1439" s="121">
        <v>1357</v>
      </c>
      <c r="J1439" s="122">
        <v>0</v>
      </c>
      <c r="K1439" s="122">
        <v>1.4188267292478298E+19</v>
      </c>
    </row>
    <row r="1440" spans="3:11" ht="15" customHeight="1">
      <c r="C1440" s="112" t="b">
        <v>0</v>
      </c>
      <c r="D1440" s="113">
        <v>1359</v>
      </c>
      <c r="E1440" s="114">
        <v>250</v>
      </c>
      <c r="F1440" s="114">
        <v>1276</v>
      </c>
      <c r="G1440" s="121">
        <v>0.99</v>
      </c>
      <c r="H1440" s="121">
        <v>1</v>
      </c>
      <c r="I1440" s="121">
        <v>1358</v>
      </c>
      <c r="J1440" s="122">
        <v>0</v>
      </c>
      <c r="K1440" s="122">
        <v>1.5259952073688557E+17</v>
      </c>
    </row>
    <row r="1441" spans="3:11" ht="15" customHeight="1">
      <c r="C1441" s="112" t="b">
        <v>0</v>
      </c>
      <c r="D1441" s="113">
        <v>1360</v>
      </c>
      <c r="E1441" s="114">
        <v>250</v>
      </c>
      <c r="F1441" s="114">
        <v>1285</v>
      </c>
      <c r="G1441" s="121">
        <v>0.99</v>
      </c>
      <c r="H1441" s="121">
        <v>1</v>
      </c>
      <c r="I1441" s="121">
        <v>1359</v>
      </c>
      <c r="J1441" s="122">
        <v>0</v>
      </c>
      <c r="K1441" s="122">
        <v>1.5394715615764914E+19</v>
      </c>
    </row>
    <row r="1442" spans="3:11" ht="15" customHeight="1">
      <c r="C1442" s="112" t="b">
        <v>0</v>
      </c>
      <c r="D1442" s="113">
        <v>1361</v>
      </c>
      <c r="E1442" s="114">
        <v>250</v>
      </c>
      <c r="F1442" s="114">
        <v>1294</v>
      </c>
      <c r="G1442" s="121">
        <v>0.99</v>
      </c>
      <c r="H1442" s="121">
        <v>1</v>
      </c>
      <c r="I1442" s="121">
        <v>1360</v>
      </c>
      <c r="J1442" s="122">
        <v>0</v>
      </c>
      <c r="K1442" s="122">
        <v>1.1862600482286512E+19</v>
      </c>
    </row>
    <row r="1443" spans="3:11" ht="15" customHeight="1">
      <c r="C1443" s="112" t="b">
        <v>0</v>
      </c>
      <c r="D1443" s="113">
        <v>1362</v>
      </c>
      <c r="E1443" s="114">
        <v>250</v>
      </c>
      <c r="F1443" s="114">
        <v>1303</v>
      </c>
      <c r="G1443" s="121">
        <v>0.99</v>
      </c>
      <c r="H1443" s="121">
        <v>1</v>
      </c>
      <c r="I1443" s="121">
        <v>1361</v>
      </c>
      <c r="J1443" s="122">
        <v>0</v>
      </c>
      <c r="K1443" s="122">
        <v>3.1559700129548774E+18</v>
      </c>
    </row>
    <row r="1444" spans="3:11" ht="15" customHeight="1">
      <c r="C1444" s="112" t="b">
        <v>0</v>
      </c>
      <c r="D1444" s="113">
        <v>1363</v>
      </c>
      <c r="E1444" s="114">
        <v>250</v>
      </c>
      <c r="F1444" s="114">
        <v>1312</v>
      </c>
      <c r="G1444" s="121">
        <v>0.99</v>
      </c>
      <c r="H1444" s="121">
        <v>1</v>
      </c>
      <c r="I1444" s="121">
        <v>1362</v>
      </c>
      <c r="J1444" s="122">
        <v>0</v>
      </c>
      <c r="K1444" s="122">
        <v>1.2265720873021446E+19</v>
      </c>
    </row>
    <row r="1445" spans="3:11" ht="15" customHeight="1">
      <c r="C1445" s="112" t="b">
        <v>0</v>
      </c>
      <c r="D1445" s="113">
        <v>1364</v>
      </c>
      <c r="E1445" s="114">
        <v>250</v>
      </c>
      <c r="F1445" s="114">
        <v>1321</v>
      </c>
      <c r="G1445" s="121">
        <v>0.99</v>
      </c>
      <c r="H1445" s="121">
        <v>1</v>
      </c>
      <c r="I1445" s="121">
        <v>1363</v>
      </c>
      <c r="J1445" s="122">
        <v>0</v>
      </c>
      <c r="K1445" s="122">
        <v>3.154123038474518E+18</v>
      </c>
    </row>
    <row r="1446" spans="3:11" ht="15" customHeight="1">
      <c r="C1446" s="112" t="b">
        <v>0</v>
      </c>
      <c r="D1446" s="113">
        <v>1365</v>
      </c>
      <c r="E1446" s="114">
        <v>250</v>
      </c>
      <c r="F1446" s="114">
        <v>1330</v>
      </c>
      <c r="G1446" s="121">
        <v>0.99</v>
      </c>
      <c r="H1446" s="121">
        <v>1</v>
      </c>
      <c r="I1446" s="121">
        <v>1364</v>
      </c>
      <c r="J1446" s="122">
        <v>0</v>
      </c>
      <c r="K1446" s="122">
        <v>1.426746203506959E+19</v>
      </c>
    </row>
    <row r="1447" spans="3:11" ht="15" customHeight="1">
      <c r="C1447" s="112" t="b">
        <v>0</v>
      </c>
      <c r="D1447" s="113">
        <v>1366</v>
      </c>
      <c r="E1447" s="114">
        <v>251</v>
      </c>
      <c r="F1447" s="114">
        <v>1344</v>
      </c>
      <c r="G1447" s="121">
        <v>0.99</v>
      </c>
      <c r="H1447" s="121">
        <v>1</v>
      </c>
      <c r="I1447" s="121">
        <v>1365</v>
      </c>
      <c r="J1447" s="122">
        <v>0</v>
      </c>
      <c r="K1447" s="122">
        <v>7.0568779884119224E+18</v>
      </c>
    </row>
    <row r="1448" spans="3:11" ht="15" customHeight="1">
      <c r="C1448" s="112" t="b">
        <v>0</v>
      </c>
      <c r="D1448" s="113">
        <v>1367</v>
      </c>
      <c r="E1448" s="114">
        <v>252</v>
      </c>
      <c r="F1448" s="114">
        <v>1345</v>
      </c>
      <c r="G1448" s="121">
        <v>0.99</v>
      </c>
      <c r="H1448" s="121">
        <v>1</v>
      </c>
      <c r="I1448" s="121">
        <v>1366</v>
      </c>
      <c r="J1448" s="122">
        <v>0</v>
      </c>
      <c r="K1448" s="122">
        <v>1.1719815834541789E+17</v>
      </c>
    </row>
    <row r="1449" spans="3:11" ht="15" customHeight="1">
      <c r="C1449" s="112" t="b">
        <v>0</v>
      </c>
      <c r="D1449" s="113">
        <v>1368</v>
      </c>
      <c r="E1449" s="114">
        <v>252</v>
      </c>
      <c r="F1449" s="114">
        <v>1346</v>
      </c>
      <c r="G1449" s="121">
        <v>0.99</v>
      </c>
      <c r="H1449" s="121">
        <v>1</v>
      </c>
      <c r="I1449" s="121">
        <v>1367</v>
      </c>
      <c r="J1449" s="122">
        <v>0</v>
      </c>
      <c r="K1449" s="122">
        <v>1.1913461952721228E+19</v>
      </c>
    </row>
    <row r="1450" spans="3:11" ht="15" customHeight="1">
      <c r="C1450" s="112" t="b">
        <v>0</v>
      </c>
      <c r="D1450" s="113">
        <v>1369</v>
      </c>
      <c r="E1450" s="114">
        <v>253</v>
      </c>
      <c r="F1450" s="114">
        <v>1348</v>
      </c>
      <c r="G1450" s="121">
        <v>0.99</v>
      </c>
      <c r="H1450" s="121">
        <v>1</v>
      </c>
      <c r="I1450" s="121">
        <v>1368</v>
      </c>
      <c r="J1450" s="122">
        <v>0</v>
      </c>
      <c r="K1450" s="122">
        <v>7.2554614914784696E+18</v>
      </c>
    </row>
    <row r="1451" spans="3:11" ht="15" customHeight="1">
      <c r="C1451" s="112" t="b">
        <v>0</v>
      </c>
      <c r="D1451" s="113">
        <v>1370</v>
      </c>
      <c r="E1451" s="114">
        <v>253</v>
      </c>
      <c r="F1451" s="114">
        <v>1350</v>
      </c>
      <c r="G1451" s="121">
        <v>0.99</v>
      </c>
      <c r="H1451" s="121">
        <v>1</v>
      </c>
      <c r="I1451" s="121">
        <v>1369</v>
      </c>
      <c r="J1451" s="122">
        <v>0</v>
      </c>
      <c r="K1451" s="122">
        <v>1.0126615395140239E+19</v>
      </c>
    </row>
    <row r="1452" spans="3:11" ht="15" customHeight="1">
      <c r="C1452" s="112" t="b">
        <v>0</v>
      </c>
      <c r="D1452" s="113">
        <v>1371</v>
      </c>
      <c r="E1452" s="114">
        <v>254</v>
      </c>
      <c r="F1452" s="114">
        <v>1352</v>
      </c>
      <c r="G1452" s="121">
        <v>0.99</v>
      </c>
      <c r="H1452" s="121">
        <v>1</v>
      </c>
      <c r="I1452" s="121">
        <v>1370</v>
      </c>
      <c r="J1452" s="122">
        <v>0</v>
      </c>
      <c r="K1452" s="122">
        <v>1.144952970638113E+19</v>
      </c>
    </row>
    <row r="1453" spans="3:11" ht="15" customHeight="1">
      <c r="C1453" s="112" t="b">
        <v>0</v>
      </c>
      <c r="D1453" s="113">
        <v>1372</v>
      </c>
      <c r="E1453" s="114">
        <v>254</v>
      </c>
      <c r="F1453" s="114">
        <v>1354</v>
      </c>
      <c r="G1453" s="121">
        <v>0.99</v>
      </c>
      <c r="H1453" s="121">
        <v>1</v>
      </c>
      <c r="I1453" s="121">
        <v>1371</v>
      </c>
      <c r="J1453" s="122">
        <v>0</v>
      </c>
      <c r="K1453" s="122">
        <v>6.4283743451205079E+18</v>
      </c>
    </row>
    <row r="1454" spans="3:11" ht="15" customHeight="1">
      <c r="C1454" s="112" t="b">
        <v>0</v>
      </c>
      <c r="D1454" s="113">
        <v>1373</v>
      </c>
      <c r="E1454" s="114">
        <v>254</v>
      </c>
      <c r="F1454" s="114">
        <v>1356</v>
      </c>
      <c r="G1454" s="121">
        <v>0.99</v>
      </c>
      <c r="H1454" s="121">
        <v>1</v>
      </c>
      <c r="I1454" s="121">
        <v>1372</v>
      </c>
      <c r="J1454" s="122">
        <v>0</v>
      </c>
      <c r="K1454" s="122">
        <v>1.0623675843305859E+19</v>
      </c>
    </row>
    <row r="1455" spans="3:11" ht="15" customHeight="1">
      <c r="C1455" s="112" t="b">
        <v>0</v>
      </c>
      <c r="D1455" s="113">
        <v>1374</v>
      </c>
      <c r="E1455" s="114">
        <v>254</v>
      </c>
      <c r="F1455" s="114">
        <v>1358</v>
      </c>
      <c r="G1455" s="121">
        <v>0.99</v>
      </c>
      <c r="H1455" s="121">
        <v>1</v>
      </c>
      <c r="I1455" s="121">
        <v>1373</v>
      </c>
      <c r="J1455" s="122">
        <v>0</v>
      </c>
      <c r="K1455" s="122">
        <v>1.0851916611374422E+19</v>
      </c>
    </row>
    <row r="1456" spans="3:11" ht="15" customHeight="1">
      <c r="C1456" s="112" t="b">
        <v>0</v>
      </c>
      <c r="D1456" s="113">
        <v>1375</v>
      </c>
      <c r="E1456" s="114">
        <v>255</v>
      </c>
      <c r="F1456" s="114">
        <v>1362</v>
      </c>
      <c r="G1456" s="121">
        <v>0.99</v>
      </c>
      <c r="H1456" s="121">
        <v>1</v>
      </c>
      <c r="I1456" s="121">
        <v>1374</v>
      </c>
      <c r="J1456" s="122">
        <v>0</v>
      </c>
      <c r="K1456" s="122">
        <v>5.4475902338364334E+18</v>
      </c>
    </row>
    <row r="1457" spans="3:11" ht="15" customHeight="1">
      <c r="C1457" s="112" t="b">
        <v>0</v>
      </c>
      <c r="D1457" s="113">
        <v>1376</v>
      </c>
      <c r="E1457" s="114">
        <v>255</v>
      </c>
      <c r="F1457" s="114">
        <v>1366</v>
      </c>
      <c r="G1457" s="121">
        <v>0.99</v>
      </c>
      <c r="H1457" s="121">
        <v>1</v>
      </c>
      <c r="I1457" s="121">
        <v>1375</v>
      </c>
      <c r="J1457" s="122">
        <v>0</v>
      </c>
      <c r="K1457" s="122">
        <v>1.0818867494636728E+19</v>
      </c>
    </row>
    <row r="1458" spans="3:11" ht="15" customHeight="1">
      <c r="C1458" s="112" t="b">
        <v>0</v>
      </c>
      <c r="D1458" s="113">
        <v>1377</v>
      </c>
      <c r="E1458" s="114">
        <v>255</v>
      </c>
      <c r="F1458" s="114">
        <v>1370</v>
      </c>
      <c r="G1458" s="121">
        <v>0.99</v>
      </c>
      <c r="H1458" s="121">
        <v>1</v>
      </c>
      <c r="I1458" s="121">
        <v>1376</v>
      </c>
      <c r="J1458" s="122">
        <v>0</v>
      </c>
      <c r="K1458" s="122">
        <v>7.7857997459607941E+18</v>
      </c>
    </row>
    <row r="1459" spans="3:11" ht="15" customHeight="1">
      <c r="C1459" s="112" t="b">
        <v>0</v>
      </c>
      <c r="D1459" s="113">
        <v>1378</v>
      </c>
      <c r="E1459" s="114">
        <v>255</v>
      </c>
      <c r="F1459" s="114">
        <v>1374</v>
      </c>
      <c r="G1459" s="121">
        <v>0.99</v>
      </c>
      <c r="H1459" s="121">
        <v>1</v>
      </c>
      <c r="I1459" s="121">
        <v>1377</v>
      </c>
      <c r="J1459" s="122">
        <v>0</v>
      </c>
      <c r="K1459" s="122">
        <v>9.0626336192422001E+18</v>
      </c>
    </row>
    <row r="1460" spans="3:11" ht="15" customHeight="1">
      <c r="C1460" s="112" t="b">
        <v>0</v>
      </c>
      <c r="D1460" s="113">
        <v>1379</v>
      </c>
      <c r="E1460" s="114">
        <v>255</v>
      </c>
      <c r="F1460" s="114">
        <v>1378</v>
      </c>
      <c r="G1460" s="121">
        <v>0.99</v>
      </c>
      <c r="H1460" s="121">
        <v>1</v>
      </c>
      <c r="I1460" s="121">
        <v>1378</v>
      </c>
      <c r="J1460" s="122">
        <v>0</v>
      </c>
      <c r="K1460" s="122">
        <v>1.3636200189940318E+19</v>
      </c>
    </row>
    <row r="1461" spans="3:11" ht="15" customHeight="1">
      <c r="C1461" s="112" t="b">
        <v>0</v>
      </c>
      <c r="D1461" s="113">
        <v>1380</v>
      </c>
      <c r="E1461" s="114">
        <v>255</v>
      </c>
      <c r="F1461" s="114">
        <v>1382</v>
      </c>
      <c r="G1461" s="121">
        <v>0.99</v>
      </c>
      <c r="H1461" s="121">
        <v>1</v>
      </c>
      <c r="I1461" s="121">
        <v>1379</v>
      </c>
      <c r="J1461" s="122">
        <v>0</v>
      </c>
      <c r="K1461" s="122">
        <v>5.0051839068301066E+18</v>
      </c>
    </row>
    <row r="1462" spans="3:11" ht="15" customHeight="1">
      <c r="C1462" s="112" t="b">
        <v>0</v>
      </c>
      <c r="D1462" s="113">
        <v>1381</v>
      </c>
      <c r="E1462" s="114">
        <v>256</v>
      </c>
      <c r="F1462" s="114">
        <v>1388</v>
      </c>
      <c r="G1462" s="121">
        <v>0.99</v>
      </c>
      <c r="H1462" s="121">
        <v>1</v>
      </c>
      <c r="I1462" s="121">
        <v>1380</v>
      </c>
      <c r="J1462" s="122">
        <v>0</v>
      </c>
      <c r="K1462" s="122">
        <v>1.6679364717481232E+19</v>
      </c>
    </row>
    <row r="1463" spans="3:11" ht="15" customHeight="1">
      <c r="C1463" s="112" t="b">
        <v>0</v>
      </c>
      <c r="D1463" s="113">
        <v>1382</v>
      </c>
      <c r="E1463" s="114">
        <v>256</v>
      </c>
      <c r="F1463" s="114">
        <v>1394</v>
      </c>
      <c r="G1463" s="121">
        <v>0.99</v>
      </c>
      <c r="H1463" s="121">
        <v>1</v>
      </c>
      <c r="I1463" s="121">
        <v>1381</v>
      </c>
      <c r="J1463" s="122">
        <v>0</v>
      </c>
      <c r="K1463" s="122">
        <v>1.8266156266315014E+19</v>
      </c>
    </row>
    <row r="1464" spans="3:11" ht="15" customHeight="1">
      <c r="C1464" s="112" t="b">
        <v>0</v>
      </c>
      <c r="D1464" s="113">
        <v>1383</v>
      </c>
      <c r="E1464" s="114">
        <v>256</v>
      </c>
      <c r="F1464" s="114">
        <v>1400</v>
      </c>
      <c r="G1464" s="121">
        <v>0.99</v>
      </c>
      <c r="H1464" s="121">
        <v>1</v>
      </c>
      <c r="I1464" s="121">
        <v>1382</v>
      </c>
      <c r="J1464" s="122">
        <v>0</v>
      </c>
      <c r="K1464" s="122">
        <v>1.0503050036037667E+19</v>
      </c>
    </row>
    <row r="1465" spans="3:11" ht="15" customHeight="1">
      <c r="C1465" s="112" t="b">
        <v>0</v>
      </c>
      <c r="D1465" s="113">
        <v>1384</v>
      </c>
      <c r="E1465" s="114">
        <v>256</v>
      </c>
      <c r="F1465" s="114">
        <v>1406</v>
      </c>
      <c r="G1465" s="121">
        <v>0.99</v>
      </c>
      <c r="H1465" s="121">
        <v>1</v>
      </c>
      <c r="I1465" s="121">
        <v>1383</v>
      </c>
      <c r="J1465" s="122">
        <v>0</v>
      </c>
      <c r="K1465" s="122">
        <v>1.6505310725789995E+19</v>
      </c>
    </row>
    <row r="1466" spans="3:11" ht="15" customHeight="1">
      <c r="C1466" s="112" t="b">
        <v>0</v>
      </c>
      <c r="D1466" s="113">
        <v>1385</v>
      </c>
      <c r="E1466" s="114">
        <v>256</v>
      </c>
      <c r="F1466" s="114">
        <v>1412</v>
      </c>
      <c r="G1466" s="121">
        <v>0.99</v>
      </c>
      <c r="H1466" s="121">
        <v>1</v>
      </c>
      <c r="I1466" s="121">
        <v>1384</v>
      </c>
      <c r="J1466" s="122">
        <v>0</v>
      </c>
      <c r="K1466" s="122">
        <v>6.988829918584149E+18</v>
      </c>
    </row>
    <row r="1467" spans="3:11" ht="15" customHeight="1">
      <c r="C1467" s="112" t="b">
        <v>0</v>
      </c>
      <c r="D1467" s="113">
        <v>1386</v>
      </c>
      <c r="E1467" s="114">
        <v>256</v>
      </c>
      <c r="F1467" s="114">
        <v>1418</v>
      </c>
      <c r="G1467" s="121">
        <v>0.99</v>
      </c>
      <c r="H1467" s="121">
        <v>1</v>
      </c>
      <c r="I1467" s="121">
        <v>1385</v>
      </c>
      <c r="J1467" s="122">
        <v>0</v>
      </c>
      <c r="K1467" s="122">
        <v>1.2302083646643763E+19</v>
      </c>
    </row>
    <row r="1468" spans="3:11" ht="15" customHeight="1">
      <c r="C1468" s="112" t="b">
        <v>0</v>
      </c>
      <c r="D1468" s="113">
        <v>1387</v>
      </c>
      <c r="E1468" s="114">
        <v>256</v>
      </c>
      <c r="F1468" s="114">
        <v>1424</v>
      </c>
      <c r="G1468" s="121">
        <v>0.99</v>
      </c>
      <c r="H1468" s="121">
        <v>1</v>
      </c>
      <c r="I1468" s="121">
        <v>1386</v>
      </c>
      <c r="J1468" s="122">
        <v>0</v>
      </c>
      <c r="K1468" s="122">
        <v>1.2667917402036433E+19</v>
      </c>
    </row>
    <row r="1469" spans="3:11" ht="15" customHeight="1">
      <c r="C1469" s="112" t="b">
        <v>0</v>
      </c>
      <c r="D1469" s="113">
        <v>1388</v>
      </c>
      <c r="E1469" s="114">
        <v>256</v>
      </c>
      <c r="F1469" s="114">
        <v>1430</v>
      </c>
      <c r="G1469" s="121">
        <v>0.99</v>
      </c>
      <c r="H1469" s="121">
        <v>1</v>
      </c>
      <c r="I1469" s="121">
        <v>1387</v>
      </c>
      <c r="J1469" s="122">
        <v>0</v>
      </c>
      <c r="K1469" s="122">
        <v>5.4018627633023754E+18</v>
      </c>
    </row>
    <row r="1470" spans="3:11" ht="15" customHeight="1">
      <c r="C1470" s="112" t="b">
        <v>0</v>
      </c>
      <c r="D1470" s="113">
        <v>1389</v>
      </c>
      <c r="E1470" s="114">
        <v>256</v>
      </c>
      <c r="F1470" s="114">
        <v>1436</v>
      </c>
      <c r="G1470" s="121">
        <v>0.99</v>
      </c>
      <c r="H1470" s="121">
        <v>1</v>
      </c>
      <c r="I1470" s="121">
        <v>1388</v>
      </c>
      <c r="J1470" s="122">
        <v>0</v>
      </c>
      <c r="K1470" s="122">
        <v>6.8643360311918054E+17</v>
      </c>
    </row>
    <row r="1471" spans="3:11" ht="15" customHeight="1">
      <c r="C1471" s="112" t="b">
        <v>0</v>
      </c>
      <c r="D1471" s="113">
        <v>1390</v>
      </c>
      <c r="E1471" s="114">
        <v>257</v>
      </c>
      <c r="F1471" s="114">
        <v>1445</v>
      </c>
      <c r="G1471" s="121">
        <v>0.99</v>
      </c>
      <c r="H1471" s="121">
        <v>1</v>
      </c>
      <c r="I1471" s="121">
        <v>1389</v>
      </c>
      <c r="J1471" s="122">
        <v>0</v>
      </c>
      <c r="K1471" s="122">
        <v>1.6488733809984387E+19</v>
      </c>
    </row>
    <row r="1472" spans="3:11" ht="15" customHeight="1">
      <c r="C1472" s="112" t="b">
        <v>0</v>
      </c>
      <c r="D1472" s="113">
        <v>1391</v>
      </c>
      <c r="E1472" s="114">
        <v>257</v>
      </c>
      <c r="F1472" s="114">
        <v>1454</v>
      </c>
      <c r="G1472" s="121">
        <v>0.99</v>
      </c>
      <c r="H1472" s="121">
        <v>1</v>
      </c>
      <c r="I1472" s="121">
        <v>1390</v>
      </c>
      <c r="J1472" s="122">
        <v>0</v>
      </c>
      <c r="K1472" s="122">
        <v>5.6575894643836703E+18</v>
      </c>
    </row>
    <row r="1473" spans="3:11" ht="15" customHeight="1">
      <c r="C1473" s="112" t="b">
        <v>0</v>
      </c>
      <c r="D1473" s="113">
        <v>1392</v>
      </c>
      <c r="E1473" s="114">
        <v>257</v>
      </c>
      <c r="F1473" s="114">
        <v>1463</v>
      </c>
      <c r="G1473" s="121">
        <v>0.99</v>
      </c>
      <c r="H1473" s="121">
        <v>1</v>
      </c>
      <c r="I1473" s="121">
        <v>1391</v>
      </c>
      <c r="J1473" s="122">
        <v>0</v>
      </c>
      <c r="K1473" s="122">
        <v>1.398018014721725E+19</v>
      </c>
    </row>
    <row r="1474" spans="3:11" ht="15" customHeight="1">
      <c r="C1474" s="112" t="b">
        <v>0</v>
      </c>
      <c r="D1474" s="113">
        <v>1393</v>
      </c>
      <c r="E1474" s="114">
        <v>257</v>
      </c>
      <c r="F1474" s="114">
        <v>1472</v>
      </c>
      <c r="G1474" s="121">
        <v>0.99</v>
      </c>
      <c r="H1474" s="121">
        <v>1</v>
      </c>
      <c r="I1474" s="121">
        <v>1392</v>
      </c>
      <c r="J1474" s="122">
        <v>0</v>
      </c>
      <c r="K1474" s="122">
        <v>1.1191066042120055E+19</v>
      </c>
    </row>
    <row r="1475" spans="3:11" ht="15" customHeight="1">
      <c r="C1475" s="112" t="b">
        <v>0</v>
      </c>
      <c r="D1475" s="113">
        <v>1394</v>
      </c>
      <c r="E1475" s="114">
        <v>257</v>
      </c>
      <c r="F1475" s="114">
        <v>1481</v>
      </c>
      <c r="G1475" s="121">
        <v>0.99</v>
      </c>
      <c r="H1475" s="121">
        <v>1</v>
      </c>
      <c r="I1475" s="121">
        <v>1393</v>
      </c>
      <c r="J1475" s="122">
        <v>0</v>
      </c>
      <c r="K1475" s="122">
        <v>7.6908398541387203E+18</v>
      </c>
    </row>
    <row r="1476" spans="3:11" ht="15" customHeight="1">
      <c r="C1476" s="112" t="b">
        <v>0</v>
      </c>
      <c r="D1476" s="113">
        <v>1395</v>
      </c>
      <c r="E1476" s="114">
        <v>257</v>
      </c>
      <c r="F1476" s="114">
        <v>1490</v>
      </c>
      <c r="G1476" s="121">
        <v>0.99</v>
      </c>
      <c r="H1476" s="121">
        <v>1</v>
      </c>
      <c r="I1476" s="121">
        <v>1394</v>
      </c>
      <c r="J1476" s="122">
        <v>0</v>
      </c>
      <c r="K1476" s="122">
        <v>1.7111892495858207E+19</v>
      </c>
    </row>
    <row r="1477" spans="3:11" ht="15" customHeight="1">
      <c r="C1477" s="112" t="b">
        <v>0</v>
      </c>
      <c r="D1477" s="113">
        <v>1396</v>
      </c>
      <c r="E1477" s="114">
        <v>257</v>
      </c>
      <c r="F1477" s="114">
        <v>1499</v>
      </c>
      <c r="G1477" s="121">
        <v>0.99</v>
      </c>
      <c r="H1477" s="121">
        <v>1</v>
      </c>
      <c r="I1477" s="121">
        <v>1395</v>
      </c>
      <c r="J1477" s="122">
        <v>0</v>
      </c>
      <c r="K1477" s="122">
        <v>1.1255123116084591E+19</v>
      </c>
    </row>
    <row r="1478" spans="3:11" ht="15" customHeight="1">
      <c r="C1478" s="112" t="b">
        <v>0</v>
      </c>
      <c r="D1478" s="113">
        <v>1397</v>
      </c>
      <c r="E1478" s="114">
        <v>257</v>
      </c>
      <c r="F1478" s="114">
        <v>1508</v>
      </c>
      <c r="G1478" s="121">
        <v>0.99</v>
      </c>
      <c r="H1478" s="121">
        <v>1</v>
      </c>
      <c r="I1478" s="121">
        <v>1396</v>
      </c>
      <c r="J1478" s="122">
        <v>0</v>
      </c>
      <c r="K1478" s="122">
        <v>1.530516343442875E+19</v>
      </c>
    </row>
    <row r="1479" spans="3:11" ht="15" customHeight="1">
      <c r="C1479" s="112" t="b">
        <v>0</v>
      </c>
      <c r="D1479" s="113">
        <v>1398</v>
      </c>
      <c r="E1479" s="114">
        <v>257</v>
      </c>
      <c r="F1479" s="114">
        <v>1517</v>
      </c>
      <c r="G1479" s="121">
        <v>0.99</v>
      </c>
      <c r="H1479" s="121">
        <v>1</v>
      </c>
      <c r="I1479" s="121">
        <v>1397</v>
      </c>
      <c r="J1479" s="122">
        <v>0</v>
      </c>
      <c r="K1479" s="122">
        <v>1.0812762726526814E+19</v>
      </c>
    </row>
    <row r="1480" spans="3:11" ht="15" customHeight="1">
      <c r="C1480" s="112" t="b">
        <v>0</v>
      </c>
      <c r="D1480" s="113">
        <v>1399</v>
      </c>
      <c r="E1480" s="114">
        <v>257</v>
      </c>
      <c r="F1480" s="114">
        <v>1526</v>
      </c>
      <c r="G1480" s="121">
        <v>0.99</v>
      </c>
      <c r="H1480" s="121">
        <v>1</v>
      </c>
      <c r="I1480" s="121">
        <v>1398</v>
      </c>
      <c r="J1480" s="122">
        <v>0</v>
      </c>
      <c r="K1480" s="122">
        <v>9.2053525193681838E+18</v>
      </c>
    </row>
    <row r="1481" spans="3:11" ht="15" customHeight="1">
      <c r="C1481" s="112" t="b">
        <v>0</v>
      </c>
      <c r="D1481" s="113">
        <v>1400</v>
      </c>
      <c r="E1481" s="114">
        <v>257</v>
      </c>
      <c r="F1481" s="114">
        <v>1535</v>
      </c>
      <c r="G1481" s="121">
        <v>0.99</v>
      </c>
      <c r="H1481" s="121">
        <v>1</v>
      </c>
      <c r="I1481" s="121">
        <v>1399</v>
      </c>
      <c r="J1481" s="122">
        <v>0</v>
      </c>
      <c r="K1481" s="122">
        <v>1.4845038656129139E+19</v>
      </c>
    </row>
    <row r="1482" spans="3:11" ht="15" customHeight="1">
      <c r="C1482" s="112" t="b">
        <v>0</v>
      </c>
      <c r="D1482" s="113">
        <v>1401</v>
      </c>
      <c r="E1482" s="114">
        <v>257</v>
      </c>
      <c r="F1482" s="114">
        <v>1544</v>
      </c>
      <c r="G1482" s="121">
        <v>0.99</v>
      </c>
      <c r="H1482" s="121">
        <v>1</v>
      </c>
      <c r="I1482" s="121">
        <v>1400</v>
      </c>
      <c r="J1482" s="122">
        <v>0</v>
      </c>
      <c r="K1482" s="122">
        <v>1.0696341483574184E+18</v>
      </c>
    </row>
    <row r="1483" spans="3:11" ht="15" customHeight="1">
      <c r="C1483" s="112" t="b">
        <v>0</v>
      </c>
      <c r="D1483" s="113">
        <v>1402</v>
      </c>
      <c r="E1483" s="114">
        <v>257</v>
      </c>
      <c r="F1483" s="114">
        <v>1553</v>
      </c>
      <c r="G1483" s="121">
        <v>0.99</v>
      </c>
      <c r="H1483" s="121">
        <v>1</v>
      </c>
      <c r="I1483" s="121">
        <v>1401</v>
      </c>
      <c r="J1483" s="122">
        <v>0</v>
      </c>
      <c r="K1483" s="122">
        <v>1.8276974760690962E+19</v>
      </c>
    </row>
    <row r="1484" spans="3:11" ht="15" customHeight="1">
      <c r="C1484" s="112" t="b">
        <v>0</v>
      </c>
      <c r="D1484" s="113">
        <v>1403</v>
      </c>
      <c r="E1484" s="114">
        <v>257</v>
      </c>
      <c r="F1484" s="114">
        <v>1562</v>
      </c>
      <c r="G1484" s="121">
        <v>0.99</v>
      </c>
      <c r="H1484" s="121">
        <v>1</v>
      </c>
      <c r="I1484" s="121">
        <v>1402</v>
      </c>
      <c r="J1484" s="122">
        <v>0</v>
      </c>
      <c r="K1484" s="122">
        <v>1.3588592147614329E+19</v>
      </c>
    </row>
    <row r="1485" spans="3:11" ht="15" customHeight="1">
      <c r="C1485" s="112" t="b">
        <v>0</v>
      </c>
      <c r="D1485" s="113">
        <v>1404</v>
      </c>
      <c r="E1485" s="114">
        <v>258</v>
      </c>
      <c r="F1485" s="114">
        <v>1576</v>
      </c>
      <c r="G1485" s="121">
        <v>0.99</v>
      </c>
      <c r="H1485" s="121">
        <v>1</v>
      </c>
      <c r="I1485" s="121">
        <v>1403</v>
      </c>
      <c r="J1485" s="122">
        <v>0</v>
      </c>
      <c r="K1485" s="122">
        <v>1.6668724687293995E+19</v>
      </c>
    </row>
    <row r="1486" spans="3:11" ht="15" customHeight="1">
      <c r="C1486" s="112" t="b">
        <v>0</v>
      </c>
      <c r="D1486" s="113">
        <v>1405</v>
      </c>
      <c r="E1486" s="114">
        <v>259</v>
      </c>
      <c r="F1486" s="114">
        <v>1577</v>
      </c>
      <c r="G1486" s="121">
        <v>0.99</v>
      </c>
      <c r="H1486" s="121">
        <v>1</v>
      </c>
      <c r="I1486" s="121">
        <v>1404</v>
      </c>
      <c r="J1486" s="122">
        <v>0</v>
      </c>
      <c r="K1486" s="122">
        <v>5.9362631231968205E+18</v>
      </c>
    </row>
    <row r="1487" spans="3:11" ht="15" customHeight="1">
      <c r="C1487" s="112" t="b">
        <v>0</v>
      </c>
      <c r="D1487" s="113">
        <v>1406</v>
      </c>
      <c r="E1487" s="114">
        <v>259</v>
      </c>
      <c r="F1487" s="114">
        <v>1578</v>
      </c>
      <c r="G1487" s="121">
        <v>0.99</v>
      </c>
      <c r="H1487" s="121">
        <v>1</v>
      </c>
      <c r="I1487" s="121">
        <v>1405</v>
      </c>
      <c r="J1487" s="122">
        <v>0</v>
      </c>
      <c r="K1487" s="122">
        <v>1.3344676807542639E+19</v>
      </c>
    </row>
    <row r="1488" spans="3:11" ht="15" customHeight="1">
      <c r="C1488" s="112" t="b">
        <v>0</v>
      </c>
      <c r="D1488" s="113">
        <v>1407</v>
      </c>
      <c r="E1488" s="114">
        <v>260</v>
      </c>
      <c r="F1488" s="114">
        <v>1580</v>
      </c>
      <c r="G1488" s="121">
        <v>0.99</v>
      </c>
      <c r="H1488" s="121">
        <v>1</v>
      </c>
      <c r="I1488" s="121">
        <v>1406</v>
      </c>
      <c r="J1488" s="122">
        <v>0</v>
      </c>
      <c r="K1488" s="122">
        <v>7.6541925951335086E+18</v>
      </c>
    </row>
    <row r="1489" spans="3:11" ht="15" customHeight="1">
      <c r="C1489" s="112" t="b">
        <v>0</v>
      </c>
      <c r="D1489" s="113">
        <v>1408</v>
      </c>
      <c r="E1489" s="114">
        <v>260</v>
      </c>
      <c r="F1489" s="114">
        <v>1582</v>
      </c>
      <c r="G1489" s="121">
        <v>0.99</v>
      </c>
      <c r="H1489" s="121">
        <v>1</v>
      </c>
      <c r="I1489" s="121">
        <v>1407</v>
      </c>
      <c r="J1489" s="122">
        <v>0</v>
      </c>
      <c r="K1489" s="122">
        <v>6.6555641187003013E+18</v>
      </c>
    </row>
    <row r="1490" spans="3:11" ht="15" customHeight="1">
      <c r="C1490" s="112" t="b">
        <v>0</v>
      </c>
      <c r="D1490" s="113">
        <v>1409</v>
      </c>
      <c r="E1490" s="114">
        <v>261</v>
      </c>
      <c r="F1490" s="114">
        <v>1584</v>
      </c>
      <c r="G1490" s="121">
        <v>0.99</v>
      </c>
      <c r="H1490" s="121">
        <v>1</v>
      </c>
      <c r="I1490" s="121">
        <v>1408</v>
      </c>
      <c r="J1490" s="122">
        <v>0</v>
      </c>
      <c r="K1490" s="122">
        <v>1.0401701697431261E+19</v>
      </c>
    </row>
    <row r="1491" spans="3:11" ht="15" customHeight="1">
      <c r="C1491" s="112" t="b">
        <v>0</v>
      </c>
      <c r="D1491" s="113">
        <v>1410</v>
      </c>
      <c r="E1491" s="114">
        <v>261</v>
      </c>
      <c r="F1491" s="114">
        <v>1586</v>
      </c>
      <c r="G1491" s="121">
        <v>0.99</v>
      </c>
      <c r="H1491" s="121">
        <v>1</v>
      </c>
      <c r="I1491" s="121">
        <v>1409</v>
      </c>
      <c r="J1491" s="122">
        <v>0</v>
      </c>
      <c r="K1491" s="122">
        <v>5.2677319298073651E+18</v>
      </c>
    </row>
    <row r="1492" spans="3:11" ht="15" customHeight="1">
      <c r="C1492" s="112" t="b">
        <v>0</v>
      </c>
      <c r="D1492" s="113">
        <v>1411</v>
      </c>
      <c r="E1492" s="114">
        <v>261</v>
      </c>
      <c r="F1492" s="114">
        <v>1588</v>
      </c>
      <c r="G1492" s="121">
        <v>0.99</v>
      </c>
      <c r="H1492" s="121">
        <v>1</v>
      </c>
      <c r="I1492" s="121">
        <v>1410</v>
      </c>
      <c r="J1492" s="122">
        <v>0</v>
      </c>
      <c r="K1492" s="122">
        <v>1.7091419667986375E+19</v>
      </c>
    </row>
    <row r="1493" spans="3:11" ht="15" customHeight="1">
      <c r="C1493" s="112" t="b">
        <v>0</v>
      </c>
      <c r="D1493" s="113">
        <v>1412</v>
      </c>
      <c r="E1493" s="114">
        <v>261</v>
      </c>
      <c r="F1493" s="114">
        <v>1590</v>
      </c>
      <c r="G1493" s="121">
        <v>0.99</v>
      </c>
      <c r="H1493" s="121">
        <v>1</v>
      </c>
      <c r="I1493" s="121">
        <v>1411</v>
      </c>
      <c r="J1493" s="122">
        <v>0</v>
      </c>
      <c r="K1493" s="122">
        <v>6.9543965726504571E+18</v>
      </c>
    </row>
    <row r="1494" spans="3:11" ht="15" customHeight="1">
      <c r="C1494" s="112" t="b">
        <v>0</v>
      </c>
      <c r="D1494" s="113">
        <v>1413</v>
      </c>
      <c r="E1494" s="114">
        <v>262</v>
      </c>
      <c r="F1494" s="114">
        <v>1594</v>
      </c>
      <c r="G1494" s="121">
        <v>0.99</v>
      </c>
      <c r="H1494" s="121">
        <v>1</v>
      </c>
      <c r="I1494" s="121">
        <v>1412</v>
      </c>
      <c r="J1494" s="122">
        <v>0</v>
      </c>
      <c r="K1494" s="122">
        <v>3.9196044567717458E+18</v>
      </c>
    </row>
    <row r="1495" spans="3:11" ht="15" customHeight="1">
      <c r="C1495" s="112" t="b">
        <v>0</v>
      </c>
      <c r="D1495" s="113">
        <v>1414</v>
      </c>
      <c r="E1495" s="114">
        <v>262</v>
      </c>
      <c r="F1495" s="114">
        <v>1598</v>
      </c>
      <c r="G1495" s="121">
        <v>0.99</v>
      </c>
      <c r="H1495" s="121">
        <v>1</v>
      </c>
      <c r="I1495" s="121">
        <v>1413</v>
      </c>
      <c r="J1495" s="122">
        <v>0</v>
      </c>
      <c r="K1495" s="122">
        <v>5.591287408591746E+18</v>
      </c>
    </row>
    <row r="1496" spans="3:11" ht="15" customHeight="1">
      <c r="C1496" s="112" t="b">
        <v>0</v>
      </c>
      <c r="D1496" s="113">
        <v>1415</v>
      </c>
      <c r="E1496" s="114">
        <v>262</v>
      </c>
      <c r="F1496" s="114">
        <v>1602</v>
      </c>
      <c r="G1496" s="121">
        <v>0.99</v>
      </c>
      <c r="H1496" s="121">
        <v>1</v>
      </c>
      <c r="I1496" s="121">
        <v>1414</v>
      </c>
      <c r="J1496" s="122">
        <v>0</v>
      </c>
      <c r="K1496" s="122">
        <v>1.4594729465746141E+19</v>
      </c>
    </row>
    <row r="1497" spans="3:11" ht="15" customHeight="1">
      <c r="C1497" s="112" t="b">
        <v>0</v>
      </c>
      <c r="D1497" s="113">
        <v>1416</v>
      </c>
      <c r="E1497" s="114">
        <v>262</v>
      </c>
      <c r="F1497" s="114">
        <v>1606</v>
      </c>
      <c r="G1497" s="121">
        <v>0.99</v>
      </c>
      <c r="H1497" s="121">
        <v>1</v>
      </c>
      <c r="I1497" s="121">
        <v>1415</v>
      </c>
      <c r="J1497" s="122">
        <v>0</v>
      </c>
      <c r="K1497" s="122">
        <v>1.457692358286412E+19</v>
      </c>
    </row>
    <row r="1498" spans="3:11" ht="15" customHeight="1">
      <c r="C1498" s="112" t="b">
        <v>0</v>
      </c>
      <c r="D1498" s="113">
        <v>1417</v>
      </c>
      <c r="E1498" s="114">
        <v>262</v>
      </c>
      <c r="F1498" s="114">
        <v>1610</v>
      </c>
      <c r="G1498" s="121">
        <v>0.99</v>
      </c>
      <c r="H1498" s="121">
        <v>1</v>
      </c>
      <c r="I1498" s="121">
        <v>1416</v>
      </c>
      <c r="J1498" s="122">
        <v>0</v>
      </c>
      <c r="K1498" s="122">
        <v>9.9319363461955789E+18</v>
      </c>
    </row>
    <row r="1499" spans="3:11" ht="15" customHeight="1">
      <c r="C1499" s="112" t="b">
        <v>0</v>
      </c>
      <c r="D1499" s="113">
        <v>1418</v>
      </c>
      <c r="E1499" s="114">
        <v>262</v>
      </c>
      <c r="F1499" s="114">
        <v>1614</v>
      </c>
      <c r="G1499" s="121">
        <v>0.99</v>
      </c>
      <c r="H1499" s="121">
        <v>1</v>
      </c>
      <c r="I1499" s="121">
        <v>1417</v>
      </c>
      <c r="J1499" s="122">
        <v>0</v>
      </c>
      <c r="K1499" s="122">
        <v>4.2171843890468365E+17</v>
      </c>
    </row>
    <row r="1500" spans="3:11" ht="15" customHeight="1">
      <c r="C1500" s="112" t="b">
        <v>0</v>
      </c>
      <c r="D1500" s="113">
        <v>1419</v>
      </c>
      <c r="E1500" s="114">
        <v>263</v>
      </c>
      <c r="F1500" s="114">
        <v>1620</v>
      </c>
      <c r="G1500" s="121">
        <v>0.99</v>
      </c>
      <c r="H1500" s="121">
        <v>1</v>
      </c>
      <c r="I1500" s="121">
        <v>1418</v>
      </c>
      <c r="J1500" s="122">
        <v>0</v>
      </c>
      <c r="K1500" s="122">
        <v>6.7078103262098381E+18</v>
      </c>
    </row>
    <row r="1501" spans="3:11" ht="15" customHeight="1">
      <c r="C1501" s="112" t="b">
        <v>0</v>
      </c>
      <c r="D1501" s="113">
        <v>1420</v>
      </c>
      <c r="E1501" s="114">
        <v>263</v>
      </c>
      <c r="F1501" s="114">
        <v>1626</v>
      </c>
      <c r="G1501" s="121">
        <v>0.99</v>
      </c>
      <c r="H1501" s="121">
        <v>1</v>
      </c>
      <c r="I1501" s="121">
        <v>1419</v>
      </c>
      <c r="J1501" s="122">
        <v>0</v>
      </c>
      <c r="K1501" s="122">
        <v>1.5543291212066226E+19</v>
      </c>
    </row>
    <row r="1502" spans="3:11" ht="15" customHeight="1">
      <c r="C1502" s="112" t="b">
        <v>0</v>
      </c>
      <c r="D1502" s="113">
        <v>1421</v>
      </c>
      <c r="E1502" s="114">
        <v>263</v>
      </c>
      <c r="F1502" s="114">
        <v>1632</v>
      </c>
      <c r="G1502" s="121">
        <v>0.99</v>
      </c>
      <c r="H1502" s="121">
        <v>1</v>
      </c>
      <c r="I1502" s="121">
        <v>1420</v>
      </c>
      <c r="J1502" s="122">
        <v>0</v>
      </c>
      <c r="K1502" s="122">
        <v>4.2272928019043318E+18</v>
      </c>
    </row>
    <row r="1503" spans="3:11" ht="15" customHeight="1">
      <c r="C1503" s="112" t="b">
        <v>0</v>
      </c>
      <c r="D1503" s="113">
        <v>1422</v>
      </c>
      <c r="E1503" s="114">
        <v>263</v>
      </c>
      <c r="F1503" s="114">
        <v>1638</v>
      </c>
      <c r="G1503" s="121">
        <v>0.99</v>
      </c>
      <c r="H1503" s="121">
        <v>1</v>
      </c>
      <c r="I1503" s="121">
        <v>1421</v>
      </c>
      <c r="J1503" s="122">
        <v>0</v>
      </c>
      <c r="K1503" s="122">
        <v>1.5059326440695462E+19</v>
      </c>
    </row>
    <row r="1504" spans="3:11" ht="15" customHeight="1">
      <c r="C1504" s="112" t="b">
        <v>0</v>
      </c>
      <c r="D1504" s="113">
        <v>1423</v>
      </c>
      <c r="E1504" s="114">
        <v>263</v>
      </c>
      <c r="F1504" s="114">
        <v>1644</v>
      </c>
      <c r="G1504" s="121">
        <v>0.99</v>
      </c>
      <c r="H1504" s="121">
        <v>1</v>
      </c>
      <c r="I1504" s="121">
        <v>1422</v>
      </c>
      <c r="J1504" s="122">
        <v>0</v>
      </c>
      <c r="K1504" s="122">
        <v>1.5627780989916658E+19</v>
      </c>
    </row>
    <row r="1505" spans="3:11" ht="15" customHeight="1">
      <c r="C1505" s="112" t="b">
        <v>0</v>
      </c>
      <c r="D1505" s="113">
        <v>1424</v>
      </c>
      <c r="E1505" s="114">
        <v>263</v>
      </c>
      <c r="F1505" s="114">
        <v>1650</v>
      </c>
      <c r="G1505" s="121">
        <v>0.99</v>
      </c>
      <c r="H1505" s="121">
        <v>1</v>
      </c>
      <c r="I1505" s="121">
        <v>1423</v>
      </c>
      <c r="J1505" s="122">
        <v>0</v>
      </c>
      <c r="K1505" s="122">
        <v>1.4991703957008896E+19</v>
      </c>
    </row>
    <row r="1506" spans="3:11" ht="15" customHeight="1">
      <c r="C1506" s="112" t="b">
        <v>0</v>
      </c>
      <c r="D1506" s="113">
        <v>1425</v>
      </c>
      <c r="E1506" s="114">
        <v>263</v>
      </c>
      <c r="F1506" s="114">
        <v>1656</v>
      </c>
      <c r="G1506" s="121">
        <v>0.99</v>
      </c>
      <c r="H1506" s="121">
        <v>1</v>
      </c>
      <c r="I1506" s="121">
        <v>1424</v>
      </c>
      <c r="J1506" s="122">
        <v>0</v>
      </c>
      <c r="K1506" s="122">
        <v>7.9027976731530906E+18</v>
      </c>
    </row>
    <row r="1507" spans="3:11" ht="15" customHeight="1">
      <c r="C1507" s="112" t="b">
        <v>0</v>
      </c>
      <c r="D1507" s="113">
        <v>1426</v>
      </c>
      <c r="E1507" s="114">
        <v>263</v>
      </c>
      <c r="F1507" s="114">
        <v>1662</v>
      </c>
      <c r="G1507" s="121">
        <v>0.99</v>
      </c>
      <c r="H1507" s="121">
        <v>1</v>
      </c>
      <c r="I1507" s="121">
        <v>1425</v>
      </c>
      <c r="J1507" s="122">
        <v>0</v>
      </c>
      <c r="K1507" s="122">
        <v>2.4599625133758817E+18</v>
      </c>
    </row>
    <row r="1508" spans="3:11" ht="15" customHeight="1">
      <c r="C1508" s="112" t="b">
        <v>0</v>
      </c>
      <c r="D1508" s="113">
        <v>1427</v>
      </c>
      <c r="E1508" s="114">
        <v>263</v>
      </c>
      <c r="F1508" s="114">
        <v>1668</v>
      </c>
      <c r="G1508" s="121">
        <v>0.99</v>
      </c>
      <c r="H1508" s="121">
        <v>1</v>
      </c>
      <c r="I1508" s="121">
        <v>1426</v>
      </c>
      <c r="J1508" s="122">
        <v>0</v>
      </c>
      <c r="K1508" s="122">
        <v>1.6533538130978982E+19</v>
      </c>
    </row>
    <row r="1509" spans="3:11" ht="15" customHeight="1">
      <c r="C1509" s="112" t="b">
        <v>0</v>
      </c>
      <c r="D1509" s="113">
        <v>1428</v>
      </c>
      <c r="E1509" s="114">
        <v>264</v>
      </c>
      <c r="F1509" s="114">
        <v>1677</v>
      </c>
      <c r="G1509" s="121">
        <v>0.99</v>
      </c>
      <c r="H1509" s="121">
        <v>1</v>
      </c>
      <c r="I1509" s="121">
        <v>1427</v>
      </c>
      <c r="J1509" s="122">
        <v>0</v>
      </c>
      <c r="K1509" s="122">
        <v>7.417739572644736E+18</v>
      </c>
    </row>
    <row r="1510" spans="3:11" ht="15" customHeight="1">
      <c r="C1510" s="112" t="b">
        <v>0</v>
      </c>
      <c r="D1510" s="113">
        <v>1429</v>
      </c>
      <c r="E1510" s="114">
        <v>264</v>
      </c>
      <c r="F1510" s="114">
        <v>1686</v>
      </c>
      <c r="G1510" s="121">
        <v>0.99</v>
      </c>
      <c r="H1510" s="121">
        <v>1</v>
      </c>
      <c r="I1510" s="121">
        <v>1428</v>
      </c>
      <c r="J1510" s="122">
        <v>0</v>
      </c>
      <c r="K1510" s="122">
        <v>1.3993273528617425E+19</v>
      </c>
    </row>
    <row r="1511" spans="3:11" ht="15" customHeight="1">
      <c r="C1511" s="112" t="b">
        <v>0</v>
      </c>
      <c r="D1511" s="113">
        <v>1430</v>
      </c>
      <c r="E1511" s="114">
        <v>264</v>
      </c>
      <c r="F1511" s="114">
        <v>1695</v>
      </c>
      <c r="G1511" s="121">
        <v>0.99</v>
      </c>
      <c r="H1511" s="121">
        <v>1</v>
      </c>
      <c r="I1511" s="121">
        <v>1429</v>
      </c>
      <c r="J1511" s="122">
        <v>0</v>
      </c>
      <c r="K1511" s="122">
        <v>5.470993887253121E+18</v>
      </c>
    </row>
    <row r="1512" spans="3:11" ht="15" customHeight="1">
      <c r="C1512" s="112" t="b">
        <v>0</v>
      </c>
      <c r="D1512" s="113">
        <v>1431</v>
      </c>
      <c r="E1512" s="114">
        <v>264</v>
      </c>
      <c r="F1512" s="114">
        <v>1704</v>
      </c>
      <c r="G1512" s="121">
        <v>0.99</v>
      </c>
      <c r="H1512" s="121">
        <v>1</v>
      </c>
      <c r="I1512" s="121">
        <v>1430</v>
      </c>
      <c r="J1512" s="122">
        <v>0</v>
      </c>
      <c r="K1512" s="122">
        <v>1.9023542515638953E+18</v>
      </c>
    </row>
    <row r="1513" spans="3:11" ht="15" customHeight="1">
      <c r="C1513" s="112" t="b">
        <v>0</v>
      </c>
      <c r="D1513" s="113">
        <v>1432</v>
      </c>
      <c r="E1513" s="114">
        <v>264</v>
      </c>
      <c r="F1513" s="114">
        <v>1713</v>
      </c>
      <c r="G1513" s="121">
        <v>0.99</v>
      </c>
      <c r="H1513" s="121">
        <v>1</v>
      </c>
      <c r="I1513" s="121">
        <v>1431</v>
      </c>
      <c r="J1513" s="122">
        <v>0</v>
      </c>
      <c r="K1513" s="122">
        <v>3.2729707841286794E+18</v>
      </c>
    </row>
    <row r="1514" spans="3:11" ht="15" customHeight="1">
      <c r="C1514" s="112" t="b">
        <v>0</v>
      </c>
      <c r="D1514" s="113">
        <v>1433</v>
      </c>
      <c r="E1514" s="114">
        <v>264</v>
      </c>
      <c r="F1514" s="114">
        <v>1722</v>
      </c>
      <c r="G1514" s="121">
        <v>0.99</v>
      </c>
      <c r="H1514" s="121">
        <v>1</v>
      </c>
      <c r="I1514" s="121">
        <v>1432</v>
      </c>
      <c r="J1514" s="122">
        <v>0</v>
      </c>
      <c r="K1514" s="122">
        <v>6.8912953729361756E+18</v>
      </c>
    </row>
    <row r="1515" spans="3:11" ht="15" customHeight="1">
      <c r="C1515" s="112" t="b">
        <v>0</v>
      </c>
      <c r="D1515" s="113">
        <v>1434</v>
      </c>
      <c r="E1515" s="114">
        <v>264</v>
      </c>
      <c r="F1515" s="114">
        <v>1731</v>
      </c>
      <c r="G1515" s="121">
        <v>0.99</v>
      </c>
      <c r="H1515" s="121">
        <v>1</v>
      </c>
      <c r="I1515" s="121">
        <v>1433</v>
      </c>
      <c r="J1515" s="122">
        <v>0</v>
      </c>
      <c r="K1515" s="122">
        <v>1.0626642005593668E+18</v>
      </c>
    </row>
    <row r="1516" spans="3:11" ht="15" customHeight="1">
      <c r="C1516" s="112" t="b">
        <v>0</v>
      </c>
      <c r="D1516" s="113">
        <v>1435</v>
      </c>
      <c r="E1516" s="114">
        <v>264</v>
      </c>
      <c r="F1516" s="114">
        <v>1740</v>
      </c>
      <c r="G1516" s="121">
        <v>0.99</v>
      </c>
      <c r="H1516" s="121">
        <v>1</v>
      </c>
      <c r="I1516" s="121">
        <v>1434</v>
      </c>
      <c r="J1516" s="122">
        <v>0</v>
      </c>
      <c r="K1516" s="122">
        <v>1.2449187105856332E+19</v>
      </c>
    </row>
    <row r="1517" spans="3:11" ht="15" customHeight="1">
      <c r="C1517" s="112" t="b">
        <v>0</v>
      </c>
      <c r="D1517" s="113">
        <v>1436</v>
      </c>
      <c r="E1517" s="114">
        <v>264</v>
      </c>
      <c r="F1517" s="114">
        <v>1749</v>
      </c>
      <c r="G1517" s="121">
        <v>0.99</v>
      </c>
      <c r="H1517" s="121">
        <v>1</v>
      </c>
      <c r="I1517" s="121">
        <v>1435</v>
      </c>
      <c r="J1517" s="122">
        <v>0</v>
      </c>
      <c r="K1517" s="122">
        <v>1.4546453603738834E+18</v>
      </c>
    </row>
    <row r="1518" spans="3:11" ht="15" customHeight="1">
      <c r="C1518" s="112" t="b">
        <v>0</v>
      </c>
      <c r="D1518" s="113">
        <v>1437</v>
      </c>
      <c r="E1518" s="114">
        <v>264</v>
      </c>
      <c r="F1518" s="114">
        <v>1758</v>
      </c>
      <c r="G1518" s="121">
        <v>0.99</v>
      </c>
      <c r="H1518" s="121">
        <v>1</v>
      </c>
      <c r="I1518" s="121">
        <v>1436</v>
      </c>
      <c r="J1518" s="122">
        <v>0</v>
      </c>
      <c r="K1518" s="122">
        <v>4.6673834570333256E+18</v>
      </c>
    </row>
    <row r="1519" spans="3:11" ht="15" customHeight="1">
      <c r="C1519" s="112" t="b">
        <v>0</v>
      </c>
      <c r="D1519" s="113">
        <v>1438</v>
      </c>
      <c r="E1519" s="114">
        <v>264</v>
      </c>
      <c r="F1519" s="114">
        <v>1767</v>
      </c>
      <c r="G1519" s="121">
        <v>0.99</v>
      </c>
      <c r="H1519" s="121">
        <v>1</v>
      </c>
      <c r="I1519" s="121">
        <v>1437</v>
      </c>
      <c r="J1519" s="122">
        <v>0</v>
      </c>
      <c r="K1519" s="122">
        <v>1.7362668933715511E+19</v>
      </c>
    </row>
    <row r="1520" spans="3:11" ht="15" customHeight="1">
      <c r="C1520" s="112" t="b">
        <v>0</v>
      </c>
      <c r="D1520" s="113">
        <v>1439</v>
      </c>
      <c r="E1520" s="114">
        <v>264</v>
      </c>
      <c r="F1520" s="114">
        <v>1776</v>
      </c>
      <c r="G1520" s="121">
        <v>0.99</v>
      </c>
      <c r="H1520" s="121">
        <v>1</v>
      </c>
      <c r="I1520" s="121">
        <v>1438</v>
      </c>
      <c r="J1520" s="122">
        <v>0</v>
      </c>
      <c r="K1520" s="122">
        <v>3.8356141295604628E+18</v>
      </c>
    </row>
    <row r="1521" spans="3:11" ht="15" customHeight="1">
      <c r="C1521" s="112" t="b">
        <v>0</v>
      </c>
      <c r="D1521" s="113">
        <v>1440</v>
      </c>
      <c r="E1521" s="114">
        <v>264</v>
      </c>
      <c r="F1521" s="114">
        <v>1785</v>
      </c>
      <c r="G1521" s="121">
        <v>0.99</v>
      </c>
      <c r="H1521" s="121">
        <v>1</v>
      </c>
      <c r="I1521" s="121">
        <v>1439</v>
      </c>
      <c r="J1521" s="122">
        <v>0</v>
      </c>
      <c r="K1521" s="122">
        <v>1.3711525920731204E+19</v>
      </c>
    </row>
    <row r="1522" spans="3:11" ht="15" customHeight="1">
      <c r="C1522" s="112" t="b">
        <v>0</v>
      </c>
      <c r="D1522" s="113">
        <v>1441</v>
      </c>
      <c r="E1522" s="114">
        <v>264</v>
      </c>
      <c r="F1522" s="114">
        <v>1794</v>
      </c>
      <c r="G1522" s="121">
        <v>0.99</v>
      </c>
      <c r="H1522" s="121">
        <v>1</v>
      </c>
      <c r="I1522" s="121">
        <v>1440</v>
      </c>
      <c r="J1522" s="122">
        <v>0</v>
      </c>
      <c r="K1522" s="122">
        <v>1.6708905080969884E+19</v>
      </c>
    </row>
    <row r="1523" spans="3:11" ht="15" customHeight="1">
      <c r="C1523" s="112" t="b">
        <v>0</v>
      </c>
      <c r="D1523" s="113">
        <v>1442</v>
      </c>
      <c r="E1523" s="114">
        <v>265</v>
      </c>
      <c r="F1523" s="114">
        <v>1808</v>
      </c>
      <c r="G1523" s="121">
        <v>0.99</v>
      </c>
      <c r="H1523" s="121">
        <v>1</v>
      </c>
      <c r="I1523" s="121">
        <v>1441</v>
      </c>
      <c r="J1523" s="122">
        <v>0</v>
      </c>
      <c r="K1523" s="122">
        <v>4.7982444465975388E+18</v>
      </c>
    </row>
    <row r="1524" spans="3:11" ht="15" customHeight="1">
      <c r="C1524" s="112" t="b">
        <v>0</v>
      </c>
      <c r="D1524" s="113">
        <v>1443</v>
      </c>
      <c r="E1524" s="114">
        <v>266</v>
      </c>
      <c r="F1524" s="114">
        <v>1809</v>
      </c>
      <c r="G1524" s="121">
        <v>0.99</v>
      </c>
      <c r="H1524" s="121">
        <v>1</v>
      </c>
      <c r="I1524" s="121">
        <v>1442</v>
      </c>
      <c r="J1524" s="122">
        <v>0</v>
      </c>
      <c r="K1524" s="122">
        <v>1.3933918918290608E+19</v>
      </c>
    </row>
    <row r="1525" spans="3:11" ht="15" customHeight="1">
      <c r="C1525" s="112" t="b">
        <v>0</v>
      </c>
      <c r="D1525" s="113">
        <v>1444</v>
      </c>
      <c r="E1525" s="114">
        <v>266</v>
      </c>
      <c r="F1525" s="114">
        <v>1810</v>
      </c>
      <c r="G1525" s="121">
        <v>0.99</v>
      </c>
      <c r="H1525" s="121">
        <v>1</v>
      </c>
      <c r="I1525" s="121">
        <v>1443</v>
      </c>
      <c r="J1525" s="122">
        <v>0</v>
      </c>
      <c r="K1525" s="122">
        <v>1.4922239349710383E+19</v>
      </c>
    </row>
    <row r="1526" spans="3:11" ht="15" customHeight="1">
      <c r="C1526" s="112" t="b">
        <v>0</v>
      </c>
      <c r="D1526" s="113">
        <v>1445</v>
      </c>
      <c r="E1526" s="114">
        <v>267</v>
      </c>
      <c r="F1526" s="114">
        <v>1812</v>
      </c>
      <c r="G1526" s="121">
        <v>0.99</v>
      </c>
      <c r="H1526" s="121">
        <v>1</v>
      </c>
      <c r="I1526" s="121">
        <v>1444</v>
      </c>
      <c r="J1526" s="122">
        <v>0</v>
      </c>
      <c r="K1526" s="122">
        <v>7.0683316673645711E+18</v>
      </c>
    </row>
    <row r="1527" spans="3:11" ht="15" customHeight="1">
      <c r="C1527" s="112" t="b">
        <v>0</v>
      </c>
      <c r="D1527" s="113">
        <v>1446</v>
      </c>
      <c r="E1527" s="114">
        <v>267</v>
      </c>
      <c r="F1527" s="114">
        <v>1814</v>
      </c>
      <c r="G1527" s="121">
        <v>0.99</v>
      </c>
      <c r="H1527" s="121">
        <v>1</v>
      </c>
      <c r="I1527" s="121">
        <v>1445</v>
      </c>
      <c r="J1527" s="122">
        <v>0</v>
      </c>
      <c r="K1527" s="122">
        <v>2.2262552648203046E+18</v>
      </c>
    </row>
    <row r="1528" spans="3:11" ht="15" customHeight="1">
      <c r="C1528" s="112" t="b">
        <v>0</v>
      </c>
      <c r="D1528" s="113">
        <v>1447</v>
      </c>
      <c r="E1528" s="114">
        <v>268</v>
      </c>
      <c r="F1528" s="114">
        <v>1816</v>
      </c>
      <c r="G1528" s="121">
        <v>0.99</v>
      </c>
      <c r="H1528" s="121">
        <v>1</v>
      </c>
      <c r="I1528" s="121">
        <v>1446</v>
      </c>
      <c r="J1528" s="122">
        <v>0</v>
      </c>
      <c r="K1528" s="122">
        <v>1.6757490346585831E+19</v>
      </c>
    </row>
    <row r="1529" spans="3:11" ht="15" customHeight="1">
      <c r="C1529" s="112" t="b">
        <v>0</v>
      </c>
      <c r="D1529" s="113">
        <v>1448</v>
      </c>
      <c r="E1529" s="114">
        <v>268</v>
      </c>
      <c r="F1529" s="114">
        <v>1818</v>
      </c>
      <c r="G1529" s="121">
        <v>0.99</v>
      </c>
      <c r="H1529" s="121">
        <v>1</v>
      </c>
      <c r="I1529" s="121">
        <v>1447</v>
      </c>
      <c r="J1529" s="122">
        <v>0</v>
      </c>
      <c r="K1529" s="122">
        <v>1.6001757110222275E+19</v>
      </c>
    </row>
    <row r="1530" spans="3:11" ht="15" customHeight="1">
      <c r="C1530" s="112" t="b">
        <v>0</v>
      </c>
      <c r="D1530" s="113">
        <v>1449</v>
      </c>
      <c r="E1530" s="114">
        <v>268</v>
      </c>
      <c r="F1530" s="114">
        <v>1820</v>
      </c>
      <c r="G1530" s="121">
        <v>0.99</v>
      </c>
      <c r="H1530" s="121">
        <v>1</v>
      </c>
      <c r="I1530" s="121">
        <v>1448</v>
      </c>
      <c r="J1530" s="122">
        <v>0</v>
      </c>
      <c r="K1530" s="122">
        <v>5.435479479005612E+18</v>
      </c>
    </row>
    <row r="1531" spans="3:11" ht="15" customHeight="1">
      <c r="C1531" s="112" t="b">
        <v>0</v>
      </c>
      <c r="D1531" s="113">
        <v>1450</v>
      </c>
      <c r="E1531" s="114">
        <v>268</v>
      </c>
      <c r="F1531" s="114">
        <v>1822</v>
      </c>
      <c r="G1531" s="121">
        <v>0.99</v>
      </c>
      <c r="H1531" s="121">
        <v>1</v>
      </c>
      <c r="I1531" s="121">
        <v>1449</v>
      </c>
      <c r="J1531" s="122">
        <v>0</v>
      </c>
      <c r="K1531" s="122">
        <v>1.5687903823334388E+19</v>
      </c>
    </row>
    <row r="1532" spans="3:11" ht="15" customHeight="1">
      <c r="C1532" s="112" t="b">
        <v>0</v>
      </c>
      <c r="D1532" s="113">
        <v>1451</v>
      </c>
      <c r="E1532" s="114">
        <v>269</v>
      </c>
      <c r="F1532" s="114">
        <v>1826</v>
      </c>
      <c r="G1532" s="121">
        <v>0.99</v>
      </c>
      <c r="H1532" s="121">
        <v>1</v>
      </c>
      <c r="I1532" s="121">
        <v>1450</v>
      </c>
      <c r="J1532" s="122">
        <v>0</v>
      </c>
      <c r="K1532" s="122">
        <v>1.6700661279151821E+19</v>
      </c>
    </row>
    <row r="1533" spans="3:11" ht="15" customHeight="1">
      <c r="C1533" s="112" t="b">
        <v>0</v>
      </c>
      <c r="D1533" s="113">
        <v>1452</v>
      </c>
      <c r="E1533" s="114">
        <v>269</v>
      </c>
      <c r="F1533" s="114">
        <v>1830</v>
      </c>
      <c r="G1533" s="121">
        <v>0.99</v>
      </c>
      <c r="H1533" s="121">
        <v>1</v>
      </c>
      <c r="I1533" s="121">
        <v>1451</v>
      </c>
      <c r="J1533" s="122">
        <v>0</v>
      </c>
      <c r="K1533" s="122">
        <v>1.1147091806541358E+18</v>
      </c>
    </row>
    <row r="1534" spans="3:11" ht="15" customHeight="1">
      <c r="C1534" s="112" t="b">
        <v>0</v>
      </c>
      <c r="D1534" s="113">
        <v>1453</v>
      </c>
      <c r="E1534" s="114">
        <v>269</v>
      </c>
      <c r="F1534" s="114">
        <v>1834</v>
      </c>
      <c r="G1534" s="121">
        <v>0.99</v>
      </c>
      <c r="H1534" s="121">
        <v>1</v>
      </c>
      <c r="I1534" s="121">
        <v>1452</v>
      </c>
      <c r="J1534" s="122">
        <v>0</v>
      </c>
      <c r="K1534" s="122">
        <v>1.4969017698405115E+18</v>
      </c>
    </row>
    <row r="1535" spans="3:11" ht="15" customHeight="1">
      <c r="C1535" s="112" t="b">
        <v>0</v>
      </c>
      <c r="D1535" s="113">
        <v>1454</v>
      </c>
      <c r="E1535" s="114">
        <v>269</v>
      </c>
      <c r="F1535" s="114">
        <v>1838</v>
      </c>
      <c r="G1535" s="121">
        <v>0.99</v>
      </c>
      <c r="H1535" s="121">
        <v>1</v>
      </c>
      <c r="I1535" s="121">
        <v>1453</v>
      </c>
      <c r="J1535" s="122">
        <v>0</v>
      </c>
      <c r="K1535" s="122">
        <v>1.6716940167776258E+19</v>
      </c>
    </row>
    <row r="1536" spans="3:11" ht="15" customHeight="1">
      <c r="C1536" s="112" t="b">
        <v>0</v>
      </c>
      <c r="D1536" s="113">
        <v>1455</v>
      </c>
      <c r="E1536" s="114">
        <v>269</v>
      </c>
      <c r="F1536" s="114">
        <v>1842</v>
      </c>
      <c r="G1536" s="121">
        <v>0.99</v>
      </c>
      <c r="H1536" s="121">
        <v>1</v>
      </c>
      <c r="I1536" s="121">
        <v>1454</v>
      </c>
      <c r="J1536" s="122">
        <v>0</v>
      </c>
      <c r="K1536" s="122">
        <v>4.993805392249473E+18</v>
      </c>
    </row>
    <row r="1537" spans="3:11" ht="15" customHeight="1">
      <c r="C1537" s="112" t="b">
        <v>0</v>
      </c>
      <c r="D1537" s="113">
        <v>1456</v>
      </c>
      <c r="E1537" s="114">
        <v>269</v>
      </c>
      <c r="F1537" s="114">
        <v>1846</v>
      </c>
      <c r="G1537" s="121">
        <v>0.99</v>
      </c>
      <c r="H1537" s="121">
        <v>1</v>
      </c>
      <c r="I1537" s="121">
        <v>1455</v>
      </c>
      <c r="J1537" s="122">
        <v>0</v>
      </c>
      <c r="K1537" s="122">
        <v>2.5236697297904553E+18</v>
      </c>
    </row>
    <row r="1538" spans="3:11" ht="15" customHeight="1">
      <c r="C1538" s="112" t="b">
        <v>0</v>
      </c>
      <c r="D1538" s="113">
        <v>1457</v>
      </c>
      <c r="E1538" s="114">
        <v>270</v>
      </c>
      <c r="F1538" s="114">
        <v>1852</v>
      </c>
      <c r="G1538" s="121">
        <v>0.99</v>
      </c>
      <c r="H1538" s="121">
        <v>1</v>
      </c>
      <c r="I1538" s="121">
        <v>1456</v>
      </c>
      <c r="J1538" s="122">
        <v>0</v>
      </c>
      <c r="K1538" s="122">
        <v>2.9269642707030646E+18</v>
      </c>
    </row>
    <row r="1539" spans="3:11" ht="15" customHeight="1">
      <c r="C1539" s="112" t="b">
        <v>0</v>
      </c>
      <c r="D1539" s="113">
        <v>1458</v>
      </c>
      <c r="E1539" s="114">
        <v>270</v>
      </c>
      <c r="F1539" s="114">
        <v>1858</v>
      </c>
      <c r="G1539" s="121">
        <v>0.99</v>
      </c>
      <c r="H1539" s="121">
        <v>1</v>
      </c>
      <c r="I1539" s="121">
        <v>1457</v>
      </c>
      <c r="J1539" s="122">
        <v>0</v>
      </c>
      <c r="K1539" s="122">
        <v>2.8646339336273756E+18</v>
      </c>
    </row>
    <row r="1540" spans="3:11" ht="15" customHeight="1">
      <c r="C1540" s="112" t="b">
        <v>0</v>
      </c>
      <c r="D1540" s="113">
        <v>1459</v>
      </c>
      <c r="E1540" s="114">
        <v>270</v>
      </c>
      <c r="F1540" s="114">
        <v>1864</v>
      </c>
      <c r="G1540" s="121">
        <v>0.99</v>
      </c>
      <c r="H1540" s="121">
        <v>1</v>
      </c>
      <c r="I1540" s="121">
        <v>1458</v>
      </c>
      <c r="J1540" s="122">
        <v>0</v>
      </c>
      <c r="K1540" s="122">
        <v>1.3117384039608701E+19</v>
      </c>
    </row>
    <row r="1541" spans="3:11" ht="15" customHeight="1">
      <c r="C1541" s="112" t="b">
        <v>0</v>
      </c>
      <c r="D1541" s="113">
        <v>1460</v>
      </c>
      <c r="E1541" s="114">
        <v>270</v>
      </c>
      <c r="F1541" s="114">
        <v>1870</v>
      </c>
      <c r="G1541" s="121">
        <v>0.99</v>
      </c>
      <c r="H1541" s="121">
        <v>1</v>
      </c>
      <c r="I1541" s="121">
        <v>1459</v>
      </c>
      <c r="J1541" s="122">
        <v>0</v>
      </c>
      <c r="K1541" s="122">
        <v>4.7609737847151094E+18</v>
      </c>
    </row>
    <row r="1542" spans="3:11" ht="15" customHeight="1">
      <c r="C1542" s="112" t="b">
        <v>0</v>
      </c>
      <c r="D1542" s="113">
        <v>1461</v>
      </c>
      <c r="E1542" s="114">
        <v>270</v>
      </c>
      <c r="F1542" s="114">
        <v>1876</v>
      </c>
      <c r="G1542" s="121">
        <v>0.99</v>
      </c>
      <c r="H1542" s="121">
        <v>1</v>
      </c>
      <c r="I1542" s="121">
        <v>1460</v>
      </c>
      <c r="J1542" s="122">
        <v>0</v>
      </c>
      <c r="K1542" s="122">
        <v>5.8359426054055301E+18</v>
      </c>
    </row>
    <row r="1543" spans="3:11" ht="15" customHeight="1">
      <c r="C1543" s="112" t="b">
        <v>0</v>
      </c>
      <c r="D1543" s="113">
        <v>1462</v>
      </c>
      <c r="E1543" s="114">
        <v>270</v>
      </c>
      <c r="F1543" s="114">
        <v>1882</v>
      </c>
      <c r="G1543" s="121">
        <v>0.99</v>
      </c>
      <c r="H1543" s="121">
        <v>1</v>
      </c>
      <c r="I1543" s="121">
        <v>1461</v>
      </c>
      <c r="J1543" s="122">
        <v>0</v>
      </c>
      <c r="K1543" s="122">
        <v>4.3713909022112824E+18</v>
      </c>
    </row>
    <row r="1544" spans="3:11" ht="15" customHeight="1">
      <c r="C1544" s="112" t="b">
        <v>0</v>
      </c>
      <c r="D1544" s="113">
        <v>1463</v>
      </c>
      <c r="E1544" s="114">
        <v>270</v>
      </c>
      <c r="F1544" s="114">
        <v>1888</v>
      </c>
      <c r="G1544" s="121">
        <v>0.99</v>
      </c>
      <c r="H1544" s="121">
        <v>1</v>
      </c>
      <c r="I1544" s="121">
        <v>1462</v>
      </c>
      <c r="J1544" s="122">
        <v>0</v>
      </c>
      <c r="K1544" s="122">
        <v>5.5343815865794263E+18</v>
      </c>
    </row>
    <row r="1545" spans="3:11" ht="15" customHeight="1">
      <c r="C1545" s="112" t="b">
        <v>0</v>
      </c>
      <c r="D1545" s="113">
        <v>1464</v>
      </c>
      <c r="E1545" s="114">
        <v>270</v>
      </c>
      <c r="F1545" s="114">
        <v>1894</v>
      </c>
      <c r="G1545" s="121">
        <v>0.99</v>
      </c>
      <c r="H1545" s="121">
        <v>1</v>
      </c>
      <c r="I1545" s="121">
        <v>1463</v>
      </c>
      <c r="J1545" s="122">
        <v>0</v>
      </c>
      <c r="K1545" s="122">
        <v>1.1314713643414471E+19</v>
      </c>
    </row>
    <row r="1546" spans="3:11" ht="15" customHeight="1">
      <c r="C1546" s="112" t="b">
        <v>0</v>
      </c>
      <c r="D1546" s="113">
        <v>1465</v>
      </c>
      <c r="E1546" s="114">
        <v>270</v>
      </c>
      <c r="F1546" s="114">
        <v>1900</v>
      </c>
      <c r="G1546" s="121">
        <v>0.99</v>
      </c>
      <c r="H1546" s="121">
        <v>1</v>
      </c>
      <c r="I1546" s="121">
        <v>1464</v>
      </c>
      <c r="J1546" s="122">
        <v>0</v>
      </c>
      <c r="K1546" s="122">
        <v>1.2369358945004235E+19</v>
      </c>
    </row>
    <row r="1547" spans="3:11" ht="15" customHeight="1">
      <c r="C1547" s="112" t="b">
        <v>0</v>
      </c>
      <c r="D1547" s="113">
        <v>1466</v>
      </c>
      <c r="E1547" s="114">
        <v>271</v>
      </c>
      <c r="F1547" s="114">
        <v>1909</v>
      </c>
      <c r="G1547" s="121">
        <v>0.99</v>
      </c>
      <c r="H1547" s="121">
        <v>1</v>
      </c>
      <c r="I1547" s="121">
        <v>1465</v>
      </c>
      <c r="J1547" s="122">
        <v>0</v>
      </c>
      <c r="K1547" s="122">
        <v>1.6474739189781887E+19</v>
      </c>
    </row>
    <row r="1548" spans="3:11" ht="15" customHeight="1">
      <c r="C1548" s="112" t="b">
        <v>0</v>
      </c>
      <c r="D1548" s="113">
        <v>1467</v>
      </c>
      <c r="E1548" s="114">
        <v>271</v>
      </c>
      <c r="F1548" s="114">
        <v>1918</v>
      </c>
      <c r="G1548" s="121">
        <v>0.99</v>
      </c>
      <c r="H1548" s="121">
        <v>1</v>
      </c>
      <c r="I1548" s="121">
        <v>1466</v>
      </c>
      <c r="J1548" s="122">
        <v>0</v>
      </c>
      <c r="K1548" s="122">
        <v>4.9601845758194954E+18</v>
      </c>
    </row>
    <row r="1549" spans="3:11" ht="15" customHeight="1">
      <c r="C1549" s="112" t="b">
        <v>0</v>
      </c>
      <c r="D1549" s="113">
        <v>1468</v>
      </c>
      <c r="E1549" s="114">
        <v>271</v>
      </c>
      <c r="F1549" s="114">
        <v>1927</v>
      </c>
      <c r="G1549" s="121">
        <v>0.99</v>
      </c>
      <c r="H1549" s="121">
        <v>1</v>
      </c>
      <c r="I1549" s="121">
        <v>1467</v>
      </c>
      <c r="J1549" s="122">
        <v>0</v>
      </c>
      <c r="K1549" s="122">
        <v>3.9208634843846369E+18</v>
      </c>
    </row>
    <row r="1550" spans="3:11" ht="15" customHeight="1">
      <c r="C1550" s="112" t="b">
        <v>0</v>
      </c>
      <c r="D1550" s="113">
        <v>1469</v>
      </c>
      <c r="E1550" s="114">
        <v>271</v>
      </c>
      <c r="F1550" s="114">
        <v>1936</v>
      </c>
      <c r="G1550" s="121">
        <v>0.99</v>
      </c>
      <c r="H1550" s="121">
        <v>1</v>
      </c>
      <c r="I1550" s="121">
        <v>1468</v>
      </c>
      <c r="J1550" s="122">
        <v>0</v>
      </c>
      <c r="K1550" s="122">
        <v>3.7566335470597222E+18</v>
      </c>
    </row>
    <row r="1551" spans="3:11" ht="15" customHeight="1">
      <c r="C1551" s="112" t="b">
        <v>0</v>
      </c>
      <c r="D1551" s="113">
        <v>1470</v>
      </c>
      <c r="E1551" s="114">
        <v>271</v>
      </c>
      <c r="F1551" s="114">
        <v>1945</v>
      </c>
      <c r="G1551" s="121">
        <v>0.99</v>
      </c>
      <c r="H1551" s="121">
        <v>1</v>
      </c>
      <c r="I1551" s="121">
        <v>1469</v>
      </c>
      <c r="J1551" s="122">
        <v>0</v>
      </c>
      <c r="K1551" s="122">
        <v>1.1776907737451121E+19</v>
      </c>
    </row>
    <row r="1552" spans="3:11" ht="15" customHeight="1">
      <c r="C1552" s="112" t="b">
        <v>0</v>
      </c>
      <c r="D1552" s="113">
        <v>1471</v>
      </c>
      <c r="E1552" s="114">
        <v>271</v>
      </c>
      <c r="F1552" s="114">
        <v>1954</v>
      </c>
      <c r="G1552" s="121">
        <v>0.99</v>
      </c>
      <c r="H1552" s="121">
        <v>1</v>
      </c>
      <c r="I1552" s="121">
        <v>1470</v>
      </c>
      <c r="J1552" s="122">
        <v>0</v>
      </c>
      <c r="K1552" s="122">
        <v>7.929605415293143E+18</v>
      </c>
    </row>
    <row r="1553" spans="3:11" ht="15" customHeight="1">
      <c r="C1553" s="112" t="b">
        <v>0</v>
      </c>
      <c r="D1553" s="113">
        <v>1472</v>
      </c>
      <c r="E1553" s="114">
        <v>271</v>
      </c>
      <c r="F1553" s="114">
        <v>1963</v>
      </c>
      <c r="G1553" s="121">
        <v>0.99</v>
      </c>
      <c r="H1553" s="121">
        <v>1</v>
      </c>
      <c r="I1553" s="121">
        <v>1471</v>
      </c>
      <c r="J1553" s="122">
        <v>0</v>
      </c>
      <c r="K1553" s="122">
        <v>1.3494143157805505E+19</v>
      </c>
    </row>
    <row r="1554" spans="3:11" ht="15" customHeight="1">
      <c r="C1554" s="112" t="b">
        <v>0</v>
      </c>
      <c r="D1554" s="113">
        <v>1473</v>
      </c>
      <c r="E1554" s="114">
        <v>271</v>
      </c>
      <c r="F1554" s="114">
        <v>1972</v>
      </c>
      <c r="G1554" s="121">
        <v>0.99</v>
      </c>
      <c r="H1554" s="121">
        <v>1</v>
      </c>
      <c r="I1554" s="121">
        <v>1472</v>
      </c>
      <c r="J1554" s="122">
        <v>0</v>
      </c>
      <c r="K1554" s="122">
        <v>8.6302830835567206E+18</v>
      </c>
    </row>
    <row r="1555" spans="3:11" ht="15" customHeight="1">
      <c r="C1555" s="112" t="b">
        <v>0</v>
      </c>
      <c r="D1555" s="113">
        <v>1474</v>
      </c>
      <c r="E1555" s="114">
        <v>271</v>
      </c>
      <c r="F1555" s="114">
        <v>1981</v>
      </c>
      <c r="G1555" s="121">
        <v>0.99</v>
      </c>
      <c r="H1555" s="121">
        <v>1</v>
      </c>
      <c r="I1555" s="121">
        <v>1473</v>
      </c>
      <c r="J1555" s="122">
        <v>0</v>
      </c>
      <c r="K1555" s="122">
        <v>1.7575615010279854E+18</v>
      </c>
    </row>
    <row r="1556" spans="3:11" ht="15" customHeight="1">
      <c r="C1556" s="112" t="b">
        <v>0</v>
      </c>
      <c r="D1556" s="113">
        <v>1475</v>
      </c>
      <c r="E1556" s="114">
        <v>271</v>
      </c>
      <c r="F1556" s="114">
        <v>1990</v>
      </c>
      <c r="G1556" s="121">
        <v>0.99</v>
      </c>
      <c r="H1556" s="121">
        <v>1</v>
      </c>
      <c r="I1556" s="121">
        <v>1474</v>
      </c>
      <c r="J1556" s="122">
        <v>0</v>
      </c>
      <c r="K1556" s="122">
        <v>5.1935381143216046E+18</v>
      </c>
    </row>
    <row r="1557" spans="3:11" ht="15" customHeight="1">
      <c r="C1557" s="112" t="b">
        <v>0</v>
      </c>
      <c r="D1557" s="113">
        <v>1476</v>
      </c>
      <c r="E1557" s="114">
        <v>271</v>
      </c>
      <c r="F1557" s="114">
        <v>1999</v>
      </c>
      <c r="G1557" s="121">
        <v>0.99</v>
      </c>
      <c r="H1557" s="121">
        <v>1</v>
      </c>
      <c r="I1557" s="121">
        <v>1475</v>
      </c>
      <c r="J1557" s="122">
        <v>0</v>
      </c>
      <c r="K1557" s="122">
        <v>1.0608742343918272E+18</v>
      </c>
    </row>
    <row r="1558" spans="3:11" ht="15" customHeight="1">
      <c r="C1558" s="112" t="b">
        <v>0</v>
      </c>
      <c r="D1558" s="113">
        <v>1477</v>
      </c>
      <c r="E1558" s="114">
        <v>271</v>
      </c>
      <c r="F1558" s="114">
        <v>2008</v>
      </c>
      <c r="G1558" s="121">
        <v>0.99</v>
      </c>
      <c r="H1558" s="121">
        <v>1</v>
      </c>
      <c r="I1558" s="121">
        <v>1476</v>
      </c>
      <c r="J1558" s="122">
        <v>0</v>
      </c>
      <c r="K1558" s="122">
        <v>1.8308740275717102E+19</v>
      </c>
    </row>
    <row r="1559" spans="3:11" ht="15" customHeight="1">
      <c r="C1559" s="112" t="b">
        <v>0</v>
      </c>
      <c r="D1559" s="113">
        <v>1478</v>
      </c>
      <c r="E1559" s="114">
        <v>271</v>
      </c>
      <c r="F1559" s="114">
        <v>2017</v>
      </c>
      <c r="G1559" s="121">
        <v>0.99</v>
      </c>
      <c r="H1559" s="121">
        <v>1</v>
      </c>
      <c r="I1559" s="121">
        <v>1477</v>
      </c>
      <c r="J1559" s="122">
        <v>0</v>
      </c>
      <c r="K1559" s="122">
        <v>1.7017439174446041E+19</v>
      </c>
    </row>
    <row r="1560" spans="3:11" ht="15" customHeight="1">
      <c r="C1560" s="112" t="b">
        <v>0</v>
      </c>
      <c r="D1560" s="113">
        <v>1479</v>
      </c>
      <c r="E1560" s="114">
        <v>271</v>
      </c>
      <c r="F1560" s="114">
        <v>2026</v>
      </c>
      <c r="G1560" s="121">
        <v>0.99</v>
      </c>
      <c r="H1560" s="121">
        <v>1</v>
      </c>
      <c r="I1560" s="121">
        <v>1478</v>
      </c>
      <c r="J1560" s="122">
        <v>0</v>
      </c>
      <c r="K1560" s="122">
        <v>1.0911084261712927E+19</v>
      </c>
    </row>
    <row r="1561" spans="3:11" ht="15" customHeight="1">
      <c r="C1561" s="112" t="b">
        <v>0</v>
      </c>
      <c r="D1561" s="113">
        <v>1480</v>
      </c>
      <c r="E1561" s="114">
        <v>272</v>
      </c>
      <c r="F1561" s="114">
        <v>2040</v>
      </c>
      <c r="G1561" s="121">
        <v>0.99</v>
      </c>
      <c r="H1561" s="121">
        <v>1</v>
      </c>
      <c r="I1561" s="121">
        <v>1479</v>
      </c>
      <c r="J1561" s="122">
        <v>0</v>
      </c>
      <c r="K1561" s="122">
        <v>1.62182829386984E+19</v>
      </c>
    </row>
    <row r="1562" spans="3:11" ht="15" customHeight="1">
      <c r="C1562" s="112" t="b">
        <v>0</v>
      </c>
      <c r="D1562" s="113">
        <v>1481</v>
      </c>
      <c r="E1562" s="114">
        <v>273</v>
      </c>
      <c r="F1562" s="114">
        <v>2041</v>
      </c>
      <c r="G1562" s="121">
        <v>0.99</v>
      </c>
      <c r="H1562" s="121">
        <v>1</v>
      </c>
      <c r="I1562" s="121">
        <v>1480</v>
      </c>
      <c r="J1562" s="122">
        <v>0</v>
      </c>
      <c r="K1562" s="122">
        <v>1.1353489634762129E+19</v>
      </c>
    </row>
    <row r="1563" spans="3:11" ht="15" customHeight="1">
      <c r="C1563" s="112" t="b">
        <v>0</v>
      </c>
      <c r="D1563" s="113">
        <v>1482</v>
      </c>
      <c r="E1563" s="114">
        <v>273</v>
      </c>
      <c r="F1563" s="114">
        <v>2042</v>
      </c>
      <c r="G1563" s="121">
        <v>0.99</v>
      </c>
      <c r="H1563" s="121">
        <v>1</v>
      </c>
      <c r="I1563" s="121">
        <v>1481</v>
      </c>
      <c r="J1563" s="122">
        <v>0</v>
      </c>
      <c r="K1563" s="122">
        <v>1.11857294154967E+19</v>
      </c>
    </row>
    <row r="1564" spans="3:11" ht="15" customHeight="1">
      <c r="C1564" s="112" t="b">
        <v>0</v>
      </c>
      <c r="D1564" s="113">
        <v>1483</v>
      </c>
      <c r="E1564" s="114">
        <v>274</v>
      </c>
      <c r="F1564" s="114">
        <v>2044</v>
      </c>
      <c r="G1564" s="121">
        <v>0.99</v>
      </c>
      <c r="H1564" s="121">
        <v>1</v>
      </c>
      <c r="I1564" s="121">
        <v>1482</v>
      </c>
      <c r="J1564" s="122">
        <v>0</v>
      </c>
      <c r="K1564" s="122">
        <v>1.7423277130124577E+19</v>
      </c>
    </row>
    <row r="1565" spans="3:11" ht="15" customHeight="1">
      <c r="C1565" s="112" t="b">
        <v>0</v>
      </c>
      <c r="D1565" s="113">
        <v>1484</v>
      </c>
      <c r="E1565" s="114">
        <v>274</v>
      </c>
      <c r="F1565" s="114">
        <v>2046</v>
      </c>
      <c r="G1565" s="121">
        <v>0.99</v>
      </c>
      <c r="H1565" s="121">
        <v>1</v>
      </c>
      <c r="I1565" s="121">
        <v>1483</v>
      </c>
      <c r="J1565" s="122">
        <v>0</v>
      </c>
      <c r="K1565" s="122">
        <v>8.2691687243786281E+18</v>
      </c>
    </row>
    <row r="1566" spans="3:11" ht="15" customHeight="1">
      <c r="C1566" s="112" t="b">
        <v>0</v>
      </c>
      <c r="D1566" s="113">
        <v>1485</v>
      </c>
      <c r="E1566" s="114">
        <v>275</v>
      </c>
      <c r="F1566" s="114">
        <v>2048</v>
      </c>
      <c r="G1566" s="121">
        <v>0.99</v>
      </c>
      <c r="H1566" s="121">
        <v>1</v>
      </c>
      <c r="I1566" s="121">
        <v>1484</v>
      </c>
      <c r="J1566" s="122">
        <v>0</v>
      </c>
      <c r="K1566" s="122">
        <v>9.5224238710916956E+18</v>
      </c>
    </row>
    <row r="1567" spans="3:11" ht="15" customHeight="1">
      <c r="C1567" s="112" t="b">
        <v>0</v>
      </c>
      <c r="D1567" s="113">
        <v>1486</v>
      </c>
      <c r="E1567" s="114">
        <v>275</v>
      </c>
      <c r="F1567" s="114">
        <v>2050</v>
      </c>
      <c r="G1567" s="121">
        <v>0.99</v>
      </c>
      <c r="H1567" s="121">
        <v>1</v>
      </c>
      <c r="I1567" s="121">
        <v>1485</v>
      </c>
      <c r="J1567" s="122">
        <v>0</v>
      </c>
      <c r="K1567" s="122">
        <v>1.4002791239876309E+19</v>
      </c>
    </row>
    <row r="1568" spans="3:11" ht="15" customHeight="1">
      <c r="C1568" s="112" t="b">
        <v>0</v>
      </c>
      <c r="D1568" s="113">
        <v>1487</v>
      </c>
      <c r="E1568" s="114">
        <v>275</v>
      </c>
      <c r="F1568" s="114">
        <v>2052</v>
      </c>
      <c r="G1568" s="121">
        <v>0.99</v>
      </c>
      <c r="H1568" s="121">
        <v>1</v>
      </c>
      <c r="I1568" s="121">
        <v>1486</v>
      </c>
      <c r="J1568" s="122">
        <v>0</v>
      </c>
      <c r="K1568" s="122">
        <v>1.0512545510117351E+19</v>
      </c>
    </row>
    <row r="1569" spans="3:11" ht="15" customHeight="1">
      <c r="C1569" s="112" t="b">
        <v>0</v>
      </c>
      <c r="D1569" s="113">
        <v>1488</v>
      </c>
      <c r="E1569" s="114">
        <v>275</v>
      </c>
      <c r="F1569" s="114">
        <v>2054</v>
      </c>
      <c r="G1569" s="121">
        <v>0.99</v>
      </c>
      <c r="H1569" s="121">
        <v>1</v>
      </c>
      <c r="I1569" s="121">
        <v>1487</v>
      </c>
      <c r="J1569" s="122">
        <v>0</v>
      </c>
      <c r="K1569" s="122">
        <v>2.7675461468159805E+17</v>
      </c>
    </row>
    <row r="1570" spans="3:11" ht="15" customHeight="1">
      <c r="C1570" s="112" t="b">
        <v>0</v>
      </c>
      <c r="D1570" s="113">
        <v>1489</v>
      </c>
      <c r="E1570" s="114">
        <v>276</v>
      </c>
      <c r="F1570" s="114">
        <v>2058</v>
      </c>
      <c r="G1570" s="121">
        <v>0.99</v>
      </c>
      <c r="H1570" s="121">
        <v>1</v>
      </c>
      <c r="I1570" s="121">
        <v>1488</v>
      </c>
      <c r="J1570" s="122">
        <v>0</v>
      </c>
      <c r="K1570" s="122">
        <v>1.4812400000580614E+19</v>
      </c>
    </row>
    <row r="1571" spans="3:11" ht="15" customHeight="1">
      <c r="C1571" s="112" t="b">
        <v>0</v>
      </c>
      <c r="D1571" s="113">
        <v>1490</v>
      </c>
      <c r="E1571" s="114">
        <v>276</v>
      </c>
      <c r="F1571" s="114">
        <v>2062</v>
      </c>
      <c r="G1571" s="121">
        <v>0.99</v>
      </c>
      <c r="H1571" s="121">
        <v>1</v>
      </c>
      <c r="I1571" s="121">
        <v>1489</v>
      </c>
      <c r="J1571" s="122">
        <v>0</v>
      </c>
      <c r="K1571" s="122">
        <v>1.8213559076197564E+19</v>
      </c>
    </row>
    <row r="1572" spans="3:11" ht="15" customHeight="1">
      <c r="C1572" s="112" t="b">
        <v>0</v>
      </c>
      <c r="D1572" s="113">
        <v>1491</v>
      </c>
      <c r="E1572" s="114">
        <v>276</v>
      </c>
      <c r="F1572" s="114">
        <v>2066</v>
      </c>
      <c r="G1572" s="121">
        <v>0.99</v>
      </c>
      <c r="H1572" s="121">
        <v>1</v>
      </c>
      <c r="I1572" s="121">
        <v>1490</v>
      </c>
      <c r="J1572" s="122">
        <v>0</v>
      </c>
      <c r="K1572" s="122">
        <v>1.8023804453641796E+19</v>
      </c>
    </row>
    <row r="1573" spans="3:11" ht="15" customHeight="1">
      <c r="C1573" s="112" t="b">
        <v>0</v>
      </c>
      <c r="D1573" s="113">
        <v>1492</v>
      </c>
      <c r="E1573" s="114">
        <v>276</v>
      </c>
      <c r="F1573" s="114">
        <v>2070</v>
      </c>
      <c r="G1573" s="121">
        <v>0.99</v>
      </c>
      <c r="H1573" s="121">
        <v>1</v>
      </c>
      <c r="I1573" s="121">
        <v>1491</v>
      </c>
      <c r="J1573" s="122">
        <v>0</v>
      </c>
      <c r="K1573" s="122">
        <v>1.4696709651575177E+19</v>
      </c>
    </row>
    <row r="1574" spans="3:11" ht="15" customHeight="1">
      <c r="C1574" s="112" t="b">
        <v>0</v>
      </c>
      <c r="D1574" s="113">
        <v>1493</v>
      </c>
      <c r="E1574" s="114">
        <v>276</v>
      </c>
      <c r="F1574" s="114">
        <v>2074</v>
      </c>
      <c r="G1574" s="121">
        <v>0.99</v>
      </c>
      <c r="H1574" s="121">
        <v>1</v>
      </c>
      <c r="I1574" s="121">
        <v>1492</v>
      </c>
      <c r="J1574" s="122">
        <v>0</v>
      </c>
      <c r="K1574" s="122">
        <v>1.4169479657219475E+19</v>
      </c>
    </row>
    <row r="1575" spans="3:11" ht="15" customHeight="1">
      <c r="C1575" s="112" t="b">
        <v>0</v>
      </c>
      <c r="D1575" s="113">
        <v>1494</v>
      </c>
      <c r="E1575" s="114">
        <v>276</v>
      </c>
      <c r="F1575" s="114">
        <v>2078</v>
      </c>
      <c r="G1575" s="121">
        <v>0.99</v>
      </c>
      <c r="H1575" s="121">
        <v>1</v>
      </c>
      <c r="I1575" s="121">
        <v>1493</v>
      </c>
      <c r="J1575" s="122">
        <v>0</v>
      </c>
      <c r="K1575" s="122">
        <v>3.1629194046349568E+16</v>
      </c>
    </row>
    <row r="1576" spans="3:11" ht="15" customHeight="1">
      <c r="C1576" s="112" t="b">
        <v>0</v>
      </c>
      <c r="D1576" s="113">
        <v>1495</v>
      </c>
      <c r="E1576" s="114">
        <v>277</v>
      </c>
      <c r="F1576" s="114">
        <v>2084</v>
      </c>
      <c r="G1576" s="121">
        <v>0.99</v>
      </c>
      <c r="H1576" s="121">
        <v>1</v>
      </c>
      <c r="I1576" s="121">
        <v>1494</v>
      </c>
      <c r="J1576" s="122">
        <v>0</v>
      </c>
      <c r="K1576" s="122">
        <v>5.5477708847104399E+18</v>
      </c>
    </row>
    <row r="1577" spans="3:11" ht="15" customHeight="1">
      <c r="C1577" s="112" t="b">
        <v>0</v>
      </c>
      <c r="D1577" s="113">
        <v>1496</v>
      </c>
      <c r="E1577" s="114">
        <v>277</v>
      </c>
      <c r="F1577" s="114">
        <v>2090</v>
      </c>
      <c r="G1577" s="121">
        <v>0.99</v>
      </c>
      <c r="H1577" s="121">
        <v>1</v>
      </c>
      <c r="I1577" s="121">
        <v>1495</v>
      </c>
      <c r="J1577" s="122">
        <v>0</v>
      </c>
      <c r="K1577" s="122">
        <v>1.135599104603817E+19</v>
      </c>
    </row>
    <row r="1578" spans="3:11" ht="15" customHeight="1">
      <c r="C1578" s="112" t="b">
        <v>0</v>
      </c>
      <c r="D1578" s="113">
        <v>1497</v>
      </c>
      <c r="E1578" s="114">
        <v>277</v>
      </c>
      <c r="F1578" s="114">
        <v>2096</v>
      </c>
      <c r="G1578" s="121">
        <v>0.99</v>
      </c>
      <c r="H1578" s="121">
        <v>1</v>
      </c>
      <c r="I1578" s="121">
        <v>1496</v>
      </c>
      <c r="J1578" s="122">
        <v>0</v>
      </c>
      <c r="K1578" s="122">
        <v>1.1296803691871146E+19</v>
      </c>
    </row>
    <row r="1579" spans="3:11" ht="15" customHeight="1">
      <c r="C1579" s="112" t="b">
        <v>0</v>
      </c>
      <c r="D1579" s="113">
        <v>1498</v>
      </c>
      <c r="E1579" s="114">
        <v>277</v>
      </c>
      <c r="F1579" s="114">
        <v>2102</v>
      </c>
      <c r="G1579" s="121">
        <v>0.99</v>
      </c>
      <c r="H1579" s="121">
        <v>1</v>
      </c>
      <c r="I1579" s="121">
        <v>1497</v>
      </c>
      <c r="J1579" s="122">
        <v>0</v>
      </c>
      <c r="K1579" s="122">
        <v>1.1812896515100531E+19</v>
      </c>
    </row>
    <row r="1580" spans="3:11" ht="15" customHeight="1">
      <c r="C1580" s="112" t="b">
        <v>0</v>
      </c>
      <c r="D1580" s="113">
        <v>1499</v>
      </c>
      <c r="E1580" s="114">
        <v>277</v>
      </c>
      <c r="F1580" s="114">
        <v>2108</v>
      </c>
      <c r="G1580" s="121">
        <v>0.99</v>
      </c>
      <c r="H1580" s="121">
        <v>1</v>
      </c>
      <c r="I1580" s="121">
        <v>1498</v>
      </c>
      <c r="J1580" s="122">
        <v>0</v>
      </c>
      <c r="K1580" s="122">
        <v>7.2595554298295255E+18</v>
      </c>
    </row>
    <row r="1581" spans="3:11" ht="15" customHeight="1">
      <c r="C1581" s="112" t="b">
        <v>0</v>
      </c>
      <c r="D1581" s="113">
        <v>1500</v>
      </c>
      <c r="E1581" s="114">
        <v>277</v>
      </c>
      <c r="F1581" s="114">
        <v>2114</v>
      </c>
      <c r="G1581" s="121">
        <v>0.99</v>
      </c>
      <c r="H1581" s="121">
        <v>1</v>
      </c>
      <c r="I1581" s="121">
        <v>1499</v>
      </c>
      <c r="J1581" s="122">
        <v>0</v>
      </c>
      <c r="K1581" s="122">
        <v>8.1000698868055757E+18</v>
      </c>
    </row>
    <row r="1582" spans="3:11" ht="15" customHeight="1">
      <c r="C1582" s="112" t="b">
        <v>0</v>
      </c>
      <c r="D1582" s="113">
        <v>1501</v>
      </c>
      <c r="E1582" s="114">
        <v>277</v>
      </c>
      <c r="F1582" s="114">
        <v>2120</v>
      </c>
      <c r="G1582" s="121">
        <v>0.99</v>
      </c>
      <c r="H1582" s="121">
        <v>1</v>
      </c>
      <c r="I1582" s="121">
        <v>1500</v>
      </c>
      <c r="J1582" s="122">
        <v>0</v>
      </c>
      <c r="K1582" s="122">
        <v>3.8355718658813819E+18</v>
      </c>
    </row>
    <row r="1583" spans="3:11" ht="15" customHeight="1">
      <c r="C1583" s="112" t="b">
        <v>0</v>
      </c>
      <c r="D1583" s="113">
        <v>1502</v>
      </c>
      <c r="E1583" s="114">
        <v>277</v>
      </c>
      <c r="F1583" s="114">
        <v>2126</v>
      </c>
      <c r="G1583" s="121">
        <v>0.99</v>
      </c>
      <c r="H1583" s="121">
        <v>1</v>
      </c>
      <c r="I1583" s="121">
        <v>1501</v>
      </c>
      <c r="J1583" s="122">
        <v>0</v>
      </c>
      <c r="K1583" s="122">
        <v>5.3344832009020856E+18</v>
      </c>
    </row>
    <row r="1584" spans="3:11" ht="15" customHeight="1">
      <c r="C1584" s="112" t="b">
        <v>0</v>
      </c>
      <c r="D1584" s="113">
        <v>1503</v>
      </c>
      <c r="E1584" s="114">
        <v>277</v>
      </c>
      <c r="F1584" s="114">
        <v>2132</v>
      </c>
      <c r="G1584" s="121">
        <v>0.99</v>
      </c>
      <c r="H1584" s="121">
        <v>1</v>
      </c>
      <c r="I1584" s="121">
        <v>1502</v>
      </c>
      <c r="J1584" s="122">
        <v>0</v>
      </c>
      <c r="K1584" s="122">
        <v>6.9614691648827341E+18</v>
      </c>
    </row>
    <row r="1585" spans="3:11" ht="15" customHeight="1">
      <c r="C1585" s="112" t="b">
        <v>0</v>
      </c>
      <c r="D1585" s="113">
        <v>1504</v>
      </c>
      <c r="E1585" s="114">
        <v>278</v>
      </c>
      <c r="F1585" s="114">
        <v>2141</v>
      </c>
      <c r="G1585" s="121">
        <v>0.99</v>
      </c>
      <c r="H1585" s="121">
        <v>1</v>
      </c>
      <c r="I1585" s="121">
        <v>1503</v>
      </c>
      <c r="J1585" s="122">
        <v>0</v>
      </c>
      <c r="K1585" s="122">
        <v>1.0498334107291429E+19</v>
      </c>
    </row>
    <row r="1586" spans="3:11" ht="15" customHeight="1">
      <c r="C1586" s="112" t="b">
        <v>0</v>
      </c>
      <c r="D1586" s="113">
        <v>1505</v>
      </c>
      <c r="E1586" s="114">
        <v>278</v>
      </c>
      <c r="F1586" s="114">
        <v>2150</v>
      </c>
      <c r="G1586" s="121">
        <v>0.99</v>
      </c>
      <c r="H1586" s="121">
        <v>1</v>
      </c>
      <c r="I1586" s="121">
        <v>1504</v>
      </c>
      <c r="J1586" s="122">
        <v>0</v>
      </c>
      <c r="K1586" s="122">
        <v>9.3992811567149363E+18</v>
      </c>
    </row>
    <row r="1587" spans="3:11" ht="15" customHeight="1">
      <c r="C1587" s="112" t="b">
        <v>0</v>
      </c>
      <c r="D1587" s="113">
        <v>1506</v>
      </c>
      <c r="E1587" s="114">
        <v>278</v>
      </c>
      <c r="F1587" s="114">
        <v>2159</v>
      </c>
      <c r="G1587" s="121">
        <v>0.99</v>
      </c>
      <c r="H1587" s="121">
        <v>1</v>
      </c>
      <c r="I1587" s="121">
        <v>1505</v>
      </c>
      <c r="J1587" s="122">
        <v>0</v>
      </c>
      <c r="K1587" s="122">
        <v>1.017558868739005E+19</v>
      </c>
    </row>
    <row r="1588" spans="3:11" ht="15" customHeight="1">
      <c r="C1588" s="112" t="b">
        <v>0</v>
      </c>
      <c r="D1588" s="113">
        <v>1507</v>
      </c>
      <c r="E1588" s="114">
        <v>278</v>
      </c>
      <c r="F1588" s="114">
        <v>2168</v>
      </c>
      <c r="G1588" s="121">
        <v>0.99</v>
      </c>
      <c r="H1588" s="121">
        <v>1</v>
      </c>
      <c r="I1588" s="121">
        <v>1506</v>
      </c>
      <c r="J1588" s="122">
        <v>0</v>
      </c>
      <c r="K1588" s="122">
        <v>9.0217687146981645E+17</v>
      </c>
    </row>
    <row r="1589" spans="3:11" ht="15" customHeight="1">
      <c r="C1589" s="112" t="b">
        <v>0</v>
      </c>
      <c r="D1589" s="113">
        <v>1508</v>
      </c>
      <c r="E1589" s="114">
        <v>278</v>
      </c>
      <c r="F1589" s="114">
        <v>2177</v>
      </c>
      <c r="G1589" s="121">
        <v>0.99</v>
      </c>
      <c r="H1589" s="121">
        <v>1</v>
      </c>
      <c r="I1589" s="121">
        <v>1507</v>
      </c>
      <c r="J1589" s="122">
        <v>0</v>
      </c>
      <c r="K1589" s="122">
        <v>1.1985752607809651E+18</v>
      </c>
    </row>
    <row r="1590" spans="3:11" ht="15" customHeight="1">
      <c r="C1590" s="112" t="b">
        <v>0</v>
      </c>
      <c r="D1590" s="113">
        <v>1509</v>
      </c>
      <c r="E1590" s="114">
        <v>278</v>
      </c>
      <c r="F1590" s="114">
        <v>2186</v>
      </c>
      <c r="G1590" s="121">
        <v>0.99</v>
      </c>
      <c r="H1590" s="121">
        <v>1</v>
      </c>
      <c r="I1590" s="121">
        <v>1508</v>
      </c>
      <c r="J1590" s="122">
        <v>0</v>
      </c>
      <c r="K1590" s="122">
        <v>1.4386561933909979E+19</v>
      </c>
    </row>
    <row r="1591" spans="3:11" ht="15" customHeight="1">
      <c r="C1591" s="112" t="b">
        <v>0</v>
      </c>
      <c r="D1591" s="113">
        <v>1510</v>
      </c>
      <c r="E1591" s="114">
        <v>278</v>
      </c>
      <c r="F1591" s="114">
        <v>2195</v>
      </c>
      <c r="G1591" s="121">
        <v>0.99</v>
      </c>
      <c r="H1591" s="121">
        <v>1</v>
      </c>
      <c r="I1591" s="121">
        <v>1509</v>
      </c>
      <c r="J1591" s="122">
        <v>0</v>
      </c>
      <c r="K1591" s="122">
        <v>3.5975958590566932E+18</v>
      </c>
    </row>
    <row r="1592" spans="3:11" ht="15" customHeight="1">
      <c r="C1592" s="112" t="b">
        <v>0</v>
      </c>
      <c r="D1592" s="113">
        <v>1511</v>
      </c>
      <c r="E1592" s="114">
        <v>278</v>
      </c>
      <c r="F1592" s="114">
        <v>2204</v>
      </c>
      <c r="G1592" s="121">
        <v>0.99</v>
      </c>
      <c r="H1592" s="121">
        <v>1</v>
      </c>
      <c r="I1592" s="121">
        <v>1510</v>
      </c>
      <c r="J1592" s="122">
        <v>0</v>
      </c>
      <c r="K1592" s="122">
        <v>5.4023437624364966E+17</v>
      </c>
    </row>
    <row r="1593" spans="3:11" ht="15" customHeight="1">
      <c r="C1593" s="112" t="b">
        <v>0</v>
      </c>
      <c r="D1593" s="113">
        <v>1512</v>
      </c>
      <c r="E1593" s="114">
        <v>278</v>
      </c>
      <c r="F1593" s="114">
        <v>2213</v>
      </c>
      <c r="G1593" s="121">
        <v>0.99</v>
      </c>
      <c r="H1593" s="121">
        <v>1</v>
      </c>
      <c r="I1593" s="121">
        <v>1511</v>
      </c>
      <c r="J1593" s="122">
        <v>0</v>
      </c>
      <c r="K1593" s="122">
        <v>1.8689506444434785E+18</v>
      </c>
    </row>
    <row r="1594" spans="3:11" ht="15" customHeight="1">
      <c r="C1594" s="112" t="b">
        <v>0</v>
      </c>
      <c r="D1594" s="113">
        <v>1513</v>
      </c>
      <c r="E1594" s="114">
        <v>278</v>
      </c>
      <c r="F1594" s="114">
        <v>2222</v>
      </c>
      <c r="G1594" s="121">
        <v>0.99</v>
      </c>
      <c r="H1594" s="121">
        <v>1</v>
      </c>
      <c r="I1594" s="121">
        <v>1512</v>
      </c>
      <c r="J1594" s="122">
        <v>0</v>
      </c>
      <c r="K1594" s="122">
        <v>1.1663713201416878E+19</v>
      </c>
    </row>
    <row r="1595" spans="3:11" ht="15" customHeight="1">
      <c r="C1595" s="112" t="b">
        <v>0</v>
      </c>
      <c r="D1595" s="113">
        <v>1514</v>
      </c>
      <c r="E1595" s="114">
        <v>278</v>
      </c>
      <c r="F1595" s="114">
        <v>2231</v>
      </c>
      <c r="G1595" s="121">
        <v>0.99</v>
      </c>
      <c r="H1595" s="121">
        <v>1</v>
      </c>
      <c r="I1595" s="121">
        <v>1513</v>
      </c>
      <c r="J1595" s="122">
        <v>0</v>
      </c>
      <c r="K1595" s="122">
        <v>1.1636704272925991E+19</v>
      </c>
    </row>
    <row r="1596" spans="3:11" ht="15" customHeight="1">
      <c r="C1596" s="112" t="b">
        <v>0</v>
      </c>
      <c r="D1596" s="113">
        <v>1515</v>
      </c>
      <c r="E1596" s="114">
        <v>278</v>
      </c>
      <c r="F1596" s="114">
        <v>2240</v>
      </c>
      <c r="G1596" s="121">
        <v>0.99</v>
      </c>
      <c r="H1596" s="121">
        <v>1</v>
      </c>
      <c r="I1596" s="121">
        <v>1514</v>
      </c>
      <c r="J1596" s="122">
        <v>0</v>
      </c>
      <c r="K1596" s="122">
        <v>3.284504823721625E+17</v>
      </c>
    </row>
    <row r="1597" spans="3:11" ht="15" customHeight="1">
      <c r="C1597" s="112" t="b">
        <v>0</v>
      </c>
      <c r="D1597" s="113">
        <v>1516</v>
      </c>
      <c r="E1597" s="114">
        <v>278</v>
      </c>
      <c r="F1597" s="114">
        <v>2249</v>
      </c>
      <c r="G1597" s="121">
        <v>0.99</v>
      </c>
      <c r="H1597" s="121">
        <v>1</v>
      </c>
      <c r="I1597" s="121">
        <v>1515</v>
      </c>
      <c r="J1597" s="122">
        <v>0</v>
      </c>
      <c r="K1597" s="122">
        <v>1.4900641406335574E+19</v>
      </c>
    </row>
    <row r="1598" spans="3:11" ht="15" customHeight="1">
      <c r="C1598" s="112" t="b">
        <v>0</v>
      </c>
      <c r="D1598" s="113">
        <v>1517</v>
      </c>
      <c r="E1598" s="114">
        <v>278</v>
      </c>
      <c r="F1598" s="114">
        <v>2258</v>
      </c>
      <c r="G1598" s="121">
        <v>0.99</v>
      </c>
      <c r="H1598" s="121">
        <v>1</v>
      </c>
      <c r="I1598" s="121">
        <v>1516</v>
      </c>
      <c r="J1598" s="122">
        <v>0</v>
      </c>
      <c r="K1598" s="122">
        <v>4.0659815159863506E+18</v>
      </c>
    </row>
    <row r="1599" spans="3:11" ht="15" customHeight="1">
      <c r="C1599" s="112" t="b">
        <v>0</v>
      </c>
      <c r="D1599" s="113">
        <v>1518</v>
      </c>
      <c r="E1599" s="114">
        <v>279</v>
      </c>
      <c r="F1599" s="114">
        <v>2272</v>
      </c>
      <c r="G1599" s="121">
        <v>0.99</v>
      </c>
      <c r="H1599" s="121">
        <v>1</v>
      </c>
      <c r="I1599" s="121">
        <v>1517</v>
      </c>
      <c r="J1599" s="122">
        <v>0</v>
      </c>
      <c r="K1599" s="122">
        <v>1.3263646004654832E+19</v>
      </c>
    </row>
    <row r="1600" spans="3:11" ht="15" customHeight="1">
      <c r="C1600" s="112" t="b">
        <v>0</v>
      </c>
      <c r="D1600" s="113">
        <v>1519</v>
      </c>
      <c r="E1600" s="114">
        <v>280</v>
      </c>
      <c r="F1600" s="114">
        <v>2273</v>
      </c>
      <c r="G1600" s="121">
        <v>0.99</v>
      </c>
      <c r="H1600" s="121">
        <v>1</v>
      </c>
      <c r="I1600" s="121">
        <v>1518</v>
      </c>
      <c r="J1600" s="122">
        <v>0</v>
      </c>
      <c r="K1600" s="122">
        <v>4.1487462940255744E+18</v>
      </c>
    </row>
    <row r="1601" spans="3:11" ht="15" customHeight="1">
      <c r="C1601" s="112" t="b">
        <v>0</v>
      </c>
      <c r="D1601" s="113">
        <v>1520</v>
      </c>
      <c r="E1601" s="114">
        <v>280</v>
      </c>
      <c r="F1601" s="114">
        <v>2274</v>
      </c>
      <c r="G1601" s="121">
        <v>0.99</v>
      </c>
      <c r="H1601" s="121">
        <v>1</v>
      </c>
      <c r="I1601" s="121">
        <v>1519</v>
      </c>
      <c r="J1601" s="122">
        <v>0</v>
      </c>
      <c r="K1601" s="122">
        <v>1.3744582503873415E+19</v>
      </c>
    </row>
    <row r="1602" spans="3:11" ht="15" customHeight="1">
      <c r="C1602" s="112" t="b">
        <v>0</v>
      </c>
      <c r="D1602" s="113">
        <v>1521</v>
      </c>
      <c r="E1602" s="114">
        <v>281</v>
      </c>
      <c r="F1602" s="114">
        <v>2276</v>
      </c>
      <c r="G1602" s="121">
        <v>0.99</v>
      </c>
      <c r="H1602" s="121">
        <v>1</v>
      </c>
      <c r="I1602" s="121">
        <v>1520</v>
      </c>
      <c r="J1602" s="122">
        <v>0</v>
      </c>
      <c r="K1602" s="122">
        <v>5.5458844149027369E+18</v>
      </c>
    </row>
    <row r="1603" spans="3:11" ht="15" customHeight="1">
      <c r="C1603" s="112" t="b">
        <v>0</v>
      </c>
      <c r="D1603" s="113">
        <v>1522</v>
      </c>
      <c r="E1603" s="114">
        <v>281</v>
      </c>
      <c r="F1603" s="114">
        <v>2278</v>
      </c>
      <c r="G1603" s="121">
        <v>0.99</v>
      </c>
      <c r="H1603" s="121">
        <v>1</v>
      </c>
      <c r="I1603" s="121">
        <v>1521</v>
      </c>
      <c r="J1603" s="122">
        <v>0</v>
      </c>
      <c r="K1603" s="122">
        <v>1.5672615384039014E+19</v>
      </c>
    </row>
    <row r="1604" spans="3:11" ht="15" customHeight="1">
      <c r="C1604" s="112" t="b">
        <v>0</v>
      </c>
      <c r="D1604" s="113">
        <v>1523</v>
      </c>
      <c r="E1604" s="114">
        <v>282</v>
      </c>
      <c r="F1604" s="114">
        <v>2280</v>
      </c>
      <c r="G1604" s="121">
        <v>0.99</v>
      </c>
      <c r="H1604" s="121">
        <v>1</v>
      </c>
      <c r="I1604" s="121">
        <v>1522</v>
      </c>
      <c r="J1604" s="122">
        <v>0</v>
      </c>
      <c r="K1604" s="122">
        <v>2.2954302140088701E+18</v>
      </c>
    </row>
    <row r="1605" spans="3:11" ht="15" customHeight="1">
      <c r="C1605" s="112" t="b">
        <v>0</v>
      </c>
      <c r="D1605" s="113">
        <v>1524</v>
      </c>
      <c r="E1605" s="114">
        <v>282</v>
      </c>
      <c r="F1605" s="114">
        <v>2282</v>
      </c>
      <c r="G1605" s="121">
        <v>0.99</v>
      </c>
      <c r="H1605" s="121">
        <v>1</v>
      </c>
      <c r="I1605" s="121">
        <v>1523</v>
      </c>
      <c r="J1605" s="122">
        <v>0</v>
      </c>
      <c r="K1605" s="122">
        <v>1.0981176031168088E+19</v>
      </c>
    </row>
    <row r="1606" spans="3:11" ht="15" customHeight="1">
      <c r="C1606" s="112" t="b">
        <v>0</v>
      </c>
      <c r="D1606" s="113">
        <v>1525</v>
      </c>
      <c r="E1606" s="114">
        <v>282</v>
      </c>
      <c r="F1606" s="114">
        <v>2284</v>
      </c>
      <c r="G1606" s="121">
        <v>0.99</v>
      </c>
      <c r="H1606" s="121">
        <v>1</v>
      </c>
      <c r="I1606" s="121">
        <v>1524</v>
      </c>
      <c r="J1606" s="122">
        <v>0</v>
      </c>
      <c r="K1606" s="122">
        <v>1.6613514717974372E+18</v>
      </c>
    </row>
    <row r="1607" spans="3:11" ht="15" customHeight="1">
      <c r="C1607" s="112" t="b">
        <v>0</v>
      </c>
      <c r="D1607" s="113">
        <v>1526</v>
      </c>
      <c r="E1607" s="114">
        <v>282</v>
      </c>
      <c r="F1607" s="114">
        <v>2286</v>
      </c>
      <c r="G1607" s="121">
        <v>0.99</v>
      </c>
      <c r="H1607" s="121">
        <v>1</v>
      </c>
      <c r="I1607" s="121">
        <v>1525</v>
      </c>
      <c r="J1607" s="122">
        <v>0</v>
      </c>
      <c r="K1607" s="122">
        <v>1.4374090494522118E+19</v>
      </c>
    </row>
    <row r="1608" spans="3:11" ht="15" customHeight="1">
      <c r="C1608" s="112" t="b">
        <v>0</v>
      </c>
      <c r="D1608" s="113">
        <v>1527</v>
      </c>
      <c r="E1608" s="114">
        <v>283</v>
      </c>
      <c r="F1608" s="114">
        <v>2290</v>
      </c>
      <c r="G1608" s="121">
        <v>0.99</v>
      </c>
      <c r="H1608" s="121">
        <v>1</v>
      </c>
      <c r="I1608" s="121">
        <v>1526</v>
      </c>
      <c r="J1608" s="122">
        <v>0</v>
      </c>
      <c r="K1608" s="122">
        <v>3.8315781044423219E+18</v>
      </c>
    </row>
    <row r="1609" spans="3:11" ht="15" customHeight="1">
      <c r="C1609" s="112" t="b">
        <v>0</v>
      </c>
      <c r="D1609" s="113">
        <v>1528</v>
      </c>
      <c r="E1609" s="114">
        <v>283</v>
      </c>
      <c r="F1609" s="114">
        <v>2294</v>
      </c>
      <c r="G1609" s="121">
        <v>0.99</v>
      </c>
      <c r="H1609" s="121">
        <v>1</v>
      </c>
      <c r="I1609" s="121">
        <v>1527</v>
      </c>
      <c r="J1609" s="122">
        <v>0</v>
      </c>
      <c r="K1609" s="122">
        <v>1.8164805477468604E+19</v>
      </c>
    </row>
    <row r="1610" spans="3:11" ht="15" customHeight="1">
      <c r="C1610" s="112" t="b">
        <v>0</v>
      </c>
      <c r="D1610" s="113">
        <v>1529</v>
      </c>
      <c r="E1610" s="114">
        <v>283</v>
      </c>
      <c r="F1610" s="114">
        <v>2298</v>
      </c>
      <c r="G1610" s="121">
        <v>0.99</v>
      </c>
      <c r="H1610" s="121">
        <v>1</v>
      </c>
      <c r="I1610" s="121">
        <v>1528</v>
      </c>
      <c r="J1610" s="122">
        <v>0</v>
      </c>
      <c r="K1610" s="122">
        <v>3.1784910308508145E+18</v>
      </c>
    </row>
    <row r="1611" spans="3:11" ht="15" customHeight="1">
      <c r="C1611" s="112" t="b">
        <v>0</v>
      </c>
      <c r="D1611" s="113">
        <v>1530</v>
      </c>
      <c r="E1611" s="114">
        <v>283</v>
      </c>
      <c r="F1611" s="114">
        <v>2302</v>
      </c>
      <c r="G1611" s="121">
        <v>0.99</v>
      </c>
      <c r="H1611" s="121">
        <v>1</v>
      </c>
      <c r="I1611" s="121">
        <v>1529</v>
      </c>
      <c r="J1611" s="122">
        <v>0</v>
      </c>
      <c r="K1611" s="122">
        <v>1.5077259700224981E+19</v>
      </c>
    </row>
    <row r="1612" spans="3:11" ht="15" customHeight="1">
      <c r="C1612" s="112" t="b">
        <v>0</v>
      </c>
      <c r="D1612" s="113">
        <v>1531</v>
      </c>
      <c r="E1612" s="114">
        <v>283</v>
      </c>
      <c r="F1612" s="114">
        <v>2306</v>
      </c>
      <c r="G1612" s="121">
        <v>0.99</v>
      </c>
      <c r="H1612" s="121">
        <v>1</v>
      </c>
      <c r="I1612" s="121">
        <v>1530</v>
      </c>
      <c r="J1612" s="122">
        <v>0</v>
      </c>
      <c r="K1612" s="122">
        <v>7.9176250240150897E+18</v>
      </c>
    </row>
    <row r="1613" spans="3:11" ht="15" customHeight="1">
      <c r="C1613" s="112" t="b">
        <v>0</v>
      </c>
      <c r="D1613" s="113">
        <v>1532</v>
      </c>
      <c r="E1613" s="114">
        <v>283</v>
      </c>
      <c r="F1613" s="114">
        <v>2310</v>
      </c>
      <c r="G1613" s="121">
        <v>0.99</v>
      </c>
      <c r="H1613" s="121">
        <v>1</v>
      </c>
      <c r="I1613" s="121">
        <v>1531</v>
      </c>
      <c r="J1613" s="122">
        <v>0</v>
      </c>
      <c r="K1613" s="122">
        <v>1.4036743617880084E+19</v>
      </c>
    </row>
    <row r="1614" spans="3:11" ht="15" customHeight="1">
      <c r="C1614" s="112" t="b">
        <v>0</v>
      </c>
      <c r="D1614" s="113">
        <v>1533</v>
      </c>
      <c r="E1614" s="114">
        <v>284</v>
      </c>
      <c r="F1614" s="114">
        <v>2316</v>
      </c>
      <c r="G1614" s="121">
        <v>0.99</v>
      </c>
      <c r="H1614" s="121">
        <v>1</v>
      </c>
      <c r="I1614" s="121">
        <v>1532</v>
      </c>
      <c r="J1614" s="122">
        <v>0</v>
      </c>
      <c r="K1614" s="122">
        <v>6.9131925364662385E+18</v>
      </c>
    </row>
    <row r="1615" spans="3:11" ht="15" customHeight="1">
      <c r="C1615" s="112" t="b">
        <v>0</v>
      </c>
      <c r="D1615" s="113">
        <v>1534</v>
      </c>
      <c r="E1615" s="114">
        <v>284</v>
      </c>
      <c r="F1615" s="114">
        <v>2322</v>
      </c>
      <c r="G1615" s="121">
        <v>0.99</v>
      </c>
      <c r="H1615" s="121">
        <v>1</v>
      </c>
      <c r="I1615" s="121">
        <v>1533</v>
      </c>
      <c r="J1615" s="122">
        <v>0</v>
      </c>
      <c r="K1615" s="122">
        <v>2.8918553356122056E+18</v>
      </c>
    </row>
    <row r="1616" spans="3:11" ht="15" customHeight="1">
      <c r="C1616" s="112" t="b">
        <v>0</v>
      </c>
      <c r="D1616" s="113">
        <v>1535</v>
      </c>
      <c r="E1616" s="114">
        <v>284</v>
      </c>
      <c r="F1616" s="114">
        <v>2328</v>
      </c>
      <c r="G1616" s="121">
        <v>0.99</v>
      </c>
      <c r="H1616" s="121">
        <v>1</v>
      </c>
      <c r="I1616" s="121">
        <v>1534</v>
      </c>
      <c r="J1616" s="122">
        <v>0</v>
      </c>
      <c r="K1616" s="122">
        <v>1.5474511980126032E+19</v>
      </c>
    </row>
    <row r="1617" spans="3:11" ht="15" customHeight="1">
      <c r="C1617" s="112" t="b">
        <v>0</v>
      </c>
      <c r="D1617" s="113">
        <v>1536</v>
      </c>
      <c r="E1617" s="114">
        <v>284</v>
      </c>
      <c r="F1617" s="114">
        <v>2334</v>
      </c>
      <c r="G1617" s="121">
        <v>0.99</v>
      </c>
      <c r="H1617" s="121">
        <v>1</v>
      </c>
      <c r="I1617" s="121">
        <v>1535</v>
      </c>
      <c r="J1617" s="122">
        <v>0</v>
      </c>
      <c r="K1617" s="122">
        <v>1.0983186917244262E+19</v>
      </c>
    </row>
    <row r="1618" spans="3:11" ht="15" customHeight="1">
      <c r="C1618" s="112" t="b">
        <v>0</v>
      </c>
      <c r="D1618" s="113">
        <v>1537</v>
      </c>
      <c r="E1618" s="114">
        <v>284</v>
      </c>
      <c r="F1618" s="114">
        <v>2340</v>
      </c>
      <c r="G1618" s="121">
        <v>0.99</v>
      </c>
      <c r="H1618" s="121">
        <v>1</v>
      </c>
      <c r="I1618" s="121">
        <v>1536</v>
      </c>
      <c r="J1618" s="122">
        <v>0</v>
      </c>
      <c r="K1618" s="122">
        <v>5.1260172917622098E+18</v>
      </c>
    </row>
    <row r="1619" spans="3:11" ht="15" customHeight="1">
      <c r="C1619" s="112" t="b">
        <v>0</v>
      </c>
      <c r="D1619" s="113">
        <v>1538</v>
      </c>
      <c r="E1619" s="114">
        <v>284</v>
      </c>
      <c r="F1619" s="114">
        <v>2346</v>
      </c>
      <c r="G1619" s="121">
        <v>0.99</v>
      </c>
      <c r="H1619" s="121">
        <v>1</v>
      </c>
      <c r="I1619" s="121">
        <v>1537</v>
      </c>
      <c r="J1619" s="122">
        <v>0</v>
      </c>
      <c r="K1619" s="122">
        <v>1.350595696571553E+19</v>
      </c>
    </row>
    <row r="1620" spans="3:11" ht="15" customHeight="1">
      <c r="C1620" s="112" t="b">
        <v>0</v>
      </c>
      <c r="D1620" s="113">
        <v>1539</v>
      </c>
      <c r="E1620" s="114">
        <v>284</v>
      </c>
      <c r="F1620" s="114">
        <v>2352</v>
      </c>
      <c r="G1620" s="121">
        <v>0.99</v>
      </c>
      <c r="H1620" s="121">
        <v>1</v>
      </c>
      <c r="I1620" s="121">
        <v>1538</v>
      </c>
      <c r="J1620" s="122">
        <v>0</v>
      </c>
      <c r="K1620" s="122">
        <v>1.5204520555913005E+19</v>
      </c>
    </row>
    <row r="1621" spans="3:11" ht="15" customHeight="1">
      <c r="C1621" s="112" t="b">
        <v>0</v>
      </c>
      <c r="D1621" s="113">
        <v>1540</v>
      </c>
      <c r="E1621" s="114">
        <v>284</v>
      </c>
      <c r="F1621" s="114">
        <v>2358</v>
      </c>
      <c r="G1621" s="121">
        <v>0.99</v>
      </c>
      <c r="H1621" s="121">
        <v>1</v>
      </c>
      <c r="I1621" s="121">
        <v>1539</v>
      </c>
      <c r="J1621" s="122">
        <v>0</v>
      </c>
      <c r="K1621" s="122">
        <v>1.3771741904842439E+19</v>
      </c>
    </row>
    <row r="1622" spans="3:11" ht="15" customHeight="1">
      <c r="C1622" s="112" t="b">
        <v>0</v>
      </c>
      <c r="D1622" s="113">
        <v>1541</v>
      </c>
      <c r="E1622" s="114">
        <v>284</v>
      </c>
      <c r="F1622" s="114">
        <v>2364</v>
      </c>
      <c r="G1622" s="121">
        <v>0.99</v>
      </c>
      <c r="H1622" s="121">
        <v>1</v>
      </c>
      <c r="I1622" s="121">
        <v>1540</v>
      </c>
      <c r="J1622" s="122">
        <v>0</v>
      </c>
      <c r="K1622" s="122">
        <v>1.117905879669828E+19</v>
      </c>
    </row>
    <row r="1623" spans="3:11" ht="15" customHeight="1">
      <c r="C1623" s="112" t="b">
        <v>0</v>
      </c>
      <c r="D1623" s="113">
        <v>1542</v>
      </c>
      <c r="E1623" s="114">
        <v>285</v>
      </c>
      <c r="F1623" s="114">
        <v>2373</v>
      </c>
      <c r="G1623" s="121">
        <v>0.99</v>
      </c>
      <c r="H1623" s="121">
        <v>1</v>
      </c>
      <c r="I1623" s="121">
        <v>1541</v>
      </c>
      <c r="J1623" s="122">
        <v>0</v>
      </c>
      <c r="K1623" s="122">
        <v>6.8928086881773862E+17</v>
      </c>
    </row>
    <row r="1624" spans="3:11" ht="15" customHeight="1">
      <c r="C1624" s="112" t="b">
        <v>0</v>
      </c>
      <c r="D1624" s="113">
        <v>1543</v>
      </c>
      <c r="E1624" s="114">
        <v>285</v>
      </c>
      <c r="F1624" s="114">
        <v>2382</v>
      </c>
      <c r="G1624" s="121">
        <v>0.99</v>
      </c>
      <c r="H1624" s="121">
        <v>1</v>
      </c>
      <c r="I1624" s="121">
        <v>1542</v>
      </c>
      <c r="J1624" s="122">
        <v>0</v>
      </c>
      <c r="K1624" s="122">
        <v>1.3521673861206474E+18</v>
      </c>
    </row>
    <row r="1625" spans="3:11" ht="15" customHeight="1">
      <c r="C1625" s="112" t="b">
        <v>0</v>
      </c>
      <c r="D1625" s="113">
        <v>1544</v>
      </c>
      <c r="E1625" s="114">
        <v>285</v>
      </c>
      <c r="F1625" s="114">
        <v>2391</v>
      </c>
      <c r="G1625" s="121">
        <v>0.99</v>
      </c>
      <c r="H1625" s="121">
        <v>1</v>
      </c>
      <c r="I1625" s="121">
        <v>1543</v>
      </c>
      <c r="J1625" s="122">
        <v>0</v>
      </c>
      <c r="K1625" s="122">
        <v>7.1610976969996319E+18</v>
      </c>
    </row>
    <row r="1626" spans="3:11" ht="15" customHeight="1">
      <c r="C1626" s="112" t="b">
        <v>0</v>
      </c>
      <c r="D1626" s="113">
        <v>1545</v>
      </c>
      <c r="E1626" s="114">
        <v>285</v>
      </c>
      <c r="F1626" s="114">
        <v>2400</v>
      </c>
      <c r="G1626" s="121">
        <v>0.99</v>
      </c>
      <c r="H1626" s="121">
        <v>1</v>
      </c>
      <c r="I1626" s="121">
        <v>1544</v>
      </c>
      <c r="J1626" s="122">
        <v>0</v>
      </c>
      <c r="K1626" s="122">
        <v>1.259713921157531E+19</v>
      </c>
    </row>
    <row r="1627" spans="3:11" ht="15" customHeight="1">
      <c r="C1627" s="112" t="b">
        <v>0</v>
      </c>
      <c r="D1627" s="113">
        <v>1546</v>
      </c>
      <c r="E1627" s="114">
        <v>285</v>
      </c>
      <c r="F1627" s="114">
        <v>2409</v>
      </c>
      <c r="G1627" s="121">
        <v>0.99</v>
      </c>
      <c r="H1627" s="121">
        <v>1</v>
      </c>
      <c r="I1627" s="121">
        <v>1545</v>
      </c>
      <c r="J1627" s="122">
        <v>0</v>
      </c>
      <c r="K1627" s="122">
        <v>1.2802330354825533E+19</v>
      </c>
    </row>
    <row r="1628" spans="3:11" ht="15" customHeight="1">
      <c r="C1628" s="112" t="b">
        <v>0</v>
      </c>
      <c r="D1628" s="113">
        <v>1547</v>
      </c>
      <c r="E1628" s="114">
        <v>285</v>
      </c>
      <c r="F1628" s="114">
        <v>2418</v>
      </c>
      <c r="G1628" s="121">
        <v>0.99</v>
      </c>
      <c r="H1628" s="121">
        <v>1</v>
      </c>
      <c r="I1628" s="121">
        <v>1546</v>
      </c>
      <c r="J1628" s="122">
        <v>0</v>
      </c>
      <c r="K1628" s="122">
        <v>1.5077388047663987E+18</v>
      </c>
    </row>
    <row r="1629" spans="3:11" ht="15" customHeight="1">
      <c r="C1629" s="112" t="b">
        <v>0</v>
      </c>
      <c r="D1629" s="113">
        <v>1548</v>
      </c>
      <c r="E1629" s="114">
        <v>285</v>
      </c>
      <c r="F1629" s="114">
        <v>2427</v>
      </c>
      <c r="G1629" s="121">
        <v>0.99</v>
      </c>
      <c r="H1629" s="121">
        <v>1</v>
      </c>
      <c r="I1629" s="121">
        <v>1547</v>
      </c>
      <c r="J1629" s="122">
        <v>0</v>
      </c>
      <c r="K1629" s="122">
        <v>3.5019717131164262E+18</v>
      </c>
    </row>
    <row r="1630" spans="3:11" ht="15" customHeight="1">
      <c r="C1630" s="112" t="b">
        <v>0</v>
      </c>
      <c r="D1630" s="113">
        <v>1549</v>
      </c>
      <c r="E1630" s="114">
        <v>285</v>
      </c>
      <c r="F1630" s="114">
        <v>2436</v>
      </c>
      <c r="G1630" s="121">
        <v>0.99</v>
      </c>
      <c r="H1630" s="121">
        <v>1</v>
      </c>
      <c r="I1630" s="121">
        <v>1548</v>
      </c>
      <c r="J1630" s="122">
        <v>0</v>
      </c>
      <c r="K1630" s="122">
        <v>1.356145146524662E+19</v>
      </c>
    </row>
    <row r="1631" spans="3:11" ht="15" customHeight="1">
      <c r="C1631" s="112" t="b">
        <v>0</v>
      </c>
      <c r="D1631" s="113">
        <v>1550</v>
      </c>
      <c r="E1631" s="114">
        <v>285</v>
      </c>
      <c r="F1631" s="114">
        <v>2445</v>
      </c>
      <c r="G1631" s="121">
        <v>0.99</v>
      </c>
      <c r="H1631" s="121">
        <v>1</v>
      </c>
      <c r="I1631" s="121">
        <v>1549</v>
      </c>
      <c r="J1631" s="122">
        <v>0</v>
      </c>
      <c r="K1631" s="122">
        <v>1.3346056998649866E+19</v>
      </c>
    </row>
    <row r="1632" spans="3:11" ht="15" customHeight="1">
      <c r="C1632" s="112" t="b">
        <v>0</v>
      </c>
      <c r="D1632" s="113">
        <v>1551</v>
      </c>
      <c r="E1632" s="114">
        <v>285</v>
      </c>
      <c r="F1632" s="114">
        <v>2454</v>
      </c>
      <c r="G1632" s="121">
        <v>0.99</v>
      </c>
      <c r="H1632" s="121">
        <v>1</v>
      </c>
      <c r="I1632" s="121">
        <v>1550</v>
      </c>
      <c r="J1632" s="122">
        <v>0</v>
      </c>
      <c r="K1632" s="122">
        <v>8.3562978719308585E+18</v>
      </c>
    </row>
    <row r="1633" spans="3:11" ht="15" customHeight="1">
      <c r="C1633" s="112" t="b">
        <v>0</v>
      </c>
      <c r="D1633" s="113">
        <v>1552</v>
      </c>
      <c r="E1633" s="114">
        <v>285</v>
      </c>
      <c r="F1633" s="114">
        <v>2463</v>
      </c>
      <c r="G1633" s="121">
        <v>0.99</v>
      </c>
      <c r="H1633" s="121">
        <v>1</v>
      </c>
      <c r="I1633" s="121">
        <v>1551</v>
      </c>
      <c r="J1633" s="122">
        <v>0</v>
      </c>
      <c r="K1633" s="122">
        <v>1.0401434680308148E+19</v>
      </c>
    </row>
    <row r="1634" spans="3:11" ht="15" customHeight="1">
      <c r="C1634" s="112" t="b">
        <v>0</v>
      </c>
      <c r="D1634" s="113">
        <v>1553</v>
      </c>
      <c r="E1634" s="114">
        <v>285</v>
      </c>
      <c r="F1634" s="114">
        <v>2472</v>
      </c>
      <c r="G1634" s="121">
        <v>0.99</v>
      </c>
      <c r="H1634" s="121">
        <v>1</v>
      </c>
      <c r="I1634" s="121">
        <v>1552</v>
      </c>
      <c r="J1634" s="122">
        <v>0</v>
      </c>
      <c r="K1634" s="122">
        <v>1.4964117590511406E+18</v>
      </c>
    </row>
    <row r="1635" spans="3:11" ht="15" customHeight="1">
      <c r="C1635" s="112" t="b">
        <v>0</v>
      </c>
      <c r="D1635" s="113">
        <v>1554</v>
      </c>
      <c r="E1635" s="114">
        <v>285</v>
      </c>
      <c r="F1635" s="114">
        <v>2481</v>
      </c>
      <c r="G1635" s="121">
        <v>0.99</v>
      </c>
      <c r="H1635" s="121">
        <v>1</v>
      </c>
      <c r="I1635" s="121">
        <v>1553</v>
      </c>
      <c r="J1635" s="122">
        <v>0</v>
      </c>
      <c r="K1635" s="122">
        <v>1.1900521183269605E+19</v>
      </c>
    </row>
    <row r="1636" spans="3:11" ht="15" customHeight="1">
      <c r="C1636" s="112" t="b">
        <v>0</v>
      </c>
      <c r="D1636" s="113">
        <v>1555</v>
      </c>
      <c r="E1636" s="114">
        <v>285</v>
      </c>
      <c r="F1636" s="114">
        <v>2490</v>
      </c>
      <c r="G1636" s="121">
        <v>0.99</v>
      </c>
      <c r="H1636" s="121">
        <v>1</v>
      </c>
      <c r="I1636" s="121">
        <v>1554</v>
      </c>
      <c r="J1636" s="122">
        <v>0</v>
      </c>
      <c r="K1636" s="122">
        <v>3.5576977071987697E+18</v>
      </c>
    </row>
    <row r="1637" spans="3:11" ht="15" customHeight="1">
      <c r="C1637" s="112" t="b">
        <v>0</v>
      </c>
      <c r="D1637" s="113">
        <v>1556</v>
      </c>
      <c r="E1637" s="114">
        <v>286</v>
      </c>
      <c r="F1637" s="114">
        <v>2504</v>
      </c>
      <c r="G1637" s="121">
        <v>0.99</v>
      </c>
      <c r="H1637" s="121">
        <v>1</v>
      </c>
      <c r="I1637" s="121">
        <v>1555</v>
      </c>
      <c r="J1637" s="122">
        <v>0</v>
      </c>
      <c r="K1637" s="122">
        <v>1.1666693799442278E+19</v>
      </c>
    </row>
    <row r="1638" spans="3:11" ht="15" customHeight="1">
      <c r="C1638" s="112" t="b">
        <v>0</v>
      </c>
      <c r="D1638" s="113">
        <v>1557</v>
      </c>
      <c r="E1638" s="114">
        <v>287</v>
      </c>
      <c r="F1638" s="114">
        <v>2505</v>
      </c>
      <c r="G1638" s="121">
        <v>0.99</v>
      </c>
      <c r="H1638" s="121">
        <v>1</v>
      </c>
      <c r="I1638" s="121">
        <v>1556</v>
      </c>
      <c r="J1638" s="122">
        <v>0</v>
      </c>
      <c r="K1638" s="122">
        <v>1.2109115829538111E+19</v>
      </c>
    </row>
    <row r="1639" spans="3:11" ht="15" customHeight="1">
      <c r="C1639" s="112" t="b">
        <v>0</v>
      </c>
      <c r="D1639" s="113">
        <v>1558</v>
      </c>
      <c r="E1639" s="114">
        <v>287</v>
      </c>
      <c r="F1639" s="114">
        <v>2506</v>
      </c>
      <c r="G1639" s="121">
        <v>0.99</v>
      </c>
      <c r="H1639" s="121">
        <v>1</v>
      </c>
      <c r="I1639" s="121">
        <v>1557</v>
      </c>
      <c r="J1639" s="122">
        <v>0</v>
      </c>
      <c r="K1639" s="122">
        <v>1.0236700270590282E+19</v>
      </c>
    </row>
    <row r="1640" spans="3:11" ht="15" customHeight="1">
      <c r="C1640" s="112" t="b">
        <v>0</v>
      </c>
      <c r="D1640" s="113">
        <v>1559</v>
      </c>
      <c r="E1640" s="114">
        <v>288</v>
      </c>
      <c r="F1640" s="114">
        <v>2508</v>
      </c>
      <c r="G1640" s="121">
        <v>0.99</v>
      </c>
      <c r="H1640" s="121">
        <v>1</v>
      </c>
      <c r="I1640" s="121">
        <v>1558</v>
      </c>
      <c r="J1640" s="122">
        <v>0</v>
      </c>
      <c r="K1640" s="122">
        <v>1.2171579815657628E+19</v>
      </c>
    </row>
    <row r="1641" spans="3:11" ht="15" customHeight="1">
      <c r="C1641" s="112" t="b">
        <v>0</v>
      </c>
      <c r="D1641" s="113">
        <v>1560</v>
      </c>
      <c r="E1641" s="114">
        <v>288</v>
      </c>
      <c r="F1641" s="114">
        <v>2510</v>
      </c>
      <c r="G1641" s="121">
        <v>0.99</v>
      </c>
      <c r="H1641" s="121">
        <v>1</v>
      </c>
      <c r="I1641" s="121">
        <v>1559</v>
      </c>
      <c r="J1641" s="122">
        <v>0</v>
      </c>
      <c r="K1641" s="122">
        <v>6.3869896078229514E+18</v>
      </c>
    </row>
    <row r="1642" spans="3:11" ht="15" customHeight="1">
      <c r="C1642" s="112" t="b">
        <v>0</v>
      </c>
      <c r="D1642" s="113">
        <v>1561</v>
      </c>
      <c r="E1642" s="114">
        <v>289</v>
      </c>
      <c r="F1642" s="114">
        <v>2512</v>
      </c>
      <c r="G1642" s="121">
        <v>0.99</v>
      </c>
      <c r="H1642" s="121">
        <v>1</v>
      </c>
      <c r="I1642" s="121">
        <v>1560</v>
      </c>
      <c r="J1642" s="122">
        <v>0</v>
      </c>
      <c r="K1642" s="122">
        <v>8.3313040884837202E+18</v>
      </c>
    </row>
    <row r="1643" spans="3:11" ht="15" customHeight="1">
      <c r="C1643" s="112" t="b">
        <v>0</v>
      </c>
      <c r="D1643" s="113">
        <v>1562</v>
      </c>
      <c r="E1643" s="114">
        <v>289</v>
      </c>
      <c r="F1643" s="114">
        <v>2514</v>
      </c>
      <c r="G1643" s="121">
        <v>0.99</v>
      </c>
      <c r="H1643" s="121">
        <v>1</v>
      </c>
      <c r="I1643" s="121">
        <v>1561</v>
      </c>
      <c r="J1643" s="122">
        <v>0</v>
      </c>
      <c r="K1643" s="122">
        <v>1.4406364610105256E+19</v>
      </c>
    </row>
    <row r="1644" spans="3:11" ht="15" customHeight="1">
      <c r="C1644" s="112" t="b">
        <v>0</v>
      </c>
      <c r="D1644" s="113">
        <v>1563</v>
      </c>
      <c r="E1644" s="114">
        <v>289</v>
      </c>
      <c r="F1644" s="114">
        <v>2516</v>
      </c>
      <c r="G1644" s="121">
        <v>0.99</v>
      </c>
      <c r="H1644" s="121">
        <v>1</v>
      </c>
      <c r="I1644" s="121">
        <v>1562</v>
      </c>
      <c r="J1644" s="122">
        <v>0</v>
      </c>
      <c r="K1644" s="122">
        <v>1.5193250369251408E+19</v>
      </c>
    </row>
    <row r="1645" spans="3:11" ht="15" customHeight="1">
      <c r="C1645" s="112" t="b">
        <v>0</v>
      </c>
      <c r="D1645" s="113">
        <v>1564</v>
      </c>
      <c r="E1645" s="114">
        <v>289</v>
      </c>
      <c r="F1645" s="114">
        <v>2518</v>
      </c>
      <c r="G1645" s="121">
        <v>0.99</v>
      </c>
      <c r="H1645" s="121">
        <v>1</v>
      </c>
      <c r="I1645" s="121">
        <v>1563</v>
      </c>
      <c r="J1645" s="122">
        <v>0</v>
      </c>
      <c r="K1645" s="122">
        <v>1.7437492766092753E+19</v>
      </c>
    </row>
    <row r="1646" spans="3:11" ht="15" customHeight="1">
      <c r="C1646" s="112" t="b">
        <v>0</v>
      </c>
      <c r="D1646" s="113">
        <v>1565</v>
      </c>
      <c r="E1646" s="114">
        <v>290</v>
      </c>
      <c r="F1646" s="114">
        <v>2522</v>
      </c>
      <c r="G1646" s="121">
        <v>0.99</v>
      </c>
      <c r="H1646" s="121">
        <v>1</v>
      </c>
      <c r="I1646" s="121">
        <v>1564</v>
      </c>
      <c r="J1646" s="122">
        <v>0</v>
      </c>
      <c r="K1646" s="122">
        <v>1.2312909180390023E+19</v>
      </c>
    </row>
    <row r="1647" spans="3:11" ht="15" customHeight="1">
      <c r="C1647" s="112" t="b">
        <v>0</v>
      </c>
      <c r="D1647" s="113">
        <v>1566</v>
      </c>
      <c r="E1647" s="114">
        <v>290</v>
      </c>
      <c r="F1647" s="114">
        <v>2526</v>
      </c>
      <c r="G1647" s="121">
        <v>0.99</v>
      </c>
      <c r="H1647" s="121">
        <v>1</v>
      </c>
      <c r="I1647" s="121">
        <v>1565</v>
      </c>
      <c r="J1647" s="122">
        <v>0</v>
      </c>
      <c r="K1647" s="122">
        <v>9.760459821500343E+17</v>
      </c>
    </row>
    <row r="1648" spans="3:11" ht="15" customHeight="1">
      <c r="C1648" s="112" t="b">
        <v>0</v>
      </c>
      <c r="D1648" s="113">
        <v>1567</v>
      </c>
      <c r="E1648" s="114">
        <v>290</v>
      </c>
      <c r="F1648" s="114">
        <v>2530</v>
      </c>
      <c r="G1648" s="121">
        <v>0.99</v>
      </c>
      <c r="H1648" s="121">
        <v>1</v>
      </c>
      <c r="I1648" s="121">
        <v>1566</v>
      </c>
      <c r="J1648" s="122">
        <v>0</v>
      </c>
      <c r="K1648" s="122">
        <v>8.6845605704025016E+18</v>
      </c>
    </row>
    <row r="1649" spans="3:11" ht="15" customHeight="1">
      <c r="C1649" s="112" t="b">
        <v>0</v>
      </c>
      <c r="D1649" s="113">
        <v>1568</v>
      </c>
      <c r="E1649" s="114">
        <v>290</v>
      </c>
      <c r="F1649" s="114">
        <v>2534</v>
      </c>
      <c r="G1649" s="121">
        <v>0.99</v>
      </c>
      <c r="H1649" s="121">
        <v>1</v>
      </c>
      <c r="I1649" s="121">
        <v>1567</v>
      </c>
      <c r="J1649" s="122">
        <v>0</v>
      </c>
      <c r="K1649" s="122">
        <v>7.2774200242258012E+18</v>
      </c>
    </row>
    <row r="1650" spans="3:11" ht="15" customHeight="1">
      <c r="C1650" s="112" t="b">
        <v>0</v>
      </c>
      <c r="D1650" s="113">
        <v>1569</v>
      </c>
      <c r="E1650" s="114">
        <v>290</v>
      </c>
      <c r="F1650" s="114">
        <v>2538</v>
      </c>
      <c r="G1650" s="121">
        <v>0.99</v>
      </c>
      <c r="H1650" s="121">
        <v>1</v>
      </c>
      <c r="I1650" s="121">
        <v>1568</v>
      </c>
      <c r="J1650" s="122">
        <v>0</v>
      </c>
      <c r="K1650" s="122">
        <v>1.6262470041533581E+19</v>
      </c>
    </row>
    <row r="1651" spans="3:11" ht="15" customHeight="1">
      <c r="C1651" s="112" t="b">
        <v>0</v>
      </c>
      <c r="D1651" s="113">
        <v>1570</v>
      </c>
      <c r="E1651" s="114">
        <v>290</v>
      </c>
      <c r="F1651" s="114">
        <v>2542</v>
      </c>
      <c r="G1651" s="121">
        <v>0.99</v>
      </c>
      <c r="H1651" s="121">
        <v>1</v>
      </c>
      <c r="I1651" s="121">
        <v>1569</v>
      </c>
      <c r="J1651" s="122">
        <v>0</v>
      </c>
      <c r="K1651" s="122">
        <v>8.5463761342701926E+18</v>
      </c>
    </row>
    <row r="1652" spans="3:11" ht="15" customHeight="1">
      <c r="C1652" s="112" t="b">
        <v>0</v>
      </c>
      <c r="D1652" s="113">
        <v>1571</v>
      </c>
      <c r="E1652" s="114">
        <v>291</v>
      </c>
      <c r="F1652" s="114">
        <v>2548</v>
      </c>
      <c r="G1652" s="121">
        <v>0.99</v>
      </c>
      <c r="H1652" s="121">
        <v>1</v>
      </c>
      <c r="I1652" s="121">
        <v>1570</v>
      </c>
      <c r="J1652" s="122">
        <v>0</v>
      </c>
      <c r="K1652" s="122">
        <v>1.5969646040981486E+19</v>
      </c>
    </row>
    <row r="1653" spans="3:11" ht="15" customHeight="1">
      <c r="C1653" s="112" t="b">
        <v>0</v>
      </c>
      <c r="D1653" s="113">
        <v>1572</v>
      </c>
      <c r="E1653" s="114">
        <v>291</v>
      </c>
      <c r="F1653" s="114">
        <v>2554</v>
      </c>
      <c r="G1653" s="121">
        <v>0.99</v>
      </c>
      <c r="H1653" s="121">
        <v>1</v>
      </c>
      <c r="I1653" s="121">
        <v>1571</v>
      </c>
      <c r="J1653" s="122">
        <v>0</v>
      </c>
      <c r="K1653" s="122">
        <v>1.7828421738086447E+19</v>
      </c>
    </row>
    <row r="1654" spans="3:11" ht="15" customHeight="1">
      <c r="C1654" s="112" t="b">
        <v>0</v>
      </c>
      <c r="D1654" s="113">
        <v>1573</v>
      </c>
      <c r="E1654" s="114">
        <v>291</v>
      </c>
      <c r="F1654" s="114">
        <v>2560</v>
      </c>
      <c r="G1654" s="121">
        <v>0.99</v>
      </c>
      <c r="H1654" s="121">
        <v>1</v>
      </c>
      <c r="I1654" s="121">
        <v>1572</v>
      </c>
      <c r="J1654" s="122">
        <v>0</v>
      </c>
      <c r="K1654" s="122">
        <v>1.3039200667982682E+19</v>
      </c>
    </row>
    <row r="1655" spans="3:11" ht="15" customHeight="1">
      <c r="C1655" s="112" t="b">
        <v>0</v>
      </c>
      <c r="D1655" s="113">
        <v>1574</v>
      </c>
      <c r="E1655" s="114">
        <v>291</v>
      </c>
      <c r="F1655" s="114">
        <v>2566</v>
      </c>
      <c r="G1655" s="121">
        <v>0.99</v>
      </c>
      <c r="H1655" s="121">
        <v>1</v>
      </c>
      <c r="I1655" s="121">
        <v>1573</v>
      </c>
      <c r="J1655" s="122">
        <v>0</v>
      </c>
      <c r="K1655" s="122">
        <v>1.4961832690650743E+19</v>
      </c>
    </row>
    <row r="1656" spans="3:11" ht="15" customHeight="1">
      <c r="C1656" s="112" t="b">
        <v>0</v>
      </c>
      <c r="D1656" s="113">
        <v>1575</v>
      </c>
      <c r="E1656" s="114">
        <v>291</v>
      </c>
      <c r="F1656" s="114">
        <v>2572</v>
      </c>
      <c r="G1656" s="121">
        <v>0.99</v>
      </c>
      <c r="H1656" s="121">
        <v>1</v>
      </c>
      <c r="I1656" s="121">
        <v>1574</v>
      </c>
      <c r="J1656" s="122">
        <v>0</v>
      </c>
      <c r="K1656" s="122">
        <v>3.3757538255566638E+18</v>
      </c>
    </row>
    <row r="1657" spans="3:11" ht="15" customHeight="1">
      <c r="C1657" s="112" t="b">
        <v>0</v>
      </c>
      <c r="D1657" s="113">
        <v>1576</v>
      </c>
      <c r="E1657" s="114">
        <v>291</v>
      </c>
      <c r="F1657" s="114">
        <v>2578</v>
      </c>
      <c r="G1657" s="121">
        <v>0.99</v>
      </c>
      <c r="H1657" s="121">
        <v>1</v>
      </c>
      <c r="I1657" s="121">
        <v>1575</v>
      </c>
      <c r="J1657" s="122">
        <v>0</v>
      </c>
      <c r="K1657" s="122">
        <v>1.7656523383761836E+19</v>
      </c>
    </row>
    <row r="1658" spans="3:11" ht="15" customHeight="1">
      <c r="C1658" s="112" t="b">
        <v>0</v>
      </c>
      <c r="D1658" s="113">
        <v>1577</v>
      </c>
      <c r="E1658" s="114">
        <v>291</v>
      </c>
      <c r="F1658" s="114">
        <v>2584</v>
      </c>
      <c r="G1658" s="121">
        <v>0.99</v>
      </c>
      <c r="H1658" s="121">
        <v>1</v>
      </c>
      <c r="I1658" s="121">
        <v>1576</v>
      </c>
      <c r="J1658" s="122">
        <v>0</v>
      </c>
      <c r="K1658" s="122">
        <v>9.4371247759847096E+18</v>
      </c>
    </row>
    <row r="1659" spans="3:11" ht="15" customHeight="1">
      <c r="C1659" s="112" t="b">
        <v>0</v>
      </c>
      <c r="D1659" s="113">
        <v>1578</v>
      </c>
      <c r="E1659" s="114">
        <v>291</v>
      </c>
      <c r="F1659" s="114">
        <v>2590</v>
      </c>
      <c r="G1659" s="121">
        <v>0.99</v>
      </c>
      <c r="H1659" s="121">
        <v>1</v>
      </c>
      <c r="I1659" s="121">
        <v>1577</v>
      </c>
      <c r="J1659" s="122">
        <v>0</v>
      </c>
      <c r="K1659" s="122">
        <v>3.252904925380249E+17</v>
      </c>
    </row>
    <row r="1660" spans="3:11" ht="15" customHeight="1">
      <c r="C1660" s="112" t="b">
        <v>0</v>
      </c>
      <c r="D1660" s="113">
        <v>1579</v>
      </c>
      <c r="E1660" s="114">
        <v>291</v>
      </c>
      <c r="F1660" s="114">
        <v>2596</v>
      </c>
      <c r="G1660" s="121">
        <v>0.99</v>
      </c>
      <c r="H1660" s="121">
        <v>1</v>
      </c>
      <c r="I1660" s="121">
        <v>1578</v>
      </c>
      <c r="J1660" s="122">
        <v>0</v>
      </c>
      <c r="K1660" s="122">
        <v>1.2216777159596626E+18</v>
      </c>
    </row>
    <row r="1661" spans="3:11" ht="15" customHeight="1">
      <c r="C1661" s="112" t="b">
        <v>0</v>
      </c>
      <c r="D1661" s="113">
        <v>1580</v>
      </c>
      <c r="E1661" s="114">
        <v>292</v>
      </c>
      <c r="F1661" s="114">
        <v>2605</v>
      </c>
      <c r="G1661" s="121">
        <v>0.99</v>
      </c>
      <c r="H1661" s="121">
        <v>1</v>
      </c>
      <c r="I1661" s="121">
        <v>1579</v>
      </c>
      <c r="J1661" s="122">
        <v>0</v>
      </c>
      <c r="K1661" s="122">
        <v>1.6063970185166617E+19</v>
      </c>
    </row>
    <row r="1662" spans="3:11" ht="15" customHeight="1">
      <c r="C1662" s="112" t="b">
        <v>0</v>
      </c>
      <c r="D1662" s="113">
        <v>1581</v>
      </c>
      <c r="E1662" s="114">
        <v>292</v>
      </c>
      <c r="F1662" s="114">
        <v>2614</v>
      </c>
      <c r="G1662" s="121">
        <v>0.99</v>
      </c>
      <c r="H1662" s="121">
        <v>1</v>
      </c>
      <c r="I1662" s="121">
        <v>1580</v>
      </c>
      <c r="J1662" s="122">
        <v>0</v>
      </c>
      <c r="K1662" s="122">
        <v>9.0386568082656625E+18</v>
      </c>
    </row>
    <row r="1663" spans="3:11" ht="15" customHeight="1">
      <c r="C1663" s="112" t="b">
        <v>0</v>
      </c>
      <c r="D1663" s="113">
        <v>1582</v>
      </c>
      <c r="E1663" s="114">
        <v>292</v>
      </c>
      <c r="F1663" s="114">
        <v>2623</v>
      </c>
      <c r="G1663" s="121">
        <v>0.99</v>
      </c>
      <c r="H1663" s="121">
        <v>1</v>
      </c>
      <c r="I1663" s="121">
        <v>1581</v>
      </c>
      <c r="J1663" s="122">
        <v>0</v>
      </c>
      <c r="K1663" s="122">
        <v>1.3430035849926699E+19</v>
      </c>
    </row>
    <row r="1664" spans="3:11" ht="15" customHeight="1">
      <c r="C1664" s="112" t="b">
        <v>0</v>
      </c>
      <c r="D1664" s="113">
        <v>1583</v>
      </c>
      <c r="E1664" s="114">
        <v>292</v>
      </c>
      <c r="F1664" s="114">
        <v>2632</v>
      </c>
      <c r="G1664" s="121">
        <v>0.99</v>
      </c>
      <c r="H1664" s="121">
        <v>1</v>
      </c>
      <c r="I1664" s="121">
        <v>1582</v>
      </c>
      <c r="J1664" s="122">
        <v>0</v>
      </c>
      <c r="K1664" s="122">
        <v>1.4126108462144293E+19</v>
      </c>
    </row>
    <row r="1665" spans="3:11" ht="15" customHeight="1">
      <c r="C1665" s="112" t="b">
        <v>0</v>
      </c>
      <c r="D1665" s="113">
        <v>1584</v>
      </c>
      <c r="E1665" s="114">
        <v>292</v>
      </c>
      <c r="F1665" s="114">
        <v>2641</v>
      </c>
      <c r="G1665" s="121">
        <v>0.99</v>
      </c>
      <c r="H1665" s="121">
        <v>1</v>
      </c>
      <c r="I1665" s="121">
        <v>1583</v>
      </c>
      <c r="J1665" s="122">
        <v>0</v>
      </c>
      <c r="K1665" s="122">
        <v>1.458916487134072E+19</v>
      </c>
    </row>
    <row r="1666" spans="3:11" ht="15" customHeight="1">
      <c r="C1666" s="112" t="b">
        <v>0</v>
      </c>
      <c r="D1666" s="113">
        <v>1585</v>
      </c>
      <c r="E1666" s="114">
        <v>292</v>
      </c>
      <c r="F1666" s="114">
        <v>2650</v>
      </c>
      <c r="G1666" s="121">
        <v>0.99</v>
      </c>
      <c r="H1666" s="121">
        <v>1</v>
      </c>
      <c r="I1666" s="121">
        <v>1584</v>
      </c>
      <c r="J1666" s="122">
        <v>0</v>
      </c>
      <c r="K1666" s="122">
        <v>6.223730037357823E+18</v>
      </c>
    </row>
    <row r="1667" spans="3:11" ht="15" customHeight="1">
      <c r="C1667" s="112" t="b">
        <v>0</v>
      </c>
      <c r="D1667" s="113">
        <v>1586</v>
      </c>
      <c r="E1667" s="114">
        <v>292</v>
      </c>
      <c r="F1667" s="114">
        <v>2659</v>
      </c>
      <c r="G1667" s="121">
        <v>0.99</v>
      </c>
      <c r="H1667" s="121">
        <v>1</v>
      </c>
      <c r="I1667" s="121">
        <v>1585</v>
      </c>
      <c r="J1667" s="122">
        <v>0</v>
      </c>
      <c r="K1667" s="122">
        <v>3.7092157933133194E+18</v>
      </c>
    </row>
    <row r="1668" spans="3:11" ht="15" customHeight="1">
      <c r="C1668" s="112" t="b">
        <v>0</v>
      </c>
      <c r="D1668" s="113">
        <v>1587</v>
      </c>
      <c r="E1668" s="114">
        <v>292</v>
      </c>
      <c r="F1668" s="114">
        <v>2668</v>
      </c>
      <c r="G1668" s="121">
        <v>0.99</v>
      </c>
      <c r="H1668" s="121">
        <v>1</v>
      </c>
      <c r="I1668" s="121">
        <v>1586</v>
      </c>
      <c r="J1668" s="122">
        <v>0</v>
      </c>
      <c r="K1668" s="122">
        <v>8.8905842359125596E+18</v>
      </c>
    </row>
    <row r="1669" spans="3:11" ht="15" customHeight="1">
      <c r="C1669" s="112" t="b">
        <v>0</v>
      </c>
      <c r="D1669" s="113">
        <v>1588</v>
      </c>
      <c r="E1669" s="114">
        <v>292</v>
      </c>
      <c r="F1669" s="114">
        <v>2677</v>
      </c>
      <c r="G1669" s="121">
        <v>0.99</v>
      </c>
      <c r="H1669" s="121">
        <v>1</v>
      </c>
      <c r="I1669" s="121">
        <v>1587</v>
      </c>
      <c r="J1669" s="122">
        <v>0</v>
      </c>
      <c r="K1669" s="122">
        <v>1.5038393013825264E+17</v>
      </c>
    </row>
    <row r="1670" spans="3:11" ht="15" customHeight="1">
      <c r="C1670" s="112" t="b">
        <v>0</v>
      </c>
      <c r="D1670" s="113">
        <v>1589</v>
      </c>
      <c r="E1670" s="114">
        <v>292</v>
      </c>
      <c r="F1670" s="114">
        <v>2686</v>
      </c>
      <c r="G1670" s="121">
        <v>0.99</v>
      </c>
      <c r="H1670" s="121">
        <v>1</v>
      </c>
      <c r="I1670" s="121">
        <v>1588</v>
      </c>
      <c r="J1670" s="122">
        <v>0</v>
      </c>
      <c r="K1670" s="122">
        <v>1.2190255672258503E+19</v>
      </c>
    </row>
    <row r="1671" spans="3:11" ht="15" customHeight="1">
      <c r="C1671" s="112" t="b">
        <v>0</v>
      </c>
      <c r="D1671" s="113">
        <v>1590</v>
      </c>
      <c r="E1671" s="114">
        <v>292</v>
      </c>
      <c r="F1671" s="114">
        <v>2695</v>
      </c>
      <c r="G1671" s="121">
        <v>0.99</v>
      </c>
      <c r="H1671" s="121">
        <v>1</v>
      </c>
      <c r="I1671" s="121">
        <v>1589</v>
      </c>
      <c r="J1671" s="122">
        <v>0</v>
      </c>
      <c r="K1671" s="122">
        <v>1.3600884286255066E+18</v>
      </c>
    </row>
    <row r="1672" spans="3:11" ht="15" customHeight="1">
      <c r="C1672" s="112" t="b">
        <v>0</v>
      </c>
      <c r="D1672" s="113">
        <v>1591</v>
      </c>
      <c r="E1672" s="114">
        <v>292</v>
      </c>
      <c r="F1672" s="114">
        <v>2704</v>
      </c>
      <c r="G1672" s="121">
        <v>0.99</v>
      </c>
      <c r="H1672" s="121">
        <v>1</v>
      </c>
      <c r="I1672" s="121">
        <v>1590</v>
      </c>
      <c r="J1672" s="122">
        <v>0</v>
      </c>
      <c r="K1672" s="122">
        <v>1.3600790725507623E+19</v>
      </c>
    </row>
    <row r="1673" spans="3:11" ht="15" customHeight="1">
      <c r="C1673" s="112" t="b">
        <v>0</v>
      </c>
      <c r="D1673" s="113">
        <v>1592</v>
      </c>
      <c r="E1673" s="114">
        <v>292</v>
      </c>
      <c r="F1673" s="114">
        <v>2713</v>
      </c>
      <c r="G1673" s="121">
        <v>0.99</v>
      </c>
      <c r="H1673" s="121">
        <v>1</v>
      </c>
      <c r="I1673" s="121">
        <v>1591</v>
      </c>
      <c r="J1673" s="122">
        <v>0</v>
      </c>
      <c r="K1673" s="122">
        <v>5.192393709502167E+17</v>
      </c>
    </row>
    <row r="1674" spans="3:11" ht="15" customHeight="1">
      <c r="C1674" s="112" t="b">
        <v>0</v>
      </c>
      <c r="D1674" s="113">
        <v>1593</v>
      </c>
      <c r="E1674" s="114">
        <v>292</v>
      </c>
      <c r="F1674" s="114">
        <v>2722</v>
      </c>
      <c r="G1674" s="121">
        <v>0.99</v>
      </c>
      <c r="H1674" s="121">
        <v>1</v>
      </c>
      <c r="I1674" s="121">
        <v>1592</v>
      </c>
      <c r="J1674" s="122">
        <v>0</v>
      </c>
      <c r="K1674" s="122">
        <v>1.1558797865099506E+19</v>
      </c>
    </row>
    <row r="1675" spans="3:11" ht="15" customHeight="1">
      <c r="C1675" s="112" t="b">
        <v>0</v>
      </c>
      <c r="D1675" s="113">
        <v>1594</v>
      </c>
      <c r="E1675" s="114">
        <v>293</v>
      </c>
      <c r="F1675" s="114">
        <v>2736</v>
      </c>
      <c r="G1675" s="121">
        <v>0.99</v>
      </c>
      <c r="H1675" s="121">
        <v>1</v>
      </c>
      <c r="I1675" s="121">
        <v>1593</v>
      </c>
      <c r="J1675" s="122">
        <v>0</v>
      </c>
      <c r="K1675" s="122">
        <v>1.5527329776121129E+19</v>
      </c>
    </row>
    <row r="1676" spans="3:11" ht="15" customHeight="1">
      <c r="C1676" s="112" t="b">
        <v>0</v>
      </c>
      <c r="D1676" s="113">
        <v>1595</v>
      </c>
      <c r="E1676" s="114">
        <v>294</v>
      </c>
      <c r="F1676" s="114">
        <v>2737</v>
      </c>
      <c r="G1676" s="121">
        <v>0.99</v>
      </c>
      <c r="H1676" s="121">
        <v>1</v>
      </c>
      <c r="I1676" s="121">
        <v>1594</v>
      </c>
      <c r="J1676" s="122">
        <v>0</v>
      </c>
      <c r="K1676" s="122">
        <v>3.7071533953808737E+18</v>
      </c>
    </row>
    <row r="1677" spans="3:11" ht="15" customHeight="1">
      <c r="C1677" s="112" t="b">
        <v>0</v>
      </c>
      <c r="D1677" s="113">
        <v>1596</v>
      </c>
      <c r="E1677" s="114">
        <v>294</v>
      </c>
      <c r="F1677" s="114">
        <v>2738</v>
      </c>
      <c r="G1677" s="121">
        <v>0.99</v>
      </c>
      <c r="H1677" s="121">
        <v>1</v>
      </c>
      <c r="I1677" s="121">
        <v>1595</v>
      </c>
      <c r="J1677" s="122">
        <v>0</v>
      </c>
      <c r="K1677" s="122">
        <v>1.7229994277396208E+19</v>
      </c>
    </row>
    <row r="1678" spans="3:11" ht="15" customHeight="1">
      <c r="C1678" s="112" t="b">
        <v>0</v>
      </c>
      <c r="D1678" s="113">
        <v>1597</v>
      </c>
      <c r="E1678" s="114">
        <v>295</v>
      </c>
      <c r="F1678" s="114">
        <v>2740</v>
      </c>
      <c r="G1678" s="121">
        <v>0.99</v>
      </c>
      <c r="H1678" s="121">
        <v>1</v>
      </c>
      <c r="I1678" s="121">
        <v>1596</v>
      </c>
      <c r="J1678" s="122">
        <v>0</v>
      </c>
      <c r="K1678" s="122">
        <v>9.1857299976672481E+18</v>
      </c>
    </row>
    <row r="1679" spans="3:11" ht="15" customHeight="1">
      <c r="C1679" s="112" t="b">
        <v>0</v>
      </c>
      <c r="D1679" s="113">
        <v>1598</v>
      </c>
      <c r="E1679" s="114">
        <v>295</v>
      </c>
      <c r="F1679" s="114">
        <v>2742</v>
      </c>
      <c r="G1679" s="121">
        <v>0.99</v>
      </c>
      <c r="H1679" s="121">
        <v>1</v>
      </c>
      <c r="I1679" s="121">
        <v>1597</v>
      </c>
      <c r="J1679" s="122">
        <v>0</v>
      </c>
      <c r="K1679" s="122">
        <v>5.3652891826634363E+18</v>
      </c>
    </row>
    <row r="1680" spans="3:11" ht="15" customHeight="1">
      <c r="C1680" s="112" t="b">
        <v>0</v>
      </c>
      <c r="D1680" s="113">
        <v>1599</v>
      </c>
      <c r="E1680" s="114">
        <v>296</v>
      </c>
      <c r="F1680" s="114">
        <v>2744</v>
      </c>
      <c r="G1680" s="121">
        <v>0.99</v>
      </c>
      <c r="H1680" s="121">
        <v>1</v>
      </c>
      <c r="I1680" s="121">
        <v>1598</v>
      </c>
      <c r="J1680" s="122">
        <v>0</v>
      </c>
      <c r="K1680" s="122">
        <v>8.9489673649353861E+18</v>
      </c>
    </row>
    <row r="1681" spans="3:11" ht="15" customHeight="1">
      <c r="C1681" s="112" t="b">
        <v>0</v>
      </c>
      <c r="D1681" s="113">
        <v>1600</v>
      </c>
      <c r="E1681" s="114">
        <v>296</v>
      </c>
      <c r="F1681" s="114">
        <v>2746</v>
      </c>
      <c r="G1681" s="121">
        <v>0.99</v>
      </c>
      <c r="H1681" s="121">
        <v>1</v>
      </c>
      <c r="I1681" s="121">
        <v>1599</v>
      </c>
      <c r="J1681" s="122">
        <v>0</v>
      </c>
      <c r="K1681" s="122">
        <v>6.152332141183658E+18</v>
      </c>
    </row>
    <row r="1682" spans="3:11" ht="15" customHeight="1">
      <c r="C1682" s="112" t="b">
        <v>0</v>
      </c>
      <c r="D1682" s="113">
        <v>1601</v>
      </c>
      <c r="E1682" s="114">
        <v>296</v>
      </c>
      <c r="F1682" s="114">
        <v>2748</v>
      </c>
      <c r="G1682" s="121">
        <v>0.99</v>
      </c>
      <c r="H1682" s="121">
        <v>1</v>
      </c>
      <c r="I1682" s="121">
        <v>1600</v>
      </c>
      <c r="J1682" s="122">
        <v>0</v>
      </c>
      <c r="K1682" s="122">
        <v>1.3592764099143956E+19</v>
      </c>
    </row>
    <row r="1683" spans="3:11" ht="15" customHeight="1">
      <c r="C1683" s="112" t="b">
        <v>0</v>
      </c>
      <c r="D1683" s="113">
        <v>1602</v>
      </c>
      <c r="E1683" s="114">
        <v>296</v>
      </c>
      <c r="F1683" s="114">
        <v>2750</v>
      </c>
      <c r="G1683" s="121">
        <v>0.99</v>
      </c>
      <c r="H1683" s="121">
        <v>1</v>
      </c>
      <c r="I1683" s="121">
        <v>1601</v>
      </c>
      <c r="J1683" s="122">
        <v>0</v>
      </c>
      <c r="K1683" s="122">
        <v>7.8242286764482785E+18</v>
      </c>
    </row>
    <row r="1684" spans="3:11" ht="15" customHeight="1">
      <c r="C1684" s="112" t="b">
        <v>0</v>
      </c>
      <c r="D1684" s="113">
        <v>1603</v>
      </c>
      <c r="E1684" s="114">
        <v>297</v>
      </c>
      <c r="F1684" s="114">
        <v>2754</v>
      </c>
      <c r="G1684" s="121">
        <v>0.99</v>
      </c>
      <c r="H1684" s="121">
        <v>1</v>
      </c>
      <c r="I1684" s="121">
        <v>1602</v>
      </c>
      <c r="J1684" s="122">
        <v>0</v>
      </c>
      <c r="K1684" s="122">
        <v>1.7969962424162568E+19</v>
      </c>
    </row>
    <row r="1685" spans="3:11" ht="15" customHeight="1">
      <c r="C1685" s="112" t="b">
        <v>0</v>
      </c>
      <c r="D1685" s="113">
        <v>1604</v>
      </c>
      <c r="E1685" s="114">
        <v>297</v>
      </c>
      <c r="F1685" s="114">
        <v>2758</v>
      </c>
      <c r="G1685" s="121">
        <v>0.99</v>
      </c>
      <c r="H1685" s="121">
        <v>1</v>
      </c>
      <c r="I1685" s="121">
        <v>1603</v>
      </c>
      <c r="J1685" s="122">
        <v>0</v>
      </c>
      <c r="K1685" s="122">
        <v>9.274252189727146E+18</v>
      </c>
    </row>
    <row r="1686" spans="3:11" ht="15" customHeight="1">
      <c r="C1686" s="112" t="b">
        <v>0</v>
      </c>
      <c r="D1686" s="113">
        <v>1605</v>
      </c>
      <c r="E1686" s="114">
        <v>297</v>
      </c>
      <c r="F1686" s="114">
        <v>2762</v>
      </c>
      <c r="G1686" s="121">
        <v>0.99</v>
      </c>
      <c r="H1686" s="121">
        <v>1</v>
      </c>
      <c r="I1686" s="121">
        <v>1604</v>
      </c>
      <c r="J1686" s="122">
        <v>0</v>
      </c>
      <c r="K1686" s="122">
        <v>1.7905758632029878E+18</v>
      </c>
    </row>
    <row r="1687" spans="3:11" ht="15" customHeight="1">
      <c r="C1687" s="112" t="b">
        <v>0</v>
      </c>
      <c r="D1687" s="113">
        <v>1606</v>
      </c>
      <c r="E1687" s="114">
        <v>297</v>
      </c>
      <c r="F1687" s="114">
        <v>2766</v>
      </c>
      <c r="G1687" s="121">
        <v>0.99</v>
      </c>
      <c r="H1687" s="121">
        <v>1</v>
      </c>
      <c r="I1687" s="121">
        <v>1605</v>
      </c>
      <c r="J1687" s="122">
        <v>0</v>
      </c>
      <c r="K1687" s="122">
        <v>4.989587341114369E+18</v>
      </c>
    </row>
    <row r="1688" spans="3:11" ht="15" customHeight="1">
      <c r="C1688" s="112" t="b">
        <v>0</v>
      </c>
      <c r="D1688" s="113">
        <v>1607</v>
      </c>
      <c r="E1688" s="114">
        <v>297</v>
      </c>
      <c r="F1688" s="114">
        <v>2770</v>
      </c>
      <c r="G1688" s="121">
        <v>0.99</v>
      </c>
      <c r="H1688" s="121">
        <v>1</v>
      </c>
      <c r="I1688" s="121">
        <v>1606</v>
      </c>
      <c r="J1688" s="122">
        <v>0</v>
      </c>
      <c r="K1688" s="122">
        <v>1.6952572967811598E+19</v>
      </c>
    </row>
    <row r="1689" spans="3:11" ht="15" customHeight="1">
      <c r="C1689" s="112" t="b">
        <v>0</v>
      </c>
      <c r="D1689" s="113">
        <v>1608</v>
      </c>
      <c r="E1689" s="114">
        <v>297</v>
      </c>
      <c r="F1689" s="114">
        <v>2774</v>
      </c>
      <c r="G1689" s="121">
        <v>0.99</v>
      </c>
      <c r="H1689" s="121">
        <v>1</v>
      </c>
      <c r="I1689" s="121">
        <v>1607</v>
      </c>
      <c r="J1689" s="122">
        <v>0</v>
      </c>
      <c r="K1689" s="122">
        <v>9.5440902373738578E+18</v>
      </c>
    </row>
    <row r="1690" spans="3:11" ht="15" customHeight="1">
      <c r="C1690" s="112" t="b">
        <v>0</v>
      </c>
      <c r="D1690" s="113">
        <v>1609</v>
      </c>
      <c r="E1690" s="114">
        <v>298</v>
      </c>
      <c r="F1690" s="114">
        <v>2780</v>
      </c>
      <c r="G1690" s="121">
        <v>0.99</v>
      </c>
      <c r="H1690" s="121">
        <v>1</v>
      </c>
      <c r="I1690" s="121">
        <v>1608</v>
      </c>
      <c r="J1690" s="122">
        <v>0</v>
      </c>
      <c r="K1690" s="122">
        <v>1.1414084718200805E+19</v>
      </c>
    </row>
    <row r="1691" spans="3:11" ht="15" customHeight="1">
      <c r="C1691" s="112" t="b">
        <v>0</v>
      </c>
      <c r="D1691" s="113">
        <v>1610</v>
      </c>
      <c r="E1691" s="114">
        <v>298</v>
      </c>
      <c r="F1691" s="114">
        <v>2786</v>
      </c>
      <c r="G1691" s="121">
        <v>0.99</v>
      </c>
      <c r="H1691" s="121">
        <v>1</v>
      </c>
      <c r="I1691" s="121">
        <v>1609</v>
      </c>
      <c r="J1691" s="122">
        <v>0</v>
      </c>
      <c r="K1691" s="122">
        <v>7.5120565441806387E+18</v>
      </c>
    </row>
    <row r="1692" spans="3:11" ht="15" customHeight="1">
      <c r="C1692" s="112" t="b">
        <v>0</v>
      </c>
      <c r="D1692" s="113">
        <v>1611</v>
      </c>
      <c r="E1692" s="114">
        <v>298</v>
      </c>
      <c r="F1692" s="114">
        <v>2792</v>
      </c>
      <c r="G1692" s="121">
        <v>0.99</v>
      </c>
      <c r="H1692" s="121">
        <v>1</v>
      </c>
      <c r="I1692" s="121">
        <v>1610</v>
      </c>
      <c r="J1692" s="122">
        <v>0</v>
      </c>
      <c r="K1692" s="122">
        <v>9.8401638602931487E+18</v>
      </c>
    </row>
    <row r="1693" spans="3:11" ht="15" customHeight="1">
      <c r="C1693" s="112" t="b">
        <v>0</v>
      </c>
      <c r="D1693" s="113">
        <v>1612</v>
      </c>
      <c r="E1693" s="114">
        <v>298</v>
      </c>
      <c r="F1693" s="114">
        <v>2798</v>
      </c>
      <c r="G1693" s="121">
        <v>0.99</v>
      </c>
      <c r="H1693" s="121">
        <v>1</v>
      </c>
      <c r="I1693" s="121">
        <v>1611</v>
      </c>
      <c r="J1693" s="122">
        <v>0</v>
      </c>
      <c r="K1693" s="122">
        <v>2.3898137993245553E+18</v>
      </c>
    </row>
    <row r="1694" spans="3:11" ht="15" customHeight="1">
      <c r="C1694" s="112" t="b">
        <v>0</v>
      </c>
      <c r="D1694" s="113">
        <v>1613</v>
      </c>
      <c r="E1694" s="114">
        <v>298</v>
      </c>
      <c r="F1694" s="114">
        <v>2804</v>
      </c>
      <c r="G1694" s="121">
        <v>0.99</v>
      </c>
      <c r="H1694" s="121">
        <v>1</v>
      </c>
      <c r="I1694" s="121">
        <v>1612</v>
      </c>
      <c r="J1694" s="122">
        <v>0</v>
      </c>
      <c r="K1694" s="122">
        <v>1.0756473888328161E+19</v>
      </c>
    </row>
    <row r="1695" spans="3:11" ht="15" customHeight="1">
      <c r="C1695" s="112" t="b">
        <v>0</v>
      </c>
      <c r="D1695" s="113">
        <v>1614</v>
      </c>
      <c r="E1695" s="114">
        <v>298</v>
      </c>
      <c r="F1695" s="114">
        <v>2810</v>
      </c>
      <c r="G1695" s="121">
        <v>0.99</v>
      </c>
      <c r="H1695" s="121">
        <v>1</v>
      </c>
      <c r="I1695" s="121">
        <v>1613</v>
      </c>
      <c r="J1695" s="122">
        <v>0</v>
      </c>
      <c r="K1695" s="122">
        <v>6.6404293561804134E+18</v>
      </c>
    </row>
    <row r="1696" spans="3:11" ht="15" customHeight="1">
      <c r="C1696" s="112" t="b">
        <v>0</v>
      </c>
      <c r="D1696" s="113">
        <v>1615</v>
      </c>
      <c r="E1696" s="114">
        <v>298</v>
      </c>
      <c r="F1696" s="114">
        <v>2816</v>
      </c>
      <c r="G1696" s="121">
        <v>0.99</v>
      </c>
      <c r="H1696" s="121">
        <v>1</v>
      </c>
      <c r="I1696" s="121">
        <v>1614</v>
      </c>
      <c r="J1696" s="122">
        <v>0</v>
      </c>
      <c r="K1696" s="122">
        <v>9.5783475669622764E+18</v>
      </c>
    </row>
    <row r="1697" spans="3:11" ht="15" customHeight="1">
      <c r="C1697" s="112" t="b">
        <v>0</v>
      </c>
      <c r="D1697" s="113">
        <v>1616</v>
      </c>
      <c r="E1697" s="114">
        <v>298</v>
      </c>
      <c r="F1697" s="114">
        <v>2822</v>
      </c>
      <c r="G1697" s="121">
        <v>1.99</v>
      </c>
      <c r="H1697" s="121">
        <v>1</v>
      </c>
      <c r="I1697" s="121">
        <v>1615</v>
      </c>
      <c r="J1697" s="122">
        <v>0</v>
      </c>
      <c r="K1697" s="122">
        <v>4.8485636044013998E+18</v>
      </c>
    </row>
    <row r="1698" spans="3:11" ht="15" customHeight="1">
      <c r="C1698" s="112" t="b">
        <v>0</v>
      </c>
      <c r="D1698" s="113">
        <v>1617</v>
      </c>
      <c r="E1698" s="114">
        <v>298</v>
      </c>
      <c r="F1698" s="114">
        <v>2828</v>
      </c>
      <c r="G1698" s="121">
        <v>1.99</v>
      </c>
      <c r="H1698" s="121">
        <v>1</v>
      </c>
      <c r="I1698" s="121">
        <v>1616</v>
      </c>
      <c r="J1698" s="122">
        <v>0</v>
      </c>
      <c r="K1698" s="122">
        <v>1.8024505466391884E+19</v>
      </c>
    </row>
    <row r="1699" spans="3:11" ht="15" customHeight="1">
      <c r="C1699" s="112" t="b">
        <v>0</v>
      </c>
      <c r="D1699" s="113">
        <v>1618</v>
      </c>
      <c r="E1699" s="114">
        <v>299</v>
      </c>
      <c r="F1699" s="114">
        <v>2837</v>
      </c>
      <c r="G1699" s="121">
        <v>1.99</v>
      </c>
      <c r="H1699" s="121">
        <v>1</v>
      </c>
      <c r="I1699" s="121">
        <v>1617</v>
      </c>
      <c r="J1699" s="122">
        <v>0</v>
      </c>
      <c r="K1699" s="122">
        <v>9.4617474469363814E+18</v>
      </c>
    </row>
    <row r="1700" spans="3:11" ht="15" customHeight="1">
      <c r="C1700" s="112" t="b">
        <v>0</v>
      </c>
      <c r="D1700" s="113">
        <v>1619</v>
      </c>
      <c r="E1700" s="114">
        <v>299</v>
      </c>
      <c r="F1700" s="114">
        <v>2846</v>
      </c>
      <c r="G1700" s="121">
        <v>1.99</v>
      </c>
      <c r="H1700" s="121">
        <v>1</v>
      </c>
      <c r="I1700" s="121">
        <v>1618</v>
      </c>
      <c r="J1700" s="122">
        <v>0</v>
      </c>
      <c r="K1700" s="122">
        <v>1.1860884217901704E+18</v>
      </c>
    </row>
    <row r="1701" spans="3:11" ht="15" customHeight="1">
      <c r="C1701" s="112" t="b">
        <v>0</v>
      </c>
      <c r="D1701" s="113">
        <v>1620</v>
      </c>
      <c r="E1701" s="114">
        <v>299</v>
      </c>
      <c r="F1701" s="114">
        <v>2855</v>
      </c>
      <c r="G1701" s="121">
        <v>1.99</v>
      </c>
      <c r="H1701" s="121">
        <v>1</v>
      </c>
      <c r="I1701" s="121">
        <v>1619</v>
      </c>
      <c r="J1701" s="122">
        <v>0</v>
      </c>
      <c r="K1701" s="122">
        <v>1.0793835613174147E+18</v>
      </c>
    </row>
    <row r="1702" spans="3:11" ht="15" customHeight="1">
      <c r="C1702" s="112" t="b">
        <v>0</v>
      </c>
      <c r="D1702" s="113">
        <v>1621</v>
      </c>
      <c r="E1702" s="114">
        <v>299</v>
      </c>
      <c r="F1702" s="114">
        <v>2864</v>
      </c>
      <c r="G1702" s="121">
        <v>1.99</v>
      </c>
      <c r="H1702" s="121">
        <v>1</v>
      </c>
      <c r="I1702" s="121">
        <v>1620</v>
      </c>
      <c r="J1702" s="122">
        <v>0</v>
      </c>
      <c r="K1702" s="122">
        <v>3.0285676935439048E+18</v>
      </c>
    </row>
    <row r="1703" spans="3:11" ht="15" customHeight="1">
      <c r="C1703" s="112" t="b">
        <v>0</v>
      </c>
      <c r="D1703" s="113">
        <v>1622</v>
      </c>
      <c r="E1703" s="114">
        <v>299</v>
      </c>
      <c r="F1703" s="114">
        <v>2873</v>
      </c>
      <c r="G1703" s="121">
        <v>1.99</v>
      </c>
      <c r="H1703" s="121">
        <v>1</v>
      </c>
      <c r="I1703" s="121">
        <v>1621</v>
      </c>
      <c r="J1703" s="122">
        <v>0</v>
      </c>
      <c r="K1703" s="122">
        <v>1.2930612079369638E+18</v>
      </c>
    </row>
    <row r="1704" spans="3:11" ht="15" customHeight="1">
      <c r="C1704" s="112" t="b">
        <v>0</v>
      </c>
      <c r="D1704" s="113">
        <v>1623</v>
      </c>
      <c r="E1704" s="114">
        <v>299</v>
      </c>
      <c r="F1704" s="114">
        <v>2882</v>
      </c>
      <c r="G1704" s="121">
        <v>1.99</v>
      </c>
      <c r="H1704" s="121">
        <v>1</v>
      </c>
      <c r="I1704" s="121">
        <v>1622</v>
      </c>
      <c r="J1704" s="122">
        <v>0</v>
      </c>
      <c r="K1704" s="122">
        <v>1.2381731682814657E+19</v>
      </c>
    </row>
    <row r="1705" spans="3:11" ht="15" customHeight="1">
      <c r="C1705" s="112" t="b">
        <v>0</v>
      </c>
      <c r="D1705" s="113">
        <v>1624</v>
      </c>
      <c r="E1705" s="114">
        <v>299</v>
      </c>
      <c r="F1705" s="114">
        <v>2891</v>
      </c>
      <c r="G1705" s="121">
        <v>1.99</v>
      </c>
      <c r="H1705" s="121">
        <v>1</v>
      </c>
      <c r="I1705" s="121">
        <v>1623</v>
      </c>
      <c r="J1705" s="122">
        <v>0</v>
      </c>
      <c r="K1705" s="122">
        <v>1.2289445112347814E+19</v>
      </c>
    </row>
    <row r="1706" spans="3:11" ht="15" customHeight="1">
      <c r="C1706" s="112" t="b">
        <v>0</v>
      </c>
      <c r="D1706" s="113">
        <v>1625</v>
      </c>
      <c r="E1706" s="114">
        <v>299</v>
      </c>
      <c r="F1706" s="114">
        <v>2900</v>
      </c>
      <c r="G1706" s="121">
        <v>1.99</v>
      </c>
      <c r="H1706" s="121">
        <v>1</v>
      </c>
      <c r="I1706" s="121">
        <v>1624</v>
      </c>
      <c r="J1706" s="122">
        <v>0</v>
      </c>
      <c r="K1706" s="122">
        <v>1.378358903350845E+19</v>
      </c>
    </row>
    <row r="1707" spans="3:11" ht="15" customHeight="1">
      <c r="C1707" s="112" t="b">
        <v>0</v>
      </c>
      <c r="D1707" s="113">
        <v>1626</v>
      </c>
      <c r="E1707" s="114">
        <v>299</v>
      </c>
      <c r="F1707" s="114">
        <v>2909</v>
      </c>
      <c r="G1707" s="121">
        <v>1.99</v>
      </c>
      <c r="H1707" s="121">
        <v>1</v>
      </c>
      <c r="I1707" s="121">
        <v>1625</v>
      </c>
      <c r="J1707" s="122">
        <v>0</v>
      </c>
      <c r="K1707" s="122">
        <v>1.0396679756195817E+19</v>
      </c>
    </row>
    <row r="1708" spans="3:11" ht="15" customHeight="1">
      <c r="C1708" s="112" t="b">
        <v>0</v>
      </c>
      <c r="D1708" s="113">
        <v>1627</v>
      </c>
      <c r="E1708" s="114">
        <v>299</v>
      </c>
      <c r="F1708" s="114">
        <v>2918</v>
      </c>
      <c r="G1708" s="121">
        <v>1.99</v>
      </c>
      <c r="H1708" s="121">
        <v>1</v>
      </c>
      <c r="I1708" s="121">
        <v>1626</v>
      </c>
      <c r="J1708" s="122">
        <v>0</v>
      </c>
      <c r="K1708" s="122">
        <v>6.6578396913324319E+18</v>
      </c>
    </row>
    <row r="1709" spans="3:11" ht="15" customHeight="1">
      <c r="C1709" s="112" t="b">
        <v>0</v>
      </c>
      <c r="D1709" s="113">
        <v>1628</v>
      </c>
      <c r="E1709" s="114">
        <v>299</v>
      </c>
      <c r="F1709" s="114">
        <v>2927</v>
      </c>
      <c r="G1709" s="121">
        <v>0.99</v>
      </c>
      <c r="H1709" s="121">
        <v>1</v>
      </c>
      <c r="I1709" s="121">
        <v>1627</v>
      </c>
      <c r="J1709" s="122">
        <v>0</v>
      </c>
      <c r="K1709" s="122">
        <v>1.1536304947367711E+19</v>
      </c>
    </row>
    <row r="1710" spans="3:11" ht="15" customHeight="1">
      <c r="C1710" s="112" t="b">
        <v>0</v>
      </c>
      <c r="D1710" s="113">
        <v>1629</v>
      </c>
      <c r="E1710" s="114">
        <v>299</v>
      </c>
      <c r="F1710" s="114">
        <v>2936</v>
      </c>
      <c r="G1710" s="121">
        <v>0.99</v>
      </c>
      <c r="H1710" s="121">
        <v>1</v>
      </c>
      <c r="I1710" s="121">
        <v>1628</v>
      </c>
      <c r="J1710" s="122">
        <v>0</v>
      </c>
      <c r="K1710" s="122">
        <v>1.2023797799036451E+19</v>
      </c>
    </row>
    <row r="1711" spans="3:11" ht="15" customHeight="1">
      <c r="C1711" s="112" t="b">
        <v>0</v>
      </c>
      <c r="D1711" s="113">
        <v>1630</v>
      </c>
      <c r="E1711" s="114">
        <v>299</v>
      </c>
      <c r="F1711" s="114">
        <v>2945</v>
      </c>
      <c r="G1711" s="121">
        <v>0.99</v>
      </c>
      <c r="H1711" s="121">
        <v>1</v>
      </c>
      <c r="I1711" s="121">
        <v>1629</v>
      </c>
      <c r="J1711" s="122">
        <v>0</v>
      </c>
      <c r="K1711" s="122">
        <v>1.4088825653944744E+19</v>
      </c>
    </row>
    <row r="1712" spans="3:11" ht="15" customHeight="1">
      <c r="C1712" s="112" t="b">
        <v>0</v>
      </c>
      <c r="D1712" s="113">
        <v>1631</v>
      </c>
      <c r="E1712" s="114">
        <v>299</v>
      </c>
      <c r="F1712" s="114">
        <v>2954</v>
      </c>
      <c r="G1712" s="121">
        <v>0.99</v>
      </c>
      <c r="H1712" s="121">
        <v>1</v>
      </c>
      <c r="I1712" s="121">
        <v>1630</v>
      </c>
      <c r="J1712" s="122">
        <v>0</v>
      </c>
      <c r="K1712" s="122">
        <v>1.6016066652102343E+19</v>
      </c>
    </row>
    <row r="1713" spans="3:11" ht="15" customHeight="1">
      <c r="C1713" s="112" t="b">
        <v>0</v>
      </c>
      <c r="D1713" s="113">
        <v>1632</v>
      </c>
      <c r="E1713" s="114">
        <v>300</v>
      </c>
      <c r="F1713" s="114">
        <v>2968</v>
      </c>
      <c r="G1713" s="121">
        <v>0.99</v>
      </c>
      <c r="H1713" s="121">
        <v>1</v>
      </c>
      <c r="I1713" s="121">
        <v>1631</v>
      </c>
      <c r="J1713" s="122">
        <v>0</v>
      </c>
      <c r="K1713" s="122">
        <v>5.9700025427860173E+18</v>
      </c>
    </row>
    <row r="1714" spans="3:11" ht="15" customHeight="1">
      <c r="C1714" s="112" t="b">
        <v>0</v>
      </c>
      <c r="D1714" s="113">
        <v>1633</v>
      </c>
      <c r="E1714" s="114">
        <v>301</v>
      </c>
      <c r="F1714" s="114">
        <v>2969</v>
      </c>
      <c r="G1714" s="121">
        <v>0.99</v>
      </c>
      <c r="H1714" s="121">
        <v>1</v>
      </c>
      <c r="I1714" s="121">
        <v>1632</v>
      </c>
      <c r="J1714" s="122">
        <v>0</v>
      </c>
      <c r="K1714" s="122">
        <v>2.315762214263895E+18</v>
      </c>
    </row>
    <row r="1715" spans="3:11" ht="15" customHeight="1">
      <c r="C1715" s="112" t="b">
        <v>0</v>
      </c>
      <c r="D1715" s="113">
        <v>1634</v>
      </c>
      <c r="E1715" s="114">
        <v>301</v>
      </c>
      <c r="F1715" s="114">
        <v>2970</v>
      </c>
      <c r="G1715" s="121">
        <v>0.99</v>
      </c>
      <c r="H1715" s="121">
        <v>1</v>
      </c>
      <c r="I1715" s="121">
        <v>1633</v>
      </c>
      <c r="J1715" s="122">
        <v>0</v>
      </c>
      <c r="K1715" s="122">
        <v>1.2571367123590437E+19</v>
      </c>
    </row>
    <row r="1716" spans="3:11" ht="15" customHeight="1">
      <c r="C1716" s="112" t="b">
        <v>0</v>
      </c>
      <c r="D1716" s="113">
        <v>1635</v>
      </c>
      <c r="E1716" s="114">
        <v>302</v>
      </c>
      <c r="F1716" s="114">
        <v>2972</v>
      </c>
      <c r="G1716" s="121">
        <v>0.99</v>
      </c>
      <c r="H1716" s="121">
        <v>1</v>
      </c>
      <c r="I1716" s="121">
        <v>1634</v>
      </c>
      <c r="J1716" s="122">
        <v>0</v>
      </c>
      <c r="K1716" s="122">
        <v>3.4984789208472781E+17</v>
      </c>
    </row>
    <row r="1717" spans="3:11" ht="15" customHeight="1">
      <c r="C1717" s="112" t="b">
        <v>0</v>
      </c>
      <c r="D1717" s="113">
        <v>1636</v>
      </c>
      <c r="E1717" s="114">
        <v>302</v>
      </c>
      <c r="F1717" s="114">
        <v>2974</v>
      </c>
      <c r="G1717" s="121">
        <v>0.99</v>
      </c>
      <c r="H1717" s="121">
        <v>1</v>
      </c>
      <c r="I1717" s="121">
        <v>1635</v>
      </c>
      <c r="J1717" s="122">
        <v>0</v>
      </c>
      <c r="K1717" s="122">
        <v>9.07978767436045E+18</v>
      </c>
    </row>
    <row r="1718" spans="3:11" ht="15" customHeight="1">
      <c r="C1718" s="112" t="b">
        <v>0</v>
      </c>
      <c r="D1718" s="113">
        <v>1637</v>
      </c>
      <c r="E1718" s="114">
        <v>303</v>
      </c>
      <c r="F1718" s="114">
        <v>2976</v>
      </c>
      <c r="G1718" s="121">
        <v>0.99</v>
      </c>
      <c r="H1718" s="121">
        <v>1</v>
      </c>
      <c r="I1718" s="121">
        <v>1636</v>
      </c>
      <c r="J1718" s="122">
        <v>0</v>
      </c>
      <c r="K1718" s="122">
        <v>1.3068016356320386E+17</v>
      </c>
    </row>
    <row r="1719" spans="3:11" ht="15" customHeight="1">
      <c r="C1719" s="112" t="b">
        <v>0</v>
      </c>
      <c r="D1719" s="113">
        <v>1638</v>
      </c>
      <c r="E1719" s="114">
        <v>303</v>
      </c>
      <c r="F1719" s="114">
        <v>2978</v>
      </c>
      <c r="G1719" s="121">
        <v>0.99</v>
      </c>
      <c r="H1719" s="121">
        <v>1</v>
      </c>
      <c r="I1719" s="121">
        <v>1637</v>
      </c>
      <c r="J1719" s="122">
        <v>0</v>
      </c>
      <c r="K1719" s="122">
        <v>1.0330908096751774E+19</v>
      </c>
    </row>
    <row r="1720" spans="3:11" ht="15" customHeight="1">
      <c r="C1720" s="112" t="b">
        <v>0</v>
      </c>
      <c r="D1720" s="113">
        <v>1639</v>
      </c>
      <c r="E1720" s="114">
        <v>303</v>
      </c>
      <c r="F1720" s="114">
        <v>2980</v>
      </c>
      <c r="G1720" s="121">
        <v>0.99</v>
      </c>
      <c r="H1720" s="121">
        <v>1</v>
      </c>
      <c r="I1720" s="121">
        <v>1638</v>
      </c>
      <c r="J1720" s="122">
        <v>0</v>
      </c>
      <c r="K1720" s="122">
        <v>1.6025178487108309E+19</v>
      </c>
    </row>
    <row r="1721" spans="3:11" ht="15" customHeight="1">
      <c r="C1721" s="112" t="b">
        <v>0</v>
      </c>
      <c r="D1721" s="113">
        <v>1640</v>
      </c>
      <c r="E1721" s="114">
        <v>303</v>
      </c>
      <c r="F1721" s="114">
        <v>2982</v>
      </c>
      <c r="G1721" s="121">
        <v>0.99</v>
      </c>
      <c r="H1721" s="121">
        <v>1</v>
      </c>
      <c r="I1721" s="121">
        <v>1639</v>
      </c>
      <c r="J1721" s="122">
        <v>0</v>
      </c>
      <c r="K1721" s="122">
        <v>6.4727059456651991E+18</v>
      </c>
    </row>
    <row r="1722" spans="3:11" ht="15" customHeight="1">
      <c r="C1722" s="112" t="b">
        <v>0</v>
      </c>
      <c r="D1722" s="113">
        <v>1641</v>
      </c>
      <c r="E1722" s="114">
        <v>304</v>
      </c>
      <c r="F1722" s="114">
        <v>2986</v>
      </c>
      <c r="G1722" s="121">
        <v>0.99</v>
      </c>
      <c r="H1722" s="121">
        <v>1</v>
      </c>
      <c r="I1722" s="121">
        <v>1640</v>
      </c>
      <c r="J1722" s="122">
        <v>0</v>
      </c>
      <c r="K1722" s="122">
        <v>1.7232180037860561E+19</v>
      </c>
    </row>
    <row r="1723" spans="3:11" ht="15" customHeight="1">
      <c r="C1723" s="112" t="b">
        <v>0</v>
      </c>
      <c r="D1723" s="113">
        <v>1642</v>
      </c>
      <c r="E1723" s="114">
        <v>304</v>
      </c>
      <c r="F1723" s="114">
        <v>2990</v>
      </c>
      <c r="G1723" s="121">
        <v>0.99</v>
      </c>
      <c r="H1723" s="121">
        <v>1</v>
      </c>
      <c r="I1723" s="121">
        <v>1641</v>
      </c>
      <c r="J1723" s="122">
        <v>0</v>
      </c>
      <c r="K1723" s="122">
        <v>1.1619023129609419E+19</v>
      </c>
    </row>
    <row r="1724" spans="3:11" ht="15" customHeight="1">
      <c r="C1724" s="112" t="b">
        <v>0</v>
      </c>
      <c r="D1724" s="113">
        <v>1643</v>
      </c>
      <c r="E1724" s="114">
        <v>304</v>
      </c>
      <c r="F1724" s="114">
        <v>2994</v>
      </c>
      <c r="G1724" s="121">
        <v>0.99</v>
      </c>
      <c r="H1724" s="121">
        <v>1</v>
      </c>
      <c r="I1724" s="121">
        <v>1642</v>
      </c>
      <c r="J1724" s="122">
        <v>0</v>
      </c>
      <c r="K1724" s="122">
        <v>5.4201538871898327E+18</v>
      </c>
    </row>
    <row r="1725" spans="3:11" ht="15" customHeight="1">
      <c r="C1725" s="112" t="b">
        <v>0</v>
      </c>
      <c r="D1725" s="113">
        <v>1644</v>
      </c>
      <c r="E1725" s="114">
        <v>304</v>
      </c>
      <c r="F1725" s="114">
        <v>2998</v>
      </c>
      <c r="G1725" s="121">
        <v>0.99</v>
      </c>
      <c r="H1725" s="121">
        <v>1</v>
      </c>
      <c r="I1725" s="121">
        <v>1643</v>
      </c>
      <c r="J1725" s="122">
        <v>0</v>
      </c>
      <c r="K1725" s="122">
        <v>8.5030727430972457E+18</v>
      </c>
    </row>
    <row r="1726" spans="3:11" ht="15" customHeight="1">
      <c r="C1726" s="112" t="b">
        <v>0</v>
      </c>
      <c r="D1726" s="113">
        <v>1645</v>
      </c>
      <c r="E1726" s="114">
        <v>304</v>
      </c>
      <c r="F1726" s="114">
        <v>3002</v>
      </c>
      <c r="G1726" s="121">
        <v>0.99</v>
      </c>
      <c r="H1726" s="121">
        <v>1</v>
      </c>
      <c r="I1726" s="121">
        <v>1644</v>
      </c>
      <c r="J1726" s="122">
        <v>0</v>
      </c>
      <c r="K1726" s="122">
        <v>7.6220810482148628E+18</v>
      </c>
    </row>
    <row r="1727" spans="3:11" ht="15" customHeight="1">
      <c r="C1727" s="112" t="b">
        <v>0</v>
      </c>
      <c r="D1727" s="113">
        <v>1646</v>
      </c>
      <c r="E1727" s="114">
        <v>304</v>
      </c>
      <c r="F1727" s="114">
        <v>3006</v>
      </c>
      <c r="G1727" s="121">
        <v>0.99</v>
      </c>
      <c r="H1727" s="121">
        <v>1</v>
      </c>
      <c r="I1727" s="121">
        <v>1645</v>
      </c>
      <c r="J1727" s="122">
        <v>0</v>
      </c>
      <c r="K1727" s="122">
        <v>1.7278613440118004E+19</v>
      </c>
    </row>
    <row r="1728" spans="3:11" ht="15" customHeight="1">
      <c r="C1728" s="112" t="b">
        <v>0</v>
      </c>
      <c r="D1728" s="113">
        <v>1647</v>
      </c>
      <c r="E1728" s="114">
        <v>305</v>
      </c>
      <c r="F1728" s="114">
        <v>3012</v>
      </c>
      <c r="G1728" s="121">
        <v>0.99</v>
      </c>
      <c r="H1728" s="121">
        <v>1</v>
      </c>
      <c r="I1728" s="121">
        <v>1646</v>
      </c>
      <c r="J1728" s="122">
        <v>0</v>
      </c>
      <c r="K1728" s="122">
        <v>5.1220609091835013E+18</v>
      </c>
    </row>
    <row r="1729" spans="3:11" ht="15" customHeight="1">
      <c r="C1729" s="112" t="b">
        <v>0</v>
      </c>
      <c r="D1729" s="113">
        <v>1648</v>
      </c>
      <c r="E1729" s="114">
        <v>305</v>
      </c>
      <c r="F1729" s="114">
        <v>3018</v>
      </c>
      <c r="G1729" s="121">
        <v>0.99</v>
      </c>
      <c r="H1729" s="121">
        <v>1</v>
      </c>
      <c r="I1729" s="121">
        <v>1647</v>
      </c>
      <c r="J1729" s="122">
        <v>0</v>
      </c>
      <c r="K1729" s="122">
        <v>1.2989291606785108E+19</v>
      </c>
    </row>
    <row r="1730" spans="3:11" ht="15" customHeight="1">
      <c r="C1730" s="112" t="b">
        <v>0</v>
      </c>
      <c r="D1730" s="113">
        <v>1649</v>
      </c>
      <c r="E1730" s="114">
        <v>305</v>
      </c>
      <c r="F1730" s="114">
        <v>3024</v>
      </c>
      <c r="G1730" s="121">
        <v>0.99</v>
      </c>
      <c r="H1730" s="121">
        <v>1</v>
      </c>
      <c r="I1730" s="121">
        <v>1648</v>
      </c>
      <c r="J1730" s="122">
        <v>0</v>
      </c>
      <c r="K1730" s="122">
        <v>1.269086725475909E+19</v>
      </c>
    </row>
    <row r="1731" spans="3:11" ht="15" customHeight="1">
      <c r="C1731" s="112" t="b">
        <v>0</v>
      </c>
      <c r="D1731" s="113">
        <v>1650</v>
      </c>
      <c r="E1731" s="114">
        <v>305</v>
      </c>
      <c r="F1731" s="114">
        <v>3030</v>
      </c>
      <c r="G1731" s="121">
        <v>0.99</v>
      </c>
      <c r="H1731" s="121">
        <v>1</v>
      </c>
      <c r="I1731" s="121">
        <v>1649</v>
      </c>
      <c r="J1731" s="122">
        <v>0</v>
      </c>
      <c r="K1731" s="122">
        <v>1.3231509365099205E+18</v>
      </c>
    </row>
    <row r="1732" spans="3:11" ht="15" customHeight="1">
      <c r="C1732" s="112" t="b">
        <v>0</v>
      </c>
      <c r="D1732" s="113">
        <v>1651</v>
      </c>
      <c r="E1732" s="114">
        <v>305</v>
      </c>
      <c r="F1732" s="114">
        <v>3036</v>
      </c>
      <c r="G1732" s="121">
        <v>0.99</v>
      </c>
      <c r="H1732" s="121">
        <v>1</v>
      </c>
      <c r="I1732" s="121">
        <v>1650</v>
      </c>
      <c r="J1732" s="122">
        <v>0</v>
      </c>
      <c r="K1732" s="122">
        <v>2.6799727557528448E+18</v>
      </c>
    </row>
    <row r="1733" spans="3:11" ht="15" customHeight="1">
      <c r="C1733" s="112" t="b">
        <v>0</v>
      </c>
      <c r="D1733" s="113">
        <v>1652</v>
      </c>
      <c r="E1733" s="114">
        <v>305</v>
      </c>
      <c r="F1733" s="114">
        <v>3042</v>
      </c>
      <c r="G1733" s="121">
        <v>0.99</v>
      </c>
      <c r="H1733" s="121">
        <v>1</v>
      </c>
      <c r="I1733" s="121">
        <v>1651</v>
      </c>
      <c r="J1733" s="122">
        <v>0</v>
      </c>
      <c r="K1733" s="122">
        <v>1.0976893287565621E+19</v>
      </c>
    </row>
    <row r="1734" spans="3:11" ht="15" customHeight="1">
      <c r="C1734" s="112" t="b">
        <v>0</v>
      </c>
      <c r="D1734" s="113">
        <v>1653</v>
      </c>
      <c r="E1734" s="114">
        <v>305</v>
      </c>
      <c r="F1734" s="114">
        <v>3048</v>
      </c>
      <c r="G1734" s="121">
        <v>0.99</v>
      </c>
      <c r="H1734" s="121">
        <v>1</v>
      </c>
      <c r="I1734" s="121">
        <v>1652</v>
      </c>
      <c r="J1734" s="122">
        <v>0</v>
      </c>
      <c r="K1734" s="122">
        <v>1.1744320883871695E+19</v>
      </c>
    </row>
    <row r="1735" spans="3:11" ht="15" customHeight="1">
      <c r="C1735" s="112" t="b">
        <v>0</v>
      </c>
      <c r="D1735" s="113">
        <v>1654</v>
      </c>
      <c r="E1735" s="114">
        <v>305</v>
      </c>
      <c r="F1735" s="114">
        <v>3054</v>
      </c>
      <c r="G1735" s="121">
        <v>0.99</v>
      </c>
      <c r="H1735" s="121">
        <v>1</v>
      </c>
      <c r="I1735" s="121">
        <v>1653</v>
      </c>
      <c r="J1735" s="122">
        <v>0</v>
      </c>
      <c r="K1735" s="122">
        <v>4.901207171543124E+18</v>
      </c>
    </row>
    <row r="1736" spans="3:11" ht="15" customHeight="1">
      <c r="C1736" s="112" t="b">
        <v>0</v>
      </c>
      <c r="D1736" s="113">
        <v>1655</v>
      </c>
      <c r="E1736" s="114">
        <v>305</v>
      </c>
      <c r="F1736" s="114">
        <v>3060</v>
      </c>
      <c r="G1736" s="121">
        <v>0.99</v>
      </c>
      <c r="H1736" s="121">
        <v>1</v>
      </c>
      <c r="I1736" s="121">
        <v>1654</v>
      </c>
      <c r="J1736" s="122">
        <v>0</v>
      </c>
      <c r="K1736" s="122">
        <v>3.3468543604072279E+18</v>
      </c>
    </row>
    <row r="1737" spans="3:11" ht="15" customHeight="1">
      <c r="C1737" s="112" t="b">
        <v>0</v>
      </c>
      <c r="D1737" s="113">
        <v>1656</v>
      </c>
      <c r="E1737" s="114">
        <v>306</v>
      </c>
      <c r="F1737" s="114">
        <v>3069</v>
      </c>
      <c r="G1737" s="121">
        <v>0.99</v>
      </c>
      <c r="H1737" s="121">
        <v>1</v>
      </c>
      <c r="I1737" s="121">
        <v>1655</v>
      </c>
      <c r="J1737" s="122">
        <v>0</v>
      </c>
      <c r="K1737" s="122">
        <v>4.7762159535004477E+18</v>
      </c>
    </row>
    <row r="1738" spans="3:11" ht="15" customHeight="1">
      <c r="C1738" s="112" t="b">
        <v>0</v>
      </c>
      <c r="D1738" s="113">
        <v>1657</v>
      </c>
      <c r="E1738" s="114">
        <v>306</v>
      </c>
      <c r="F1738" s="114">
        <v>3078</v>
      </c>
      <c r="G1738" s="121">
        <v>0.99</v>
      </c>
      <c r="H1738" s="121">
        <v>1</v>
      </c>
      <c r="I1738" s="121">
        <v>1656</v>
      </c>
      <c r="J1738" s="122">
        <v>0</v>
      </c>
      <c r="K1738" s="122">
        <v>5.3374591951280527E+18</v>
      </c>
    </row>
    <row r="1739" spans="3:11" ht="15" customHeight="1">
      <c r="C1739" s="112" t="b">
        <v>0</v>
      </c>
      <c r="D1739" s="113">
        <v>1658</v>
      </c>
      <c r="E1739" s="114">
        <v>306</v>
      </c>
      <c r="F1739" s="114">
        <v>3087</v>
      </c>
      <c r="G1739" s="121">
        <v>0.99</v>
      </c>
      <c r="H1739" s="121">
        <v>1</v>
      </c>
      <c r="I1739" s="121">
        <v>1657</v>
      </c>
      <c r="J1739" s="122">
        <v>0</v>
      </c>
      <c r="K1739" s="122">
        <v>1.2195956939868019E+19</v>
      </c>
    </row>
    <row r="1740" spans="3:11" ht="15" customHeight="1">
      <c r="C1740" s="112" t="b">
        <v>0</v>
      </c>
      <c r="D1740" s="113">
        <v>1659</v>
      </c>
      <c r="E1740" s="114">
        <v>306</v>
      </c>
      <c r="F1740" s="114">
        <v>3096</v>
      </c>
      <c r="G1740" s="121">
        <v>0.99</v>
      </c>
      <c r="H1740" s="121">
        <v>1</v>
      </c>
      <c r="I1740" s="121">
        <v>1658</v>
      </c>
      <c r="J1740" s="122">
        <v>0</v>
      </c>
      <c r="K1740" s="122">
        <v>1.2118313993651452E+19</v>
      </c>
    </row>
    <row r="1741" spans="3:11" ht="15" customHeight="1">
      <c r="C1741" s="112" t="b">
        <v>0</v>
      </c>
      <c r="D1741" s="113">
        <v>1660</v>
      </c>
      <c r="E1741" s="114">
        <v>306</v>
      </c>
      <c r="F1741" s="114">
        <v>3105</v>
      </c>
      <c r="G1741" s="121">
        <v>0.99</v>
      </c>
      <c r="H1741" s="121">
        <v>1</v>
      </c>
      <c r="I1741" s="121">
        <v>1659</v>
      </c>
      <c r="J1741" s="122">
        <v>0</v>
      </c>
      <c r="K1741" s="122">
        <v>1.5138038407242301E+19</v>
      </c>
    </row>
    <row r="1742" spans="3:11" ht="15" customHeight="1">
      <c r="C1742" s="112" t="b">
        <v>0</v>
      </c>
      <c r="D1742" s="113">
        <v>1661</v>
      </c>
      <c r="E1742" s="114">
        <v>306</v>
      </c>
      <c r="F1742" s="114">
        <v>3114</v>
      </c>
      <c r="G1742" s="121">
        <v>0.99</v>
      </c>
      <c r="H1742" s="121">
        <v>1</v>
      </c>
      <c r="I1742" s="121">
        <v>1660</v>
      </c>
      <c r="J1742" s="122">
        <v>0</v>
      </c>
      <c r="K1742" s="122">
        <v>1.7284879645148174E+19</v>
      </c>
    </row>
    <row r="1743" spans="3:11" ht="15" customHeight="1">
      <c r="C1743" s="112" t="b">
        <v>0</v>
      </c>
      <c r="D1743" s="113">
        <v>1662</v>
      </c>
      <c r="E1743" s="114">
        <v>306</v>
      </c>
      <c r="F1743" s="114">
        <v>3123</v>
      </c>
      <c r="G1743" s="121">
        <v>0.99</v>
      </c>
      <c r="H1743" s="121">
        <v>1</v>
      </c>
      <c r="I1743" s="121">
        <v>1661</v>
      </c>
      <c r="J1743" s="122">
        <v>0</v>
      </c>
      <c r="K1743" s="122">
        <v>1.0453930297012965E+19</v>
      </c>
    </row>
    <row r="1744" spans="3:11" ht="15" customHeight="1">
      <c r="C1744" s="112" t="b">
        <v>0</v>
      </c>
      <c r="D1744" s="113">
        <v>1663</v>
      </c>
      <c r="E1744" s="114">
        <v>306</v>
      </c>
      <c r="F1744" s="114">
        <v>3132</v>
      </c>
      <c r="G1744" s="121">
        <v>0.99</v>
      </c>
      <c r="H1744" s="121">
        <v>1</v>
      </c>
      <c r="I1744" s="121">
        <v>1662</v>
      </c>
      <c r="J1744" s="122">
        <v>0</v>
      </c>
      <c r="K1744" s="122">
        <v>4.6825498358215782E+18</v>
      </c>
    </row>
    <row r="1745" spans="3:11" ht="15" customHeight="1">
      <c r="C1745" s="112" t="b">
        <v>0</v>
      </c>
      <c r="D1745" s="113">
        <v>1664</v>
      </c>
      <c r="E1745" s="114">
        <v>306</v>
      </c>
      <c r="F1745" s="114">
        <v>3141</v>
      </c>
      <c r="G1745" s="121">
        <v>0.99</v>
      </c>
      <c r="H1745" s="121">
        <v>1</v>
      </c>
      <c r="I1745" s="121">
        <v>1663</v>
      </c>
      <c r="J1745" s="122">
        <v>0</v>
      </c>
      <c r="K1745" s="122">
        <v>8.6640491655492833E+18</v>
      </c>
    </row>
    <row r="1746" spans="3:11" ht="15" customHeight="1">
      <c r="C1746" s="112" t="b">
        <v>0</v>
      </c>
      <c r="D1746" s="113">
        <v>1665</v>
      </c>
      <c r="E1746" s="114">
        <v>306</v>
      </c>
      <c r="F1746" s="114">
        <v>3150</v>
      </c>
      <c r="G1746" s="121">
        <v>0.99</v>
      </c>
      <c r="H1746" s="121">
        <v>1</v>
      </c>
      <c r="I1746" s="121">
        <v>1664</v>
      </c>
      <c r="J1746" s="122">
        <v>0</v>
      </c>
      <c r="K1746" s="122">
        <v>2.5678890584287667E+18</v>
      </c>
    </row>
    <row r="1747" spans="3:11" ht="15" customHeight="1">
      <c r="C1747" s="112" t="b">
        <v>0</v>
      </c>
      <c r="D1747" s="113">
        <v>1666</v>
      </c>
      <c r="E1747" s="114">
        <v>306</v>
      </c>
      <c r="F1747" s="114">
        <v>3159</v>
      </c>
      <c r="G1747" s="121">
        <v>0.99</v>
      </c>
      <c r="H1747" s="121">
        <v>1</v>
      </c>
      <c r="I1747" s="121">
        <v>1665</v>
      </c>
      <c r="J1747" s="122">
        <v>0</v>
      </c>
      <c r="K1747" s="122">
        <v>1.6486558976728918E+19</v>
      </c>
    </row>
    <row r="1748" spans="3:11" ht="15" customHeight="1">
      <c r="C1748" s="112" t="b">
        <v>0</v>
      </c>
      <c r="D1748" s="113">
        <v>1667</v>
      </c>
      <c r="E1748" s="114">
        <v>306</v>
      </c>
      <c r="F1748" s="114">
        <v>3168</v>
      </c>
      <c r="G1748" s="121">
        <v>1.99</v>
      </c>
      <c r="H1748" s="121">
        <v>1</v>
      </c>
      <c r="I1748" s="121">
        <v>1666</v>
      </c>
      <c r="J1748" s="122">
        <v>0</v>
      </c>
      <c r="K1748" s="122">
        <v>1.1995639903629238E+19</v>
      </c>
    </row>
    <row r="1749" spans="3:11" ht="15" customHeight="1">
      <c r="C1749" s="112" t="b">
        <v>0</v>
      </c>
      <c r="D1749" s="113">
        <v>1668</v>
      </c>
      <c r="E1749" s="114">
        <v>306</v>
      </c>
      <c r="F1749" s="114">
        <v>3177</v>
      </c>
      <c r="G1749" s="121">
        <v>1.99</v>
      </c>
      <c r="H1749" s="121">
        <v>1</v>
      </c>
      <c r="I1749" s="121">
        <v>1667</v>
      </c>
      <c r="J1749" s="122">
        <v>0</v>
      </c>
      <c r="K1749" s="122">
        <v>1.8279647099929027E+18</v>
      </c>
    </row>
    <row r="1750" spans="3:11" ht="15" customHeight="1">
      <c r="C1750" s="112" t="b">
        <v>0</v>
      </c>
      <c r="D1750" s="113">
        <v>1669</v>
      </c>
      <c r="E1750" s="114">
        <v>306</v>
      </c>
      <c r="F1750" s="114">
        <v>3186</v>
      </c>
      <c r="G1750" s="121">
        <v>1.99</v>
      </c>
      <c r="H1750" s="121">
        <v>1</v>
      </c>
      <c r="I1750" s="121">
        <v>1668</v>
      </c>
      <c r="J1750" s="122">
        <v>0</v>
      </c>
      <c r="K1750" s="122">
        <v>1.5677448788591578E+18</v>
      </c>
    </row>
    <row r="1751" spans="3:11" ht="15" customHeight="1">
      <c r="C1751" s="112" t="b">
        <v>0</v>
      </c>
      <c r="D1751" s="113">
        <v>1670</v>
      </c>
      <c r="E1751" s="114">
        <v>307</v>
      </c>
      <c r="F1751" s="114">
        <v>3200</v>
      </c>
      <c r="G1751" s="121">
        <v>1.99</v>
      </c>
      <c r="H1751" s="121">
        <v>1</v>
      </c>
      <c r="I1751" s="121">
        <v>1669</v>
      </c>
      <c r="J1751" s="122">
        <v>0</v>
      </c>
      <c r="K1751" s="122">
        <v>5.5755578450440796E+18</v>
      </c>
    </row>
    <row r="1752" spans="3:11" ht="15" customHeight="1">
      <c r="C1752" s="112" t="b">
        <v>0</v>
      </c>
      <c r="D1752" s="113">
        <v>1671</v>
      </c>
      <c r="E1752" s="114">
        <v>308</v>
      </c>
      <c r="F1752" s="114">
        <v>3201</v>
      </c>
      <c r="G1752" s="121">
        <v>1.99</v>
      </c>
      <c r="H1752" s="121">
        <v>1</v>
      </c>
      <c r="I1752" s="121">
        <v>1670</v>
      </c>
      <c r="J1752" s="122">
        <v>0</v>
      </c>
      <c r="K1752" s="122">
        <v>1.0714210890330325E+19</v>
      </c>
    </row>
    <row r="1753" spans="3:11" ht="15" customHeight="1">
      <c r="C1753" s="112" t="b">
        <v>0</v>
      </c>
      <c r="D1753" s="113">
        <v>1672</v>
      </c>
      <c r="E1753" s="114">
        <v>308</v>
      </c>
      <c r="F1753" s="114">
        <v>3202</v>
      </c>
      <c r="G1753" s="121">
        <v>1.99</v>
      </c>
      <c r="H1753" s="121">
        <v>1</v>
      </c>
      <c r="I1753" s="121">
        <v>1671</v>
      </c>
      <c r="J1753" s="122">
        <v>0</v>
      </c>
      <c r="K1753" s="122">
        <v>9.5312141253631468E+18</v>
      </c>
    </row>
    <row r="1754" spans="3:11" ht="15" customHeight="1">
      <c r="C1754" s="112" t="b">
        <v>0</v>
      </c>
      <c r="D1754" s="113">
        <v>1673</v>
      </c>
      <c r="E1754" s="114">
        <v>309</v>
      </c>
      <c r="F1754" s="114">
        <v>3204</v>
      </c>
      <c r="G1754" s="121">
        <v>1.99</v>
      </c>
      <c r="H1754" s="121">
        <v>1</v>
      </c>
      <c r="I1754" s="121">
        <v>1672</v>
      </c>
      <c r="J1754" s="122">
        <v>0</v>
      </c>
      <c r="K1754" s="122">
        <v>1.0384660117452671E+19</v>
      </c>
    </row>
    <row r="1755" spans="3:11" ht="15" customHeight="1">
      <c r="C1755" s="112" t="b">
        <v>0</v>
      </c>
      <c r="D1755" s="113">
        <v>1674</v>
      </c>
      <c r="E1755" s="114">
        <v>309</v>
      </c>
      <c r="F1755" s="114">
        <v>3206</v>
      </c>
      <c r="G1755" s="121">
        <v>1.99</v>
      </c>
      <c r="H1755" s="121">
        <v>1</v>
      </c>
      <c r="I1755" s="121">
        <v>1673</v>
      </c>
      <c r="J1755" s="122">
        <v>0</v>
      </c>
      <c r="K1755" s="122">
        <v>8.2680430928520817E+18</v>
      </c>
    </row>
    <row r="1756" spans="3:11" ht="15" customHeight="1">
      <c r="C1756" s="112" t="b">
        <v>0</v>
      </c>
      <c r="D1756" s="113">
        <v>1675</v>
      </c>
      <c r="E1756" s="114">
        <v>310</v>
      </c>
      <c r="F1756" s="114">
        <v>3208</v>
      </c>
      <c r="G1756" s="121">
        <v>1.99</v>
      </c>
      <c r="H1756" s="121">
        <v>1</v>
      </c>
      <c r="I1756" s="121">
        <v>1674</v>
      </c>
      <c r="J1756" s="122">
        <v>0</v>
      </c>
      <c r="K1756" s="122">
        <v>2.3353641496197683E+18</v>
      </c>
    </row>
    <row r="1757" spans="3:11" ht="15" customHeight="1">
      <c r="C1757" s="112" t="b">
        <v>0</v>
      </c>
      <c r="D1757" s="113">
        <v>1676</v>
      </c>
      <c r="E1757" s="114">
        <v>310</v>
      </c>
      <c r="F1757" s="114">
        <v>3210</v>
      </c>
      <c r="G1757" s="121">
        <v>1.99</v>
      </c>
      <c r="H1757" s="121">
        <v>1</v>
      </c>
      <c r="I1757" s="121">
        <v>1675</v>
      </c>
      <c r="J1757" s="122">
        <v>0</v>
      </c>
      <c r="K1757" s="122">
        <v>3.7502069904347648E+18</v>
      </c>
    </row>
    <row r="1758" spans="3:11" ht="15" customHeight="1">
      <c r="C1758" s="112" t="b">
        <v>0</v>
      </c>
      <c r="D1758" s="113">
        <v>1677</v>
      </c>
      <c r="E1758" s="114">
        <v>310</v>
      </c>
      <c r="F1758" s="114">
        <v>3212</v>
      </c>
      <c r="G1758" s="121">
        <v>1.99</v>
      </c>
      <c r="H1758" s="121">
        <v>1</v>
      </c>
      <c r="I1758" s="121">
        <v>1676</v>
      </c>
      <c r="J1758" s="122">
        <v>0</v>
      </c>
      <c r="K1758" s="122">
        <v>1.5763023645475082E+18</v>
      </c>
    </row>
    <row r="1759" spans="3:11" ht="15" customHeight="1">
      <c r="C1759" s="112" t="b">
        <v>0</v>
      </c>
      <c r="D1759" s="113">
        <v>1678</v>
      </c>
      <c r="E1759" s="114">
        <v>310</v>
      </c>
      <c r="F1759" s="114">
        <v>3214</v>
      </c>
      <c r="G1759" s="121">
        <v>1.99</v>
      </c>
      <c r="H1759" s="121">
        <v>1</v>
      </c>
      <c r="I1759" s="121">
        <v>1677</v>
      </c>
      <c r="J1759" s="122">
        <v>0</v>
      </c>
      <c r="K1759" s="122">
        <v>9.8444258858757693E+18</v>
      </c>
    </row>
    <row r="1760" spans="3:11" ht="15" customHeight="1">
      <c r="C1760" s="112" t="b">
        <v>0</v>
      </c>
      <c r="D1760" s="113">
        <v>1679</v>
      </c>
      <c r="E1760" s="114">
        <v>311</v>
      </c>
      <c r="F1760" s="114">
        <v>3218</v>
      </c>
      <c r="G1760" s="121">
        <v>1.99</v>
      </c>
      <c r="H1760" s="121">
        <v>1</v>
      </c>
      <c r="I1760" s="121">
        <v>1678</v>
      </c>
      <c r="J1760" s="122">
        <v>0</v>
      </c>
      <c r="K1760" s="122">
        <v>1.3450318584662886E+19</v>
      </c>
    </row>
    <row r="1761" spans="3:11" ht="15" customHeight="1">
      <c r="C1761" s="112" t="b">
        <v>0</v>
      </c>
      <c r="D1761" s="113">
        <v>1680</v>
      </c>
      <c r="E1761" s="114">
        <v>311</v>
      </c>
      <c r="F1761" s="114">
        <v>3222</v>
      </c>
      <c r="G1761" s="121">
        <v>1.99</v>
      </c>
      <c r="H1761" s="121">
        <v>1</v>
      </c>
      <c r="I1761" s="121">
        <v>1679</v>
      </c>
      <c r="J1761" s="122">
        <v>0</v>
      </c>
      <c r="K1761" s="122">
        <v>7.1082877140154911E+18</v>
      </c>
    </row>
    <row r="1762" spans="3:11" ht="15" customHeight="1">
      <c r="C1762" s="112" t="b">
        <v>0</v>
      </c>
      <c r="D1762" s="113">
        <v>1681</v>
      </c>
      <c r="E1762" s="114">
        <v>311</v>
      </c>
      <c r="F1762" s="114">
        <v>3226</v>
      </c>
      <c r="G1762" s="121">
        <v>1.99</v>
      </c>
      <c r="H1762" s="121">
        <v>1</v>
      </c>
      <c r="I1762" s="121">
        <v>1680</v>
      </c>
      <c r="J1762" s="122">
        <v>0</v>
      </c>
      <c r="K1762" s="122">
        <v>9.150785512375211E+18</v>
      </c>
    </row>
    <row r="1763" spans="3:11" ht="15" customHeight="1">
      <c r="C1763" s="112" t="b">
        <v>0</v>
      </c>
      <c r="D1763" s="113">
        <v>1682</v>
      </c>
      <c r="E1763" s="114">
        <v>311</v>
      </c>
      <c r="F1763" s="114">
        <v>3230</v>
      </c>
      <c r="G1763" s="121">
        <v>1.99</v>
      </c>
      <c r="H1763" s="121">
        <v>1</v>
      </c>
      <c r="I1763" s="121">
        <v>1681</v>
      </c>
      <c r="J1763" s="122">
        <v>0</v>
      </c>
      <c r="K1763" s="122">
        <v>1.4766741475502578E+19</v>
      </c>
    </row>
    <row r="1764" spans="3:11" ht="15" customHeight="1">
      <c r="C1764" s="112" t="b">
        <v>0</v>
      </c>
      <c r="D1764" s="113">
        <v>1683</v>
      </c>
      <c r="E1764" s="114">
        <v>311</v>
      </c>
      <c r="F1764" s="114">
        <v>3234</v>
      </c>
      <c r="G1764" s="121">
        <v>1.99</v>
      </c>
      <c r="H1764" s="121">
        <v>1</v>
      </c>
      <c r="I1764" s="121">
        <v>1682</v>
      </c>
      <c r="J1764" s="122">
        <v>0</v>
      </c>
      <c r="K1764" s="122">
        <v>1.4457486863504083E+19</v>
      </c>
    </row>
    <row r="1765" spans="3:11" ht="15" customHeight="1">
      <c r="C1765" s="112" t="b">
        <v>0</v>
      </c>
      <c r="D1765" s="113">
        <v>1684</v>
      </c>
      <c r="E1765" s="114">
        <v>311</v>
      </c>
      <c r="F1765" s="114">
        <v>3238</v>
      </c>
      <c r="G1765" s="121">
        <v>1.99</v>
      </c>
      <c r="H1765" s="121">
        <v>1</v>
      </c>
      <c r="I1765" s="121">
        <v>1683</v>
      </c>
      <c r="J1765" s="122">
        <v>0</v>
      </c>
      <c r="K1765" s="122">
        <v>1.0029128719387531E+19</v>
      </c>
    </row>
    <row r="1766" spans="3:11" ht="15" customHeight="1">
      <c r="C1766" s="112" t="b">
        <v>0</v>
      </c>
      <c r="D1766" s="113">
        <v>1685</v>
      </c>
      <c r="E1766" s="114">
        <v>312</v>
      </c>
      <c r="F1766" s="114">
        <v>3244</v>
      </c>
      <c r="G1766" s="121">
        <v>1.99</v>
      </c>
      <c r="H1766" s="121">
        <v>1</v>
      </c>
      <c r="I1766" s="121">
        <v>1684</v>
      </c>
      <c r="J1766" s="122">
        <v>0</v>
      </c>
      <c r="K1766" s="122">
        <v>6.0034616554304379E+18</v>
      </c>
    </row>
    <row r="1767" spans="3:11" ht="15" customHeight="1">
      <c r="C1767" s="112" t="b">
        <v>0</v>
      </c>
      <c r="D1767" s="113">
        <v>1686</v>
      </c>
      <c r="E1767" s="114">
        <v>312</v>
      </c>
      <c r="F1767" s="114">
        <v>3250</v>
      </c>
      <c r="G1767" s="121">
        <v>1.99</v>
      </c>
      <c r="H1767" s="121">
        <v>1</v>
      </c>
      <c r="I1767" s="121">
        <v>1685</v>
      </c>
      <c r="J1767" s="122">
        <v>0</v>
      </c>
      <c r="K1767" s="122">
        <v>1.7324587261869855E+19</v>
      </c>
    </row>
    <row r="1768" spans="3:11" ht="15" customHeight="1">
      <c r="C1768" s="112" t="b">
        <v>0</v>
      </c>
      <c r="D1768" s="113">
        <v>1687</v>
      </c>
      <c r="E1768" s="114">
        <v>312</v>
      </c>
      <c r="F1768" s="114">
        <v>3256</v>
      </c>
      <c r="G1768" s="121">
        <v>0.99</v>
      </c>
      <c r="H1768" s="121">
        <v>1</v>
      </c>
      <c r="I1768" s="121">
        <v>1686</v>
      </c>
      <c r="J1768" s="122">
        <v>0</v>
      </c>
      <c r="K1768" s="122">
        <v>1.6988961276555487E+19</v>
      </c>
    </row>
    <row r="1769" spans="3:11" ht="15" customHeight="1">
      <c r="C1769" s="112" t="b">
        <v>0</v>
      </c>
      <c r="D1769" s="113">
        <v>1688</v>
      </c>
      <c r="E1769" s="114">
        <v>312</v>
      </c>
      <c r="F1769" s="114">
        <v>3262</v>
      </c>
      <c r="G1769" s="121">
        <v>0.99</v>
      </c>
      <c r="H1769" s="121">
        <v>1</v>
      </c>
      <c r="I1769" s="121">
        <v>1687</v>
      </c>
      <c r="J1769" s="122">
        <v>0</v>
      </c>
      <c r="K1769" s="122">
        <v>1.7481071207056735E+18</v>
      </c>
    </row>
    <row r="1770" spans="3:11" ht="15" customHeight="1">
      <c r="C1770" s="112" t="b">
        <v>0</v>
      </c>
      <c r="D1770" s="113">
        <v>1689</v>
      </c>
      <c r="E1770" s="114">
        <v>312</v>
      </c>
      <c r="F1770" s="114">
        <v>3268</v>
      </c>
      <c r="G1770" s="121">
        <v>0.99</v>
      </c>
      <c r="H1770" s="121">
        <v>1</v>
      </c>
      <c r="I1770" s="121">
        <v>1688</v>
      </c>
      <c r="J1770" s="122">
        <v>0</v>
      </c>
      <c r="K1770" s="122">
        <v>1.0376450876100639E+19</v>
      </c>
    </row>
    <row r="1771" spans="3:11" ht="15" customHeight="1">
      <c r="C1771" s="112" t="b">
        <v>0</v>
      </c>
      <c r="D1771" s="113">
        <v>1690</v>
      </c>
      <c r="E1771" s="114">
        <v>312</v>
      </c>
      <c r="F1771" s="114">
        <v>3274</v>
      </c>
      <c r="G1771" s="121">
        <v>0.99</v>
      </c>
      <c r="H1771" s="121">
        <v>1</v>
      </c>
      <c r="I1771" s="121">
        <v>1689</v>
      </c>
      <c r="J1771" s="122">
        <v>0</v>
      </c>
      <c r="K1771" s="122">
        <v>9.0728873608861768E+18</v>
      </c>
    </row>
    <row r="1772" spans="3:11" ht="15" customHeight="1">
      <c r="C1772" s="112" t="b">
        <v>0</v>
      </c>
      <c r="D1772" s="113">
        <v>1691</v>
      </c>
      <c r="E1772" s="114">
        <v>312</v>
      </c>
      <c r="F1772" s="114">
        <v>3280</v>
      </c>
      <c r="G1772" s="121">
        <v>0.99</v>
      </c>
      <c r="H1772" s="121">
        <v>1</v>
      </c>
      <c r="I1772" s="121">
        <v>1690</v>
      </c>
      <c r="J1772" s="122">
        <v>0</v>
      </c>
      <c r="K1772" s="122">
        <v>6.9744410706187397E+18</v>
      </c>
    </row>
    <row r="1773" spans="3:11" ht="15" customHeight="1">
      <c r="C1773" s="112" t="b">
        <v>0</v>
      </c>
      <c r="D1773" s="113">
        <v>1692</v>
      </c>
      <c r="E1773" s="114">
        <v>312</v>
      </c>
      <c r="F1773" s="114">
        <v>3286</v>
      </c>
      <c r="G1773" s="121">
        <v>0.99</v>
      </c>
      <c r="H1773" s="121">
        <v>1</v>
      </c>
      <c r="I1773" s="121">
        <v>1691</v>
      </c>
      <c r="J1773" s="122">
        <v>0</v>
      </c>
      <c r="K1773" s="122">
        <v>4.8386968197280205E+18</v>
      </c>
    </row>
    <row r="1774" spans="3:11" ht="15" customHeight="1">
      <c r="C1774" s="112" t="b">
        <v>0</v>
      </c>
      <c r="D1774" s="113">
        <v>1693</v>
      </c>
      <c r="E1774" s="114">
        <v>312</v>
      </c>
      <c r="F1774" s="114">
        <v>3292</v>
      </c>
      <c r="G1774" s="121">
        <v>0.99</v>
      </c>
      <c r="H1774" s="121">
        <v>1</v>
      </c>
      <c r="I1774" s="121">
        <v>1692</v>
      </c>
      <c r="J1774" s="122">
        <v>0</v>
      </c>
      <c r="K1774" s="122">
        <v>1.2608762232650895E+19</v>
      </c>
    </row>
    <row r="1775" spans="3:11" ht="15" customHeight="1">
      <c r="C1775" s="112" t="b">
        <v>0</v>
      </c>
      <c r="D1775" s="113">
        <v>1694</v>
      </c>
      <c r="E1775" s="114">
        <v>313</v>
      </c>
      <c r="F1775" s="114">
        <v>3301</v>
      </c>
      <c r="G1775" s="121">
        <v>0.99</v>
      </c>
      <c r="H1775" s="121">
        <v>1</v>
      </c>
      <c r="I1775" s="121">
        <v>1693</v>
      </c>
      <c r="J1775" s="122">
        <v>0</v>
      </c>
      <c r="K1775" s="122">
        <v>8.4028624388874598E+18</v>
      </c>
    </row>
    <row r="1776" spans="3:11" ht="15" customHeight="1">
      <c r="C1776" s="112" t="b">
        <v>0</v>
      </c>
      <c r="D1776" s="113">
        <v>1695</v>
      </c>
      <c r="E1776" s="114">
        <v>313</v>
      </c>
      <c r="F1776" s="114">
        <v>3310</v>
      </c>
      <c r="G1776" s="121">
        <v>0.99</v>
      </c>
      <c r="H1776" s="121">
        <v>1</v>
      </c>
      <c r="I1776" s="121">
        <v>1694</v>
      </c>
      <c r="J1776" s="122">
        <v>0</v>
      </c>
      <c r="K1776" s="122">
        <v>1.6965210853819292E+19</v>
      </c>
    </row>
    <row r="1777" spans="3:11" ht="15" customHeight="1">
      <c r="C1777" s="112" t="b">
        <v>0</v>
      </c>
      <c r="D1777" s="113">
        <v>1696</v>
      </c>
      <c r="E1777" s="114">
        <v>313</v>
      </c>
      <c r="F1777" s="114">
        <v>3319</v>
      </c>
      <c r="G1777" s="121">
        <v>0.99</v>
      </c>
      <c r="H1777" s="121">
        <v>1</v>
      </c>
      <c r="I1777" s="121">
        <v>1695</v>
      </c>
      <c r="J1777" s="122">
        <v>0</v>
      </c>
      <c r="K1777" s="122">
        <v>3.9198006507791949E+18</v>
      </c>
    </row>
    <row r="1778" spans="3:11" ht="15" customHeight="1">
      <c r="C1778" s="112" t="b">
        <v>0</v>
      </c>
      <c r="D1778" s="113">
        <v>1697</v>
      </c>
      <c r="E1778" s="114">
        <v>313</v>
      </c>
      <c r="F1778" s="114">
        <v>3328</v>
      </c>
      <c r="G1778" s="121">
        <v>0.99</v>
      </c>
      <c r="H1778" s="121">
        <v>1</v>
      </c>
      <c r="I1778" s="121">
        <v>1696</v>
      </c>
      <c r="J1778" s="122">
        <v>0</v>
      </c>
      <c r="K1778" s="122">
        <v>1.7873784597413347E+19</v>
      </c>
    </row>
    <row r="1779" spans="3:11" ht="15" customHeight="1">
      <c r="C1779" s="112" t="b">
        <v>0</v>
      </c>
      <c r="D1779" s="113">
        <v>1698</v>
      </c>
      <c r="E1779" s="114">
        <v>313</v>
      </c>
      <c r="F1779" s="114">
        <v>3337</v>
      </c>
      <c r="G1779" s="121">
        <v>1.99</v>
      </c>
      <c r="H1779" s="121">
        <v>1</v>
      </c>
      <c r="I1779" s="121">
        <v>1697</v>
      </c>
      <c r="J1779" s="122">
        <v>0</v>
      </c>
      <c r="K1779" s="122">
        <v>4.6032138253994532E+18</v>
      </c>
    </row>
    <row r="1780" spans="3:11" ht="15" customHeight="1">
      <c r="C1780" s="112" t="b">
        <v>0</v>
      </c>
      <c r="D1780" s="113">
        <v>1699</v>
      </c>
      <c r="E1780" s="114">
        <v>313</v>
      </c>
      <c r="F1780" s="114">
        <v>3346</v>
      </c>
      <c r="G1780" s="121">
        <v>1.99</v>
      </c>
      <c r="H1780" s="121">
        <v>1</v>
      </c>
      <c r="I1780" s="121">
        <v>1698</v>
      </c>
      <c r="J1780" s="122">
        <v>0</v>
      </c>
      <c r="K1780" s="122">
        <v>1.605938692742009E+19</v>
      </c>
    </row>
    <row r="1781" spans="3:11" ht="15" customHeight="1">
      <c r="C1781" s="112" t="b">
        <v>0</v>
      </c>
      <c r="D1781" s="113">
        <v>1700</v>
      </c>
      <c r="E1781" s="114">
        <v>313</v>
      </c>
      <c r="F1781" s="114">
        <v>3355</v>
      </c>
      <c r="G1781" s="121">
        <v>0.99</v>
      </c>
      <c r="H1781" s="121">
        <v>1</v>
      </c>
      <c r="I1781" s="121">
        <v>1699</v>
      </c>
      <c r="J1781" s="122">
        <v>0</v>
      </c>
      <c r="K1781" s="122">
        <v>1.3637654737538953E+19</v>
      </c>
    </row>
    <row r="1782" spans="3:11" ht="15" customHeight="1">
      <c r="C1782" s="112" t="b">
        <v>0</v>
      </c>
      <c r="D1782" s="113">
        <v>1701</v>
      </c>
      <c r="E1782" s="114">
        <v>313</v>
      </c>
      <c r="F1782" s="114">
        <v>3364</v>
      </c>
      <c r="G1782" s="121">
        <v>1.99</v>
      </c>
      <c r="H1782" s="121">
        <v>1</v>
      </c>
      <c r="I1782" s="121">
        <v>1700</v>
      </c>
      <c r="J1782" s="122">
        <v>0</v>
      </c>
      <c r="K1782" s="122">
        <v>1.7283569083731417E+19</v>
      </c>
    </row>
    <row r="1783" spans="3:11" ht="15" customHeight="1">
      <c r="C1783" s="112" t="b">
        <v>0</v>
      </c>
      <c r="D1783" s="113">
        <v>1702</v>
      </c>
      <c r="E1783" s="114">
        <v>313</v>
      </c>
      <c r="F1783" s="114">
        <v>3373</v>
      </c>
      <c r="G1783" s="121">
        <v>0.99</v>
      </c>
      <c r="H1783" s="121">
        <v>1</v>
      </c>
      <c r="I1783" s="121">
        <v>1701</v>
      </c>
      <c r="J1783" s="122">
        <v>0</v>
      </c>
      <c r="K1783" s="122">
        <v>1.7298419053915038E+19</v>
      </c>
    </row>
    <row r="1784" spans="3:11" ht="15" customHeight="1">
      <c r="C1784" s="112" t="b">
        <v>0</v>
      </c>
      <c r="D1784" s="113">
        <v>1703</v>
      </c>
      <c r="E1784" s="114">
        <v>313</v>
      </c>
      <c r="F1784" s="114">
        <v>3382</v>
      </c>
      <c r="G1784" s="121">
        <v>0.99</v>
      </c>
      <c r="H1784" s="121">
        <v>1</v>
      </c>
      <c r="I1784" s="121">
        <v>1702</v>
      </c>
      <c r="J1784" s="122">
        <v>0</v>
      </c>
      <c r="K1784" s="122">
        <v>6.2574466369749002E+18</v>
      </c>
    </row>
    <row r="1785" spans="3:11" ht="15" customHeight="1">
      <c r="C1785" s="112" t="b">
        <v>0</v>
      </c>
      <c r="D1785" s="113">
        <v>1704</v>
      </c>
      <c r="E1785" s="114">
        <v>313</v>
      </c>
      <c r="F1785" s="114">
        <v>3391</v>
      </c>
      <c r="G1785" s="121">
        <v>0.99</v>
      </c>
      <c r="H1785" s="121">
        <v>1</v>
      </c>
      <c r="I1785" s="121">
        <v>1703</v>
      </c>
      <c r="J1785" s="122">
        <v>0</v>
      </c>
      <c r="K1785" s="122">
        <v>1.2506849879009952E+19</v>
      </c>
    </row>
    <row r="1786" spans="3:11" ht="15" customHeight="1">
      <c r="C1786" s="112" t="b">
        <v>0</v>
      </c>
      <c r="D1786" s="113">
        <v>1705</v>
      </c>
      <c r="E1786" s="114">
        <v>313</v>
      </c>
      <c r="F1786" s="114">
        <v>3400</v>
      </c>
      <c r="G1786" s="121">
        <v>0.99</v>
      </c>
      <c r="H1786" s="121">
        <v>1</v>
      </c>
      <c r="I1786" s="121">
        <v>1704</v>
      </c>
      <c r="J1786" s="122">
        <v>0</v>
      </c>
      <c r="K1786" s="122">
        <v>3.0575609737484078E+18</v>
      </c>
    </row>
    <row r="1787" spans="3:11" ht="15" customHeight="1">
      <c r="C1787" s="112" t="b">
        <v>0</v>
      </c>
      <c r="D1787" s="113">
        <v>1706</v>
      </c>
      <c r="E1787" s="114">
        <v>313</v>
      </c>
      <c r="F1787" s="114">
        <v>3409</v>
      </c>
      <c r="G1787" s="121">
        <v>0.99</v>
      </c>
      <c r="H1787" s="121">
        <v>1</v>
      </c>
      <c r="I1787" s="121">
        <v>1705</v>
      </c>
      <c r="J1787" s="122">
        <v>0</v>
      </c>
      <c r="K1787" s="122">
        <v>1.6527382892123445E+19</v>
      </c>
    </row>
    <row r="1788" spans="3:11" ht="15" customHeight="1">
      <c r="C1788" s="112" t="b">
        <v>0</v>
      </c>
      <c r="D1788" s="113">
        <v>1707</v>
      </c>
      <c r="E1788" s="114">
        <v>313</v>
      </c>
      <c r="F1788" s="114">
        <v>3418</v>
      </c>
      <c r="G1788" s="121">
        <v>0.99</v>
      </c>
      <c r="H1788" s="121">
        <v>1</v>
      </c>
      <c r="I1788" s="121">
        <v>1706</v>
      </c>
      <c r="J1788" s="122">
        <v>0</v>
      </c>
      <c r="K1788" s="122">
        <v>2.7574495782358584E+18</v>
      </c>
    </row>
    <row r="1789" spans="3:11" ht="15" customHeight="1">
      <c r="C1789" s="112" t="b">
        <v>0</v>
      </c>
      <c r="D1789" s="113">
        <v>1708</v>
      </c>
      <c r="E1789" s="114">
        <v>314</v>
      </c>
      <c r="F1789" s="114">
        <v>3432</v>
      </c>
      <c r="G1789" s="121">
        <v>0.99</v>
      </c>
      <c r="H1789" s="121">
        <v>1</v>
      </c>
      <c r="I1789" s="121">
        <v>1707</v>
      </c>
      <c r="J1789" s="122">
        <v>0</v>
      </c>
      <c r="K1789" s="122">
        <v>1.6913487992664883E+19</v>
      </c>
    </row>
    <row r="1790" spans="3:11" ht="15" customHeight="1">
      <c r="C1790" s="112" t="b">
        <v>0</v>
      </c>
      <c r="D1790" s="113">
        <v>1709</v>
      </c>
      <c r="E1790" s="114">
        <v>315</v>
      </c>
      <c r="F1790" s="114">
        <v>3433</v>
      </c>
      <c r="G1790" s="121">
        <v>0.99</v>
      </c>
      <c r="H1790" s="121">
        <v>1</v>
      </c>
      <c r="I1790" s="121">
        <v>1708</v>
      </c>
      <c r="J1790" s="122">
        <v>0</v>
      </c>
      <c r="K1790" s="122">
        <v>5.9318287158848911E+18</v>
      </c>
    </row>
    <row r="1791" spans="3:11" ht="15" customHeight="1">
      <c r="C1791" s="112" t="b">
        <v>0</v>
      </c>
      <c r="D1791" s="113">
        <v>1710</v>
      </c>
      <c r="E1791" s="114">
        <v>315</v>
      </c>
      <c r="F1791" s="114">
        <v>3434</v>
      </c>
      <c r="G1791" s="121">
        <v>0.99</v>
      </c>
      <c r="H1791" s="121">
        <v>1</v>
      </c>
      <c r="I1791" s="121">
        <v>1709</v>
      </c>
      <c r="J1791" s="122">
        <v>0</v>
      </c>
      <c r="K1791" s="122">
        <v>1.6788377426448308E+19</v>
      </c>
    </row>
    <row r="1792" spans="3:11" ht="15" customHeight="1">
      <c r="C1792" s="112" t="b">
        <v>0</v>
      </c>
      <c r="D1792" s="113">
        <v>1711</v>
      </c>
      <c r="E1792" s="114">
        <v>316</v>
      </c>
      <c r="F1792" s="114">
        <v>3436</v>
      </c>
      <c r="G1792" s="121">
        <v>0.99</v>
      </c>
      <c r="H1792" s="121">
        <v>1</v>
      </c>
      <c r="I1792" s="121">
        <v>1710</v>
      </c>
      <c r="J1792" s="122">
        <v>0</v>
      </c>
      <c r="K1792" s="122">
        <v>1.0072631394430974E+19</v>
      </c>
    </row>
    <row r="1793" spans="3:11" ht="15" customHeight="1">
      <c r="C1793" s="112" t="b">
        <v>0</v>
      </c>
      <c r="D1793" s="113">
        <v>1712</v>
      </c>
      <c r="E1793" s="114">
        <v>316</v>
      </c>
      <c r="F1793" s="114">
        <v>3438</v>
      </c>
      <c r="G1793" s="121">
        <v>0.99</v>
      </c>
      <c r="H1793" s="121">
        <v>1</v>
      </c>
      <c r="I1793" s="121">
        <v>1711</v>
      </c>
      <c r="J1793" s="122">
        <v>0</v>
      </c>
      <c r="K1793" s="122">
        <v>3.3002696427394314E+18</v>
      </c>
    </row>
    <row r="1794" spans="3:11" ht="15" customHeight="1">
      <c r="C1794" s="112" t="b">
        <v>0</v>
      </c>
      <c r="D1794" s="113">
        <v>1713</v>
      </c>
      <c r="E1794" s="114">
        <v>317</v>
      </c>
      <c r="F1794" s="114">
        <v>3440</v>
      </c>
      <c r="G1794" s="121">
        <v>0.99</v>
      </c>
      <c r="H1794" s="121">
        <v>1</v>
      </c>
      <c r="I1794" s="121">
        <v>1712</v>
      </c>
      <c r="J1794" s="122">
        <v>0</v>
      </c>
      <c r="K1794" s="122">
        <v>1.0221308339754256E+19</v>
      </c>
    </row>
    <row r="1795" spans="3:11" ht="15" customHeight="1">
      <c r="C1795" s="112" t="b">
        <v>0</v>
      </c>
      <c r="D1795" s="113">
        <v>1714</v>
      </c>
      <c r="E1795" s="114">
        <v>317</v>
      </c>
      <c r="F1795" s="114">
        <v>3442</v>
      </c>
      <c r="G1795" s="121">
        <v>0.99</v>
      </c>
      <c r="H1795" s="121">
        <v>1</v>
      </c>
      <c r="I1795" s="121">
        <v>1713</v>
      </c>
      <c r="J1795" s="122">
        <v>0</v>
      </c>
      <c r="K1795" s="122">
        <v>1.4936247291542249E+19</v>
      </c>
    </row>
    <row r="1796" spans="3:11" ht="15" customHeight="1">
      <c r="C1796" s="112" t="b">
        <v>0</v>
      </c>
      <c r="D1796" s="113">
        <v>1715</v>
      </c>
      <c r="E1796" s="114">
        <v>317</v>
      </c>
      <c r="F1796" s="114">
        <v>3444</v>
      </c>
      <c r="G1796" s="121">
        <v>0.99</v>
      </c>
      <c r="H1796" s="121">
        <v>1</v>
      </c>
      <c r="I1796" s="121">
        <v>1714</v>
      </c>
      <c r="J1796" s="122">
        <v>0</v>
      </c>
      <c r="K1796" s="122">
        <v>6.6582753834089882E+18</v>
      </c>
    </row>
    <row r="1797" spans="3:11" ht="15" customHeight="1">
      <c r="C1797" s="112" t="b">
        <v>0</v>
      </c>
      <c r="D1797" s="113">
        <v>1716</v>
      </c>
      <c r="E1797" s="114">
        <v>317</v>
      </c>
      <c r="F1797" s="114">
        <v>3446</v>
      </c>
      <c r="G1797" s="121">
        <v>0.99</v>
      </c>
      <c r="H1797" s="121">
        <v>1</v>
      </c>
      <c r="I1797" s="121">
        <v>1715</v>
      </c>
      <c r="J1797" s="122">
        <v>0</v>
      </c>
      <c r="K1797" s="122">
        <v>1.1940576727317932E+19</v>
      </c>
    </row>
    <row r="1798" spans="3:11" ht="15" customHeight="1">
      <c r="C1798" s="112" t="b">
        <v>0</v>
      </c>
      <c r="D1798" s="113">
        <v>1717</v>
      </c>
      <c r="E1798" s="114">
        <v>318</v>
      </c>
      <c r="F1798" s="114">
        <v>3450</v>
      </c>
      <c r="G1798" s="121">
        <v>0.99</v>
      </c>
      <c r="H1798" s="121">
        <v>1</v>
      </c>
      <c r="I1798" s="121">
        <v>1716</v>
      </c>
      <c r="J1798" s="122">
        <v>0</v>
      </c>
      <c r="K1798" s="122">
        <v>4.1104264436105139E+17</v>
      </c>
    </row>
    <row r="1799" spans="3:11" ht="15" customHeight="1">
      <c r="C1799" s="112" t="b">
        <v>0</v>
      </c>
      <c r="D1799" s="113">
        <v>1718</v>
      </c>
      <c r="E1799" s="114">
        <v>318</v>
      </c>
      <c r="F1799" s="114">
        <v>3454</v>
      </c>
      <c r="G1799" s="121">
        <v>0.99</v>
      </c>
      <c r="H1799" s="121">
        <v>1</v>
      </c>
      <c r="I1799" s="121">
        <v>1717</v>
      </c>
      <c r="J1799" s="122">
        <v>0</v>
      </c>
      <c r="K1799" s="122">
        <v>4.4468210019770941E+18</v>
      </c>
    </row>
    <row r="1800" spans="3:11" ht="15" customHeight="1">
      <c r="C1800" s="112" t="b">
        <v>0</v>
      </c>
      <c r="D1800" s="113">
        <v>1719</v>
      </c>
      <c r="E1800" s="114">
        <v>318</v>
      </c>
      <c r="F1800" s="114">
        <v>3458</v>
      </c>
      <c r="G1800" s="121">
        <v>0.99</v>
      </c>
      <c r="H1800" s="121">
        <v>1</v>
      </c>
      <c r="I1800" s="121">
        <v>1718</v>
      </c>
      <c r="J1800" s="122">
        <v>0</v>
      </c>
      <c r="K1800" s="122">
        <v>1.1661158642079687E+19</v>
      </c>
    </row>
    <row r="1801" spans="3:11" ht="15" customHeight="1">
      <c r="C1801" s="112" t="b">
        <v>0</v>
      </c>
      <c r="D1801" s="113">
        <v>1720</v>
      </c>
      <c r="E1801" s="114">
        <v>318</v>
      </c>
      <c r="F1801" s="114">
        <v>3462</v>
      </c>
      <c r="G1801" s="121">
        <v>0.99</v>
      </c>
      <c r="H1801" s="121">
        <v>1</v>
      </c>
      <c r="I1801" s="121">
        <v>1719</v>
      </c>
      <c r="J1801" s="122">
        <v>0</v>
      </c>
      <c r="K1801" s="122">
        <v>6.2413330997320714E+18</v>
      </c>
    </row>
    <row r="1802" spans="3:11" ht="15" customHeight="1">
      <c r="C1802" s="112" t="b">
        <v>0</v>
      </c>
      <c r="D1802" s="113">
        <v>1721</v>
      </c>
      <c r="E1802" s="114">
        <v>318</v>
      </c>
      <c r="F1802" s="114">
        <v>3466</v>
      </c>
      <c r="G1802" s="121">
        <v>0.99</v>
      </c>
      <c r="H1802" s="121">
        <v>1</v>
      </c>
      <c r="I1802" s="121">
        <v>1720</v>
      </c>
      <c r="J1802" s="122">
        <v>0</v>
      </c>
      <c r="K1802" s="122">
        <v>6.6294649990817874E+18</v>
      </c>
    </row>
    <row r="1803" spans="3:11" ht="15" customHeight="1">
      <c r="C1803" s="112" t="b">
        <v>0</v>
      </c>
      <c r="D1803" s="113">
        <v>1722</v>
      </c>
      <c r="E1803" s="114">
        <v>318</v>
      </c>
      <c r="F1803" s="114">
        <v>3470</v>
      </c>
      <c r="G1803" s="121">
        <v>0.99</v>
      </c>
      <c r="H1803" s="121">
        <v>1</v>
      </c>
      <c r="I1803" s="121">
        <v>1721</v>
      </c>
      <c r="J1803" s="122">
        <v>0</v>
      </c>
      <c r="K1803" s="122">
        <v>6.9832609326177976E+18</v>
      </c>
    </row>
    <row r="1804" spans="3:11" ht="15" customHeight="1">
      <c r="C1804" s="112" t="b">
        <v>0</v>
      </c>
      <c r="D1804" s="113">
        <v>1723</v>
      </c>
      <c r="E1804" s="114">
        <v>319</v>
      </c>
      <c r="F1804" s="114">
        <v>3476</v>
      </c>
      <c r="G1804" s="121">
        <v>0.99</v>
      </c>
      <c r="H1804" s="121">
        <v>1</v>
      </c>
      <c r="I1804" s="121">
        <v>1722</v>
      </c>
      <c r="J1804" s="122">
        <v>0</v>
      </c>
      <c r="K1804" s="122">
        <v>1.7000173244538487E+19</v>
      </c>
    </row>
    <row r="1805" spans="3:11" ht="15" customHeight="1">
      <c r="C1805" s="112" t="b">
        <v>0</v>
      </c>
      <c r="D1805" s="113">
        <v>1724</v>
      </c>
      <c r="E1805" s="114">
        <v>319</v>
      </c>
      <c r="F1805" s="114">
        <v>3482</v>
      </c>
      <c r="G1805" s="121">
        <v>0.99</v>
      </c>
      <c r="H1805" s="121">
        <v>1</v>
      </c>
      <c r="I1805" s="121">
        <v>1723</v>
      </c>
      <c r="J1805" s="122">
        <v>0</v>
      </c>
      <c r="K1805" s="122">
        <v>1.1208662013205172E+19</v>
      </c>
    </row>
    <row r="1806" spans="3:11" ht="15" customHeight="1">
      <c r="C1806" s="112" t="b">
        <v>0</v>
      </c>
      <c r="D1806" s="113">
        <v>1725</v>
      </c>
      <c r="E1806" s="114">
        <v>319</v>
      </c>
      <c r="F1806" s="114">
        <v>3488</v>
      </c>
      <c r="G1806" s="121">
        <v>0.99</v>
      </c>
      <c r="H1806" s="121">
        <v>1</v>
      </c>
      <c r="I1806" s="121">
        <v>1724</v>
      </c>
      <c r="J1806" s="122">
        <v>0</v>
      </c>
      <c r="K1806" s="122">
        <v>3.1339111451158328E+18</v>
      </c>
    </row>
    <row r="1807" spans="3:11" ht="15" customHeight="1">
      <c r="C1807" s="112" t="b">
        <v>0</v>
      </c>
      <c r="D1807" s="113">
        <v>1726</v>
      </c>
      <c r="E1807" s="114">
        <v>319</v>
      </c>
      <c r="F1807" s="114">
        <v>3494</v>
      </c>
      <c r="G1807" s="121">
        <v>0.99</v>
      </c>
      <c r="H1807" s="121">
        <v>1</v>
      </c>
      <c r="I1807" s="121">
        <v>1725</v>
      </c>
      <c r="J1807" s="122">
        <v>0</v>
      </c>
      <c r="K1807" s="122">
        <v>5.0954300409855529E+18</v>
      </c>
    </row>
    <row r="1808" spans="3:11" ht="15" customHeight="1">
      <c r="C1808" s="112" t="b">
        <v>0</v>
      </c>
      <c r="D1808" s="113">
        <v>1727</v>
      </c>
      <c r="E1808" s="114">
        <v>319</v>
      </c>
      <c r="F1808" s="114">
        <v>3500</v>
      </c>
      <c r="G1808" s="121">
        <v>0.99</v>
      </c>
      <c r="H1808" s="121">
        <v>1</v>
      </c>
      <c r="I1808" s="121">
        <v>1726</v>
      </c>
      <c r="J1808" s="122">
        <v>0</v>
      </c>
      <c r="K1808" s="122">
        <v>5.2492120051382979E+18</v>
      </c>
    </row>
    <row r="1809" spans="3:11" ht="15" customHeight="1">
      <c r="C1809" s="112" t="b">
        <v>0</v>
      </c>
      <c r="D1809" s="113">
        <v>1728</v>
      </c>
      <c r="E1809" s="114">
        <v>319</v>
      </c>
      <c r="F1809" s="114">
        <v>3</v>
      </c>
      <c r="G1809" s="121">
        <v>0.99</v>
      </c>
      <c r="H1809" s="121">
        <v>1</v>
      </c>
      <c r="I1809" s="121">
        <v>1727</v>
      </c>
      <c r="J1809" s="122">
        <v>0</v>
      </c>
      <c r="K1809" s="122">
        <v>1.1440856245415404E+19</v>
      </c>
    </row>
    <row r="1810" spans="3:11" ht="15" customHeight="1">
      <c r="C1810" s="112" t="b">
        <v>0</v>
      </c>
      <c r="D1810" s="113">
        <v>1729</v>
      </c>
      <c r="E1810" s="114">
        <v>319</v>
      </c>
      <c r="F1810" s="114">
        <v>9</v>
      </c>
      <c r="G1810" s="121">
        <v>0.99</v>
      </c>
      <c r="H1810" s="121">
        <v>1</v>
      </c>
      <c r="I1810" s="121">
        <v>1728</v>
      </c>
      <c r="J1810" s="122">
        <v>0</v>
      </c>
      <c r="K1810" s="122">
        <v>1.1656347391124054E+19</v>
      </c>
    </row>
    <row r="1811" spans="3:11" ht="15" customHeight="1">
      <c r="C1811" s="112" t="b">
        <v>0</v>
      </c>
      <c r="D1811" s="113">
        <v>1730</v>
      </c>
      <c r="E1811" s="114">
        <v>319</v>
      </c>
      <c r="F1811" s="114">
        <v>15</v>
      </c>
      <c r="G1811" s="121">
        <v>0.99</v>
      </c>
      <c r="H1811" s="121">
        <v>1</v>
      </c>
      <c r="I1811" s="121">
        <v>1729</v>
      </c>
      <c r="J1811" s="122">
        <v>0</v>
      </c>
      <c r="K1811" s="122">
        <v>1.3060515551357137E+19</v>
      </c>
    </row>
    <row r="1812" spans="3:11" ht="15" customHeight="1">
      <c r="C1812" s="112" t="b">
        <v>0</v>
      </c>
      <c r="D1812" s="113">
        <v>1731</v>
      </c>
      <c r="E1812" s="114">
        <v>319</v>
      </c>
      <c r="F1812" s="114">
        <v>21</v>
      </c>
      <c r="G1812" s="121">
        <v>0.99</v>
      </c>
      <c r="H1812" s="121">
        <v>1</v>
      </c>
      <c r="I1812" s="121">
        <v>1730</v>
      </c>
      <c r="J1812" s="122">
        <v>0</v>
      </c>
      <c r="K1812" s="122">
        <v>2.5513974199836749E+18</v>
      </c>
    </row>
    <row r="1813" spans="3:11" ht="15" customHeight="1">
      <c r="C1813" s="112" t="b">
        <v>0</v>
      </c>
      <c r="D1813" s="113">
        <v>1732</v>
      </c>
      <c r="E1813" s="114">
        <v>320</v>
      </c>
      <c r="F1813" s="114">
        <v>30</v>
      </c>
      <c r="G1813" s="121">
        <v>0.99</v>
      </c>
      <c r="H1813" s="121">
        <v>1</v>
      </c>
      <c r="I1813" s="121">
        <v>1731</v>
      </c>
      <c r="J1813" s="122">
        <v>0</v>
      </c>
      <c r="K1813" s="122">
        <v>1.6321364131514452E+19</v>
      </c>
    </row>
    <row r="1814" spans="3:11" ht="15" customHeight="1">
      <c r="C1814" s="112" t="b">
        <v>0</v>
      </c>
      <c r="D1814" s="113">
        <v>1733</v>
      </c>
      <c r="E1814" s="114">
        <v>320</v>
      </c>
      <c r="F1814" s="114">
        <v>39</v>
      </c>
      <c r="G1814" s="121">
        <v>0.99</v>
      </c>
      <c r="H1814" s="121">
        <v>1</v>
      </c>
      <c r="I1814" s="121">
        <v>1732</v>
      </c>
      <c r="J1814" s="122">
        <v>0</v>
      </c>
      <c r="K1814" s="122">
        <v>3.445445718390103E+18</v>
      </c>
    </row>
    <row r="1815" spans="3:11" ht="15" customHeight="1">
      <c r="C1815" s="112" t="b">
        <v>0</v>
      </c>
      <c r="D1815" s="113">
        <v>1734</v>
      </c>
      <c r="E1815" s="114">
        <v>320</v>
      </c>
      <c r="F1815" s="114">
        <v>48</v>
      </c>
      <c r="G1815" s="121">
        <v>0.99</v>
      </c>
      <c r="H1815" s="121">
        <v>1</v>
      </c>
      <c r="I1815" s="121">
        <v>1733</v>
      </c>
      <c r="J1815" s="122">
        <v>0</v>
      </c>
      <c r="K1815" s="122">
        <v>1.3846064962289863E+19</v>
      </c>
    </row>
    <row r="1816" spans="3:11" ht="15" customHeight="1">
      <c r="C1816" s="112" t="b">
        <v>0</v>
      </c>
      <c r="D1816" s="113">
        <v>1735</v>
      </c>
      <c r="E1816" s="114">
        <v>320</v>
      </c>
      <c r="F1816" s="114">
        <v>57</v>
      </c>
      <c r="G1816" s="121">
        <v>0.99</v>
      </c>
      <c r="H1816" s="121">
        <v>1</v>
      </c>
      <c r="I1816" s="121">
        <v>1734</v>
      </c>
      <c r="J1816" s="122">
        <v>0</v>
      </c>
      <c r="K1816" s="122">
        <v>7.9114532904493332E+18</v>
      </c>
    </row>
    <row r="1817" spans="3:11" ht="15" customHeight="1">
      <c r="C1817" s="112" t="b">
        <v>0</v>
      </c>
      <c r="D1817" s="113">
        <v>1736</v>
      </c>
      <c r="E1817" s="114">
        <v>320</v>
      </c>
      <c r="F1817" s="114">
        <v>66</v>
      </c>
      <c r="G1817" s="121">
        <v>0.99</v>
      </c>
      <c r="H1817" s="121">
        <v>1</v>
      </c>
      <c r="I1817" s="121">
        <v>1735</v>
      </c>
      <c r="J1817" s="122">
        <v>0</v>
      </c>
      <c r="K1817" s="122">
        <v>1.5518181769317003E+19</v>
      </c>
    </row>
    <row r="1818" spans="3:11" ht="15" customHeight="1">
      <c r="C1818" s="112" t="b">
        <v>0</v>
      </c>
      <c r="D1818" s="113">
        <v>1737</v>
      </c>
      <c r="E1818" s="114">
        <v>320</v>
      </c>
      <c r="F1818" s="114">
        <v>75</v>
      </c>
      <c r="G1818" s="121">
        <v>0.99</v>
      </c>
      <c r="H1818" s="121">
        <v>1</v>
      </c>
      <c r="I1818" s="121">
        <v>1736</v>
      </c>
      <c r="J1818" s="122">
        <v>0</v>
      </c>
      <c r="K1818" s="122">
        <v>3.3121225242663706E+18</v>
      </c>
    </row>
    <row r="1819" spans="3:11" ht="15" customHeight="1">
      <c r="C1819" s="112" t="b">
        <v>0</v>
      </c>
      <c r="D1819" s="113">
        <v>1738</v>
      </c>
      <c r="E1819" s="114">
        <v>320</v>
      </c>
      <c r="F1819" s="114">
        <v>84</v>
      </c>
      <c r="G1819" s="121">
        <v>0.99</v>
      </c>
      <c r="H1819" s="121">
        <v>1</v>
      </c>
      <c r="I1819" s="121">
        <v>1737</v>
      </c>
      <c r="J1819" s="122">
        <v>0</v>
      </c>
      <c r="K1819" s="122">
        <v>1.2284082717915417E+19</v>
      </c>
    </row>
    <row r="1820" spans="3:11" ht="15" customHeight="1">
      <c r="C1820" s="112" t="b">
        <v>0</v>
      </c>
      <c r="D1820" s="113">
        <v>1739</v>
      </c>
      <c r="E1820" s="114">
        <v>320</v>
      </c>
      <c r="F1820" s="114">
        <v>93</v>
      </c>
      <c r="G1820" s="121">
        <v>0.99</v>
      </c>
      <c r="H1820" s="121">
        <v>1</v>
      </c>
      <c r="I1820" s="121">
        <v>1738</v>
      </c>
      <c r="J1820" s="122">
        <v>0</v>
      </c>
      <c r="K1820" s="122">
        <v>1.1833190831614398E+19</v>
      </c>
    </row>
    <row r="1821" spans="3:11" ht="15" customHeight="1">
      <c r="C1821" s="112" t="b">
        <v>0</v>
      </c>
      <c r="D1821" s="113">
        <v>1740</v>
      </c>
      <c r="E1821" s="114">
        <v>320</v>
      </c>
      <c r="F1821" s="114">
        <v>102</v>
      </c>
      <c r="G1821" s="121">
        <v>0.99</v>
      </c>
      <c r="H1821" s="121">
        <v>1</v>
      </c>
      <c r="I1821" s="121">
        <v>1739</v>
      </c>
      <c r="J1821" s="122">
        <v>0</v>
      </c>
      <c r="K1821" s="122">
        <v>3.5022436334316769E+18</v>
      </c>
    </row>
    <row r="1822" spans="3:11" ht="15" customHeight="1">
      <c r="C1822" s="112" t="b">
        <v>0</v>
      </c>
      <c r="D1822" s="113">
        <v>1741</v>
      </c>
      <c r="E1822" s="114">
        <v>320</v>
      </c>
      <c r="F1822" s="114">
        <v>111</v>
      </c>
      <c r="G1822" s="121">
        <v>0.99</v>
      </c>
      <c r="H1822" s="121">
        <v>1</v>
      </c>
      <c r="I1822" s="121">
        <v>1740</v>
      </c>
      <c r="J1822" s="122">
        <v>0</v>
      </c>
      <c r="K1822" s="122">
        <v>3.5987945089841244E+18</v>
      </c>
    </row>
    <row r="1823" spans="3:11" ht="15" customHeight="1">
      <c r="C1823" s="112" t="b">
        <v>0</v>
      </c>
      <c r="D1823" s="113">
        <v>1742</v>
      </c>
      <c r="E1823" s="114">
        <v>320</v>
      </c>
      <c r="F1823" s="114">
        <v>120</v>
      </c>
      <c r="G1823" s="121">
        <v>0.99</v>
      </c>
      <c r="H1823" s="121">
        <v>1</v>
      </c>
      <c r="I1823" s="121">
        <v>1741</v>
      </c>
      <c r="J1823" s="122">
        <v>0</v>
      </c>
      <c r="K1823" s="122">
        <v>4.2358588798767002E+17</v>
      </c>
    </row>
    <row r="1824" spans="3:11" ht="15" customHeight="1">
      <c r="C1824" s="112" t="b">
        <v>0</v>
      </c>
      <c r="D1824" s="113">
        <v>1743</v>
      </c>
      <c r="E1824" s="114">
        <v>320</v>
      </c>
      <c r="F1824" s="114">
        <v>129</v>
      </c>
      <c r="G1824" s="121">
        <v>0.99</v>
      </c>
      <c r="H1824" s="121">
        <v>1</v>
      </c>
      <c r="I1824" s="121">
        <v>1742</v>
      </c>
      <c r="J1824" s="122">
        <v>0</v>
      </c>
      <c r="K1824" s="122">
        <v>6.7871825426394327E+18</v>
      </c>
    </row>
    <row r="1825" spans="3:11" ht="15" customHeight="1">
      <c r="C1825" s="112" t="b">
        <v>0</v>
      </c>
      <c r="D1825" s="113">
        <v>1744</v>
      </c>
      <c r="E1825" s="114">
        <v>320</v>
      </c>
      <c r="F1825" s="114">
        <v>138</v>
      </c>
      <c r="G1825" s="121">
        <v>0.99</v>
      </c>
      <c r="H1825" s="121">
        <v>1</v>
      </c>
      <c r="I1825" s="121">
        <v>1743</v>
      </c>
      <c r="J1825" s="122">
        <v>0</v>
      </c>
      <c r="K1825" s="122">
        <v>3.0664095824863913E+18</v>
      </c>
    </row>
    <row r="1826" spans="3:11" ht="15" customHeight="1">
      <c r="C1826" s="112" t="b">
        <v>0</v>
      </c>
      <c r="D1826" s="113">
        <v>1745</v>
      </c>
      <c r="E1826" s="114">
        <v>320</v>
      </c>
      <c r="F1826" s="114">
        <v>147</v>
      </c>
      <c r="G1826" s="121">
        <v>0.99</v>
      </c>
      <c r="H1826" s="121">
        <v>1</v>
      </c>
      <c r="I1826" s="121">
        <v>1744</v>
      </c>
      <c r="J1826" s="122">
        <v>0</v>
      </c>
      <c r="K1826" s="122">
        <v>1.5820449971195922E+19</v>
      </c>
    </row>
    <row r="1827" spans="3:11" ht="15" customHeight="1">
      <c r="C1827" s="112" t="b">
        <v>0</v>
      </c>
      <c r="D1827" s="113">
        <v>1746</v>
      </c>
      <c r="E1827" s="114">
        <v>321</v>
      </c>
      <c r="F1827" s="114">
        <v>161</v>
      </c>
      <c r="G1827" s="121">
        <v>0.99</v>
      </c>
      <c r="H1827" s="121">
        <v>1</v>
      </c>
      <c r="I1827" s="121">
        <v>1745</v>
      </c>
      <c r="J1827" s="122">
        <v>0</v>
      </c>
      <c r="K1827" s="122">
        <v>1.6676871615059583E+19</v>
      </c>
    </row>
    <row r="1828" spans="3:11" ht="15" customHeight="1">
      <c r="C1828" s="112" t="b">
        <v>0</v>
      </c>
      <c r="D1828" s="113">
        <v>1747</v>
      </c>
      <c r="E1828" s="114">
        <v>322</v>
      </c>
      <c r="F1828" s="114">
        <v>162</v>
      </c>
      <c r="G1828" s="121">
        <v>0.99</v>
      </c>
      <c r="H1828" s="121">
        <v>1</v>
      </c>
      <c r="I1828" s="121">
        <v>1746</v>
      </c>
      <c r="J1828" s="122">
        <v>0</v>
      </c>
      <c r="K1828" s="122">
        <v>1.4280945842223206E+19</v>
      </c>
    </row>
    <row r="1829" spans="3:11" ht="15" customHeight="1">
      <c r="C1829" s="112" t="b">
        <v>0</v>
      </c>
      <c r="D1829" s="113">
        <v>1748</v>
      </c>
      <c r="E1829" s="114">
        <v>322</v>
      </c>
      <c r="F1829" s="114">
        <v>163</v>
      </c>
      <c r="G1829" s="121">
        <v>0.99</v>
      </c>
      <c r="H1829" s="121">
        <v>1</v>
      </c>
      <c r="I1829" s="121">
        <v>1747</v>
      </c>
      <c r="J1829" s="122">
        <v>0</v>
      </c>
      <c r="K1829" s="122">
        <v>8.5627088517674752E+18</v>
      </c>
    </row>
    <row r="1830" spans="3:11" ht="15" customHeight="1">
      <c r="C1830" s="112" t="b">
        <v>0</v>
      </c>
      <c r="D1830" s="113">
        <v>1749</v>
      </c>
      <c r="E1830" s="114">
        <v>323</v>
      </c>
      <c r="F1830" s="114">
        <v>165</v>
      </c>
      <c r="G1830" s="121">
        <v>0.99</v>
      </c>
      <c r="H1830" s="121">
        <v>1</v>
      </c>
      <c r="I1830" s="121">
        <v>1748</v>
      </c>
      <c r="J1830" s="122">
        <v>0</v>
      </c>
      <c r="K1830" s="122">
        <v>9.7180884862091817E+18</v>
      </c>
    </row>
    <row r="1831" spans="3:11" ht="15" customHeight="1">
      <c r="C1831" s="112" t="b">
        <v>0</v>
      </c>
      <c r="D1831" s="113">
        <v>1750</v>
      </c>
      <c r="E1831" s="114">
        <v>323</v>
      </c>
      <c r="F1831" s="114">
        <v>167</v>
      </c>
      <c r="G1831" s="121">
        <v>0.99</v>
      </c>
      <c r="H1831" s="121">
        <v>1</v>
      </c>
      <c r="I1831" s="121">
        <v>1749</v>
      </c>
      <c r="J1831" s="122">
        <v>0</v>
      </c>
      <c r="K1831" s="122">
        <v>9.5776395471299154E+18</v>
      </c>
    </row>
    <row r="1832" spans="3:11" ht="15" customHeight="1">
      <c r="C1832" s="112" t="b">
        <v>0</v>
      </c>
      <c r="D1832" s="113">
        <v>1751</v>
      </c>
      <c r="E1832" s="114">
        <v>324</v>
      </c>
      <c r="F1832" s="114">
        <v>169</v>
      </c>
      <c r="G1832" s="121">
        <v>0.99</v>
      </c>
      <c r="H1832" s="121">
        <v>1</v>
      </c>
      <c r="I1832" s="121">
        <v>1750</v>
      </c>
      <c r="J1832" s="122">
        <v>0</v>
      </c>
      <c r="K1832" s="122">
        <v>1.6260170248081955E+19</v>
      </c>
    </row>
    <row r="1833" spans="3:11" ht="15" customHeight="1">
      <c r="C1833" s="112" t="b">
        <v>0</v>
      </c>
      <c r="D1833" s="113">
        <v>1752</v>
      </c>
      <c r="E1833" s="114">
        <v>324</v>
      </c>
      <c r="F1833" s="114">
        <v>171</v>
      </c>
      <c r="G1833" s="121">
        <v>0.99</v>
      </c>
      <c r="H1833" s="121">
        <v>1</v>
      </c>
      <c r="I1833" s="121">
        <v>1751</v>
      </c>
      <c r="J1833" s="122">
        <v>0</v>
      </c>
      <c r="K1833" s="122">
        <v>6.3948875893800202E+18</v>
      </c>
    </row>
    <row r="1834" spans="3:11" ht="15" customHeight="1">
      <c r="C1834" s="112" t="b">
        <v>0</v>
      </c>
      <c r="D1834" s="113">
        <v>1753</v>
      </c>
      <c r="E1834" s="114">
        <v>324</v>
      </c>
      <c r="F1834" s="114">
        <v>173</v>
      </c>
      <c r="G1834" s="121">
        <v>0.99</v>
      </c>
      <c r="H1834" s="121">
        <v>1</v>
      </c>
      <c r="I1834" s="121">
        <v>1752</v>
      </c>
      <c r="J1834" s="122">
        <v>0</v>
      </c>
      <c r="K1834" s="122">
        <v>1.6966519820617056E+19</v>
      </c>
    </row>
    <row r="1835" spans="3:11" ht="15" customHeight="1">
      <c r="C1835" s="112" t="b">
        <v>0</v>
      </c>
      <c r="D1835" s="113">
        <v>1754</v>
      </c>
      <c r="E1835" s="114">
        <v>324</v>
      </c>
      <c r="F1835" s="114">
        <v>175</v>
      </c>
      <c r="G1835" s="121">
        <v>0.99</v>
      </c>
      <c r="H1835" s="121">
        <v>1</v>
      </c>
      <c r="I1835" s="121">
        <v>1753</v>
      </c>
      <c r="J1835" s="122">
        <v>0</v>
      </c>
      <c r="K1835" s="122">
        <v>1.1989780161270311E+19</v>
      </c>
    </row>
    <row r="1836" spans="3:11" ht="15" customHeight="1">
      <c r="C1836" s="112" t="b">
        <v>0</v>
      </c>
      <c r="D1836" s="113">
        <v>1755</v>
      </c>
      <c r="E1836" s="114">
        <v>325</v>
      </c>
      <c r="F1836" s="114">
        <v>179</v>
      </c>
      <c r="G1836" s="121">
        <v>0.99</v>
      </c>
      <c r="H1836" s="121">
        <v>1</v>
      </c>
      <c r="I1836" s="121">
        <v>1754</v>
      </c>
      <c r="J1836" s="122">
        <v>0</v>
      </c>
      <c r="K1836" s="122">
        <v>1.1042142074316673E+19</v>
      </c>
    </row>
    <row r="1837" spans="3:11" ht="15" customHeight="1">
      <c r="C1837" s="112" t="b">
        <v>0</v>
      </c>
      <c r="D1837" s="113">
        <v>1756</v>
      </c>
      <c r="E1837" s="114">
        <v>325</v>
      </c>
      <c r="F1837" s="114">
        <v>183</v>
      </c>
      <c r="G1837" s="121">
        <v>0.99</v>
      </c>
      <c r="H1837" s="121">
        <v>1</v>
      </c>
      <c r="I1837" s="121">
        <v>1755</v>
      </c>
      <c r="J1837" s="122">
        <v>0</v>
      </c>
      <c r="K1837" s="122">
        <v>1.3564626675303311E+19</v>
      </c>
    </row>
    <row r="1838" spans="3:11" ht="15" customHeight="1">
      <c r="C1838" s="112" t="b">
        <v>0</v>
      </c>
      <c r="D1838" s="113">
        <v>1757</v>
      </c>
      <c r="E1838" s="114">
        <v>325</v>
      </c>
      <c r="F1838" s="114">
        <v>187</v>
      </c>
      <c r="G1838" s="121">
        <v>0.99</v>
      </c>
      <c r="H1838" s="121">
        <v>1</v>
      </c>
      <c r="I1838" s="121">
        <v>1756</v>
      </c>
      <c r="J1838" s="122">
        <v>0</v>
      </c>
      <c r="K1838" s="122">
        <v>1.0565540330408292E+19</v>
      </c>
    </row>
    <row r="1839" spans="3:11" ht="15" customHeight="1">
      <c r="C1839" s="112" t="b">
        <v>0</v>
      </c>
      <c r="D1839" s="113">
        <v>1758</v>
      </c>
      <c r="E1839" s="114">
        <v>325</v>
      </c>
      <c r="F1839" s="114">
        <v>191</v>
      </c>
      <c r="G1839" s="121">
        <v>0.99</v>
      </c>
      <c r="H1839" s="121">
        <v>1</v>
      </c>
      <c r="I1839" s="121">
        <v>1757</v>
      </c>
      <c r="J1839" s="122">
        <v>0</v>
      </c>
      <c r="K1839" s="122">
        <v>1.3734003698579657E+19</v>
      </c>
    </row>
    <row r="1840" spans="3:11" ht="15" customHeight="1">
      <c r="C1840" s="112" t="b">
        <v>0</v>
      </c>
      <c r="D1840" s="113">
        <v>1759</v>
      </c>
      <c r="E1840" s="114">
        <v>325</v>
      </c>
      <c r="F1840" s="114">
        <v>195</v>
      </c>
      <c r="G1840" s="121">
        <v>0.99</v>
      </c>
      <c r="H1840" s="121">
        <v>1</v>
      </c>
      <c r="I1840" s="121">
        <v>1758</v>
      </c>
      <c r="J1840" s="122">
        <v>0</v>
      </c>
      <c r="K1840" s="122">
        <v>2.7890951360194089E+18</v>
      </c>
    </row>
    <row r="1841" spans="3:11" ht="15" customHeight="1">
      <c r="C1841" s="112" t="b">
        <v>0</v>
      </c>
      <c r="D1841" s="113">
        <v>1760</v>
      </c>
      <c r="E1841" s="114">
        <v>325</v>
      </c>
      <c r="F1841" s="114">
        <v>199</v>
      </c>
      <c r="G1841" s="121">
        <v>0.99</v>
      </c>
      <c r="H1841" s="121">
        <v>1</v>
      </c>
      <c r="I1841" s="121">
        <v>1759</v>
      </c>
      <c r="J1841" s="122">
        <v>0</v>
      </c>
      <c r="K1841" s="122">
        <v>1.696933708883901E+19</v>
      </c>
    </row>
    <row r="1842" spans="3:11" ht="15" customHeight="1">
      <c r="C1842" s="112" t="b">
        <v>0</v>
      </c>
      <c r="D1842" s="113">
        <v>1761</v>
      </c>
      <c r="E1842" s="114">
        <v>326</v>
      </c>
      <c r="F1842" s="114">
        <v>205</v>
      </c>
      <c r="G1842" s="121">
        <v>0.99</v>
      </c>
      <c r="H1842" s="121">
        <v>1</v>
      </c>
      <c r="I1842" s="121">
        <v>1760</v>
      </c>
      <c r="J1842" s="122">
        <v>0</v>
      </c>
      <c r="K1842" s="122">
        <v>2.2652419667876208E+17</v>
      </c>
    </row>
    <row r="1843" spans="3:11" ht="15" customHeight="1">
      <c r="C1843" s="112" t="b">
        <v>0</v>
      </c>
      <c r="D1843" s="113">
        <v>1762</v>
      </c>
      <c r="E1843" s="114">
        <v>326</v>
      </c>
      <c r="F1843" s="114">
        <v>211</v>
      </c>
      <c r="G1843" s="121">
        <v>0.99</v>
      </c>
      <c r="H1843" s="121">
        <v>1</v>
      </c>
      <c r="I1843" s="121">
        <v>1761</v>
      </c>
      <c r="J1843" s="122">
        <v>0</v>
      </c>
      <c r="K1843" s="122">
        <v>1.3990897418507004E+19</v>
      </c>
    </row>
    <row r="1844" spans="3:11" ht="15" customHeight="1">
      <c r="C1844" s="112" t="b">
        <v>0</v>
      </c>
      <c r="D1844" s="113">
        <v>1763</v>
      </c>
      <c r="E1844" s="114">
        <v>326</v>
      </c>
      <c r="F1844" s="114">
        <v>217</v>
      </c>
      <c r="G1844" s="121">
        <v>0.99</v>
      </c>
      <c r="H1844" s="121">
        <v>1</v>
      </c>
      <c r="I1844" s="121">
        <v>1762</v>
      </c>
      <c r="J1844" s="122">
        <v>0</v>
      </c>
      <c r="K1844" s="122">
        <v>3.1477620562115579E+18</v>
      </c>
    </row>
    <row r="1845" spans="3:11" ht="15" customHeight="1">
      <c r="C1845" s="112" t="b">
        <v>0</v>
      </c>
      <c r="D1845" s="113">
        <v>1764</v>
      </c>
      <c r="E1845" s="114">
        <v>326</v>
      </c>
      <c r="F1845" s="114">
        <v>223</v>
      </c>
      <c r="G1845" s="121">
        <v>0.99</v>
      </c>
      <c r="H1845" s="121">
        <v>1</v>
      </c>
      <c r="I1845" s="121">
        <v>1763</v>
      </c>
      <c r="J1845" s="122">
        <v>0</v>
      </c>
      <c r="K1845" s="122">
        <v>5.5234986053795953E+18</v>
      </c>
    </row>
    <row r="1846" spans="3:11" ht="15" customHeight="1">
      <c r="C1846" s="112" t="b">
        <v>0</v>
      </c>
      <c r="D1846" s="113">
        <v>1765</v>
      </c>
      <c r="E1846" s="114">
        <v>326</v>
      </c>
      <c r="F1846" s="114">
        <v>229</v>
      </c>
      <c r="G1846" s="121">
        <v>0.99</v>
      </c>
      <c r="H1846" s="121">
        <v>1</v>
      </c>
      <c r="I1846" s="121">
        <v>1764</v>
      </c>
      <c r="J1846" s="122">
        <v>0</v>
      </c>
      <c r="K1846" s="122">
        <v>7.2511377354293873E+18</v>
      </c>
    </row>
    <row r="1847" spans="3:11" ht="15" customHeight="1">
      <c r="C1847" s="112" t="b">
        <v>0</v>
      </c>
      <c r="D1847" s="113">
        <v>1766</v>
      </c>
      <c r="E1847" s="114">
        <v>326</v>
      </c>
      <c r="F1847" s="114">
        <v>235</v>
      </c>
      <c r="G1847" s="121">
        <v>0.99</v>
      </c>
      <c r="H1847" s="121">
        <v>1</v>
      </c>
      <c r="I1847" s="121">
        <v>1765</v>
      </c>
      <c r="J1847" s="122">
        <v>0</v>
      </c>
      <c r="K1847" s="122">
        <v>1.1527339942440167E+19</v>
      </c>
    </row>
    <row r="1848" spans="3:11" ht="15" customHeight="1">
      <c r="C1848" s="112" t="b">
        <v>0</v>
      </c>
      <c r="D1848" s="113">
        <v>1767</v>
      </c>
      <c r="E1848" s="114">
        <v>326</v>
      </c>
      <c r="F1848" s="114">
        <v>241</v>
      </c>
      <c r="G1848" s="121">
        <v>0.99</v>
      </c>
      <c r="H1848" s="121">
        <v>1</v>
      </c>
      <c r="I1848" s="121">
        <v>1766</v>
      </c>
      <c r="J1848" s="122">
        <v>0</v>
      </c>
      <c r="K1848" s="122">
        <v>7.4115127607749908E+18</v>
      </c>
    </row>
    <row r="1849" spans="3:11" ht="15" customHeight="1">
      <c r="C1849" s="112" t="b">
        <v>0</v>
      </c>
      <c r="D1849" s="113">
        <v>1768</v>
      </c>
      <c r="E1849" s="114">
        <v>326</v>
      </c>
      <c r="F1849" s="114">
        <v>247</v>
      </c>
      <c r="G1849" s="121">
        <v>0.99</v>
      </c>
      <c r="H1849" s="121">
        <v>1</v>
      </c>
      <c r="I1849" s="121">
        <v>1767</v>
      </c>
      <c r="J1849" s="122">
        <v>0</v>
      </c>
      <c r="K1849" s="122">
        <v>1.6957892428426215E+19</v>
      </c>
    </row>
    <row r="1850" spans="3:11" ht="15" customHeight="1">
      <c r="C1850" s="112" t="b">
        <v>0</v>
      </c>
      <c r="D1850" s="113">
        <v>1769</v>
      </c>
      <c r="E1850" s="114">
        <v>326</v>
      </c>
      <c r="F1850" s="114">
        <v>253</v>
      </c>
      <c r="G1850" s="121">
        <v>0.99</v>
      </c>
      <c r="H1850" s="121">
        <v>1</v>
      </c>
      <c r="I1850" s="121">
        <v>1768</v>
      </c>
      <c r="J1850" s="122">
        <v>0</v>
      </c>
      <c r="K1850" s="122">
        <v>9.3677881973830287E+18</v>
      </c>
    </row>
    <row r="1851" spans="3:11" ht="15" customHeight="1">
      <c r="C1851" s="112" t="b">
        <v>0</v>
      </c>
      <c r="D1851" s="113">
        <v>1770</v>
      </c>
      <c r="E1851" s="114">
        <v>327</v>
      </c>
      <c r="F1851" s="114">
        <v>262</v>
      </c>
      <c r="G1851" s="121">
        <v>0.99</v>
      </c>
      <c r="H1851" s="121">
        <v>1</v>
      </c>
      <c r="I1851" s="121">
        <v>1769</v>
      </c>
      <c r="J1851" s="122">
        <v>0</v>
      </c>
      <c r="K1851" s="122">
        <v>2.9939967446616781E+18</v>
      </c>
    </row>
    <row r="1852" spans="3:11" ht="15" customHeight="1">
      <c r="C1852" s="112" t="b">
        <v>0</v>
      </c>
      <c r="D1852" s="113">
        <v>1771</v>
      </c>
      <c r="E1852" s="114">
        <v>327</v>
      </c>
      <c r="F1852" s="114">
        <v>271</v>
      </c>
      <c r="G1852" s="121">
        <v>0.99</v>
      </c>
      <c r="H1852" s="121">
        <v>1</v>
      </c>
      <c r="I1852" s="121">
        <v>1770</v>
      </c>
      <c r="J1852" s="122">
        <v>0</v>
      </c>
      <c r="K1852" s="122">
        <v>1.822596703683821E+19</v>
      </c>
    </row>
    <row r="1853" spans="3:11" ht="15" customHeight="1">
      <c r="C1853" s="112" t="b">
        <v>0</v>
      </c>
      <c r="D1853" s="113">
        <v>1772</v>
      </c>
      <c r="E1853" s="114">
        <v>327</v>
      </c>
      <c r="F1853" s="114">
        <v>280</v>
      </c>
      <c r="G1853" s="121">
        <v>0.99</v>
      </c>
      <c r="H1853" s="121">
        <v>1</v>
      </c>
      <c r="I1853" s="121">
        <v>1771</v>
      </c>
      <c r="J1853" s="122">
        <v>0</v>
      </c>
      <c r="K1853" s="122">
        <v>2.2676770690337434E+18</v>
      </c>
    </row>
    <row r="1854" spans="3:11" ht="15" customHeight="1">
      <c r="C1854" s="112" t="b">
        <v>0</v>
      </c>
      <c r="D1854" s="113">
        <v>1773</v>
      </c>
      <c r="E1854" s="114">
        <v>327</v>
      </c>
      <c r="F1854" s="114">
        <v>289</v>
      </c>
      <c r="G1854" s="121">
        <v>0.99</v>
      </c>
      <c r="H1854" s="121">
        <v>1</v>
      </c>
      <c r="I1854" s="121">
        <v>1772</v>
      </c>
      <c r="J1854" s="122">
        <v>0</v>
      </c>
      <c r="K1854" s="122">
        <v>1.476647299093906E+19</v>
      </c>
    </row>
    <row r="1855" spans="3:11" ht="15" customHeight="1">
      <c r="C1855" s="112" t="b">
        <v>0</v>
      </c>
      <c r="D1855" s="113">
        <v>1774</v>
      </c>
      <c r="E1855" s="114">
        <v>327</v>
      </c>
      <c r="F1855" s="114">
        <v>298</v>
      </c>
      <c r="G1855" s="121">
        <v>0.99</v>
      </c>
      <c r="H1855" s="121">
        <v>1</v>
      </c>
      <c r="I1855" s="121">
        <v>1773</v>
      </c>
      <c r="J1855" s="122">
        <v>0</v>
      </c>
      <c r="K1855" s="122">
        <v>1.3681168720358291E+19</v>
      </c>
    </row>
    <row r="1856" spans="3:11" ht="15" customHeight="1">
      <c r="C1856" s="112" t="b">
        <v>0</v>
      </c>
      <c r="D1856" s="113">
        <v>1775</v>
      </c>
      <c r="E1856" s="114">
        <v>327</v>
      </c>
      <c r="F1856" s="114">
        <v>307</v>
      </c>
      <c r="G1856" s="121">
        <v>0.99</v>
      </c>
      <c r="H1856" s="121">
        <v>1</v>
      </c>
      <c r="I1856" s="121">
        <v>1774</v>
      </c>
      <c r="J1856" s="122">
        <v>0</v>
      </c>
      <c r="K1856" s="122">
        <v>7.8894730100675763E+17</v>
      </c>
    </row>
    <row r="1857" spans="3:11" ht="15" customHeight="1">
      <c r="C1857" s="112" t="b">
        <v>0</v>
      </c>
      <c r="D1857" s="113">
        <v>1776</v>
      </c>
      <c r="E1857" s="114">
        <v>327</v>
      </c>
      <c r="F1857" s="114">
        <v>316</v>
      </c>
      <c r="G1857" s="121">
        <v>0.99</v>
      </c>
      <c r="H1857" s="121">
        <v>1</v>
      </c>
      <c r="I1857" s="121">
        <v>1775</v>
      </c>
      <c r="J1857" s="122">
        <v>0</v>
      </c>
      <c r="K1857" s="122">
        <v>7.3556492364244378E+18</v>
      </c>
    </row>
    <row r="1858" spans="3:11" ht="15" customHeight="1">
      <c r="C1858" s="112" t="b">
        <v>0</v>
      </c>
      <c r="D1858" s="113">
        <v>1777</v>
      </c>
      <c r="E1858" s="114">
        <v>327</v>
      </c>
      <c r="F1858" s="114">
        <v>325</v>
      </c>
      <c r="G1858" s="121">
        <v>0.99</v>
      </c>
      <c r="H1858" s="121">
        <v>1</v>
      </c>
      <c r="I1858" s="121">
        <v>1776</v>
      </c>
      <c r="J1858" s="122">
        <v>0</v>
      </c>
      <c r="K1858" s="122">
        <v>1.6443558670011308E+19</v>
      </c>
    </row>
    <row r="1859" spans="3:11" ht="15" customHeight="1">
      <c r="C1859" s="112" t="b">
        <v>0</v>
      </c>
      <c r="D1859" s="113">
        <v>1778</v>
      </c>
      <c r="E1859" s="114">
        <v>327</v>
      </c>
      <c r="F1859" s="114">
        <v>334</v>
      </c>
      <c r="G1859" s="121">
        <v>0.99</v>
      </c>
      <c r="H1859" s="121">
        <v>1</v>
      </c>
      <c r="I1859" s="121">
        <v>1777</v>
      </c>
      <c r="J1859" s="122">
        <v>0</v>
      </c>
      <c r="K1859" s="122">
        <v>1.146595830937643E+19</v>
      </c>
    </row>
    <row r="1860" spans="3:11" ht="15" customHeight="1">
      <c r="C1860" s="112" t="b">
        <v>0</v>
      </c>
      <c r="D1860" s="113">
        <v>1779</v>
      </c>
      <c r="E1860" s="114">
        <v>327</v>
      </c>
      <c r="F1860" s="114">
        <v>343</v>
      </c>
      <c r="G1860" s="121">
        <v>0.99</v>
      </c>
      <c r="H1860" s="121">
        <v>1</v>
      </c>
      <c r="I1860" s="121">
        <v>1778</v>
      </c>
      <c r="J1860" s="122">
        <v>0</v>
      </c>
      <c r="K1860" s="122">
        <v>8.243691234989227E+18</v>
      </c>
    </row>
    <row r="1861" spans="3:11" ht="15" customHeight="1">
      <c r="C1861" s="112" t="b">
        <v>0</v>
      </c>
      <c r="D1861" s="113">
        <v>1780</v>
      </c>
      <c r="E1861" s="114">
        <v>327</v>
      </c>
      <c r="F1861" s="114">
        <v>352</v>
      </c>
      <c r="G1861" s="121">
        <v>0.99</v>
      </c>
      <c r="H1861" s="121">
        <v>1</v>
      </c>
      <c r="I1861" s="121">
        <v>1779</v>
      </c>
      <c r="J1861" s="122">
        <v>0</v>
      </c>
      <c r="K1861" s="122">
        <v>1.4240186511755835E+19</v>
      </c>
    </row>
    <row r="1862" spans="3:11" ht="15" customHeight="1">
      <c r="C1862" s="112" t="b">
        <v>0</v>
      </c>
      <c r="D1862" s="113">
        <v>1781</v>
      </c>
      <c r="E1862" s="114">
        <v>327</v>
      </c>
      <c r="F1862" s="114">
        <v>361</v>
      </c>
      <c r="G1862" s="121">
        <v>0.99</v>
      </c>
      <c r="H1862" s="121">
        <v>1</v>
      </c>
      <c r="I1862" s="121">
        <v>1780</v>
      </c>
      <c r="J1862" s="122">
        <v>0</v>
      </c>
      <c r="K1862" s="122">
        <v>1.8125246661343729E+18</v>
      </c>
    </row>
    <row r="1863" spans="3:11" ht="15" customHeight="1">
      <c r="C1863" s="112" t="b">
        <v>0</v>
      </c>
      <c r="D1863" s="113">
        <v>1782</v>
      </c>
      <c r="E1863" s="114">
        <v>327</v>
      </c>
      <c r="F1863" s="114">
        <v>370</v>
      </c>
      <c r="G1863" s="121">
        <v>0.99</v>
      </c>
      <c r="H1863" s="121">
        <v>1</v>
      </c>
      <c r="I1863" s="121">
        <v>1781</v>
      </c>
      <c r="J1863" s="122">
        <v>0</v>
      </c>
      <c r="K1863" s="122">
        <v>4.6645113991688858E+18</v>
      </c>
    </row>
    <row r="1864" spans="3:11" ht="15" customHeight="1">
      <c r="C1864" s="112" t="b">
        <v>0</v>
      </c>
      <c r="D1864" s="113">
        <v>1783</v>
      </c>
      <c r="E1864" s="114">
        <v>327</v>
      </c>
      <c r="F1864" s="114">
        <v>379</v>
      </c>
      <c r="G1864" s="121">
        <v>0.99</v>
      </c>
      <c r="H1864" s="121">
        <v>1</v>
      </c>
      <c r="I1864" s="121">
        <v>1782</v>
      </c>
      <c r="J1864" s="122">
        <v>0</v>
      </c>
      <c r="K1864" s="122">
        <v>5.5483592533861294E+18</v>
      </c>
    </row>
    <row r="1865" spans="3:11" ht="15" customHeight="1">
      <c r="C1865" s="112" t="b">
        <v>0</v>
      </c>
      <c r="D1865" s="113">
        <v>1784</v>
      </c>
      <c r="E1865" s="114">
        <v>328</v>
      </c>
      <c r="F1865" s="114">
        <v>393</v>
      </c>
      <c r="G1865" s="121">
        <v>0.99</v>
      </c>
      <c r="H1865" s="121">
        <v>1</v>
      </c>
      <c r="I1865" s="121">
        <v>1783</v>
      </c>
      <c r="J1865" s="122">
        <v>0</v>
      </c>
      <c r="K1865" s="122">
        <v>3.3829970545223931E+18</v>
      </c>
    </row>
    <row r="1866" spans="3:11" ht="15" customHeight="1">
      <c r="C1866" s="112" t="b">
        <v>0</v>
      </c>
      <c r="D1866" s="113">
        <v>1785</v>
      </c>
      <c r="E1866" s="114">
        <v>329</v>
      </c>
      <c r="F1866" s="114">
        <v>394</v>
      </c>
      <c r="G1866" s="121">
        <v>0.99</v>
      </c>
      <c r="H1866" s="121">
        <v>1</v>
      </c>
      <c r="I1866" s="121">
        <v>1784</v>
      </c>
      <c r="J1866" s="122">
        <v>0</v>
      </c>
      <c r="K1866" s="122">
        <v>1.3000745353277104E+19</v>
      </c>
    </row>
    <row r="1867" spans="3:11" ht="15" customHeight="1">
      <c r="C1867" s="112" t="b">
        <v>0</v>
      </c>
      <c r="D1867" s="113">
        <v>1786</v>
      </c>
      <c r="E1867" s="114">
        <v>329</v>
      </c>
      <c r="F1867" s="114">
        <v>395</v>
      </c>
      <c r="G1867" s="121">
        <v>0.99</v>
      </c>
      <c r="H1867" s="121">
        <v>1</v>
      </c>
      <c r="I1867" s="121">
        <v>1785</v>
      </c>
      <c r="J1867" s="122">
        <v>0</v>
      </c>
      <c r="K1867" s="122">
        <v>1.6612410016586267E+19</v>
      </c>
    </row>
    <row r="1868" spans="3:11" ht="15" customHeight="1">
      <c r="C1868" s="112" t="b">
        <v>0</v>
      </c>
      <c r="D1868" s="113">
        <v>1787</v>
      </c>
      <c r="E1868" s="114">
        <v>330</v>
      </c>
      <c r="F1868" s="114">
        <v>397</v>
      </c>
      <c r="G1868" s="121">
        <v>0.99</v>
      </c>
      <c r="H1868" s="121">
        <v>1</v>
      </c>
      <c r="I1868" s="121">
        <v>1786</v>
      </c>
      <c r="J1868" s="122">
        <v>0</v>
      </c>
      <c r="K1868" s="122">
        <v>4.2497642970736415E+18</v>
      </c>
    </row>
    <row r="1869" spans="3:11" ht="15" customHeight="1">
      <c r="C1869" s="112" t="b">
        <v>0</v>
      </c>
      <c r="D1869" s="113">
        <v>1788</v>
      </c>
      <c r="E1869" s="114">
        <v>330</v>
      </c>
      <c r="F1869" s="114">
        <v>399</v>
      </c>
      <c r="G1869" s="121">
        <v>0.99</v>
      </c>
      <c r="H1869" s="121">
        <v>1</v>
      </c>
      <c r="I1869" s="121">
        <v>1787</v>
      </c>
      <c r="J1869" s="122">
        <v>0</v>
      </c>
      <c r="K1869" s="122">
        <v>1.2008630737659935E+19</v>
      </c>
    </row>
    <row r="1870" spans="3:11" ht="15" customHeight="1">
      <c r="C1870" s="112" t="b">
        <v>0</v>
      </c>
      <c r="D1870" s="113">
        <v>1789</v>
      </c>
      <c r="E1870" s="114">
        <v>331</v>
      </c>
      <c r="F1870" s="114">
        <v>401</v>
      </c>
      <c r="G1870" s="121">
        <v>0.99</v>
      </c>
      <c r="H1870" s="121">
        <v>1</v>
      </c>
      <c r="I1870" s="121">
        <v>1788</v>
      </c>
      <c r="J1870" s="122">
        <v>0</v>
      </c>
      <c r="K1870" s="122">
        <v>2.9504644807486285E+18</v>
      </c>
    </row>
    <row r="1871" spans="3:11" ht="15" customHeight="1">
      <c r="C1871" s="112" t="b">
        <v>0</v>
      </c>
      <c r="D1871" s="113">
        <v>1790</v>
      </c>
      <c r="E1871" s="114">
        <v>331</v>
      </c>
      <c r="F1871" s="114">
        <v>403</v>
      </c>
      <c r="G1871" s="121">
        <v>0.99</v>
      </c>
      <c r="H1871" s="121">
        <v>1</v>
      </c>
      <c r="I1871" s="121">
        <v>1789</v>
      </c>
      <c r="J1871" s="122">
        <v>0</v>
      </c>
      <c r="K1871" s="122">
        <v>1.8078757486671393E+19</v>
      </c>
    </row>
    <row r="1872" spans="3:11" ht="15" customHeight="1">
      <c r="C1872" s="112" t="b">
        <v>0</v>
      </c>
      <c r="D1872" s="113">
        <v>1791</v>
      </c>
      <c r="E1872" s="114">
        <v>331</v>
      </c>
      <c r="F1872" s="114">
        <v>405</v>
      </c>
      <c r="G1872" s="121">
        <v>0.99</v>
      </c>
      <c r="H1872" s="121">
        <v>1</v>
      </c>
      <c r="I1872" s="121">
        <v>1790</v>
      </c>
      <c r="J1872" s="122">
        <v>0</v>
      </c>
      <c r="K1872" s="122">
        <v>8.1769263887477524E+18</v>
      </c>
    </row>
    <row r="1873" spans="3:11" ht="15" customHeight="1">
      <c r="C1873" s="112" t="b">
        <v>0</v>
      </c>
      <c r="D1873" s="113">
        <v>1792</v>
      </c>
      <c r="E1873" s="114">
        <v>331</v>
      </c>
      <c r="F1873" s="114">
        <v>407</v>
      </c>
      <c r="G1873" s="121">
        <v>0.99</v>
      </c>
      <c r="H1873" s="121">
        <v>1</v>
      </c>
      <c r="I1873" s="121">
        <v>1791</v>
      </c>
      <c r="J1873" s="122">
        <v>0</v>
      </c>
      <c r="K1873" s="122">
        <v>1.2823762075631778E+19</v>
      </c>
    </row>
    <row r="1874" spans="3:11" ht="15" customHeight="1">
      <c r="C1874" s="112" t="b">
        <v>0</v>
      </c>
      <c r="D1874" s="113">
        <v>1793</v>
      </c>
      <c r="E1874" s="114">
        <v>332</v>
      </c>
      <c r="F1874" s="114">
        <v>411</v>
      </c>
      <c r="G1874" s="121">
        <v>0.99</v>
      </c>
      <c r="H1874" s="121">
        <v>1</v>
      </c>
      <c r="I1874" s="121">
        <v>1792</v>
      </c>
      <c r="J1874" s="122">
        <v>0</v>
      </c>
      <c r="K1874" s="122">
        <v>1.340477370970472E+19</v>
      </c>
    </row>
    <row r="1875" spans="3:11" ht="15" customHeight="1">
      <c r="C1875" s="112" t="b">
        <v>0</v>
      </c>
      <c r="D1875" s="113">
        <v>1794</v>
      </c>
      <c r="E1875" s="114">
        <v>332</v>
      </c>
      <c r="F1875" s="114">
        <v>415</v>
      </c>
      <c r="G1875" s="121">
        <v>0.99</v>
      </c>
      <c r="H1875" s="121">
        <v>1</v>
      </c>
      <c r="I1875" s="121">
        <v>1793</v>
      </c>
      <c r="J1875" s="122">
        <v>0</v>
      </c>
      <c r="K1875" s="122">
        <v>6.2658819318050529E+18</v>
      </c>
    </row>
    <row r="1876" spans="3:11" ht="15" customHeight="1">
      <c r="C1876" s="112" t="b">
        <v>0</v>
      </c>
      <c r="D1876" s="113">
        <v>1795</v>
      </c>
      <c r="E1876" s="114">
        <v>332</v>
      </c>
      <c r="F1876" s="114">
        <v>419</v>
      </c>
      <c r="G1876" s="121">
        <v>0.99</v>
      </c>
      <c r="H1876" s="121">
        <v>1</v>
      </c>
      <c r="I1876" s="121">
        <v>1794</v>
      </c>
      <c r="J1876" s="122">
        <v>0</v>
      </c>
      <c r="K1876" s="122">
        <v>1.2430567494595647E+19</v>
      </c>
    </row>
    <row r="1877" spans="3:11" ht="15" customHeight="1">
      <c r="C1877" s="112" t="b">
        <v>0</v>
      </c>
      <c r="D1877" s="113">
        <v>1796</v>
      </c>
      <c r="E1877" s="114">
        <v>332</v>
      </c>
      <c r="F1877" s="114">
        <v>423</v>
      </c>
      <c r="G1877" s="121">
        <v>0.99</v>
      </c>
      <c r="H1877" s="121">
        <v>1</v>
      </c>
      <c r="I1877" s="121">
        <v>1795</v>
      </c>
      <c r="J1877" s="122">
        <v>0</v>
      </c>
      <c r="K1877" s="122">
        <v>1.224601444141935E+19</v>
      </c>
    </row>
    <row r="1878" spans="3:11" ht="15" customHeight="1">
      <c r="C1878" s="112" t="b">
        <v>0</v>
      </c>
      <c r="D1878" s="113">
        <v>1797</v>
      </c>
      <c r="E1878" s="114">
        <v>332</v>
      </c>
      <c r="F1878" s="114">
        <v>427</v>
      </c>
      <c r="G1878" s="121">
        <v>0.99</v>
      </c>
      <c r="H1878" s="121">
        <v>1</v>
      </c>
      <c r="I1878" s="121">
        <v>1796</v>
      </c>
      <c r="J1878" s="122">
        <v>0</v>
      </c>
      <c r="K1878" s="122">
        <v>1.1465876834586341E+19</v>
      </c>
    </row>
    <row r="1879" spans="3:11" ht="15" customHeight="1">
      <c r="C1879" s="112" t="b">
        <v>0</v>
      </c>
      <c r="D1879" s="113">
        <v>1798</v>
      </c>
      <c r="E1879" s="114">
        <v>332</v>
      </c>
      <c r="F1879" s="114">
        <v>431</v>
      </c>
      <c r="G1879" s="121">
        <v>0.99</v>
      </c>
      <c r="H1879" s="121">
        <v>1</v>
      </c>
      <c r="I1879" s="121">
        <v>1797</v>
      </c>
      <c r="J1879" s="122">
        <v>0</v>
      </c>
      <c r="K1879" s="122">
        <v>5.4421129521516247E+18</v>
      </c>
    </row>
    <row r="1880" spans="3:11" ht="15" customHeight="1">
      <c r="C1880" s="112" t="b">
        <v>0</v>
      </c>
      <c r="D1880" s="113">
        <v>1799</v>
      </c>
      <c r="E1880" s="114">
        <v>333</v>
      </c>
      <c r="F1880" s="114">
        <v>437</v>
      </c>
      <c r="G1880" s="121">
        <v>0.99</v>
      </c>
      <c r="H1880" s="121">
        <v>1</v>
      </c>
      <c r="I1880" s="121">
        <v>1798</v>
      </c>
      <c r="J1880" s="122">
        <v>0</v>
      </c>
      <c r="K1880" s="122">
        <v>1.0962159398619174E+17</v>
      </c>
    </row>
    <row r="1881" spans="3:11" ht="15" customHeight="1">
      <c r="C1881" s="112" t="b">
        <v>0</v>
      </c>
      <c r="D1881" s="113">
        <v>1800</v>
      </c>
      <c r="E1881" s="114">
        <v>333</v>
      </c>
      <c r="F1881" s="114">
        <v>443</v>
      </c>
      <c r="G1881" s="121">
        <v>0.99</v>
      </c>
      <c r="H1881" s="121">
        <v>1</v>
      </c>
      <c r="I1881" s="121">
        <v>1799</v>
      </c>
      <c r="J1881" s="122">
        <v>0</v>
      </c>
      <c r="K1881" s="122">
        <v>1.6113919343128144E+19</v>
      </c>
    </row>
    <row r="1882" spans="3:11" ht="15" customHeight="1">
      <c r="C1882" s="112" t="b">
        <v>0</v>
      </c>
      <c r="D1882" s="113">
        <v>1801</v>
      </c>
      <c r="E1882" s="114">
        <v>333</v>
      </c>
      <c r="F1882" s="114">
        <v>449</v>
      </c>
      <c r="G1882" s="121">
        <v>0.99</v>
      </c>
      <c r="H1882" s="121">
        <v>1</v>
      </c>
      <c r="I1882" s="121">
        <v>1800</v>
      </c>
      <c r="J1882" s="122">
        <v>0</v>
      </c>
      <c r="K1882" s="122">
        <v>1.5667941076656722E+18</v>
      </c>
    </row>
    <row r="1883" spans="3:11" ht="15" customHeight="1">
      <c r="C1883" s="112" t="b">
        <v>0</v>
      </c>
      <c r="D1883" s="113">
        <v>1802</v>
      </c>
      <c r="E1883" s="114">
        <v>333</v>
      </c>
      <c r="F1883" s="114">
        <v>455</v>
      </c>
      <c r="G1883" s="121">
        <v>0.99</v>
      </c>
      <c r="H1883" s="121">
        <v>1</v>
      </c>
      <c r="I1883" s="121">
        <v>1801</v>
      </c>
      <c r="J1883" s="122">
        <v>0</v>
      </c>
      <c r="K1883" s="122">
        <v>8.2464144993180805E+18</v>
      </c>
    </row>
    <row r="1884" spans="3:11" ht="15" customHeight="1">
      <c r="C1884" s="112" t="b">
        <v>0</v>
      </c>
      <c r="D1884" s="113">
        <v>1803</v>
      </c>
      <c r="E1884" s="114">
        <v>333</v>
      </c>
      <c r="F1884" s="114">
        <v>461</v>
      </c>
      <c r="G1884" s="121">
        <v>0.99</v>
      </c>
      <c r="H1884" s="121">
        <v>1</v>
      </c>
      <c r="I1884" s="121">
        <v>1802</v>
      </c>
      <c r="J1884" s="122">
        <v>0</v>
      </c>
      <c r="K1884" s="122">
        <v>3.7339382319856287E+18</v>
      </c>
    </row>
    <row r="1885" spans="3:11" ht="15" customHeight="1">
      <c r="C1885" s="112" t="b">
        <v>0</v>
      </c>
      <c r="D1885" s="113">
        <v>1804</v>
      </c>
      <c r="E1885" s="114">
        <v>333</v>
      </c>
      <c r="F1885" s="114">
        <v>467</v>
      </c>
      <c r="G1885" s="121">
        <v>0.99</v>
      </c>
      <c r="H1885" s="121">
        <v>1</v>
      </c>
      <c r="I1885" s="121">
        <v>1803</v>
      </c>
      <c r="J1885" s="122">
        <v>0</v>
      </c>
      <c r="K1885" s="122">
        <v>6.7645763641805476E+18</v>
      </c>
    </row>
    <row r="1886" spans="3:11" ht="15" customHeight="1">
      <c r="C1886" s="112" t="b">
        <v>0</v>
      </c>
      <c r="D1886" s="113">
        <v>1805</v>
      </c>
      <c r="E1886" s="114">
        <v>333</v>
      </c>
      <c r="F1886" s="114">
        <v>473</v>
      </c>
      <c r="G1886" s="121">
        <v>0.99</v>
      </c>
      <c r="H1886" s="121">
        <v>1</v>
      </c>
      <c r="I1886" s="121">
        <v>1804</v>
      </c>
      <c r="J1886" s="122">
        <v>0</v>
      </c>
      <c r="K1886" s="122">
        <v>1.4436036596476635E+19</v>
      </c>
    </row>
    <row r="1887" spans="3:11" ht="15" customHeight="1">
      <c r="C1887" s="112" t="b">
        <v>0</v>
      </c>
      <c r="D1887" s="113">
        <v>1806</v>
      </c>
      <c r="E1887" s="114">
        <v>333</v>
      </c>
      <c r="F1887" s="114">
        <v>479</v>
      </c>
      <c r="G1887" s="121">
        <v>0.99</v>
      </c>
      <c r="H1887" s="121">
        <v>1</v>
      </c>
      <c r="I1887" s="121">
        <v>1805</v>
      </c>
      <c r="J1887" s="122">
        <v>0</v>
      </c>
      <c r="K1887" s="122">
        <v>1.0205267268448332E+19</v>
      </c>
    </row>
    <row r="1888" spans="3:11" ht="15" customHeight="1">
      <c r="C1888" s="112" t="b">
        <v>0</v>
      </c>
      <c r="D1888" s="113">
        <v>1807</v>
      </c>
      <c r="E1888" s="114">
        <v>333</v>
      </c>
      <c r="F1888" s="114">
        <v>485</v>
      </c>
      <c r="G1888" s="121">
        <v>0.99</v>
      </c>
      <c r="H1888" s="121">
        <v>1</v>
      </c>
      <c r="I1888" s="121">
        <v>1806</v>
      </c>
      <c r="J1888" s="122">
        <v>0</v>
      </c>
      <c r="K1888" s="122">
        <v>1.2000713818056819E+19</v>
      </c>
    </row>
    <row r="1889" spans="3:11" ht="15" customHeight="1">
      <c r="C1889" s="112" t="b">
        <v>0</v>
      </c>
      <c r="D1889" s="113">
        <v>1808</v>
      </c>
      <c r="E1889" s="114">
        <v>334</v>
      </c>
      <c r="F1889" s="114">
        <v>494</v>
      </c>
      <c r="G1889" s="121">
        <v>0.99</v>
      </c>
      <c r="H1889" s="121">
        <v>1</v>
      </c>
      <c r="I1889" s="121">
        <v>1807</v>
      </c>
      <c r="J1889" s="122">
        <v>0</v>
      </c>
      <c r="K1889" s="122">
        <v>2.1445764320605036E+18</v>
      </c>
    </row>
    <row r="1890" spans="3:11" ht="15" customHeight="1">
      <c r="C1890" s="112" t="b">
        <v>0</v>
      </c>
      <c r="D1890" s="113">
        <v>1809</v>
      </c>
      <c r="E1890" s="114">
        <v>334</v>
      </c>
      <c r="F1890" s="114">
        <v>503</v>
      </c>
      <c r="G1890" s="121">
        <v>0.99</v>
      </c>
      <c r="H1890" s="121">
        <v>1</v>
      </c>
      <c r="I1890" s="121">
        <v>1808</v>
      </c>
      <c r="J1890" s="122">
        <v>0</v>
      </c>
      <c r="K1890" s="122">
        <v>7.7013215695176694E+18</v>
      </c>
    </row>
    <row r="1891" spans="3:11" ht="15" customHeight="1">
      <c r="C1891" s="112" t="b">
        <v>0</v>
      </c>
      <c r="D1891" s="113">
        <v>1810</v>
      </c>
      <c r="E1891" s="114">
        <v>334</v>
      </c>
      <c r="F1891" s="114">
        <v>512</v>
      </c>
      <c r="G1891" s="121">
        <v>0.99</v>
      </c>
      <c r="H1891" s="121">
        <v>1</v>
      </c>
      <c r="I1891" s="121">
        <v>1809</v>
      </c>
      <c r="J1891" s="122">
        <v>0</v>
      </c>
      <c r="K1891" s="122">
        <v>8.3684116385431183E+18</v>
      </c>
    </row>
    <row r="1892" spans="3:11" ht="15" customHeight="1">
      <c r="C1892" s="112" t="b">
        <v>0</v>
      </c>
      <c r="D1892" s="113">
        <v>1811</v>
      </c>
      <c r="E1892" s="114">
        <v>334</v>
      </c>
      <c r="F1892" s="114">
        <v>521</v>
      </c>
      <c r="G1892" s="121">
        <v>0.99</v>
      </c>
      <c r="H1892" s="121">
        <v>1</v>
      </c>
      <c r="I1892" s="121">
        <v>1810</v>
      </c>
      <c r="J1892" s="122">
        <v>0</v>
      </c>
      <c r="K1892" s="122">
        <v>1.5596643335217359E+19</v>
      </c>
    </row>
    <row r="1893" spans="3:11" ht="15" customHeight="1">
      <c r="C1893" s="112" t="b">
        <v>0</v>
      </c>
      <c r="D1893" s="113">
        <v>1812</v>
      </c>
      <c r="E1893" s="114">
        <v>334</v>
      </c>
      <c r="F1893" s="114">
        <v>530</v>
      </c>
      <c r="G1893" s="121">
        <v>0.99</v>
      </c>
      <c r="H1893" s="121">
        <v>1</v>
      </c>
      <c r="I1893" s="121">
        <v>1811</v>
      </c>
      <c r="J1893" s="122">
        <v>0</v>
      </c>
      <c r="K1893" s="122">
        <v>1.5299832307578362E+19</v>
      </c>
    </row>
    <row r="1894" spans="3:11" ht="15" customHeight="1">
      <c r="C1894" s="112" t="b">
        <v>0</v>
      </c>
      <c r="D1894" s="113">
        <v>1813</v>
      </c>
      <c r="E1894" s="114">
        <v>334</v>
      </c>
      <c r="F1894" s="114">
        <v>539</v>
      </c>
      <c r="G1894" s="121">
        <v>0.99</v>
      </c>
      <c r="H1894" s="121">
        <v>1</v>
      </c>
      <c r="I1894" s="121">
        <v>1812</v>
      </c>
      <c r="J1894" s="122">
        <v>0</v>
      </c>
      <c r="K1894" s="122">
        <v>1.4191981267916044E+19</v>
      </c>
    </row>
    <row r="1895" spans="3:11" ht="15" customHeight="1">
      <c r="C1895" s="112" t="b">
        <v>0</v>
      </c>
      <c r="D1895" s="113">
        <v>1814</v>
      </c>
      <c r="E1895" s="114">
        <v>334</v>
      </c>
      <c r="F1895" s="114">
        <v>548</v>
      </c>
      <c r="G1895" s="121">
        <v>0.99</v>
      </c>
      <c r="H1895" s="121">
        <v>1</v>
      </c>
      <c r="I1895" s="121">
        <v>1813</v>
      </c>
      <c r="J1895" s="122">
        <v>0</v>
      </c>
      <c r="K1895" s="122">
        <v>6.5190291396110561E+18</v>
      </c>
    </row>
    <row r="1896" spans="3:11" ht="15" customHeight="1">
      <c r="C1896" s="112" t="b">
        <v>0</v>
      </c>
      <c r="D1896" s="113">
        <v>1815</v>
      </c>
      <c r="E1896" s="114">
        <v>334</v>
      </c>
      <c r="F1896" s="114">
        <v>557</v>
      </c>
      <c r="G1896" s="121">
        <v>0.99</v>
      </c>
      <c r="H1896" s="121">
        <v>1</v>
      </c>
      <c r="I1896" s="121">
        <v>1814</v>
      </c>
      <c r="J1896" s="122">
        <v>0</v>
      </c>
      <c r="K1896" s="122">
        <v>1.0796875173861599E+19</v>
      </c>
    </row>
    <row r="1897" spans="3:11" ht="15" customHeight="1">
      <c r="C1897" s="112" t="b">
        <v>0</v>
      </c>
      <c r="D1897" s="113">
        <v>1816</v>
      </c>
      <c r="E1897" s="114">
        <v>334</v>
      </c>
      <c r="F1897" s="114">
        <v>566</v>
      </c>
      <c r="G1897" s="121">
        <v>0.99</v>
      </c>
      <c r="H1897" s="121">
        <v>1</v>
      </c>
      <c r="I1897" s="121">
        <v>1815</v>
      </c>
      <c r="J1897" s="122">
        <v>0</v>
      </c>
      <c r="K1897" s="122">
        <v>6.9820259586964572E+18</v>
      </c>
    </row>
    <row r="1898" spans="3:11" ht="15" customHeight="1">
      <c r="C1898" s="112" t="b">
        <v>0</v>
      </c>
      <c r="D1898" s="113">
        <v>1817</v>
      </c>
      <c r="E1898" s="114">
        <v>334</v>
      </c>
      <c r="F1898" s="114">
        <v>575</v>
      </c>
      <c r="G1898" s="121">
        <v>0.99</v>
      </c>
      <c r="H1898" s="121">
        <v>1</v>
      </c>
      <c r="I1898" s="121">
        <v>1816</v>
      </c>
      <c r="J1898" s="122">
        <v>0</v>
      </c>
      <c r="K1898" s="122">
        <v>7.3242707514349947E+18</v>
      </c>
    </row>
    <row r="1899" spans="3:11" ht="15" customHeight="1">
      <c r="C1899" s="112" t="b">
        <v>0</v>
      </c>
      <c r="D1899" s="113">
        <v>1818</v>
      </c>
      <c r="E1899" s="114">
        <v>334</v>
      </c>
      <c r="F1899" s="114">
        <v>584</v>
      </c>
      <c r="G1899" s="121">
        <v>0.99</v>
      </c>
      <c r="H1899" s="121">
        <v>1</v>
      </c>
      <c r="I1899" s="121">
        <v>1817</v>
      </c>
      <c r="J1899" s="122">
        <v>0</v>
      </c>
      <c r="K1899" s="122">
        <v>1.7402909842574985E+19</v>
      </c>
    </row>
    <row r="1900" spans="3:11" ht="15" customHeight="1">
      <c r="C1900" s="112" t="b">
        <v>0</v>
      </c>
      <c r="D1900" s="113">
        <v>1819</v>
      </c>
      <c r="E1900" s="114">
        <v>334</v>
      </c>
      <c r="F1900" s="114">
        <v>593</v>
      </c>
      <c r="G1900" s="121">
        <v>0.99</v>
      </c>
      <c r="H1900" s="121">
        <v>1</v>
      </c>
      <c r="I1900" s="121">
        <v>1818</v>
      </c>
      <c r="J1900" s="122">
        <v>0</v>
      </c>
      <c r="K1900" s="122">
        <v>6.055371128802492E+16</v>
      </c>
    </row>
    <row r="1901" spans="3:11" ht="15" customHeight="1">
      <c r="C1901" s="112" t="b">
        <v>0</v>
      </c>
      <c r="D1901" s="113">
        <v>1820</v>
      </c>
      <c r="E1901" s="114">
        <v>334</v>
      </c>
      <c r="F1901" s="114">
        <v>602</v>
      </c>
      <c r="G1901" s="121">
        <v>0.99</v>
      </c>
      <c r="H1901" s="121">
        <v>1</v>
      </c>
      <c r="I1901" s="121">
        <v>1819</v>
      </c>
      <c r="J1901" s="122">
        <v>0</v>
      </c>
      <c r="K1901" s="122">
        <v>1.4502790474928079E+19</v>
      </c>
    </row>
    <row r="1902" spans="3:11" ht="15" customHeight="1">
      <c r="C1902" s="112" t="b">
        <v>0</v>
      </c>
      <c r="D1902" s="113">
        <v>1821</v>
      </c>
      <c r="E1902" s="114">
        <v>334</v>
      </c>
      <c r="F1902" s="114">
        <v>611</v>
      </c>
      <c r="G1902" s="121">
        <v>0.99</v>
      </c>
      <c r="H1902" s="121">
        <v>1</v>
      </c>
      <c r="I1902" s="121">
        <v>1820</v>
      </c>
      <c r="J1902" s="122">
        <v>0</v>
      </c>
      <c r="K1902" s="122">
        <v>1.6003873699674137E+19</v>
      </c>
    </row>
    <row r="1903" spans="3:11" ht="15" customHeight="1">
      <c r="C1903" s="112" t="b">
        <v>0</v>
      </c>
      <c r="D1903" s="113">
        <v>1822</v>
      </c>
      <c r="E1903" s="114">
        <v>335</v>
      </c>
      <c r="F1903" s="114">
        <v>625</v>
      </c>
      <c r="G1903" s="121">
        <v>0.99</v>
      </c>
      <c r="H1903" s="121">
        <v>1</v>
      </c>
      <c r="I1903" s="121">
        <v>1821</v>
      </c>
      <c r="J1903" s="122">
        <v>0</v>
      </c>
      <c r="K1903" s="122">
        <v>8.4453950534383135E+18</v>
      </c>
    </row>
    <row r="1904" spans="3:11" ht="15" customHeight="1">
      <c r="C1904" s="112" t="b">
        <v>0</v>
      </c>
      <c r="D1904" s="113">
        <v>1823</v>
      </c>
      <c r="E1904" s="114">
        <v>336</v>
      </c>
      <c r="F1904" s="114">
        <v>626</v>
      </c>
      <c r="G1904" s="121">
        <v>0.99</v>
      </c>
      <c r="H1904" s="121">
        <v>1</v>
      </c>
      <c r="I1904" s="121">
        <v>1822</v>
      </c>
      <c r="J1904" s="122">
        <v>0</v>
      </c>
      <c r="K1904" s="122">
        <v>1.3354163730475309E+19</v>
      </c>
    </row>
    <row r="1905" spans="3:11" ht="15" customHeight="1">
      <c r="C1905" s="112" t="b">
        <v>0</v>
      </c>
      <c r="D1905" s="113">
        <v>1824</v>
      </c>
      <c r="E1905" s="114">
        <v>336</v>
      </c>
      <c r="F1905" s="114">
        <v>627</v>
      </c>
      <c r="G1905" s="121">
        <v>0.99</v>
      </c>
      <c r="H1905" s="121">
        <v>1</v>
      </c>
      <c r="I1905" s="121">
        <v>1823</v>
      </c>
      <c r="J1905" s="122">
        <v>0</v>
      </c>
      <c r="K1905" s="122">
        <v>8.4963166814456904E+18</v>
      </c>
    </row>
    <row r="1906" spans="3:11" ht="15" customHeight="1">
      <c r="C1906" s="112" t="b">
        <v>0</v>
      </c>
      <c r="D1906" s="113">
        <v>1825</v>
      </c>
      <c r="E1906" s="114">
        <v>337</v>
      </c>
      <c r="F1906" s="114">
        <v>629</v>
      </c>
      <c r="G1906" s="121">
        <v>0.99</v>
      </c>
      <c r="H1906" s="121">
        <v>1</v>
      </c>
      <c r="I1906" s="121">
        <v>1824</v>
      </c>
      <c r="J1906" s="122">
        <v>0</v>
      </c>
      <c r="K1906" s="122">
        <v>1.4444646083586937E+19</v>
      </c>
    </row>
    <row r="1907" spans="3:11" ht="15" customHeight="1">
      <c r="C1907" s="112" t="b">
        <v>0</v>
      </c>
      <c r="D1907" s="113">
        <v>1826</v>
      </c>
      <c r="E1907" s="114">
        <v>337</v>
      </c>
      <c r="F1907" s="114">
        <v>631</v>
      </c>
      <c r="G1907" s="121">
        <v>0.99</v>
      </c>
      <c r="H1907" s="121">
        <v>1</v>
      </c>
      <c r="I1907" s="121">
        <v>1825</v>
      </c>
      <c r="J1907" s="122">
        <v>0</v>
      </c>
      <c r="K1907" s="122">
        <v>1.0989103677065703E+19</v>
      </c>
    </row>
    <row r="1908" spans="3:11" ht="15" customHeight="1">
      <c r="C1908" s="112" t="b">
        <v>0</v>
      </c>
      <c r="D1908" s="113">
        <v>1827</v>
      </c>
      <c r="E1908" s="114">
        <v>338</v>
      </c>
      <c r="F1908" s="114">
        <v>633</v>
      </c>
      <c r="G1908" s="121">
        <v>0.99</v>
      </c>
      <c r="H1908" s="121">
        <v>1</v>
      </c>
      <c r="I1908" s="121">
        <v>1826</v>
      </c>
      <c r="J1908" s="122">
        <v>0</v>
      </c>
      <c r="K1908" s="122">
        <v>8.6971181623023667E+18</v>
      </c>
    </row>
    <row r="1909" spans="3:11" ht="15" customHeight="1">
      <c r="C1909" s="112" t="b">
        <v>0</v>
      </c>
      <c r="D1909" s="113">
        <v>1828</v>
      </c>
      <c r="E1909" s="114">
        <v>338</v>
      </c>
      <c r="F1909" s="114">
        <v>635</v>
      </c>
      <c r="G1909" s="121">
        <v>0.99</v>
      </c>
      <c r="H1909" s="121">
        <v>1</v>
      </c>
      <c r="I1909" s="121">
        <v>1827</v>
      </c>
      <c r="J1909" s="122">
        <v>0</v>
      </c>
      <c r="K1909" s="122">
        <v>3.9338157139954652E+18</v>
      </c>
    </row>
    <row r="1910" spans="3:11" ht="15" customHeight="1">
      <c r="C1910" s="112" t="b">
        <v>0</v>
      </c>
      <c r="D1910" s="113">
        <v>1829</v>
      </c>
      <c r="E1910" s="114">
        <v>338</v>
      </c>
      <c r="F1910" s="114">
        <v>637</v>
      </c>
      <c r="G1910" s="121">
        <v>0.99</v>
      </c>
      <c r="H1910" s="121">
        <v>1</v>
      </c>
      <c r="I1910" s="121">
        <v>1828</v>
      </c>
      <c r="J1910" s="122">
        <v>0</v>
      </c>
      <c r="K1910" s="122">
        <v>2.149022371786153E+18</v>
      </c>
    </row>
    <row r="1911" spans="3:11" ht="15" customHeight="1">
      <c r="C1911" s="112" t="b">
        <v>0</v>
      </c>
      <c r="D1911" s="113">
        <v>1830</v>
      </c>
      <c r="E1911" s="114">
        <v>338</v>
      </c>
      <c r="F1911" s="114">
        <v>639</v>
      </c>
      <c r="G1911" s="121">
        <v>0.99</v>
      </c>
      <c r="H1911" s="121">
        <v>1</v>
      </c>
      <c r="I1911" s="121">
        <v>1829</v>
      </c>
      <c r="J1911" s="122">
        <v>0</v>
      </c>
      <c r="K1911" s="122">
        <v>3.3321397930905733E+18</v>
      </c>
    </row>
    <row r="1912" spans="3:11" ht="15" customHeight="1">
      <c r="C1912" s="112" t="b">
        <v>0</v>
      </c>
      <c r="D1912" s="113">
        <v>1831</v>
      </c>
      <c r="E1912" s="114">
        <v>339</v>
      </c>
      <c r="F1912" s="114">
        <v>643</v>
      </c>
      <c r="G1912" s="121">
        <v>0.99</v>
      </c>
      <c r="H1912" s="121">
        <v>1</v>
      </c>
      <c r="I1912" s="121">
        <v>1830</v>
      </c>
      <c r="J1912" s="122">
        <v>0</v>
      </c>
      <c r="K1912" s="122">
        <v>2.8629013115386737E+18</v>
      </c>
    </row>
    <row r="1913" spans="3:11" ht="15" customHeight="1">
      <c r="C1913" s="112" t="b">
        <v>0</v>
      </c>
      <c r="D1913" s="113">
        <v>1832</v>
      </c>
      <c r="E1913" s="114">
        <v>339</v>
      </c>
      <c r="F1913" s="114">
        <v>647</v>
      </c>
      <c r="G1913" s="121">
        <v>0.99</v>
      </c>
      <c r="H1913" s="121">
        <v>1</v>
      </c>
      <c r="I1913" s="121">
        <v>1831</v>
      </c>
      <c r="J1913" s="122">
        <v>0</v>
      </c>
      <c r="K1913" s="122">
        <v>6.7156969779331195E+18</v>
      </c>
    </row>
    <row r="1914" spans="3:11" ht="15" customHeight="1">
      <c r="C1914" s="112" t="b">
        <v>0</v>
      </c>
      <c r="D1914" s="113">
        <v>1833</v>
      </c>
      <c r="E1914" s="114">
        <v>339</v>
      </c>
      <c r="F1914" s="114">
        <v>651</v>
      </c>
      <c r="G1914" s="121">
        <v>0.99</v>
      </c>
      <c r="H1914" s="121">
        <v>1</v>
      </c>
      <c r="I1914" s="121">
        <v>1832</v>
      </c>
      <c r="J1914" s="122">
        <v>0</v>
      </c>
      <c r="K1914" s="122">
        <v>1.523026133057039E+19</v>
      </c>
    </row>
    <row r="1915" spans="3:11" ht="15" customHeight="1">
      <c r="C1915" s="112" t="b">
        <v>0</v>
      </c>
      <c r="D1915" s="113">
        <v>1834</v>
      </c>
      <c r="E1915" s="114">
        <v>339</v>
      </c>
      <c r="F1915" s="114">
        <v>655</v>
      </c>
      <c r="G1915" s="121">
        <v>0.99</v>
      </c>
      <c r="H1915" s="121">
        <v>1</v>
      </c>
      <c r="I1915" s="121">
        <v>1833</v>
      </c>
      <c r="J1915" s="122">
        <v>0</v>
      </c>
      <c r="K1915" s="122">
        <v>6.4611618427975977E+18</v>
      </c>
    </row>
    <row r="1916" spans="3:11" ht="15" customHeight="1">
      <c r="C1916" s="112" t="b">
        <v>0</v>
      </c>
      <c r="D1916" s="113">
        <v>1835</v>
      </c>
      <c r="E1916" s="114">
        <v>339</v>
      </c>
      <c r="F1916" s="114">
        <v>659</v>
      </c>
      <c r="G1916" s="121">
        <v>0.99</v>
      </c>
      <c r="H1916" s="121">
        <v>1</v>
      </c>
      <c r="I1916" s="121">
        <v>1834</v>
      </c>
      <c r="J1916" s="122">
        <v>0</v>
      </c>
      <c r="K1916" s="122">
        <v>1.4953480486881546E+19</v>
      </c>
    </row>
    <row r="1917" spans="3:11" ht="15" customHeight="1">
      <c r="C1917" s="112" t="b">
        <v>0</v>
      </c>
      <c r="D1917" s="113">
        <v>1836</v>
      </c>
      <c r="E1917" s="114">
        <v>339</v>
      </c>
      <c r="F1917" s="114">
        <v>663</v>
      </c>
      <c r="G1917" s="121">
        <v>0.99</v>
      </c>
      <c r="H1917" s="121">
        <v>1</v>
      </c>
      <c r="I1917" s="121">
        <v>1835</v>
      </c>
      <c r="J1917" s="122">
        <v>0</v>
      </c>
      <c r="K1917" s="122">
        <v>1.8245424072399073E+18</v>
      </c>
    </row>
    <row r="1918" spans="3:11" ht="15" customHeight="1">
      <c r="C1918" s="112" t="b">
        <v>0</v>
      </c>
      <c r="D1918" s="113">
        <v>1837</v>
      </c>
      <c r="E1918" s="114">
        <v>340</v>
      </c>
      <c r="F1918" s="114">
        <v>669</v>
      </c>
      <c r="G1918" s="121">
        <v>0.99</v>
      </c>
      <c r="H1918" s="121">
        <v>1</v>
      </c>
      <c r="I1918" s="121">
        <v>1836</v>
      </c>
      <c r="J1918" s="122">
        <v>0</v>
      </c>
      <c r="K1918" s="122">
        <v>7.0463704764691395E+18</v>
      </c>
    </row>
    <row r="1919" spans="3:11" ht="15" customHeight="1">
      <c r="C1919" s="112" t="b">
        <v>0</v>
      </c>
      <c r="D1919" s="113">
        <v>1838</v>
      </c>
      <c r="E1919" s="114">
        <v>340</v>
      </c>
      <c r="F1919" s="114">
        <v>675</v>
      </c>
      <c r="G1919" s="121">
        <v>0.99</v>
      </c>
      <c r="H1919" s="121">
        <v>1</v>
      </c>
      <c r="I1919" s="121">
        <v>1837</v>
      </c>
      <c r="J1919" s="122">
        <v>0</v>
      </c>
      <c r="K1919" s="122">
        <v>1.5431501706489356E+19</v>
      </c>
    </row>
    <row r="1920" spans="3:11" ht="15" customHeight="1">
      <c r="C1920" s="112" t="b">
        <v>0</v>
      </c>
      <c r="D1920" s="113">
        <v>1839</v>
      </c>
      <c r="E1920" s="114">
        <v>340</v>
      </c>
      <c r="F1920" s="114">
        <v>681</v>
      </c>
      <c r="G1920" s="121">
        <v>0.99</v>
      </c>
      <c r="H1920" s="121">
        <v>1</v>
      </c>
      <c r="I1920" s="121">
        <v>1838</v>
      </c>
      <c r="J1920" s="122">
        <v>0</v>
      </c>
      <c r="K1920" s="122">
        <v>1.4213754020763406E+19</v>
      </c>
    </row>
    <row r="1921" spans="3:11" ht="15" customHeight="1">
      <c r="C1921" s="112" t="b">
        <v>0</v>
      </c>
      <c r="D1921" s="113">
        <v>1840</v>
      </c>
      <c r="E1921" s="114">
        <v>340</v>
      </c>
      <c r="F1921" s="114">
        <v>687</v>
      </c>
      <c r="G1921" s="121">
        <v>0.99</v>
      </c>
      <c r="H1921" s="121">
        <v>1</v>
      </c>
      <c r="I1921" s="121">
        <v>1839</v>
      </c>
      <c r="J1921" s="122">
        <v>0</v>
      </c>
      <c r="K1921" s="122">
        <v>1.1857666053651501E+19</v>
      </c>
    </row>
    <row r="1922" spans="3:11" ht="15" customHeight="1">
      <c r="C1922" s="112" t="b">
        <v>0</v>
      </c>
      <c r="D1922" s="113">
        <v>1841</v>
      </c>
      <c r="E1922" s="114">
        <v>340</v>
      </c>
      <c r="F1922" s="114">
        <v>693</v>
      </c>
      <c r="G1922" s="121">
        <v>0.99</v>
      </c>
      <c r="H1922" s="121">
        <v>1</v>
      </c>
      <c r="I1922" s="121">
        <v>1840</v>
      </c>
      <c r="J1922" s="122">
        <v>0</v>
      </c>
      <c r="K1922" s="122">
        <v>4.919114537516673E+18</v>
      </c>
    </row>
    <row r="1923" spans="3:11" ht="15" customHeight="1">
      <c r="C1923" s="112" t="b">
        <v>0</v>
      </c>
      <c r="D1923" s="113">
        <v>1842</v>
      </c>
      <c r="E1923" s="114">
        <v>340</v>
      </c>
      <c r="F1923" s="114">
        <v>699</v>
      </c>
      <c r="G1923" s="121">
        <v>0.99</v>
      </c>
      <c r="H1923" s="121">
        <v>1</v>
      </c>
      <c r="I1923" s="121">
        <v>1841</v>
      </c>
      <c r="J1923" s="122">
        <v>0</v>
      </c>
      <c r="K1923" s="122">
        <v>1.3487793636341684E+19</v>
      </c>
    </row>
    <row r="1924" spans="3:11" ht="15" customHeight="1">
      <c r="C1924" s="112" t="b">
        <v>0</v>
      </c>
      <c r="D1924" s="113">
        <v>1843</v>
      </c>
      <c r="E1924" s="114">
        <v>340</v>
      </c>
      <c r="F1924" s="114">
        <v>705</v>
      </c>
      <c r="G1924" s="121">
        <v>0.99</v>
      </c>
      <c r="H1924" s="121">
        <v>1</v>
      </c>
      <c r="I1924" s="121">
        <v>1842</v>
      </c>
      <c r="J1924" s="122">
        <v>0</v>
      </c>
      <c r="K1924" s="122">
        <v>1.0172050247669137E+19</v>
      </c>
    </row>
    <row r="1925" spans="3:11" ht="15" customHeight="1">
      <c r="C1925" s="112" t="b">
        <v>0</v>
      </c>
      <c r="D1925" s="113">
        <v>1844</v>
      </c>
      <c r="E1925" s="114">
        <v>340</v>
      </c>
      <c r="F1925" s="114">
        <v>711</v>
      </c>
      <c r="G1925" s="121">
        <v>0.99</v>
      </c>
      <c r="H1925" s="121">
        <v>1</v>
      </c>
      <c r="I1925" s="121">
        <v>1843</v>
      </c>
      <c r="J1925" s="122">
        <v>0</v>
      </c>
      <c r="K1925" s="122">
        <v>1.559937599360724E+19</v>
      </c>
    </row>
    <row r="1926" spans="3:11" ht="15" customHeight="1">
      <c r="C1926" s="112" t="b">
        <v>0</v>
      </c>
      <c r="D1926" s="113">
        <v>1845</v>
      </c>
      <c r="E1926" s="114">
        <v>340</v>
      </c>
      <c r="F1926" s="114">
        <v>717</v>
      </c>
      <c r="G1926" s="121">
        <v>0.99</v>
      </c>
      <c r="H1926" s="121">
        <v>1</v>
      </c>
      <c r="I1926" s="121">
        <v>1844</v>
      </c>
      <c r="J1926" s="122">
        <v>0</v>
      </c>
      <c r="K1926" s="122">
        <v>1.3217828032715217E+19</v>
      </c>
    </row>
    <row r="1927" spans="3:11" ht="15" customHeight="1">
      <c r="C1927" s="112" t="b">
        <v>0</v>
      </c>
      <c r="D1927" s="113">
        <v>1846</v>
      </c>
      <c r="E1927" s="114">
        <v>341</v>
      </c>
      <c r="F1927" s="114">
        <v>726</v>
      </c>
      <c r="G1927" s="121">
        <v>0.99</v>
      </c>
      <c r="H1927" s="121">
        <v>1</v>
      </c>
      <c r="I1927" s="121">
        <v>1845</v>
      </c>
      <c r="J1927" s="122">
        <v>0</v>
      </c>
      <c r="K1927" s="122">
        <v>1.1813854372904583E+19</v>
      </c>
    </row>
    <row r="1928" spans="3:11" ht="15" customHeight="1">
      <c r="C1928" s="112" t="b">
        <v>0</v>
      </c>
      <c r="D1928" s="113">
        <v>1847</v>
      </c>
      <c r="E1928" s="114">
        <v>341</v>
      </c>
      <c r="F1928" s="114">
        <v>735</v>
      </c>
      <c r="G1928" s="121">
        <v>0.99</v>
      </c>
      <c r="H1928" s="121">
        <v>1</v>
      </c>
      <c r="I1928" s="121">
        <v>1846</v>
      </c>
      <c r="J1928" s="122">
        <v>0</v>
      </c>
      <c r="K1928" s="122">
        <v>9.7177876888409068E+18</v>
      </c>
    </row>
    <row r="1929" spans="3:11" ht="15" customHeight="1">
      <c r="C1929" s="112" t="b">
        <v>0</v>
      </c>
      <c r="D1929" s="113">
        <v>1848</v>
      </c>
      <c r="E1929" s="114">
        <v>341</v>
      </c>
      <c r="F1929" s="114">
        <v>744</v>
      </c>
      <c r="G1929" s="121">
        <v>0.99</v>
      </c>
      <c r="H1929" s="121">
        <v>1</v>
      </c>
      <c r="I1929" s="121">
        <v>1847</v>
      </c>
      <c r="J1929" s="122">
        <v>0</v>
      </c>
      <c r="K1929" s="122">
        <v>1.6114321198958771E+18</v>
      </c>
    </row>
    <row r="1930" spans="3:11" ht="15" customHeight="1">
      <c r="C1930" s="112" t="b">
        <v>0</v>
      </c>
      <c r="D1930" s="113">
        <v>1849</v>
      </c>
      <c r="E1930" s="114">
        <v>341</v>
      </c>
      <c r="F1930" s="114">
        <v>753</v>
      </c>
      <c r="G1930" s="121">
        <v>0.99</v>
      </c>
      <c r="H1930" s="121">
        <v>1</v>
      </c>
      <c r="I1930" s="121">
        <v>1848</v>
      </c>
      <c r="J1930" s="122">
        <v>0</v>
      </c>
      <c r="K1930" s="122">
        <v>2.5621749314634337E+18</v>
      </c>
    </row>
    <row r="1931" spans="3:11" ht="15" customHeight="1">
      <c r="C1931" s="112" t="b">
        <v>0</v>
      </c>
      <c r="D1931" s="113">
        <v>1850</v>
      </c>
      <c r="E1931" s="114">
        <v>341</v>
      </c>
      <c r="F1931" s="114">
        <v>762</v>
      </c>
      <c r="G1931" s="121">
        <v>0.99</v>
      </c>
      <c r="H1931" s="121">
        <v>1</v>
      </c>
      <c r="I1931" s="121">
        <v>1849</v>
      </c>
      <c r="J1931" s="122">
        <v>0</v>
      </c>
      <c r="K1931" s="122">
        <v>2.9147407068245565E+18</v>
      </c>
    </row>
    <row r="1932" spans="3:11" ht="15" customHeight="1">
      <c r="C1932" s="112" t="b">
        <v>0</v>
      </c>
      <c r="D1932" s="113">
        <v>1851</v>
      </c>
      <c r="E1932" s="114">
        <v>341</v>
      </c>
      <c r="F1932" s="114">
        <v>771</v>
      </c>
      <c r="G1932" s="121">
        <v>0.99</v>
      </c>
      <c r="H1932" s="121">
        <v>1</v>
      </c>
      <c r="I1932" s="121">
        <v>1850</v>
      </c>
      <c r="J1932" s="122">
        <v>0</v>
      </c>
      <c r="K1932" s="122">
        <v>1.5805428770018656E+19</v>
      </c>
    </row>
    <row r="1933" spans="3:11" ht="15" customHeight="1">
      <c r="C1933" s="112" t="b">
        <v>0</v>
      </c>
      <c r="D1933" s="113">
        <v>1852</v>
      </c>
      <c r="E1933" s="114">
        <v>341</v>
      </c>
      <c r="F1933" s="114">
        <v>780</v>
      </c>
      <c r="G1933" s="121">
        <v>0.99</v>
      </c>
      <c r="H1933" s="121">
        <v>1</v>
      </c>
      <c r="I1933" s="121">
        <v>1851</v>
      </c>
      <c r="J1933" s="122">
        <v>0</v>
      </c>
      <c r="K1933" s="122">
        <v>9.2107437276986255E+18</v>
      </c>
    </row>
    <row r="1934" spans="3:11" ht="15" customHeight="1">
      <c r="C1934" s="112" t="b">
        <v>0</v>
      </c>
      <c r="D1934" s="113">
        <v>1853</v>
      </c>
      <c r="E1934" s="114">
        <v>341</v>
      </c>
      <c r="F1934" s="114">
        <v>789</v>
      </c>
      <c r="G1934" s="121">
        <v>0.99</v>
      </c>
      <c r="H1934" s="121">
        <v>1</v>
      </c>
      <c r="I1934" s="121">
        <v>1852</v>
      </c>
      <c r="J1934" s="122">
        <v>0</v>
      </c>
      <c r="K1934" s="122">
        <v>1.4188493817792653E+19</v>
      </c>
    </row>
    <row r="1935" spans="3:11" ht="15" customHeight="1">
      <c r="C1935" s="112" t="b">
        <v>0</v>
      </c>
      <c r="D1935" s="113">
        <v>1854</v>
      </c>
      <c r="E1935" s="114">
        <v>341</v>
      </c>
      <c r="F1935" s="114">
        <v>798</v>
      </c>
      <c r="G1935" s="121">
        <v>0.99</v>
      </c>
      <c r="H1935" s="121">
        <v>1</v>
      </c>
      <c r="I1935" s="121">
        <v>1853</v>
      </c>
      <c r="J1935" s="122">
        <v>0</v>
      </c>
      <c r="K1935" s="122">
        <v>5.7049452962179296E+17</v>
      </c>
    </row>
    <row r="1936" spans="3:11" ht="15" customHeight="1">
      <c r="C1936" s="112" t="b">
        <v>0</v>
      </c>
      <c r="D1936" s="113">
        <v>1855</v>
      </c>
      <c r="E1936" s="114">
        <v>341</v>
      </c>
      <c r="F1936" s="114">
        <v>807</v>
      </c>
      <c r="G1936" s="121">
        <v>0.99</v>
      </c>
      <c r="H1936" s="121">
        <v>1</v>
      </c>
      <c r="I1936" s="121">
        <v>1854</v>
      </c>
      <c r="J1936" s="122">
        <v>0</v>
      </c>
      <c r="K1936" s="122">
        <v>4.8543912898871245E+18</v>
      </c>
    </row>
    <row r="1937" spans="3:11" ht="15" customHeight="1">
      <c r="C1937" s="112" t="b">
        <v>0</v>
      </c>
      <c r="D1937" s="113">
        <v>1856</v>
      </c>
      <c r="E1937" s="114">
        <v>341</v>
      </c>
      <c r="F1937" s="114">
        <v>816</v>
      </c>
      <c r="G1937" s="121">
        <v>0.99</v>
      </c>
      <c r="H1937" s="121">
        <v>1</v>
      </c>
      <c r="I1937" s="121">
        <v>1855</v>
      </c>
      <c r="J1937" s="122">
        <v>0</v>
      </c>
      <c r="K1937" s="122">
        <v>1.4903230400210407E+19</v>
      </c>
    </row>
    <row r="1938" spans="3:11" ht="15" customHeight="1">
      <c r="C1938" s="112" t="b">
        <v>0</v>
      </c>
      <c r="D1938" s="113">
        <v>1857</v>
      </c>
      <c r="E1938" s="114">
        <v>341</v>
      </c>
      <c r="F1938" s="114">
        <v>825</v>
      </c>
      <c r="G1938" s="121">
        <v>0.99</v>
      </c>
      <c r="H1938" s="121">
        <v>1</v>
      </c>
      <c r="I1938" s="121">
        <v>1856</v>
      </c>
      <c r="J1938" s="122">
        <v>0</v>
      </c>
      <c r="K1938" s="122">
        <v>9.8363244287542292E+18</v>
      </c>
    </row>
    <row r="1939" spans="3:11" ht="15" customHeight="1">
      <c r="C1939" s="112" t="b">
        <v>0</v>
      </c>
      <c r="D1939" s="113">
        <v>1858</v>
      </c>
      <c r="E1939" s="114">
        <v>341</v>
      </c>
      <c r="F1939" s="114">
        <v>834</v>
      </c>
      <c r="G1939" s="121">
        <v>0.99</v>
      </c>
      <c r="H1939" s="121">
        <v>1</v>
      </c>
      <c r="I1939" s="121">
        <v>1857</v>
      </c>
      <c r="J1939" s="122">
        <v>0</v>
      </c>
      <c r="K1939" s="122">
        <v>1.0581997516186855E+19</v>
      </c>
    </row>
    <row r="1940" spans="3:11" ht="15" customHeight="1">
      <c r="C1940" s="112" t="b">
        <v>0</v>
      </c>
      <c r="D1940" s="113">
        <v>1859</v>
      </c>
      <c r="E1940" s="114">
        <v>341</v>
      </c>
      <c r="F1940" s="114">
        <v>843</v>
      </c>
      <c r="G1940" s="121">
        <v>0.99</v>
      </c>
      <c r="H1940" s="121">
        <v>1</v>
      </c>
      <c r="I1940" s="121">
        <v>1858</v>
      </c>
      <c r="J1940" s="122">
        <v>0</v>
      </c>
      <c r="K1940" s="122">
        <v>7.4541436212495995E+18</v>
      </c>
    </row>
    <row r="1941" spans="3:11" ht="15" customHeight="1">
      <c r="C1941" s="112" t="b">
        <v>0</v>
      </c>
      <c r="D1941" s="113">
        <v>1860</v>
      </c>
      <c r="E1941" s="114">
        <v>342</v>
      </c>
      <c r="F1941" s="114">
        <v>857</v>
      </c>
      <c r="G1941" s="121">
        <v>0.99</v>
      </c>
      <c r="H1941" s="121">
        <v>1</v>
      </c>
      <c r="I1941" s="121">
        <v>1859</v>
      </c>
      <c r="J1941" s="122">
        <v>0</v>
      </c>
      <c r="K1941" s="122">
        <v>1.5117943791320521E+19</v>
      </c>
    </row>
    <row r="1942" spans="3:11" ht="15" customHeight="1">
      <c r="C1942" s="112" t="b">
        <v>0</v>
      </c>
      <c r="D1942" s="113">
        <v>1861</v>
      </c>
      <c r="E1942" s="114">
        <v>343</v>
      </c>
      <c r="F1942" s="114">
        <v>858</v>
      </c>
      <c r="G1942" s="121">
        <v>0.99</v>
      </c>
      <c r="H1942" s="121">
        <v>1</v>
      </c>
      <c r="I1942" s="121">
        <v>1860</v>
      </c>
      <c r="J1942" s="122">
        <v>0</v>
      </c>
      <c r="K1942" s="122">
        <v>1.394016327715167E+19</v>
      </c>
    </row>
    <row r="1943" spans="3:11" ht="15" customHeight="1">
      <c r="C1943" s="112" t="b">
        <v>0</v>
      </c>
      <c r="D1943" s="113">
        <v>1862</v>
      </c>
      <c r="E1943" s="114">
        <v>343</v>
      </c>
      <c r="F1943" s="114">
        <v>859</v>
      </c>
      <c r="G1943" s="121">
        <v>0.99</v>
      </c>
      <c r="H1943" s="121">
        <v>1</v>
      </c>
      <c r="I1943" s="121">
        <v>1861</v>
      </c>
      <c r="J1943" s="122">
        <v>0</v>
      </c>
      <c r="K1943" s="122">
        <v>1.1748358552642296E+18</v>
      </c>
    </row>
    <row r="1944" spans="3:11" ht="15" customHeight="1">
      <c r="C1944" s="112" t="b">
        <v>0</v>
      </c>
      <c r="D1944" s="113">
        <v>1863</v>
      </c>
      <c r="E1944" s="114">
        <v>344</v>
      </c>
      <c r="F1944" s="114">
        <v>861</v>
      </c>
      <c r="G1944" s="121">
        <v>0.99</v>
      </c>
      <c r="H1944" s="121">
        <v>1</v>
      </c>
      <c r="I1944" s="121">
        <v>1862</v>
      </c>
      <c r="J1944" s="122">
        <v>0</v>
      </c>
      <c r="K1944" s="122">
        <v>7.9341279704560507E+18</v>
      </c>
    </row>
    <row r="1945" spans="3:11" ht="15" customHeight="1">
      <c r="C1945" s="112" t="b">
        <v>0</v>
      </c>
      <c r="D1945" s="113">
        <v>1864</v>
      </c>
      <c r="E1945" s="114">
        <v>344</v>
      </c>
      <c r="F1945" s="114">
        <v>863</v>
      </c>
      <c r="G1945" s="121">
        <v>0.99</v>
      </c>
      <c r="H1945" s="121">
        <v>1</v>
      </c>
      <c r="I1945" s="121">
        <v>1863</v>
      </c>
      <c r="J1945" s="122">
        <v>0</v>
      </c>
      <c r="K1945" s="122">
        <v>1.7753398850740007E+19</v>
      </c>
    </row>
    <row r="1946" spans="3:11" ht="15" customHeight="1">
      <c r="C1946" s="112" t="b">
        <v>0</v>
      </c>
      <c r="D1946" s="113">
        <v>1865</v>
      </c>
      <c r="E1946" s="114">
        <v>345</v>
      </c>
      <c r="F1946" s="114">
        <v>865</v>
      </c>
      <c r="G1946" s="121">
        <v>0.99</v>
      </c>
      <c r="H1946" s="121">
        <v>1</v>
      </c>
      <c r="I1946" s="121">
        <v>1864</v>
      </c>
      <c r="J1946" s="122">
        <v>0</v>
      </c>
      <c r="K1946" s="122">
        <v>1.826937388374393E+19</v>
      </c>
    </row>
    <row r="1947" spans="3:11" ht="15" customHeight="1">
      <c r="C1947" s="112" t="b">
        <v>0</v>
      </c>
      <c r="D1947" s="113">
        <v>1866</v>
      </c>
      <c r="E1947" s="114">
        <v>345</v>
      </c>
      <c r="F1947" s="114">
        <v>867</v>
      </c>
      <c r="G1947" s="121">
        <v>0.99</v>
      </c>
      <c r="H1947" s="121">
        <v>1</v>
      </c>
      <c r="I1947" s="121">
        <v>1865</v>
      </c>
      <c r="J1947" s="122">
        <v>0</v>
      </c>
      <c r="K1947" s="122">
        <v>8.2257669396522368E+16</v>
      </c>
    </row>
    <row r="1948" spans="3:11" ht="15" customHeight="1">
      <c r="C1948" s="112" t="b">
        <v>0</v>
      </c>
      <c r="D1948" s="113">
        <v>1867</v>
      </c>
      <c r="E1948" s="114">
        <v>345</v>
      </c>
      <c r="F1948" s="114">
        <v>869</v>
      </c>
      <c r="G1948" s="121">
        <v>0.99</v>
      </c>
      <c r="H1948" s="121">
        <v>1</v>
      </c>
      <c r="I1948" s="121">
        <v>1866</v>
      </c>
      <c r="J1948" s="122">
        <v>0</v>
      </c>
      <c r="K1948" s="122">
        <v>1.3843017011315485E+19</v>
      </c>
    </row>
    <row r="1949" spans="3:11" ht="15" customHeight="1">
      <c r="C1949" s="112" t="b">
        <v>0</v>
      </c>
      <c r="D1949" s="113">
        <v>1868</v>
      </c>
      <c r="E1949" s="114">
        <v>345</v>
      </c>
      <c r="F1949" s="114">
        <v>871</v>
      </c>
      <c r="G1949" s="121">
        <v>0.99</v>
      </c>
      <c r="H1949" s="121">
        <v>1</v>
      </c>
      <c r="I1949" s="121">
        <v>1867</v>
      </c>
      <c r="J1949" s="122">
        <v>0</v>
      </c>
      <c r="K1949" s="122">
        <v>7.7379070789517732E+18</v>
      </c>
    </row>
    <row r="1950" spans="3:11" ht="15" customHeight="1">
      <c r="C1950" s="112" t="b">
        <v>0</v>
      </c>
      <c r="D1950" s="113">
        <v>1869</v>
      </c>
      <c r="E1950" s="114">
        <v>346</v>
      </c>
      <c r="F1950" s="114">
        <v>875</v>
      </c>
      <c r="G1950" s="121">
        <v>0.99</v>
      </c>
      <c r="H1950" s="121">
        <v>1</v>
      </c>
      <c r="I1950" s="121">
        <v>1868</v>
      </c>
      <c r="J1950" s="122">
        <v>0</v>
      </c>
      <c r="K1950" s="122">
        <v>1.6467926505643915E+19</v>
      </c>
    </row>
    <row r="1951" spans="3:11" ht="15" customHeight="1">
      <c r="C1951" s="112" t="b">
        <v>0</v>
      </c>
      <c r="D1951" s="113">
        <v>1870</v>
      </c>
      <c r="E1951" s="114">
        <v>346</v>
      </c>
      <c r="F1951" s="114">
        <v>879</v>
      </c>
      <c r="G1951" s="121">
        <v>0.99</v>
      </c>
      <c r="H1951" s="121">
        <v>1</v>
      </c>
      <c r="I1951" s="121">
        <v>1869</v>
      </c>
      <c r="J1951" s="122">
        <v>0</v>
      </c>
      <c r="K1951" s="122">
        <v>2.1001582604585669E+18</v>
      </c>
    </row>
    <row r="1952" spans="3:11" ht="15" customHeight="1">
      <c r="C1952" s="112" t="b">
        <v>0</v>
      </c>
      <c r="D1952" s="113">
        <v>1871</v>
      </c>
      <c r="E1952" s="114">
        <v>346</v>
      </c>
      <c r="F1952" s="114">
        <v>883</v>
      </c>
      <c r="G1952" s="121">
        <v>0.99</v>
      </c>
      <c r="H1952" s="121">
        <v>1</v>
      </c>
      <c r="I1952" s="121">
        <v>1870</v>
      </c>
      <c r="J1952" s="122">
        <v>0</v>
      </c>
      <c r="K1952" s="122">
        <v>5.1679863986132439E+18</v>
      </c>
    </row>
    <row r="1953" spans="3:11" ht="15" customHeight="1">
      <c r="C1953" s="112" t="b">
        <v>0</v>
      </c>
      <c r="D1953" s="113">
        <v>1872</v>
      </c>
      <c r="E1953" s="114">
        <v>346</v>
      </c>
      <c r="F1953" s="114">
        <v>887</v>
      </c>
      <c r="G1953" s="121">
        <v>0.99</v>
      </c>
      <c r="H1953" s="121">
        <v>1</v>
      </c>
      <c r="I1953" s="121">
        <v>1871</v>
      </c>
      <c r="J1953" s="122">
        <v>0</v>
      </c>
      <c r="K1953" s="122">
        <v>5.7816477054330173E+18</v>
      </c>
    </row>
    <row r="1954" spans="3:11" ht="15" customHeight="1">
      <c r="C1954" s="112" t="b">
        <v>0</v>
      </c>
      <c r="D1954" s="113">
        <v>1873</v>
      </c>
      <c r="E1954" s="114">
        <v>346</v>
      </c>
      <c r="F1954" s="114">
        <v>891</v>
      </c>
      <c r="G1954" s="121">
        <v>0.99</v>
      </c>
      <c r="H1954" s="121">
        <v>1</v>
      </c>
      <c r="I1954" s="121">
        <v>1872</v>
      </c>
      <c r="J1954" s="122">
        <v>0</v>
      </c>
      <c r="K1954" s="122">
        <v>1.6609705221678365E+19</v>
      </c>
    </row>
    <row r="1955" spans="3:11" ht="15" customHeight="1">
      <c r="C1955" s="112" t="b">
        <v>0</v>
      </c>
      <c r="D1955" s="113">
        <v>1874</v>
      </c>
      <c r="E1955" s="114">
        <v>346</v>
      </c>
      <c r="F1955" s="114">
        <v>895</v>
      </c>
      <c r="G1955" s="121">
        <v>0.99</v>
      </c>
      <c r="H1955" s="121">
        <v>1</v>
      </c>
      <c r="I1955" s="121">
        <v>1873</v>
      </c>
      <c r="J1955" s="122">
        <v>0</v>
      </c>
      <c r="K1955" s="122">
        <v>5.0349302254918564E+18</v>
      </c>
    </row>
    <row r="1956" spans="3:11" ht="15" customHeight="1">
      <c r="C1956" s="112" t="b">
        <v>0</v>
      </c>
      <c r="D1956" s="113">
        <v>1875</v>
      </c>
      <c r="E1956" s="114">
        <v>347</v>
      </c>
      <c r="F1956" s="114">
        <v>901</v>
      </c>
      <c r="G1956" s="121">
        <v>0.99</v>
      </c>
      <c r="H1956" s="121">
        <v>1</v>
      </c>
      <c r="I1956" s="121">
        <v>1874</v>
      </c>
      <c r="J1956" s="122">
        <v>0</v>
      </c>
      <c r="K1956" s="122">
        <v>1.0306991578098698E+19</v>
      </c>
    </row>
    <row r="1957" spans="3:11" ht="15" customHeight="1">
      <c r="C1957" s="112" t="b">
        <v>0</v>
      </c>
      <c r="D1957" s="113">
        <v>1876</v>
      </c>
      <c r="E1957" s="114">
        <v>347</v>
      </c>
      <c r="F1957" s="114">
        <v>907</v>
      </c>
      <c r="G1957" s="121">
        <v>0.99</v>
      </c>
      <c r="H1957" s="121">
        <v>1</v>
      </c>
      <c r="I1957" s="121">
        <v>1875</v>
      </c>
      <c r="J1957" s="122">
        <v>0</v>
      </c>
      <c r="K1957" s="122">
        <v>1.4109518056479058E+19</v>
      </c>
    </row>
    <row r="1958" spans="3:11" ht="15" customHeight="1">
      <c r="C1958" s="112" t="b">
        <v>0</v>
      </c>
      <c r="D1958" s="113">
        <v>1877</v>
      </c>
      <c r="E1958" s="114">
        <v>347</v>
      </c>
      <c r="F1958" s="114">
        <v>913</v>
      </c>
      <c r="G1958" s="121">
        <v>0.99</v>
      </c>
      <c r="H1958" s="121">
        <v>1</v>
      </c>
      <c r="I1958" s="121">
        <v>1876</v>
      </c>
      <c r="J1958" s="122">
        <v>0</v>
      </c>
      <c r="K1958" s="122">
        <v>6.1701310240431283E+17</v>
      </c>
    </row>
    <row r="1959" spans="3:11" ht="15" customHeight="1">
      <c r="C1959" s="112" t="b">
        <v>0</v>
      </c>
      <c r="D1959" s="113">
        <v>1878</v>
      </c>
      <c r="E1959" s="114">
        <v>347</v>
      </c>
      <c r="F1959" s="114">
        <v>919</v>
      </c>
      <c r="G1959" s="121">
        <v>0.99</v>
      </c>
      <c r="H1959" s="121">
        <v>1</v>
      </c>
      <c r="I1959" s="121">
        <v>1877</v>
      </c>
      <c r="J1959" s="122">
        <v>0</v>
      </c>
      <c r="K1959" s="122">
        <v>1.2587319565479412E+19</v>
      </c>
    </row>
    <row r="1960" spans="3:11" ht="15" customHeight="1">
      <c r="C1960" s="112" t="b">
        <v>0</v>
      </c>
      <c r="D1960" s="113">
        <v>1879</v>
      </c>
      <c r="E1960" s="114">
        <v>347</v>
      </c>
      <c r="F1960" s="114">
        <v>925</v>
      </c>
      <c r="G1960" s="121">
        <v>0.99</v>
      </c>
      <c r="H1960" s="121">
        <v>1</v>
      </c>
      <c r="I1960" s="121">
        <v>1878</v>
      </c>
      <c r="J1960" s="122">
        <v>0</v>
      </c>
      <c r="K1960" s="122">
        <v>9.3292976533470904E+18</v>
      </c>
    </row>
    <row r="1961" spans="3:11" ht="15" customHeight="1">
      <c r="C1961" s="112" t="b">
        <v>0</v>
      </c>
      <c r="D1961" s="113">
        <v>1880</v>
      </c>
      <c r="E1961" s="114">
        <v>347</v>
      </c>
      <c r="F1961" s="114">
        <v>931</v>
      </c>
      <c r="G1961" s="121">
        <v>0.99</v>
      </c>
      <c r="H1961" s="121">
        <v>1</v>
      </c>
      <c r="I1961" s="121">
        <v>1879</v>
      </c>
      <c r="J1961" s="122">
        <v>0</v>
      </c>
      <c r="K1961" s="122">
        <v>9.6743917160023982E+18</v>
      </c>
    </row>
    <row r="1962" spans="3:11" ht="15" customHeight="1">
      <c r="C1962" s="112" t="b">
        <v>0</v>
      </c>
      <c r="D1962" s="113">
        <v>1881</v>
      </c>
      <c r="E1962" s="114">
        <v>347</v>
      </c>
      <c r="F1962" s="114">
        <v>937</v>
      </c>
      <c r="G1962" s="121">
        <v>0.99</v>
      </c>
      <c r="H1962" s="121">
        <v>1</v>
      </c>
      <c r="I1962" s="121">
        <v>1880</v>
      </c>
      <c r="J1962" s="122">
        <v>0</v>
      </c>
      <c r="K1962" s="122">
        <v>1.4732658863097399E+19</v>
      </c>
    </row>
    <row r="1963" spans="3:11" ht="15" customHeight="1">
      <c r="C1963" s="112" t="b">
        <v>0</v>
      </c>
      <c r="D1963" s="113">
        <v>1882</v>
      </c>
      <c r="E1963" s="114">
        <v>347</v>
      </c>
      <c r="F1963" s="114">
        <v>943</v>
      </c>
      <c r="G1963" s="121">
        <v>0.99</v>
      </c>
      <c r="H1963" s="121">
        <v>1</v>
      </c>
      <c r="I1963" s="121">
        <v>1881</v>
      </c>
      <c r="J1963" s="122">
        <v>0</v>
      </c>
      <c r="K1963" s="122">
        <v>1.4487999609199163E+19</v>
      </c>
    </row>
    <row r="1964" spans="3:11" ht="15" customHeight="1">
      <c r="C1964" s="112" t="b">
        <v>0</v>
      </c>
      <c r="D1964" s="113">
        <v>1883</v>
      </c>
      <c r="E1964" s="114">
        <v>347</v>
      </c>
      <c r="F1964" s="114">
        <v>949</v>
      </c>
      <c r="G1964" s="121">
        <v>0.99</v>
      </c>
      <c r="H1964" s="121">
        <v>1</v>
      </c>
      <c r="I1964" s="121">
        <v>1882</v>
      </c>
      <c r="J1964" s="122">
        <v>0</v>
      </c>
      <c r="K1964" s="122">
        <v>1.0662691086505847E+19</v>
      </c>
    </row>
    <row r="1965" spans="3:11" ht="15" customHeight="1">
      <c r="C1965" s="112" t="b">
        <v>0</v>
      </c>
      <c r="D1965" s="113">
        <v>1884</v>
      </c>
      <c r="E1965" s="114">
        <v>348</v>
      </c>
      <c r="F1965" s="114">
        <v>958</v>
      </c>
      <c r="G1965" s="121">
        <v>0.99</v>
      </c>
      <c r="H1965" s="121">
        <v>1</v>
      </c>
      <c r="I1965" s="121">
        <v>1883</v>
      </c>
      <c r="J1965" s="122">
        <v>0</v>
      </c>
      <c r="K1965" s="122">
        <v>1.3714073164111528E+19</v>
      </c>
    </row>
    <row r="1966" spans="3:11" ht="15" customHeight="1">
      <c r="C1966" s="112" t="b">
        <v>0</v>
      </c>
      <c r="D1966" s="113">
        <v>1885</v>
      </c>
      <c r="E1966" s="114">
        <v>348</v>
      </c>
      <c r="F1966" s="114">
        <v>967</v>
      </c>
      <c r="G1966" s="121">
        <v>0.99</v>
      </c>
      <c r="H1966" s="121">
        <v>1</v>
      </c>
      <c r="I1966" s="121">
        <v>1884</v>
      </c>
      <c r="J1966" s="122">
        <v>0</v>
      </c>
      <c r="K1966" s="122">
        <v>1.1026246845442437E+19</v>
      </c>
    </row>
    <row r="1967" spans="3:11" ht="15" customHeight="1">
      <c r="C1967" s="112" t="b">
        <v>0</v>
      </c>
      <c r="D1967" s="113">
        <v>1886</v>
      </c>
      <c r="E1967" s="114">
        <v>348</v>
      </c>
      <c r="F1967" s="114">
        <v>976</v>
      </c>
      <c r="G1967" s="121">
        <v>0.99</v>
      </c>
      <c r="H1967" s="121">
        <v>1</v>
      </c>
      <c r="I1967" s="121">
        <v>1885</v>
      </c>
      <c r="J1967" s="122">
        <v>0</v>
      </c>
      <c r="K1967" s="122">
        <v>1.5358669218533448E+19</v>
      </c>
    </row>
    <row r="1968" spans="3:11" ht="15" customHeight="1">
      <c r="C1968" s="112" t="b">
        <v>0</v>
      </c>
      <c r="D1968" s="113">
        <v>1887</v>
      </c>
      <c r="E1968" s="114">
        <v>348</v>
      </c>
      <c r="F1968" s="114">
        <v>985</v>
      </c>
      <c r="G1968" s="121">
        <v>0.99</v>
      </c>
      <c r="H1968" s="121">
        <v>1</v>
      </c>
      <c r="I1968" s="121">
        <v>1886</v>
      </c>
      <c r="J1968" s="122">
        <v>0</v>
      </c>
      <c r="K1968" s="122">
        <v>2.4918026072922266E+18</v>
      </c>
    </row>
    <row r="1969" spans="3:11" ht="15" customHeight="1">
      <c r="C1969" s="112" t="b">
        <v>0</v>
      </c>
      <c r="D1969" s="113">
        <v>1888</v>
      </c>
      <c r="E1969" s="114">
        <v>348</v>
      </c>
      <c r="F1969" s="114">
        <v>994</v>
      </c>
      <c r="G1969" s="121">
        <v>0.99</v>
      </c>
      <c r="H1969" s="121">
        <v>1</v>
      </c>
      <c r="I1969" s="121">
        <v>1887</v>
      </c>
      <c r="J1969" s="122">
        <v>0</v>
      </c>
      <c r="K1969" s="122">
        <v>3.7178646195694065E+18</v>
      </c>
    </row>
    <row r="1970" spans="3:11" ht="15" customHeight="1">
      <c r="C1970" s="112" t="b">
        <v>0</v>
      </c>
      <c r="D1970" s="113">
        <v>1889</v>
      </c>
      <c r="E1970" s="114">
        <v>348</v>
      </c>
      <c r="F1970" s="114">
        <v>1003</v>
      </c>
      <c r="G1970" s="121">
        <v>0.99</v>
      </c>
      <c r="H1970" s="121">
        <v>1</v>
      </c>
      <c r="I1970" s="121">
        <v>1888</v>
      </c>
      <c r="J1970" s="122">
        <v>0</v>
      </c>
      <c r="K1970" s="122">
        <v>1.6813366671803392E+19</v>
      </c>
    </row>
    <row r="1971" spans="3:11" ht="15" customHeight="1">
      <c r="C1971" s="112" t="b">
        <v>0</v>
      </c>
      <c r="D1971" s="113">
        <v>1890</v>
      </c>
      <c r="E1971" s="114">
        <v>348</v>
      </c>
      <c r="F1971" s="114">
        <v>1012</v>
      </c>
      <c r="G1971" s="121">
        <v>0.99</v>
      </c>
      <c r="H1971" s="121">
        <v>1</v>
      </c>
      <c r="I1971" s="121">
        <v>1889</v>
      </c>
      <c r="J1971" s="122">
        <v>0</v>
      </c>
      <c r="K1971" s="122">
        <v>1.2240061014269958E+19</v>
      </c>
    </row>
    <row r="1972" spans="3:11" ht="15" customHeight="1">
      <c r="C1972" s="112" t="b">
        <v>0</v>
      </c>
      <c r="D1972" s="113">
        <v>1891</v>
      </c>
      <c r="E1972" s="114">
        <v>348</v>
      </c>
      <c r="F1972" s="114">
        <v>1021</v>
      </c>
      <c r="G1972" s="121">
        <v>0.99</v>
      </c>
      <c r="H1972" s="121">
        <v>1</v>
      </c>
      <c r="I1972" s="121">
        <v>1890</v>
      </c>
      <c r="J1972" s="122">
        <v>0</v>
      </c>
      <c r="K1972" s="122">
        <v>1.5994938565706836E+19</v>
      </c>
    </row>
    <row r="1973" spans="3:11" ht="15" customHeight="1">
      <c r="C1973" s="112" t="b">
        <v>0</v>
      </c>
      <c r="D1973" s="113">
        <v>1892</v>
      </c>
      <c r="E1973" s="114">
        <v>348</v>
      </c>
      <c r="F1973" s="114">
        <v>1030</v>
      </c>
      <c r="G1973" s="121">
        <v>0.99</v>
      </c>
      <c r="H1973" s="121">
        <v>1</v>
      </c>
      <c r="I1973" s="121">
        <v>1891</v>
      </c>
      <c r="J1973" s="122">
        <v>0</v>
      </c>
      <c r="K1973" s="122">
        <v>1.7778738263185961E+19</v>
      </c>
    </row>
    <row r="1974" spans="3:11" ht="15" customHeight="1">
      <c r="C1974" s="112" t="b">
        <v>0</v>
      </c>
      <c r="D1974" s="113">
        <v>1893</v>
      </c>
      <c r="E1974" s="114">
        <v>348</v>
      </c>
      <c r="F1974" s="114">
        <v>1039</v>
      </c>
      <c r="G1974" s="121">
        <v>0.99</v>
      </c>
      <c r="H1974" s="121">
        <v>1</v>
      </c>
      <c r="I1974" s="121">
        <v>1892</v>
      </c>
      <c r="J1974" s="122">
        <v>0</v>
      </c>
      <c r="K1974" s="122">
        <v>1.4272851396990165E+19</v>
      </c>
    </row>
    <row r="1975" spans="3:11" ht="15" customHeight="1">
      <c r="C1975" s="112" t="b">
        <v>0</v>
      </c>
      <c r="D1975" s="113">
        <v>1894</v>
      </c>
      <c r="E1975" s="114">
        <v>348</v>
      </c>
      <c r="F1975" s="114">
        <v>1048</v>
      </c>
      <c r="G1975" s="121">
        <v>0.99</v>
      </c>
      <c r="H1975" s="121">
        <v>1</v>
      </c>
      <c r="I1975" s="121">
        <v>1893</v>
      </c>
      <c r="J1975" s="122">
        <v>0</v>
      </c>
      <c r="K1975" s="122">
        <v>1.6817285619979948E+19</v>
      </c>
    </row>
    <row r="1976" spans="3:11" ht="15" customHeight="1">
      <c r="C1976" s="112" t="b">
        <v>0</v>
      </c>
      <c r="D1976" s="113">
        <v>1895</v>
      </c>
      <c r="E1976" s="114">
        <v>348</v>
      </c>
      <c r="F1976" s="114">
        <v>1057</v>
      </c>
      <c r="G1976" s="121">
        <v>0.99</v>
      </c>
      <c r="H1976" s="121">
        <v>1</v>
      </c>
      <c r="I1976" s="121">
        <v>1894</v>
      </c>
      <c r="J1976" s="122">
        <v>0</v>
      </c>
      <c r="K1976" s="122">
        <v>1.1486049931234636E+19</v>
      </c>
    </row>
    <row r="1977" spans="3:11" ht="15" customHeight="1">
      <c r="C1977" s="112" t="b">
        <v>0</v>
      </c>
      <c r="D1977" s="113">
        <v>1896</v>
      </c>
      <c r="E1977" s="114">
        <v>348</v>
      </c>
      <c r="F1977" s="114">
        <v>1066</v>
      </c>
      <c r="G1977" s="121">
        <v>0.99</v>
      </c>
      <c r="H1977" s="121">
        <v>1</v>
      </c>
      <c r="I1977" s="121">
        <v>1895</v>
      </c>
      <c r="J1977" s="122">
        <v>0</v>
      </c>
      <c r="K1977" s="122">
        <v>4.261940599720386E+18</v>
      </c>
    </row>
    <row r="1978" spans="3:11" ht="15" customHeight="1">
      <c r="C1978" s="112" t="b">
        <v>0</v>
      </c>
      <c r="D1978" s="113">
        <v>1897</v>
      </c>
      <c r="E1978" s="114">
        <v>348</v>
      </c>
      <c r="F1978" s="114">
        <v>1075</v>
      </c>
      <c r="G1978" s="121">
        <v>0.99</v>
      </c>
      <c r="H1978" s="121">
        <v>1</v>
      </c>
      <c r="I1978" s="121">
        <v>1896</v>
      </c>
      <c r="J1978" s="122">
        <v>0</v>
      </c>
      <c r="K1978" s="122">
        <v>6.1227430272665651E+18</v>
      </c>
    </row>
    <row r="1979" spans="3:11" ht="15" customHeight="1">
      <c r="C1979" s="112" t="b">
        <v>0</v>
      </c>
      <c r="D1979" s="113">
        <v>1898</v>
      </c>
      <c r="E1979" s="114">
        <v>349</v>
      </c>
      <c r="F1979" s="114">
        <v>1089</v>
      </c>
      <c r="G1979" s="121">
        <v>0.99</v>
      </c>
      <c r="H1979" s="121">
        <v>1</v>
      </c>
      <c r="I1979" s="121">
        <v>1897</v>
      </c>
      <c r="J1979" s="122">
        <v>0</v>
      </c>
      <c r="K1979" s="122">
        <v>7.1794663432632484E+18</v>
      </c>
    </row>
    <row r="1980" spans="3:11" ht="15" customHeight="1">
      <c r="C1980" s="112" t="b">
        <v>0</v>
      </c>
      <c r="D1980" s="113">
        <v>1899</v>
      </c>
      <c r="E1980" s="114">
        <v>350</v>
      </c>
      <c r="F1980" s="114">
        <v>1090</v>
      </c>
      <c r="G1980" s="121">
        <v>0.99</v>
      </c>
      <c r="H1980" s="121">
        <v>1</v>
      </c>
      <c r="I1980" s="121">
        <v>1898</v>
      </c>
      <c r="J1980" s="122">
        <v>0</v>
      </c>
      <c r="K1980" s="122">
        <v>1.6694194618431427E+19</v>
      </c>
    </row>
    <row r="1981" spans="3:11" ht="15" customHeight="1">
      <c r="C1981" s="112" t="b">
        <v>0</v>
      </c>
      <c r="D1981" s="113">
        <v>1900</v>
      </c>
      <c r="E1981" s="114">
        <v>350</v>
      </c>
      <c r="F1981" s="114">
        <v>1091</v>
      </c>
      <c r="G1981" s="121">
        <v>0.99</v>
      </c>
      <c r="H1981" s="121">
        <v>1</v>
      </c>
      <c r="I1981" s="121">
        <v>1899</v>
      </c>
      <c r="J1981" s="122">
        <v>0</v>
      </c>
      <c r="K1981" s="122">
        <v>6.7824724756030013E+18</v>
      </c>
    </row>
    <row r="1982" spans="3:11" ht="15" customHeight="1">
      <c r="C1982" s="112" t="b">
        <v>0</v>
      </c>
      <c r="D1982" s="113">
        <v>1901</v>
      </c>
      <c r="E1982" s="114">
        <v>351</v>
      </c>
      <c r="F1982" s="114">
        <v>1093</v>
      </c>
      <c r="G1982" s="121">
        <v>0.99</v>
      </c>
      <c r="H1982" s="121">
        <v>1</v>
      </c>
      <c r="I1982" s="121">
        <v>1900</v>
      </c>
      <c r="J1982" s="122">
        <v>0</v>
      </c>
      <c r="K1982" s="122">
        <v>9.4198674205526753E+18</v>
      </c>
    </row>
    <row r="1983" spans="3:11" ht="15" customHeight="1">
      <c r="C1983" s="112" t="b">
        <v>0</v>
      </c>
      <c r="D1983" s="113">
        <v>1902</v>
      </c>
      <c r="E1983" s="114">
        <v>351</v>
      </c>
      <c r="F1983" s="114">
        <v>1095</v>
      </c>
      <c r="G1983" s="121">
        <v>0.99</v>
      </c>
      <c r="H1983" s="121">
        <v>1</v>
      </c>
      <c r="I1983" s="121">
        <v>1901</v>
      </c>
      <c r="J1983" s="122">
        <v>0</v>
      </c>
      <c r="K1983" s="122">
        <v>5.5191339188004495E+18</v>
      </c>
    </row>
    <row r="1984" spans="3:11" ht="15" customHeight="1">
      <c r="C1984" s="112" t="b">
        <v>0</v>
      </c>
      <c r="D1984" s="113">
        <v>1903</v>
      </c>
      <c r="E1984" s="114">
        <v>352</v>
      </c>
      <c r="F1984" s="114">
        <v>1097</v>
      </c>
      <c r="G1984" s="121">
        <v>0.99</v>
      </c>
      <c r="H1984" s="121">
        <v>1</v>
      </c>
      <c r="I1984" s="121">
        <v>1902</v>
      </c>
      <c r="J1984" s="122">
        <v>0</v>
      </c>
      <c r="K1984" s="122">
        <v>1.6267618073121403E+19</v>
      </c>
    </row>
    <row r="1985" spans="3:11" ht="15" customHeight="1">
      <c r="C1985" s="112" t="b">
        <v>0</v>
      </c>
      <c r="D1985" s="113">
        <v>1904</v>
      </c>
      <c r="E1985" s="114">
        <v>352</v>
      </c>
      <c r="F1985" s="114">
        <v>1099</v>
      </c>
      <c r="G1985" s="121">
        <v>0.99</v>
      </c>
      <c r="H1985" s="121">
        <v>1</v>
      </c>
      <c r="I1985" s="121">
        <v>1903</v>
      </c>
      <c r="J1985" s="122">
        <v>0</v>
      </c>
      <c r="K1985" s="122">
        <v>1.2877077984325929E+19</v>
      </c>
    </row>
    <row r="1986" spans="3:11" ht="15" customHeight="1">
      <c r="C1986" s="112" t="b">
        <v>0</v>
      </c>
      <c r="D1986" s="113">
        <v>1905</v>
      </c>
      <c r="E1986" s="114">
        <v>352</v>
      </c>
      <c r="F1986" s="114">
        <v>1101</v>
      </c>
      <c r="G1986" s="121">
        <v>0.99</v>
      </c>
      <c r="H1986" s="121">
        <v>1</v>
      </c>
      <c r="I1986" s="121">
        <v>1904</v>
      </c>
      <c r="J1986" s="122">
        <v>0</v>
      </c>
      <c r="K1986" s="122">
        <v>1.3608063035087073E+19</v>
      </c>
    </row>
    <row r="1987" spans="3:11" ht="15" customHeight="1">
      <c r="C1987" s="112" t="b">
        <v>0</v>
      </c>
      <c r="D1987" s="113">
        <v>1906</v>
      </c>
      <c r="E1987" s="114">
        <v>352</v>
      </c>
      <c r="F1987" s="114">
        <v>1103</v>
      </c>
      <c r="G1987" s="121">
        <v>0.99</v>
      </c>
      <c r="H1987" s="121">
        <v>1</v>
      </c>
      <c r="I1987" s="121">
        <v>1905</v>
      </c>
      <c r="J1987" s="122">
        <v>0</v>
      </c>
      <c r="K1987" s="122">
        <v>9.4806017787227709E+18</v>
      </c>
    </row>
    <row r="1988" spans="3:11" ht="15" customHeight="1">
      <c r="C1988" s="112" t="b">
        <v>0</v>
      </c>
      <c r="D1988" s="113">
        <v>1907</v>
      </c>
      <c r="E1988" s="114">
        <v>353</v>
      </c>
      <c r="F1988" s="114">
        <v>1107</v>
      </c>
      <c r="G1988" s="121">
        <v>0.99</v>
      </c>
      <c r="H1988" s="121">
        <v>1</v>
      </c>
      <c r="I1988" s="121">
        <v>1906</v>
      </c>
      <c r="J1988" s="122">
        <v>0</v>
      </c>
      <c r="K1988" s="122">
        <v>8.7173487473026396E+18</v>
      </c>
    </row>
    <row r="1989" spans="3:11" ht="15" customHeight="1">
      <c r="C1989" s="112" t="b">
        <v>0</v>
      </c>
      <c r="D1989" s="113">
        <v>1908</v>
      </c>
      <c r="E1989" s="114">
        <v>353</v>
      </c>
      <c r="F1989" s="114">
        <v>1111</v>
      </c>
      <c r="G1989" s="121">
        <v>0.99</v>
      </c>
      <c r="H1989" s="121">
        <v>1</v>
      </c>
      <c r="I1989" s="121">
        <v>1907</v>
      </c>
      <c r="J1989" s="122">
        <v>0</v>
      </c>
      <c r="K1989" s="122">
        <v>1.7437299506425158E+19</v>
      </c>
    </row>
    <row r="1990" spans="3:11" ht="15" customHeight="1">
      <c r="C1990" s="112" t="b">
        <v>0</v>
      </c>
      <c r="D1990" s="113">
        <v>1909</v>
      </c>
      <c r="E1990" s="114">
        <v>353</v>
      </c>
      <c r="F1990" s="114">
        <v>1115</v>
      </c>
      <c r="G1990" s="121">
        <v>0.99</v>
      </c>
      <c r="H1990" s="121">
        <v>1</v>
      </c>
      <c r="I1990" s="121">
        <v>1908</v>
      </c>
      <c r="J1990" s="122">
        <v>0</v>
      </c>
      <c r="K1990" s="122">
        <v>1.5718700115982418E+19</v>
      </c>
    </row>
    <row r="1991" spans="3:11" ht="15" customHeight="1">
      <c r="C1991" s="112" t="b">
        <v>0</v>
      </c>
      <c r="D1991" s="113">
        <v>1910</v>
      </c>
      <c r="E1991" s="114">
        <v>353</v>
      </c>
      <c r="F1991" s="114">
        <v>1119</v>
      </c>
      <c r="G1991" s="121">
        <v>0.99</v>
      </c>
      <c r="H1991" s="121">
        <v>1</v>
      </c>
      <c r="I1991" s="121">
        <v>1909</v>
      </c>
      <c r="J1991" s="122">
        <v>0</v>
      </c>
      <c r="K1991" s="122">
        <v>4.8625189805402778E+18</v>
      </c>
    </row>
    <row r="1992" spans="3:11" ht="15" customHeight="1">
      <c r="C1992" s="112" t="b">
        <v>0</v>
      </c>
      <c r="D1992" s="113">
        <v>1911</v>
      </c>
      <c r="E1992" s="114">
        <v>353</v>
      </c>
      <c r="F1992" s="114">
        <v>1123</v>
      </c>
      <c r="G1992" s="121">
        <v>0.99</v>
      </c>
      <c r="H1992" s="121">
        <v>1</v>
      </c>
      <c r="I1992" s="121">
        <v>1910</v>
      </c>
      <c r="J1992" s="122">
        <v>0</v>
      </c>
      <c r="K1992" s="122">
        <v>4.3242893987142922E+18</v>
      </c>
    </row>
    <row r="1993" spans="3:11" ht="15" customHeight="1">
      <c r="C1993" s="112" t="b">
        <v>0</v>
      </c>
      <c r="D1993" s="113">
        <v>1912</v>
      </c>
      <c r="E1993" s="114">
        <v>353</v>
      </c>
      <c r="F1993" s="114">
        <v>1127</v>
      </c>
      <c r="G1993" s="121">
        <v>0.99</v>
      </c>
      <c r="H1993" s="121">
        <v>1</v>
      </c>
      <c r="I1993" s="121">
        <v>1911</v>
      </c>
      <c r="J1993" s="122">
        <v>0</v>
      </c>
      <c r="K1993" s="122">
        <v>1.1516615260220475E+19</v>
      </c>
    </row>
    <row r="1994" spans="3:11" ht="15" customHeight="1">
      <c r="C1994" s="112" t="b">
        <v>0</v>
      </c>
      <c r="D1994" s="113">
        <v>1913</v>
      </c>
      <c r="E1994" s="114">
        <v>354</v>
      </c>
      <c r="F1994" s="114">
        <v>1133</v>
      </c>
      <c r="G1994" s="121">
        <v>0.99</v>
      </c>
      <c r="H1994" s="121">
        <v>1</v>
      </c>
      <c r="I1994" s="121">
        <v>1912</v>
      </c>
      <c r="J1994" s="122">
        <v>0</v>
      </c>
      <c r="K1994" s="122">
        <v>2.0907928183932168E+18</v>
      </c>
    </row>
    <row r="1995" spans="3:11" ht="15" customHeight="1">
      <c r="C1995" s="112" t="b">
        <v>0</v>
      </c>
      <c r="D1995" s="113">
        <v>1914</v>
      </c>
      <c r="E1995" s="114">
        <v>354</v>
      </c>
      <c r="F1995" s="114">
        <v>1139</v>
      </c>
      <c r="G1995" s="121">
        <v>0.99</v>
      </c>
      <c r="H1995" s="121">
        <v>1</v>
      </c>
      <c r="I1995" s="121">
        <v>1913</v>
      </c>
      <c r="J1995" s="122">
        <v>0</v>
      </c>
      <c r="K1995" s="122">
        <v>3.1513792132156099E+18</v>
      </c>
    </row>
    <row r="1996" spans="3:11" ht="15" customHeight="1">
      <c r="C1996" s="112" t="b">
        <v>0</v>
      </c>
      <c r="D1996" s="113">
        <v>1915</v>
      </c>
      <c r="E1996" s="114">
        <v>354</v>
      </c>
      <c r="F1996" s="114">
        <v>1145</v>
      </c>
      <c r="G1996" s="121">
        <v>0.99</v>
      </c>
      <c r="H1996" s="121">
        <v>1</v>
      </c>
      <c r="I1996" s="121">
        <v>1914</v>
      </c>
      <c r="J1996" s="122">
        <v>0</v>
      </c>
      <c r="K1996" s="122">
        <v>5.9343947098294774E+18</v>
      </c>
    </row>
    <row r="1997" spans="3:11" ht="15" customHeight="1">
      <c r="C1997" s="112" t="b">
        <v>0</v>
      </c>
      <c r="D1997" s="113">
        <v>1916</v>
      </c>
      <c r="E1997" s="114">
        <v>354</v>
      </c>
      <c r="F1997" s="114">
        <v>1151</v>
      </c>
      <c r="G1997" s="121">
        <v>0.99</v>
      </c>
      <c r="H1997" s="121">
        <v>1</v>
      </c>
      <c r="I1997" s="121">
        <v>1915</v>
      </c>
      <c r="J1997" s="122">
        <v>0</v>
      </c>
      <c r="K1997" s="122">
        <v>1.2295428225513042E+19</v>
      </c>
    </row>
    <row r="1998" spans="3:11" ht="15" customHeight="1">
      <c r="C1998" s="112" t="b">
        <v>0</v>
      </c>
      <c r="D1998" s="113">
        <v>1917</v>
      </c>
      <c r="E1998" s="114">
        <v>354</v>
      </c>
      <c r="F1998" s="114">
        <v>1157</v>
      </c>
      <c r="G1998" s="121">
        <v>0.99</v>
      </c>
      <c r="H1998" s="121">
        <v>1</v>
      </c>
      <c r="I1998" s="121">
        <v>1916</v>
      </c>
      <c r="J1998" s="122">
        <v>0</v>
      </c>
      <c r="K1998" s="122">
        <v>4.0313976435515812E+18</v>
      </c>
    </row>
    <row r="1999" spans="3:11" ht="15" customHeight="1">
      <c r="C1999" s="112" t="b">
        <v>0</v>
      </c>
      <c r="D1999" s="113">
        <v>1918</v>
      </c>
      <c r="E1999" s="114">
        <v>354</v>
      </c>
      <c r="F1999" s="114">
        <v>1163</v>
      </c>
      <c r="G1999" s="121">
        <v>0.99</v>
      </c>
      <c r="H1999" s="121">
        <v>1</v>
      </c>
      <c r="I1999" s="121">
        <v>1917</v>
      </c>
      <c r="J1999" s="122">
        <v>0</v>
      </c>
      <c r="K1999" s="122">
        <v>1.5891506323853087E+19</v>
      </c>
    </row>
    <row r="2000" spans="3:11" ht="15" customHeight="1">
      <c r="C2000" s="112" t="b">
        <v>0</v>
      </c>
      <c r="D2000" s="113">
        <v>1919</v>
      </c>
      <c r="E2000" s="114">
        <v>354</v>
      </c>
      <c r="F2000" s="114">
        <v>1169</v>
      </c>
      <c r="G2000" s="121">
        <v>0.99</v>
      </c>
      <c r="H2000" s="121">
        <v>1</v>
      </c>
      <c r="I2000" s="121">
        <v>1918</v>
      </c>
      <c r="J2000" s="122">
        <v>0</v>
      </c>
      <c r="K2000" s="122">
        <v>1.5007806491363108E+18</v>
      </c>
    </row>
    <row r="2001" spans="3:11" ht="15" customHeight="1">
      <c r="C2001" s="112" t="b">
        <v>0</v>
      </c>
      <c r="D2001" s="113">
        <v>1920</v>
      </c>
      <c r="E2001" s="114">
        <v>354</v>
      </c>
      <c r="F2001" s="114">
        <v>1175</v>
      </c>
      <c r="G2001" s="121">
        <v>0.99</v>
      </c>
      <c r="H2001" s="121">
        <v>1</v>
      </c>
      <c r="I2001" s="121">
        <v>1919</v>
      </c>
      <c r="J2001" s="122">
        <v>0</v>
      </c>
      <c r="K2001" s="122">
        <v>2.1625359108752448E+18</v>
      </c>
    </row>
    <row r="2002" spans="3:11" ht="15" customHeight="1">
      <c r="C2002" s="112" t="b">
        <v>0</v>
      </c>
      <c r="D2002" s="113">
        <v>1921</v>
      </c>
      <c r="E2002" s="114">
        <v>354</v>
      </c>
      <c r="F2002" s="114">
        <v>1181</v>
      </c>
      <c r="G2002" s="121">
        <v>0.99</v>
      </c>
      <c r="H2002" s="121">
        <v>1</v>
      </c>
      <c r="I2002" s="121">
        <v>1920</v>
      </c>
      <c r="J2002" s="122">
        <v>0</v>
      </c>
      <c r="K2002" s="122">
        <v>1.8261817620491164E+19</v>
      </c>
    </row>
    <row r="2003" spans="3:11" ht="15" customHeight="1">
      <c r="C2003" s="112" t="b">
        <v>0</v>
      </c>
      <c r="D2003" s="113">
        <v>1922</v>
      </c>
      <c r="E2003" s="114">
        <v>355</v>
      </c>
      <c r="F2003" s="114">
        <v>1190</v>
      </c>
      <c r="G2003" s="121">
        <v>0.99</v>
      </c>
      <c r="H2003" s="121">
        <v>1</v>
      </c>
      <c r="I2003" s="121">
        <v>1921</v>
      </c>
      <c r="J2003" s="122">
        <v>0</v>
      </c>
      <c r="K2003" s="122">
        <v>4.066501982443479E+18</v>
      </c>
    </row>
    <row r="2004" spans="3:11" ht="15" customHeight="1">
      <c r="C2004" s="112" t="b">
        <v>0</v>
      </c>
      <c r="D2004" s="113">
        <v>1923</v>
      </c>
      <c r="E2004" s="114">
        <v>355</v>
      </c>
      <c r="F2004" s="114">
        <v>1199</v>
      </c>
      <c r="G2004" s="121">
        <v>0.99</v>
      </c>
      <c r="H2004" s="121">
        <v>1</v>
      </c>
      <c r="I2004" s="121">
        <v>1922</v>
      </c>
      <c r="J2004" s="122">
        <v>0</v>
      </c>
      <c r="K2004" s="122">
        <v>9.5887414996662456E+18</v>
      </c>
    </row>
    <row r="2005" spans="3:11" ht="15" customHeight="1">
      <c r="C2005" s="112" t="b">
        <v>0</v>
      </c>
      <c r="D2005" s="113">
        <v>1924</v>
      </c>
      <c r="E2005" s="114">
        <v>355</v>
      </c>
      <c r="F2005" s="114">
        <v>1208</v>
      </c>
      <c r="G2005" s="121">
        <v>0.99</v>
      </c>
      <c r="H2005" s="121">
        <v>1</v>
      </c>
      <c r="I2005" s="121">
        <v>1923</v>
      </c>
      <c r="J2005" s="122">
        <v>0</v>
      </c>
      <c r="K2005" s="122">
        <v>1.77011997978618E+19</v>
      </c>
    </row>
    <row r="2006" spans="3:11" ht="15" customHeight="1">
      <c r="C2006" s="112" t="b">
        <v>0</v>
      </c>
      <c r="D2006" s="113">
        <v>1925</v>
      </c>
      <c r="E2006" s="114">
        <v>355</v>
      </c>
      <c r="F2006" s="114">
        <v>1217</v>
      </c>
      <c r="G2006" s="121">
        <v>0.99</v>
      </c>
      <c r="H2006" s="121">
        <v>1</v>
      </c>
      <c r="I2006" s="121">
        <v>1924</v>
      </c>
      <c r="J2006" s="122">
        <v>0</v>
      </c>
      <c r="K2006" s="122">
        <v>2.2840906072926474E+18</v>
      </c>
    </row>
    <row r="2007" spans="3:11" ht="15" customHeight="1">
      <c r="C2007" s="112" t="b">
        <v>0</v>
      </c>
      <c r="D2007" s="113">
        <v>1926</v>
      </c>
      <c r="E2007" s="114">
        <v>355</v>
      </c>
      <c r="F2007" s="114">
        <v>1226</v>
      </c>
      <c r="G2007" s="121">
        <v>0.99</v>
      </c>
      <c r="H2007" s="121">
        <v>1</v>
      </c>
      <c r="I2007" s="121">
        <v>1925</v>
      </c>
      <c r="J2007" s="122">
        <v>0</v>
      </c>
      <c r="K2007" s="122">
        <v>8.0161152501268552E+18</v>
      </c>
    </row>
    <row r="2008" spans="3:11" ht="15" customHeight="1">
      <c r="C2008" s="112" t="b">
        <v>0</v>
      </c>
      <c r="D2008" s="113">
        <v>1927</v>
      </c>
      <c r="E2008" s="114">
        <v>355</v>
      </c>
      <c r="F2008" s="114">
        <v>1235</v>
      </c>
      <c r="G2008" s="121">
        <v>0.99</v>
      </c>
      <c r="H2008" s="121">
        <v>1</v>
      </c>
      <c r="I2008" s="121">
        <v>1926</v>
      </c>
      <c r="J2008" s="122">
        <v>0</v>
      </c>
      <c r="K2008" s="122">
        <v>1.0938388397213651E+19</v>
      </c>
    </row>
    <row r="2009" spans="3:11" ht="15" customHeight="1">
      <c r="C2009" s="112" t="b">
        <v>0</v>
      </c>
      <c r="D2009" s="113">
        <v>1928</v>
      </c>
      <c r="E2009" s="114">
        <v>355</v>
      </c>
      <c r="F2009" s="114">
        <v>1244</v>
      </c>
      <c r="G2009" s="121">
        <v>0.99</v>
      </c>
      <c r="H2009" s="121">
        <v>1</v>
      </c>
      <c r="I2009" s="121">
        <v>1927</v>
      </c>
      <c r="J2009" s="122">
        <v>0</v>
      </c>
      <c r="K2009" s="122">
        <v>2.2238414814872307E+18</v>
      </c>
    </row>
    <row r="2010" spans="3:11" ht="15" customHeight="1">
      <c r="C2010" s="112" t="b">
        <v>0</v>
      </c>
      <c r="D2010" s="113">
        <v>1929</v>
      </c>
      <c r="E2010" s="114">
        <v>355</v>
      </c>
      <c r="F2010" s="114">
        <v>1253</v>
      </c>
      <c r="G2010" s="121">
        <v>0.99</v>
      </c>
      <c r="H2010" s="121">
        <v>1</v>
      </c>
      <c r="I2010" s="121">
        <v>1928</v>
      </c>
      <c r="J2010" s="122">
        <v>0</v>
      </c>
      <c r="K2010" s="122">
        <v>4.6477895487583662E+18</v>
      </c>
    </row>
    <row r="2011" spans="3:11" ht="15" customHeight="1">
      <c r="C2011" s="112" t="b">
        <v>0</v>
      </c>
      <c r="D2011" s="113">
        <v>1930</v>
      </c>
      <c r="E2011" s="114">
        <v>355</v>
      </c>
      <c r="F2011" s="114">
        <v>1262</v>
      </c>
      <c r="G2011" s="121">
        <v>0.99</v>
      </c>
      <c r="H2011" s="121">
        <v>1</v>
      </c>
      <c r="I2011" s="121">
        <v>1929</v>
      </c>
      <c r="J2011" s="122">
        <v>0</v>
      </c>
      <c r="K2011" s="122">
        <v>7.5500601160225843E+18</v>
      </c>
    </row>
    <row r="2012" spans="3:11" ht="15" customHeight="1">
      <c r="C2012" s="112" t="b">
        <v>0</v>
      </c>
      <c r="D2012" s="113">
        <v>1931</v>
      </c>
      <c r="E2012" s="114">
        <v>355</v>
      </c>
      <c r="F2012" s="114">
        <v>1271</v>
      </c>
      <c r="G2012" s="121">
        <v>0.99</v>
      </c>
      <c r="H2012" s="121">
        <v>1</v>
      </c>
      <c r="I2012" s="121">
        <v>1930</v>
      </c>
      <c r="J2012" s="122">
        <v>0</v>
      </c>
      <c r="K2012" s="122">
        <v>1.4825435279475286E+19</v>
      </c>
    </row>
    <row r="2013" spans="3:11" ht="15" customHeight="1">
      <c r="C2013" s="112" t="b">
        <v>0</v>
      </c>
      <c r="D2013" s="113">
        <v>1932</v>
      </c>
      <c r="E2013" s="114">
        <v>355</v>
      </c>
      <c r="F2013" s="114">
        <v>1280</v>
      </c>
      <c r="G2013" s="121">
        <v>0.99</v>
      </c>
      <c r="H2013" s="121">
        <v>1</v>
      </c>
      <c r="I2013" s="121">
        <v>1931</v>
      </c>
      <c r="J2013" s="122">
        <v>0</v>
      </c>
      <c r="K2013" s="122">
        <v>9.3527677665623777E+18</v>
      </c>
    </row>
    <row r="2014" spans="3:11" ht="15" customHeight="1">
      <c r="C2014" s="112" t="b">
        <v>0</v>
      </c>
      <c r="D2014" s="113">
        <v>1933</v>
      </c>
      <c r="E2014" s="114">
        <v>355</v>
      </c>
      <c r="F2014" s="114">
        <v>1289</v>
      </c>
      <c r="G2014" s="121">
        <v>0.99</v>
      </c>
      <c r="H2014" s="121">
        <v>1</v>
      </c>
      <c r="I2014" s="121">
        <v>1932</v>
      </c>
      <c r="J2014" s="122">
        <v>0</v>
      </c>
      <c r="K2014" s="122">
        <v>8.0531510859678966E+18</v>
      </c>
    </row>
    <row r="2015" spans="3:11" ht="15" customHeight="1">
      <c r="C2015" s="112" t="b">
        <v>0</v>
      </c>
      <c r="D2015" s="113">
        <v>1934</v>
      </c>
      <c r="E2015" s="114">
        <v>355</v>
      </c>
      <c r="F2015" s="114">
        <v>1298</v>
      </c>
      <c r="G2015" s="121">
        <v>0.99</v>
      </c>
      <c r="H2015" s="121">
        <v>1</v>
      </c>
      <c r="I2015" s="121">
        <v>1933</v>
      </c>
      <c r="J2015" s="122">
        <v>0</v>
      </c>
      <c r="K2015" s="122">
        <v>1.2291543298576167E+19</v>
      </c>
    </row>
    <row r="2016" spans="3:11" ht="15" customHeight="1">
      <c r="C2016" s="112" t="b">
        <v>0</v>
      </c>
      <c r="D2016" s="113">
        <v>1935</v>
      </c>
      <c r="E2016" s="114">
        <v>355</v>
      </c>
      <c r="F2016" s="114">
        <v>1307</v>
      </c>
      <c r="G2016" s="121">
        <v>0.99</v>
      </c>
      <c r="H2016" s="121">
        <v>1</v>
      </c>
      <c r="I2016" s="121">
        <v>1934</v>
      </c>
      <c r="J2016" s="122">
        <v>0</v>
      </c>
      <c r="K2016" s="122">
        <v>1.7052052033645539E+19</v>
      </c>
    </row>
    <row r="2017" spans="3:11" ht="15" customHeight="1">
      <c r="C2017" s="112" t="b">
        <v>0</v>
      </c>
      <c r="D2017" s="113">
        <v>1936</v>
      </c>
      <c r="E2017" s="114">
        <v>356</v>
      </c>
      <c r="F2017" s="114">
        <v>1321</v>
      </c>
      <c r="G2017" s="121">
        <v>0.99</v>
      </c>
      <c r="H2017" s="121">
        <v>1</v>
      </c>
      <c r="I2017" s="121">
        <v>1935</v>
      </c>
      <c r="J2017" s="122">
        <v>0</v>
      </c>
      <c r="K2017" s="122">
        <v>3.2058450113017795E+18</v>
      </c>
    </row>
    <row r="2018" spans="3:11" ht="15" customHeight="1">
      <c r="C2018" s="112" t="b">
        <v>0</v>
      </c>
      <c r="D2018" s="113">
        <v>1937</v>
      </c>
      <c r="E2018" s="114">
        <v>357</v>
      </c>
      <c r="F2018" s="114">
        <v>1322</v>
      </c>
      <c r="G2018" s="121">
        <v>0.99</v>
      </c>
      <c r="H2018" s="121">
        <v>1</v>
      </c>
      <c r="I2018" s="121">
        <v>1936</v>
      </c>
      <c r="J2018" s="122">
        <v>0</v>
      </c>
      <c r="K2018" s="122">
        <v>1.6013010366897302E+19</v>
      </c>
    </row>
    <row r="2019" spans="3:11" ht="15" customHeight="1">
      <c r="C2019" s="112" t="b">
        <v>0</v>
      </c>
      <c r="D2019" s="113">
        <v>1938</v>
      </c>
      <c r="E2019" s="114">
        <v>357</v>
      </c>
      <c r="F2019" s="114">
        <v>1323</v>
      </c>
      <c r="G2019" s="121">
        <v>0.99</v>
      </c>
      <c r="H2019" s="121">
        <v>1</v>
      </c>
      <c r="I2019" s="121">
        <v>1937</v>
      </c>
      <c r="J2019" s="122">
        <v>0</v>
      </c>
      <c r="K2019" s="122">
        <v>1.5655490273612427E+19</v>
      </c>
    </row>
    <row r="2020" spans="3:11" ht="15" customHeight="1">
      <c r="C2020" s="112" t="b">
        <v>0</v>
      </c>
      <c r="D2020" s="113">
        <v>1939</v>
      </c>
      <c r="E2020" s="114">
        <v>358</v>
      </c>
      <c r="F2020" s="114">
        <v>1325</v>
      </c>
      <c r="G2020" s="121">
        <v>0.99</v>
      </c>
      <c r="H2020" s="121">
        <v>1</v>
      </c>
      <c r="I2020" s="121">
        <v>1938</v>
      </c>
      <c r="J2020" s="122">
        <v>0</v>
      </c>
      <c r="K2020" s="122">
        <v>1.7144976170247057E+19</v>
      </c>
    </row>
    <row r="2021" spans="3:11" ht="15" customHeight="1">
      <c r="C2021" s="112" t="b">
        <v>0</v>
      </c>
      <c r="D2021" s="113">
        <v>1940</v>
      </c>
      <c r="E2021" s="114">
        <v>358</v>
      </c>
      <c r="F2021" s="114">
        <v>1327</v>
      </c>
      <c r="G2021" s="121">
        <v>0.99</v>
      </c>
      <c r="H2021" s="121">
        <v>1</v>
      </c>
      <c r="I2021" s="121">
        <v>1939</v>
      </c>
      <c r="J2021" s="122">
        <v>0</v>
      </c>
      <c r="K2021" s="122">
        <v>2.6929198788499763E+18</v>
      </c>
    </row>
    <row r="2022" spans="3:11" ht="15" customHeight="1">
      <c r="C2022" s="112" t="b">
        <v>0</v>
      </c>
      <c r="D2022" s="113">
        <v>1941</v>
      </c>
      <c r="E2022" s="114">
        <v>359</v>
      </c>
      <c r="F2022" s="114">
        <v>1329</v>
      </c>
      <c r="G2022" s="121">
        <v>0.99</v>
      </c>
      <c r="H2022" s="121">
        <v>1</v>
      </c>
      <c r="I2022" s="121">
        <v>1940</v>
      </c>
      <c r="J2022" s="122">
        <v>0</v>
      </c>
      <c r="K2022" s="122">
        <v>1.8303145951767508E+18</v>
      </c>
    </row>
    <row r="2023" spans="3:11" ht="15" customHeight="1">
      <c r="C2023" s="112" t="b">
        <v>0</v>
      </c>
      <c r="D2023" s="113">
        <v>1942</v>
      </c>
      <c r="E2023" s="114">
        <v>359</v>
      </c>
      <c r="F2023" s="114">
        <v>1331</v>
      </c>
      <c r="G2023" s="121">
        <v>0.99</v>
      </c>
      <c r="H2023" s="121">
        <v>1</v>
      </c>
      <c r="I2023" s="121">
        <v>1941</v>
      </c>
      <c r="J2023" s="122">
        <v>0</v>
      </c>
      <c r="K2023" s="122">
        <v>1.1823998494576677E+19</v>
      </c>
    </row>
    <row r="2024" spans="3:11" ht="15" customHeight="1">
      <c r="C2024" s="112" t="b">
        <v>0</v>
      </c>
      <c r="D2024" s="113">
        <v>1943</v>
      </c>
      <c r="E2024" s="114">
        <v>359</v>
      </c>
      <c r="F2024" s="114">
        <v>1333</v>
      </c>
      <c r="G2024" s="121">
        <v>0.99</v>
      </c>
      <c r="H2024" s="121">
        <v>1</v>
      </c>
      <c r="I2024" s="121">
        <v>1942</v>
      </c>
      <c r="J2024" s="122">
        <v>0</v>
      </c>
      <c r="K2024" s="122">
        <v>1.1085934753592472E+19</v>
      </c>
    </row>
    <row r="2025" spans="3:11" ht="15" customHeight="1">
      <c r="C2025" s="112" t="b">
        <v>0</v>
      </c>
      <c r="D2025" s="113">
        <v>1944</v>
      </c>
      <c r="E2025" s="114">
        <v>359</v>
      </c>
      <c r="F2025" s="114">
        <v>1335</v>
      </c>
      <c r="G2025" s="121">
        <v>0.99</v>
      </c>
      <c r="H2025" s="121">
        <v>1</v>
      </c>
      <c r="I2025" s="121">
        <v>1943</v>
      </c>
      <c r="J2025" s="122">
        <v>0</v>
      </c>
      <c r="K2025" s="122">
        <v>6.0235709153766881E+18</v>
      </c>
    </row>
    <row r="2026" spans="3:11" ht="15" customHeight="1">
      <c r="C2026" s="112" t="b">
        <v>0</v>
      </c>
      <c r="D2026" s="113">
        <v>1945</v>
      </c>
      <c r="E2026" s="114">
        <v>360</v>
      </c>
      <c r="F2026" s="114">
        <v>1339</v>
      </c>
      <c r="G2026" s="121">
        <v>0.99</v>
      </c>
      <c r="H2026" s="121">
        <v>1</v>
      </c>
      <c r="I2026" s="121">
        <v>1944</v>
      </c>
      <c r="J2026" s="122">
        <v>0</v>
      </c>
      <c r="K2026" s="122">
        <v>6.1434616702217206E+18</v>
      </c>
    </row>
    <row r="2027" spans="3:11" ht="15" customHeight="1">
      <c r="C2027" s="112" t="b">
        <v>0</v>
      </c>
      <c r="D2027" s="113">
        <v>1946</v>
      </c>
      <c r="E2027" s="114">
        <v>360</v>
      </c>
      <c r="F2027" s="114">
        <v>1343</v>
      </c>
      <c r="G2027" s="121">
        <v>0.99</v>
      </c>
      <c r="H2027" s="121">
        <v>1</v>
      </c>
      <c r="I2027" s="121">
        <v>1945</v>
      </c>
      <c r="J2027" s="122">
        <v>0</v>
      </c>
      <c r="K2027" s="122">
        <v>2.0468904411793178E+18</v>
      </c>
    </row>
    <row r="2028" spans="3:11" ht="15" customHeight="1">
      <c r="C2028" s="112" t="b">
        <v>0</v>
      </c>
      <c r="D2028" s="113">
        <v>1947</v>
      </c>
      <c r="E2028" s="114">
        <v>360</v>
      </c>
      <c r="F2028" s="114">
        <v>1347</v>
      </c>
      <c r="G2028" s="121">
        <v>0.99</v>
      </c>
      <c r="H2028" s="121">
        <v>1</v>
      </c>
      <c r="I2028" s="121">
        <v>1946</v>
      </c>
      <c r="J2028" s="122">
        <v>0</v>
      </c>
      <c r="K2028" s="122">
        <v>1.6864430477840861E+19</v>
      </c>
    </row>
    <row r="2029" spans="3:11" ht="15" customHeight="1">
      <c r="C2029" s="112" t="b">
        <v>0</v>
      </c>
      <c r="D2029" s="113">
        <v>1948</v>
      </c>
      <c r="E2029" s="114">
        <v>360</v>
      </c>
      <c r="F2029" s="114">
        <v>1351</v>
      </c>
      <c r="G2029" s="121">
        <v>0.99</v>
      </c>
      <c r="H2029" s="121">
        <v>1</v>
      </c>
      <c r="I2029" s="121">
        <v>1947</v>
      </c>
      <c r="J2029" s="122">
        <v>0</v>
      </c>
      <c r="K2029" s="122">
        <v>1.6477824586609996E+19</v>
      </c>
    </row>
    <row r="2030" spans="3:11" ht="15" customHeight="1">
      <c r="C2030" s="112" t="b">
        <v>0</v>
      </c>
      <c r="D2030" s="113">
        <v>1949</v>
      </c>
      <c r="E2030" s="114">
        <v>360</v>
      </c>
      <c r="F2030" s="114">
        <v>1355</v>
      </c>
      <c r="G2030" s="121">
        <v>0.99</v>
      </c>
      <c r="H2030" s="121">
        <v>1</v>
      </c>
      <c r="I2030" s="121">
        <v>1948</v>
      </c>
      <c r="J2030" s="122">
        <v>0</v>
      </c>
      <c r="K2030" s="122">
        <v>1.4474830287656788E+19</v>
      </c>
    </row>
    <row r="2031" spans="3:11" ht="15" customHeight="1">
      <c r="C2031" s="112" t="b">
        <v>0</v>
      </c>
      <c r="D2031" s="113">
        <v>1950</v>
      </c>
      <c r="E2031" s="114">
        <v>360</v>
      </c>
      <c r="F2031" s="114">
        <v>1359</v>
      </c>
      <c r="G2031" s="121">
        <v>0.99</v>
      </c>
      <c r="H2031" s="121">
        <v>1</v>
      </c>
      <c r="I2031" s="121">
        <v>1949</v>
      </c>
      <c r="J2031" s="122">
        <v>0</v>
      </c>
      <c r="K2031" s="122">
        <v>1.1018292075941908E+19</v>
      </c>
    </row>
    <row r="2032" spans="3:11" ht="15" customHeight="1">
      <c r="C2032" s="112" t="b">
        <v>0</v>
      </c>
      <c r="D2032" s="113">
        <v>1951</v>
      </c>
      <c r="E2032" s="114">
        <v>361</v>
      </c>
      <c r="F2032" s="114">
        <v>1365</v>
      </c>
      <c r="G2032" s="121">
        <v>0.99</v>
      </c>
      <c r="H2032" s="121">
        <v>1</v>
      </c>
      <c r="I2032" s="121">
        <v>1950</v>
      </c>
      <c r="J2032" s="122">
        <v>0</v>
      </c>
      <c r="K2032" s="122">
        <v>8.6949439129315686E+18</v>
      </c>
    </row>
    <row r="2033" spans="3:11" ht="15" customHeight="1">
      <c r="C2033" s="112" t="b">
        <v>0</v>
      </c>
      <c r="D2033" s="113">
        <v>1952</v>
      </c>
      <c r="E2033" s="114">
        <v>361</v>
      </c>
      <c r="F2033" s="114">
        <v>1371</v>
      </c>
      <c r="G2033" s="121">
        <v>0.99</v>
      </c>
      <c r="H2033" s="121">
        <v>1</v>
      </c>
      <c r="I2033" s="121">
        <v>1951</v>
      </c>
      <c r="J2033" s="122">
        <v>0</v>
      </c>
      <c r="K2033" s="122">
        <v>7.9907779594160466E+18</v>
      </c>
    </row>
    <row r="2034" spans="3:11" ht="15" customHeight="1">
      <c r="C2034" s="112" t="b">
        <v>0</v>
      </c>
      <c r="D2034" s="113">
        <v>1953</v>
      </c>
      <c r="E2034" s="114">
        <v>361</v>
      </c>
      <c r="F2034" s="114">
        <v>1377</v>
      </c>
      <c r="G2034" s="121">
        <v>0.99</v>
      </c>
      <c r="H2034" s="121">
        <v>1</v>
      </c>
      <c r="I2034" s="121">
        <v>1952</v>
      </c>
      <c r="J2034" s="122">
        <v>0</v>
      </c>
      <c r="K2034" s="122">
        <v>1.644236702978637E+19</v>
      </c>
    </row>
    <row r="2035" spans="3:11" ht="15" customHeight="1">
      <c r="C2035" s="112" t="b">
        <v>0</v>
      </c>
      <c r="D2035" s="113">
        <v>1954</v>
      </c>
      <c r="E2035" s="114">
        <v>361</v>
      </c>
      <c r="F2035" s="114">
        <v>1383</v>
      </c>
      <c r="G2035" s="121">
        <v>0.99</v>
      </c>
      <c r="H2035" s="121">
        <v>1</v>
      </c>
      <c r="I2035" s="121">
        <v>1953</v>
      </c>
      <c r="J2035" s="122">
        <v>0</v>
      </c>
      <c r="K2035" s="122">
        <v>6.0846064239591281E+18</v>
      </c>
    </row>
    <row r="2036" spans="3:11" ht="15" customHeight="1">
      <c r="C2036" s="112" t="b">
        <v>0</v>
      </c>
      <c r="D2036" s="113">
        <v>1955</v>
      </c>
      <c r="E2036" s="114">
        <v>361</v>
      </c>
      <c r="F2036" s="114">
        <v>1389</v>
      </c>
      <c r="G2036" s="121">
        <v>0.99</v>
      </c>
      <c r="H2036" s="121">
        <v>1</v>
      </c>
      <c r="I2036" s="121">
        <v>1954</v>
      </c>
      <c r="J2036" s="122">
        <v>0</v>
      </c>
      <c r="K2036" s="122">
        <v>8.7398042573744865E+18</v>
      </c>
    </row>
    <row r="2037" spans="3:11" ht="15" customHeight="1">
      <c r="C2037" s="112" t="b">
        <v>0</v>
      </c>
      <c r="D2037" s="113">
        <v>1956</v>
      </c>
      <c r="E2037" s="114">
        <v>361</v>
      </c>
      <c r="F2037" s="114">
        <v>1395</v>
      </c>
      <c r="G2037" s="121">
        <v>0.99</v>
      </c>
      <c r="H2037" s="121">
        <v>1</v>
      </c>
      <c r="I2037" s="121">
        <v>1955</v>
      </c>
      <c r="J2037" s="122">
        <v>0</v>
      </c>
      <c r="K2037" s="122">
        <v>1.4691560138653051E+19</v>
      </c>
    </row>
    <row r="2038" spans="3:11" ht="15" customHeight="1">
      <c r="C2038" s="112" t="b">
        <v>0</v>
      </c>
      <c r="D2038" s="113">
        <v>1957</v>
      </c>
      <c r="E2038" s="114">
        <v>361</v>
      </c>
      <c r="F2038" s="114">
        <v>1401</v>
      </c>
      <c r="G2038" s="121">
        <v>0.99</v>
      </c>
      <c r="H2038" s="121">
        <v>1</v>
      </c>
      <c r="I2038" s="121">
        <v>1956</v>
      </c>
      <c r="J2038" s="122">
        <v>0</v>
      </c>
      <c r="K2038" s="122">
        <v>1.1587797586922691E+19</v>
      </c>
    </row>
    <row r="2039" spans="3:11" ht="15" customHeight="1">
      <c r="C2039" s="112" t="b">
        <v>0</v>
      </c>
      <c r="D2039" s="113">
        <v>1958</v>
      </c>
      <c r="E2039" s="114">
        <v>361</v>
      </c>
      <c r="F2039" s="114">
        <v>1407</v>
      </c>
      <c r="G2039" s="121">
        <v>0.99</v>
      </c>
      <c r="H2039" s="121">
        <v>1</v>
      </c>
      <c r="I2039" s="121">
        <v>1957</v>
      </c>
      <c r="J2039" s="122">
        <v>0</v>
      </c>
      <c r="K2039" s="122">
        <v>1.3028366685231383E+18</v>
      </c>
    </row>
    <row r="2040" spans="3:11" ht="15" customHeight="1">
      <c r="C2040" s="112" t="b">
        <v>0</v>
      </c>
      <c r="D2040" s="113">
        <v>1959</v>
      </c>
      <c r="E2040" s="114">
        <v>361</v>
      </c>
      <c r="F2040" s="114">
        <v>1413</v>
      </c>
      <c r="G2040" s="121">
        <v>0.99</v>
      </c>
      <c r="H2040" s="121">
        <v>1</v>
      </c>
      <c r="I2040" s="121">
        <v>1958</v>
      </c>
      <c r="J2040" s="122">
        <v>0</v>
      </c>
      <c r="K2040" s="122">
        <v>1.0176282524991408E+19</v>
      </c>
    </row>
    <row r="2041" spans="3:11" ht="15" customHeight="1">
      <c r="C2041" s="112" t="b">
        <v>0</v>
      </c>
      <c r="D2041" s="113">
        <v>1960</v>
      </c>
      <c r="E2041" s="114">
        <v>362</v>
      </c>
      <c r="F2041" s="114">
        <v>1422</v>
      </c>
      <c r="G2041" s="121">
        <v>0.99</v>
      </c>
      <c r="H2041" s="121">
        <v>1</v>
      </c>
      <c r="I2041" s="121">
        <v>1959</v>
      </c>
      <c r="J2041" s="122">
        <v>0</v>
      </c>
      <c r="K2041" s="122">
        <v>1.5914200148189327E+19</v>
      </c>
    </row>
    <row r="2042" spans="3:11" ht="15" customHeight="1">
      <c r="C2042" s="112" t="b">
        <v>0</v>
      </c>
      <c r="D2042" s="113">
        <v>1961</v>
      </c>
      <c r="E2042" s="114">
        <v>362</v>
      </c>
      <c r="F2042" s="114">
        <v>1431</v>
      </c>
      <c r="G2042" s="121">
        <v>0.99</v>
      </c>
      <c r="H2042" s="121">
        <v>1</v>
      </c>
      <c r="I2042" s="121">
        <v>1960</v>
      </c>
      <c r="J2042" s="122">
        <v>0</v>
      </c>
      <c r="K2042" s="122">
        <v>1.0791898146905858E+19</v>
      </c>
    </row>
    <row r="2043" spans="3:11" ht="15" customHeight="1">
      <c r="C2043" s="112" t="b">
        <v>0</v>
      </c>
      <c r="D2043" s="113">
        <v>1962</v>
      </c>
      <c r="E2043" s="114">
        <v>362</v>
      </c>
      <c r="F2043" s="114">
        <v>1440</v>
      </c>
      <c r="G2043" s="121">
        <v>0.99</v>
      </c>
      <c r="H2043" s="121">
        <v>1</v>
      </c>
      <c r="I2043" s="121">
        <v>1961</v>
      </c>
      <c r="J2043" s="122">
        <v>0</v>
      </c>
      <c r="K2043" s="122">
        <v>1.5977407347331377E+18</v>
      </c>
    </row>
    <row r="2044" spans="3:11" ht="15" customHeight="1">
      <c r="C2044" s="112" t="b">
        <v>0</v>
      </c>
      <c r="D2044" s="113">
        <v>1963</v>
      </c>
      <c r="E2044" s="114">
        <v>362</v>
      </c>
      <c r="F2044" s="114">
        <v>1449</v>
      </c>
      <c r="G2044" s="121">
        <v>0.99</v>
      </c>
      <c r="H2044" s="121">
        <v>1</v>
      </c>
      <c r="I2044" s="121">
        <v>1962</v>
      </c>
      <c r="J2044" s="122">
        <v>0</v>
      </c>
      <c r="K2044" s="122">
        <v>4.2888966766206894E+18</v>
      </c>
    </row>
    <row r="2045" spans="3:11" ht="15" customHeight="1">
      <c r="C2045" s="112" t="b">
        <v>0</v>
      </c>
      <c r="D2045" s="113">
        <v>1964</v>
      </c>
      <c r="E2045" s="114">
        <v>362</v>
      </c>
      <c r="F2045" s="114">
        <v>1458</v>
      </c>
      <c r="G2045" s="121">
        <v>0.99</v>
      </c>
      <c r="H2045" s="121">
        <v>1</v>
      </c>
      <c r="I2045" s="121">
        <v>1963</v>
      </c>
      <c r="J2045" s="122">
        <v>0</v>
      </c>
      <c r="K2045" s="122">
        <v>4.089021048073345E+18</v>
      </c>
    </row>
    <row r="2046" spans="3:11" ht="15" customHeight="1">
      <c r="C2046" s="112" t="b">
        <v>0</v>
      </c>
      <c r="D2046" s="113">
        <v>1965</v>
      </c>
      <c r="E2046" s="114">
        <v>362</v>
      </c>
      <c r="F2046" s="114">
        <v>1467</v>
      </c>
      <c r="G2046" s="121">
        <v>0.99</v>
      </c>
      <c r="H2046" s="121">
        <v>1</v>
      </c>
      <c r="I2046" s="121">
        <v>1964</v>
      </c>
      <c r="J2046" s="122">
        <v>0</v>
      </c>
      <c r="K2046" s="122">
        <v>1.7657784048671951E+18</v>
      </c>
    </row>
    <row r="2047" spans="3:11" ht="15" customHeight="1">
      <c r="C2047" s="112" t="b">
        <v>0</v>
      </c>
      <c r="D2047" s="113">
        <v>1966</v>
      </c>
      <c r="E2047" s="114">
        <v>362</v>
      </c>
      <c r="F2047" s="114">
        <v>1476</v>
      </c>
      <c r="G2047" s="121">
        <v>0.99</v>
      </c>
      <c r="H2047" s="121">
        <v>1</v>
      </c>
      <c r="I2047" s="121">
        <v>1965</v>
      </c>
      <c r="J2047" s="122">
        <v>0</v>
      </c>
      <c r="K2047" s="122">
        <v>7.8416802013579551E+18</v>
      </c>
    </row>
    <row r="2048" spans="3:11" ht="15" customHeight="1">
      <c r="C2048" s="112" t="b">
        <v>0</v>
      </c>
      <c r="D2048" s="113">
        <v>1967</v>
      </c>
      <c r="E2048" s="114">
        <v>362</v>
      </c>
      <c r="F2048" s="114">
        <v>1485</v>
      </c>
      <c r="G2048" s="121">
        <v>0.99</v>
      </c>
      <c r="H2048" s="121">
        <v>1</v>
      </c>
      <c r="I2048" s="121">
        <v>1966</v>
      </c>
      <c r="J2048" s="122">
        <v>0</v>
      </c>
      <c r="K2048" s="122">
        <v>1.609877552909731E+19</v>
      </c>
    </row>
    <row r="2049" spans="3:11" ht="15" customHeight="1">
      <c r="C2049" s="112" t="b">
        <v>0</v>
      </c>
      <c r="D2049" s="113">
        <v>1968</v>
      </c>
      <c r="E2049" s="114">
        <v>362</v>
      </c>
      <c r="F2049" s="114">
        <v>1494</v>
      </c>
      <c r="G2049" s="121">
        <v>0.99</v>
      </c>
      <c r="H2049" s="121">
        <v>1</v>
      </c>
      <c r="I2049" s="121">
        <v>1967</v>
      </c>
      <c r="J2049" s="122">
        <v>0</v>
      </c>
      <c r="K2049" s="122">
        <v>8.6034399063929078E+18</v>
      </c>
    </row>
    <row r="2050" spans="3:11" ht="15" customHeight="1">
      <c r="C2050" s="112" t="b">
        <v>0</v>
      </c>
      <c r="D2050" s="113">
        <v>1969</v>
      </c>
      <c r="E2050" s="114">
        <v>362</v>
      </c>
      <c r="F2050" s="114">
        <v>1503</v>
      </c>
      <c r="G2050" s="121">
        <v>0.99</v>
      </c>
      <c r="H2050" s="121">
        <v>1</v>
      </c>
      <c r="I2050" s="121">
        <v>1968</v>
      </c>
      <c r="J2050" s="122">
        <v>0</v>
      </c>
      <c r="K2050" s="122">
        <v>3.6014888993600195E+18</v>
      </c>
    </row>
    <row r="2051" spans="3:11" ht="15" customHeight="1">
      <c r="C2051" s="112" t="b">
        <v>0</v>
      </c>
      <c r="D2051" s="113">
        <v>1970</v>
      </c>
      <c r="E2051" s="114">
        <v>362</v>
      </c>
      <c r="F2051" s="114">
        <v>1512</v>
      </c>
      <c r="G2051" s="121">
        <v>0.99</v>
      </c>
      <c r="H2051" s="121">
        <v>1</v>
      </c>
      <c r="I2051" s="121">
        <v>1969</v>
      </c>
      <c r="J2051" s="122">
        <v>0</v>
      </c>
      <c r="K2051" s="122">
        <v>8.0273830963581583E+18</v>
      </c>
    </row>
    <row r="2052" spans="3:11" ht="15" customHeight="1">
      <c r="C2052" s="112" t="b">
        <v>0</v>
      </c>
      <c r="D2052" s="113">
        <v>1971</v>
      </c>
      <c r="E2052" s="114">
        <v>362</v>
      </c>
      <c r="F2052" s="114">
        <v>1521</v>
      </c>
      <c r="G2052" s="121">
        <v>0.99</v>
      </c>
      <c r="H2052" s="121">
        <v>1</v>
      </c>
      <c r="I2052" s="121">
        <v>1970</v>
      </c>
      <c r="J2052" s="122">
        <v>0</v>
      </c>
      <c r="K2052" s="122">
        <v>1.5540315443547642E+19</v>
      </c>
    </row>
    <row r="2053" spans="3:11" ht="15" customHeight="1">
      <c r="C2053" s="112" t="b">
        <v>0</v>
      </c>
      <c r="D2053" s="113">
        <v>1972</v>
      </c>
      <c r="E2053" s="114">
        <v>362</v>
      </c>
      <c r="F2053" s="114">
        <v>1530</v>
      </c>
      <c r="G2053" s="121">
        <v>0.99</v>
      </c>
      <c r="H2053" s="121">
        <v>1</v>
      </c>
      <c r="I2053" s="121">
        <v>1971</v>
      </c>
      <c r="J2053" s="122">
        <v>0</v>
      </c>
      <c r="K2053" s="122">
        <v>9.1705045900687667E+18</v>
      </c>
    </row>
    <row r="2054" spans="3:11" ht="15" customHeight="1">
      <c r="C2054" s="112" t="b">
        <v>0</v>
      </c>
      <c r="D2054" s="113">
        <v>1973</v>
      </c>
      <c r="E2054" s="114">
        <v>362</v>
      </c>
      <c r="F2054" s="114">
        <v>1539</v>
      </c>
      <c r="G2054" s="121">
        <v>0.99</v>
      </c>
      <c r="H2054" s="121">
        <v>1</v>
      </c>
      <c r="I2054" s="121">
        <v>1972</v>
      </c>
      <c r="J2054" s="122">
        <v>0</v>
      </c>
      <c r="K2054" s="122">
        <v>2.9454835933625784E+18</v>
      </c>
    </row>
    <row r="2055" spans="3:11" ht="15" customHeight="1">
      <c r="C2055" s="112" t="b">
        <v>0</v>
      </c>
      <c r="D2055" s="113">
        <v>1974</v>
      </c>
      <c r="E2055" s="114">
        <v>363</v>
      </c>
      <c r="F2055" s="114">
        <v>1553</v>
      </c>
      <c r="G2055" s="121">
        <v>0.99</v>
      </c>
      <c r="H2055" s="121">
        <v>1</v>
      </c>
      <c r="I2055" s="121">
        <v>1973</v>
      </c>
      <c r="J2055" s="122">
        <v>0</v>
      </c>
      <c r="K2055" s="122">
        <v>9.8295419652371067E+18</v>
      </c>
    </row>
    <row r="2056" spans="3:11" ht="15" customHeight="1">
      <c r="C2056" s="112" t="b">
        <v>0</v>
      </c>
      <c r="D2056" s="113">
        <v>1975</v>
      </c>
      <c r="E2056" s="114">
        <v>364</v>
      </c>
      <c r="F2056" s="114">
        <v>1554</v>
      </c>
      <c r="G2056" s="121">
        <v>0.99</v>
      </c>
      <c r="H2056" s="121">
        <v>1</v>
      </c>
      <c r="I2056" s="121">
        <v>1974</v>
      </c>
      <c r="J2056" s="122">
        <v>0</v>
      </c>
      <c r="K2056" s="122">
        <v>8.348989298698497E+18</v>
      </c>
    </row>
    <row r="2057" spans="3:11" ht="15" customHeight="1">
      <c r="C2057" s="112" t="b">
        <v>0</v>
      </c>
      <c r="D2057" s="113">
        <v>1976</v>
      </c>
      <c r="E2057" s="114">
        <v>364</v>
      </c>
      <c r="F2057" s="114">
        <v>1555</v>
      </c>
      <c r="G2057" s="121">
        <v>0.99</v>
      </c>
      <c r="H2057" s="121">
        <v>1</v>
      </c>
      <c r="I2057" s="121">
        <v>1975</v>
      </c>
      <c r="J2057" s="122">
        <v>0</v>
      </c>
      <c r="K2057" s="122">
        <v>4.3490244143116856E+16</v>
      </c>
    </row>
    <row r="2058" spans="3:11" ht="15" customHeight="1">
      <c r="C2058" s="112" t="b">
        <v>0</v>
      </c>
      <c r="D2058" s="113">
        <v>1977</v>
      </c>
      <c r="E2058" s="114">
        <v>365</v>
      </c>
      <c r="F2058" s="114">
        <v>1557</v>
      </c>
      <c r="G2058" s="121">
        <v>0.99</v>
      </c>
      <c r="H2058" s="121">
        <v>1</v>
      </c>
      <c r="I2058" s="121">
        <v>1976</v>
      </c>
      <c r="J2058" s="122">
        <v>0</v>
      </c>
      <c r="K2058" s="122">
        <v>9.0487701079535288E+18</v>
      </c>
    </row>
    <row r="2059" spans="3:11" ht="15" customHeight="1">
      <c r="C2059" s="112" t="b">
        <v>0</v>
      </c>
      <c r="D2059" s="113">
        <v>1978</v>
      </c>
      <c r="E2059" s="114">
        <v>365</v>
      </c>
      <c r="F2059" s="114">
        <v>1559</v>
      </c>
      <c r="G2059" s="121">
        <v>0.99</v>
      </c>
      <c r="H2059" s="121">
        <v>1</v>
      </c>
      <c r="I2059" s="121">
        <v>1977</v>
      </c>
      <c r="J2059" s="122">
        <v>0</v>
      </c>
      <c r="K2059" s="122">
        <v>1.1431399261989026E+19</v>
      </c>
    </row>
    <row r="2060" spans="3:11" ht="15" customHeight="1">
      <c r="C2060" s="112" t="b">
        <v>0</v>
      </c>
      <c r="D2060" s="113">
        <v>1979</v>
      </c>
      <c r="E2060" s="114">
        <v>366</v>
      </c>
      <c r="F2060" s="114">
        <v>1561</v>
      </c>
      <c r="G2060" s="121">
        <v>0.99</v>
      </c>
      <c r="H2060" s="121">
        <v>1</v>
      </c>
      <c r="I2060" s="121">
        <v>1978</v>
      </c>
      <c r="J2060" s="122">
        <v>0</v>
      </c>
      <c r="K2060" s="122">
        <v>1.3010733150386932E+19</v>
      </c>
    </row>
    <row r="2061" spans="3:11" ht="15" customHeight="1">
      <c r="C2061" s="112" t="b">
        <v>0</v>
      </c>
      <c r="D2061" s="113">
        <v>1980</v>
      </c>
      <c r="E2061" s="114">
        <v>366</v>
      </c>
      <c r="F2061" s="114">
        <v>1563</v>
      </c>
      <c r="G2061" s="121">
        <v>0.99</v>
      </c>
      <c r="H2061" s="121">
        <v>1</v>
      </c>
      <c r="I2061" s="121">
        <v>1979</v>
      </c>
      <c r="J2061" s="122">
        <v>0</v>
      </c>
      <c r="K2061" s="122">
        <v>6.3235198710387763E+17</v>
      </c>
    </row>
    <row r="2062" spans="3:11" ht="15" customHeight="1">
      <c r="C2062" s="112" t="b">
        <v>0</v>
      </c>
      <c r="D2062" s="113">
        <v>1981</v>
      </c>
      <c r="E2062" s="114">
        <v>366</v>
      </c>
      <c r="F2062" s="114">
        <v>1565</v>
      </c>
      <c r="G2062" s="121">
        <v>0.99</v>
      </c>
      <c r="H2062" s="121">
        <v>1</v>
      </c>
      <c r="I2062" s="121">
        <v>1980</v>
      </c>
      <c r="J2062" s="122">
        <v>0</v>
      </c>
      <c r="K2062" s="122">
        <v>1.166338219257354E+19</v>
      </c>
    </row>
    <row r="2063" spans="3:11" ht="15" customHeight="1">
      <c r="C2063" s="112" t="b">
        <v>0</v>
      </c>
      <c r="D2063" s="113">
        <v>1982</v>
      </c>
      <c r="E2063" s="114">
        <v>366</v>
      </c>
      <c r="F2063" s="114">
        <v>1567</v>
      </c>
      <c r="G2063" s="121">
        <v>0.99</v>
      </c>
      <c r="H2063" s="121">
        <v>1</v>
      </c>
      <c r="I2063" s="121">
        <v>1981</v>
      </c>
      <c r="J2063" s="122">
        <v>0</v>
      </c>
      <c r="K2063" s="122">
        <v>2.4736222456401616E+17</v>
      </c>
    </row>
    <row r="2064" spans="3:11" ht="15" customHeight="1">
      <c r="C2064" s="112" t="b">
        <v>0</v>
      </c>
      <c r="D2064" s="113">
        <v>1983</v>
      </c>
      <c r="E2064" s="114">
        <v>367</v>
      </c>
      <c r="F2064" s="114">
        <v>1571</v>
      </c>
      <c r="G2064" s="121">
        <v>0.99</v>
      </c>
      <c r="H2064" s="121">
        <v>1</v>
      </c>
      <c r="I2064" s="121">
        <v>1982</v>
      </c>
      <c r="J2064" s="122">
        <v>0</v>
      </c>
      <c r="K2064" s="122">
        <v>1.196621479708132E+17</v>
      </c>
    </row>
    <row r="2065" spans="3:11" ht="15" customHeight="1">
      <c r="C2065" s="112" t="b">
        <v>0</v>
      </c>
      <c r="D2065" s="113">
        <v>1984</v>
      </c>
      <c r="E2065" s="114">
        <v>367</v>
      </c>
      <c r="F2065" s="114">
        <v>1575</v>
      </c>
      <c r="G2065" s="121">
        <v>0.99</v>
      </c>
      <c r="H2065" s="121">
        <v>1</v>
      </c>
      <c r="I2065" s="121">
        <v>1983</v>
      </c>
      <c r="J2065" s="122">
        <v>0</v>
      </c>
      <c r="K2065" s="122">
        <v>1.696861822719522E+19</v>
      </c>
    </row>
    <row r="2066" spans="3:11" ht="15" customHeight="1">
      <c r="C2066" s="112" t="b">
        <v>0</v>
      </c>
      <c r="D2066" s="113">
        <v>1985</v>
      </c>
      <c r="E2066" s="114">
        <v>367</v>
      </c>
      <c r="F2066" s="114">
        <v>1579</v>
      </c>
      <c r="G2066" s="121">
        <v>0.99</v>
      </c>
      <c r="H2066" s="121">
        <v>1</v>
      </c>
      <c r="I2066" s="121">
        <v>1984</v>
      </c>
      <c r="J2066" s="122">
        <v>0</v>
      </c>
      <c r="K2066" s="122">
        <v>5.4147670535571036E+18</v>
      </c>
    </row>
    <row r="2067" spans="3:11" ht="15" customHeight="1">
      <c r="C2067" s="112" t="b">
        <v>0</v>
      </c>
      <c r="D2067" s="113">
        <v>1986</v>
      </c>
      <c r="E2067" s="114">
        <v>367</v>
      </c>
      <c r="F2067" s="114">
        <v>1583</v>
      </c>
      <c r="G2067" s="121">
        <v>0.99</v>
      </c>
      <c r="H2067" s="121">
        <v>1</v>
      </c>
      <c r="I2067" s="121">
        <v>1985</v>
      </c>
      <c r="J2067" s="122">
        <v>0</v>
      </c>
      <c r="K2067" s="122">
        <v>1.3690937790819228E+19</v>
      </c>
    </row>
    <row r="2068" spans="3:11" ht="15" customHeight="1">
      <c r="C2068" s="112" t="b">
        <v>0</v>
      </c>
      <c r="D2068" s="113">
        <v>1987</v>
      </c>
      <c r="E2068" s="114">
        <v>367</v>
      </c>
      <c r="F2068" s="114">
        <v>1587</v>
      </c>
      <c r="G2068" s="121">
        <v>0.99</v>
      </c>
      <c r="H2068" s="121">
        <v>1</v>
      </c>
      <c r="I2068" s="121">
        <v>1986</v>
      </c>
      <c r="J2068" s="122">
        <v>0</v>
      </c>
      <c r="K2068" s="122">
        <v>9.6110849296607764E+18</v>
      </c>
    </row>
    <row r="2069" spans="3:11" ht="15" customHeight="1">
      <c r="C2069" s="112" t="b">
        <v>0</v>
      </c>
      <c r="D2069" s="113">
        <v>1988</v>
      </c>
      <c r="E2069" s="114">
        <v>367</v>
      </c>
      <c r="F2069" s="114">
        <v>1591</v>
      </c>
      <c r="G2069" s="121">
        <v>0.99</v>
      </c>
      <c r="H2069" s="121">
        <v>1</v>
      </c>
      <c r="I2069" s="121">
        <v>1987</v>
      </c>
      <c r="J2069" s="122">
        <v>0</v>
      </c>
      <c r="K2069" s="122">
        <v>1.6739302765229017E+19</v>
      </c>
    </row>
    <row r="2070" spans="3:11" ht="15" customHeight="1">
      <c r="C2070" s="112" t="b">
        <v>0</v>
      </c>
      <c r="D2070" s="113">
        <v>1989</v>
      </c>
      <c r="E2070" s="114">
        <v>368</v>
      </c>
      <c r="F2070" s="114">
        <v>1597</v>
      </c>
      <c r="G2070" s="121">
        <v>0.99</v>
      </c>
      <c r="H2070" s="121">
        <v>1</v>
      </c>
      <c r="I2070" s="121">
        <v>1988</v>
      </c>
      <c r="J2070" s="122">
        <v>0</v>
      </c>
      <c r="K2070" s="122">
        <v>9.3200658842340127E+18</v>
      </c>
    </row>
    <row r="2071" spans="3:11" ht="15" customHeight="1">
      <c r="C2071" s="112" t="b">
        <v>0</v>
      </c>
      <c r="D2071" s="113">
        <v>1990</v>
      </c>
      <c r="E2071" s="114">
        <v>368</v>
      </c>
      <c r="F2071" s="114">
        <v>1603</v>
      </c>
      <c r="G2071" s="121">
        <v>0.99</v>
      </c>
      <c r="H2071" s="121">
        <v>1</v>
      </c>
      <c r="I2071" s="121">
        <v>1989</v>
      </c>
      <c r="J2071" s="122">
        <v>0</v>
      </c>
      <c r="K2071" s="122">
        <v>1.2536667682255206E+19</v>
      </c>
    </row>
    <row r="2072" spans="3:11" ht="15" customHeight="1">
      <c r="C2072" s="112" t="b">
        <v>0</v>
      </c>
      <c r="D2072" s="113">
        <v>1991</v>
      </c>
      <c r="E2072" s="114">
        <v>368</v>
      </c>
      <c r="F2072" s="114">
        <v>1609</v>
      </c>
      <c r="G2072" s="121">
        <v>0.99</v>
      </c>
      <c r="H2072" s="121">
        <v>1</v>
      </c>
      <c r="I2072" s="121">
        <v>1990</v>
      </c>
      <c r="J2072" s="122">
        <v>0</v>
      </c>
      <c r="K2072" s="122">
        <v>1.1790549574715216E+19</v>
      </c>
    </row>
    <row r="2073" spans="3:11" ht="15" customHeight="1">
      <c r="C2073" s="112" t="b">
        <v>0</v>
      </c>
      <c r="D2073" s="113">
        <v>1992</v>
      </c>
      <c r="E2073" s="114">
        <v>368</v>
      </c>
      <c r="F2073" s="114">
        <v>1615</v>
      </c>
      <c r="G2073" s="121">
        <v>0.99</v>
      </c>
      <c r="H2073" s="121">
        <v>1</v>
      </c>
      <c r="I2073" s="121">
        <v>1991</v>
      </c>
      <c r="J2073" s="122">
        <v>0</v>
      </c>
      <c r="K2073" s="122">
        <v>1.3138463204074506E+19</v>
      </c>
    </row>
    <row r="2074" spans="3:11" ht="15" customHeight="1">
      <c r="C2074" s="112" t="b">
        <v>0</v>
      </c>
      <c r="D2074" s="113">
        <v>1993</v>
      </c>
      <c r="E2074" s="114">
        <v>368</v>
      </c>
      <c r="F2074" s="114">
        <v>1621</v>
      </c>
      <c r="G2074" s="121">
        <v>0.99</v>
      </c>
      <c r="H2074" s="121">
        <v>1</v>
      </c>
      <c r="I2074" s="121">
        <v>1992</v>
      </c>
      <c r="J2074" s="122">
        <v>0</v>
      </c>
      <c r="K2074" s="122">
        <v>1.4049495594743876E+19</v>
      </c>
    </row>
    <row r="2075" spans="3:11" ht="15" customHeight="1">
      <c r="C2075" s="112" t="b">
        <v>0</v>
      </c>
      <c r="D2075" s="113">
        <v>1994</v>
      </c>
      <c r="E2075" s="114">
        <v>368</v>
      </c>
      <c r="F2075" s="114">
        <v>1627</v>
      </c>
      <c r="G2075" s="121">
        <v>0.99</v>
      </c>
      <c r="H2075" s="121">
        <v>1</v>
      </c>
      <c r="I2075" s="121">
        <v>1993</v>
      </c>
      <c r="J2075" s="122">
        <v>0</v>
      </c>
      <c r="K2075" s="122">
        <v>1.1739542086859341E+18</v>
      </c>
    </row>
    <row r="2076" spans="3:11" ht="15" customHeight="1">
      <c r="C2076" s="112" t="b">
        <v>0</v>
      </c>
      <c r="D2076" s="113">
        <v>1995</v>
      </c>
      <c r="E2076" s="114">
        <v>368</v>
      </c>
      <c r="F2076" s="114">
        <v>1633</v>
      </c>
      <c r="G2076" s="121">
        <v>0.99</v>
      </c>
      <c r="H2076" s="121">
        <v>1</v>
      </c>
      <c r="I2076" s="121">
        <v>1994</v>
      </c>
      <c r="J2076" s="122">
        <v>0</v>
      </c>
      <c r="K2076" s="122">
        <v>9.1016471101992366E+18</v>
      </c>
    </row>
    <row r="2077" spans="3:11" ht="15" customHeight="1">
      <c r="C2077" s="112" t="b">
        <v>0</v>
      </c>
      <c r="D2077" s="113">
        <v>1996</v>
      </c>
      <c r="E2077" s="114">
        <v>368</v>
      </c>
      <c r="F2077" s="114">
        <v>1639</v>
      </c>
      <c r="G2077" s="121">
        <v>0.99</v>
      </c>
      <c r="H2077" s="121">
        <v>1</v>
      </c>
      <c r="I2077" s="121">
        <v>1995</v>
      </c>
      <c r="J2077" s="122">
        <v>0</v>
      </c>
      <c r="K2077" s="122">
        <v>5.9836402094536694E+18</v>
      </c>
    </row>
    <row r="2078" spans="3:11" ht="15" customHeight="1">
      <c r="C2078" s="112" t="b">
        <v>0</v>
      </c>
      <c r="D2078" s="113">
        <v>1997</v>
      </c>
      <c r="E2078" s="114">
        <v>368</v>
      </c>
      <c r="F2078" s="114">
        <v>1645</v>
      </c>
      <c r="G2078" s="121">
        <v>0.99</v>
      </c>
      <c r="H2078" s="121">
        <v>1</v>
      </c>
      <c r="I2078" s="121">
        <v>1996</v>
      </c>
      <c r="J2078" s="122">
        <v>0</v>
      </c>
      <c r="K2078" s="122">
        <v>1.1034496657637341E+19</v>
      </c>
    </row>
    <row r="2079" spans="3:11" ht="15" customHeight="1">
      <c r="C2079" s="112" t="b">
        <v>0</v>
      </c>
      <c r="D2079" s="113">
        <v>1998</v>
      </c>
      <c r="E2079" s="114">
        <v>369</v>
      </c>
      <c r="F2079" s="114">
        <v>1654</v>
      </c>
      <c r="G2079" s="121">
        <v>0.99</v>
      </c>
      <c r="H2079" s="121">
        <v>1</v>
      </c>
      <c r="I2079" s="121">
        <v>1997</v>
      </c>
      <c r="J2079" s="122">
        <v>0</v>
      </c>
      <c r="K2079" s="122">
        <v>3.4153951613081262E+18</v>
      </c>
    </row>
    <row r="2080" spans="3:11" ht="15" customHeight="1">
      <c r="C2080" s="112" t="b">
        <v>0</v>
      </c>
      <c r="D2080" s="113">
        <v>1999</v>
      </c>
      <c r="E2080" s="114">
        <v>369</v>
      </c>
      <c r="F2080" s="114">
        <v>1663</v>
      </c>
      <c r="G2080" s="121">
        <v>0.99</v>
      </c>
      <c r="H2080" s="121">
        <v>1</v>
      </c>
      <c r="I2080" s="121">
        <v>1998</v>
      </c>
      <c r="J2080" s="122">
        <v>0</v>
      </c>
      <c r="K2080" s="122">
        <v>4.2834089134070472E+18</v>
      </c>
    </row>
    <row r="2081" spans="3:11" ht="15" customHeight="1">
      <c r="C2081" s="112" t="b">
        <v>0</v>
      </c>
      <c r="D2081" s="113">
        <v>2000</v>
      </c>
      <c r="E2081" s="114">
        <v>369</v>
      </c>
      <c r="F2081" s="114">
        <v>1672</v>
      </c>
      <c r="G2081" s="121">
        <v>0.99</v>
      </c>
      <c r="H2081" s="121">
        <v>1</v>
      </c>
      <c r="I2081" s="121">
        <v>1999</v>
      </c>
      <c r="J2081" s="122">
        <v>0</v>
      </c>
      <c r="K2081" s="122">
        <v>3.9947845912374492E+18</v>
      </c>
    </row>
    <row r="2082" spans="3:11" ht="15" customHeight="1">
      <c r="C2082" s="112" t="b">
        <v>0</v>
      </c>
      <c r="D2082" s="113">
        <v>2001</v>
      </c>
      <c r="E2082" s="114">
        <v>369</v>
      </c>
      <c r="F2082" s="114">
        <v>1681</v>
      </c>
      <c r="G2082" s="121">
        <v>0.99</v>
      </c>
      <c r="H2082" s="121">
        <v>1</v>
      </c>
      <c r="I2082" s="121">
        <v>2000</v>
      </c>
      <c r="J2082" s="122">
        <v>0</v>
      </c>
      <c r="K2082" s="122">
        <v>6.7204423890216284E+18</v>
      </c>
    </row>
    <row r="2083" spans="3:11" ht="15" customHeight="1">
      <c r="C2083" s="112" t="b">
        <v>0</v>
      </c>
      <c r="D2083" s="113">
        <v>2002</v>
      </c>
      <c r="E2083" s="114">
        <v>369</v>
      </c>
      <c r="F2083" s="114">
        <v>1690</v>
      </c>
      <c r="G2083" s="121">
        <v>0.99</v>
      </c>
      <c r="H2083" s="121">
        <v>1</v>
      </c>
      <c r="I2083" s="121">
        <v>2001</v>
      </c>
      <c r="J2083" s="122">
        <v>0</v>
      </c>
      <c r="K2083" s="122">
        <v>3.4459489812622674E+18</v>
      </c>
    </row>
    <row r="2084" spans="3:11" ht="15" customHeight="1">
      <c r="C2084" s="112" t="b">
        <v>0</v>
      </c>
      <c r="D2084" s="113">
        <v>2003</v>
      </c>
      <c r="E2084" s="114">
        <v>369</v>
      </c>
      <c r="F2084" s="114">
        <v>1699</v>
      </c>
      <c r="G2084" s="121">
        <v>0.99</v>
      </c>
      <c r="H2084" s="121">
        <v>1</v>
      </c>
      <c r="I2084" s="121">
        <v>2002</v>
      </c>
      <c r="J2084" s="122">
        <v>0</v>
      </c>
      <c r="K2084" s="122">
        <v>1.5430407253020592E+17</v>
      </c>
    </row>
    <row r="2085" spans="3:11" ht="15" customHeight="1">
      <c r="C2085" s="112" t="b">
        <v>0</v>
      </c>
      <c r="D2085" s="113">
        <v>2004</v>
      </c>
      <c r="E2085" s="114">
        <v>369</v>
      </c>
      <c r="F2085" s="114">
        <v>1708</v>
      </c>
      <c r="G2085" s="121">
        <v>0.99</v>
      </c>
      <c r="H2085" s="121">
        <v>1</v>
      </c>
      <c r="I2085" s="121">
        <v>2003</v>
      </c>
      <c r="J2085" s="122">
        <v>0</v>
      </c>
      <c r="K2085" s="122">
        <v>1.6858082091457876E+19</v>
      </c>
    </row>
    <row r="2086" spans="3:11" ht="15" customHeight="1">
      <c r="C2086" s="112" t="b">
        <v>0</v>
      </c>
      <c r="D2086" s="113">
        <v>2005</v>
      </c>
      <c r="E2086" s="114">
        <v>369</v>
      </c>
      <c r="F2086" s="114">
        <v>1717</v>
      </c>
      <c r="G2086" s="121">
        <v>0.99</v>
      </c>
      <c r="H2086" s="121">
        <v>1</v>
      </c>
      <c r="I2086" s="121">
        <v>2004</v>
      </c>
      <c r="J2086" s="122">
        <v>0</v>
      </c>
      <c r="K2086" s="122">
        <v>3.6620188220115488E+17</v>
      </c>
    </row>
    <row r="2087" spans="3:11" ht="15" customHeight="1">
      <c r="C2087" s="112" t="b">
        <v>0</v>
      </c>
      <c r="D2087" s="113">
        <v>2006</v>
      </c>
      <c r="E2087" s="114">
        <v>369</v>
      </c>
      <c r="F2087" s="114">
        <v>1726</v>
      </c>
      <c r="G2087" s="121">
        <v>0.99</v>
      </c>
      <c r="H2087" s="121">
        <v>1</v>
      </c>
      <c r="I2087" s="121">
        <v>2005</v>
      </c>
      <c r="J2087" s="122">
        <v>0</v>
      </c>
      <c r="K2087" s="122">
        <v>1.7264644757077815E+19</v>
      </c>
    </row>
    <row r="2088" spans="3:11" ht="15" customHeight="1">
      <c r="C2088" s="112" t="b">
        <v>0</v>
      </c>
      <c r="D2088" s="113">
        <v>2007</v>
      </c>
      <c r="E2088" s="114">
        <v>369</v>
      </c>
      <c r="F2088" s="114">
        <v>1735</v>
      </c>
      <c r="G2088" s="121">
        <v>0.99</v>
      </c>
      <c r="H2088" s="121">
        <v>1</v>
      </c>
      <c r="I2088" s="121">
        <v>2006</v>
      </c>
      <c r="J2088" s="122">
        <v>0</v>
      </c>
      <c r="K2088" s="122">
        <v>5.1936830577628805E+18</v>
      </c>
    </row>
    <row r="2089" spans="3:11" ht="15" customHeight="1">
      <c r="C2089" s="112" t="b">
        <v>0</v>
      </c>
      <c r="D2089" s="113">
        <v>2008</v>
      </c>
      <c r="E2089" s="114">
        <v>369</v>
      </c>
      <c r="F2089" s="114">
        <v>1744</v>
      </c>
      <c r="G2089" s="121">
        <v>0.99</v>
      </c>
      <c r="H2089" s="121">
        <v>1</v>
      </c>
      <c r="I2089" s="121">
        <v>2007</v>
      </c>
      <c r="J2089" s="122">
        <v>0</v>
      </c>
      <c r="K2089" s="122">
        <v>8.1714927514407455E+18</v>
      </c>
    </row>
    <row r="2090" spans="3:11" ht="15" customHeight="1">
      <c r="C2090" s="112" t="b">
        <v>0</v>
      </c>
      <c r="D2090" s="113">
        <v>2009</v>
      </c>
      <c r="E2090" s="114">
        <v>369</v>
      </c>
      <c r="F2090" s="114">
        <v>1753</v>
      </c>
      <c r="G2090" s="121">
        <v>0.99</v>
      </c>
      <c r="H2090" s="121">
        <v>1</v>
      </c>
      <c r="I2090" s="121">
        <v>2008</v>
      </c>
      <c r="J2090" s="122">
        <v>0</v>
      </c>
      <c r="K2090" s="122">
        <v>1.3114278211576689E+19</v>
      </c>
    </row>
    <row r="2091" spans="3:11" ht="15" customHeight="1">
      <c r="C2091" s="112" t="b">
        <v>0</v>
      </c>
      <c r="D2091" s="113">
        <v>2010</v>
      </c>
      <c r="E2091" s="114">
        <v>369</v>
      </c>
      <c r="F2091" s="114">
        <v>1762</v>
      </c>
      <c r="G2091" s="121">
        <v>0.99</v>
      </c>
      <c r="H2091" s="121">
        <v>1</v>
      </c>
      <c r="I2091" s="121">
        <v>2009</v>
      </c>
      <c r="J2091" s="122">
        <v>0</v>
      </c>
      <c r="K2091" s="122">
        <v>1.3539702196989039E+19</v>
      </c>
    </row>
    <row r="2092" spans="3:11" ht="15" customHeight="1">
      <c r="C2092" s="112" t="b">
        <v>0</v>
      </c>
      <c r="D2092" s="113">
        <v>2011</v>
      </c>
      <c r="E2092" s="114">
        <v>369</v>
      </c>
      <c r="F2092" s="114">
        <v>1771</v>
      </c>
      <c r="G2092" s="121">
        <v>0.99</v>
      </c>
      <c r="H2092" s="121">
        <v>1</v>
      </c>
      <c r="I2092" s="121">
        <v>2010</v>
      </c>
      <c r="J2092" s="122">
        <v>0</v>
      </c>
      <c r="K2092" s="122">
        <v>1.3938860082206003E+19</v>
      </c>
    </row>
    <row r="2093" spans="3:11" ht="15" customHeight="1">
      <c r="C2093" s="112" t="b">
        <v>0</v>
      </c>
      <c r="D2093" s="113">
        <v>2012</v>
      </c>
      <c r="E2093" s="114">
        <v>370</v>
      </c>
      <c r="F2093" s="114">
        <v>1785</v>
      </c>
      <c r="G2093" s="121">
        <v>0.99</v>
      </c>
      <c r="H2093" s="121">
        <v>1</v>
      </c>
      <c r="I2093" s="121">
        <v>2011</v>
      </c>
      <c r="J2093" s="122">
        <v>0</v>
      </c>
      <c r="K2093" s="122">
        <v>1.8324629903878115E+19</v>
      </c>
    </row>
    <row r="2094" spans="3:11" ht="15" customHeight="1">
      <c r="C2094" s="112" t="b">
        <v>0</v>
      </c>
      <c r="D2094" s="113">
        <v>2013</v>
      </c>
      <c r="E2094" s="114">
        <v>371</v>
      </c>
      <c r="F2094" s="114">
        <v>1786</v>
      </c>
      <c r="G2094" s="121">
        <v>0.99</v>
      </c>
      <c r="H2094" s="121">
        <v>1</v>
      </c>
      <c r="I2094" s="121">
        <v>2012</v>
      </c>
      <c r="J2094" s="122">
        <v>0</v>
      </c>
      <c r="K2094" s="122">
        <v>5.0392296080370616E+18</v>
      </c>
    </row>
    <row r="2095" spans="3:11" ht="15" customHeight="1">
      <c r="C2095" s="112" t="b">
        <v>0</v>
      </c>
      <c r="D2095" s="113">
        <v>2014</v>
      </c>
      <c r="E2095" s="114">
        <v>371</v>
      </c>
      <c r="F2095" s="114">
        <v>1787</v>
      </c>
      <c r="G2095" s="121">
        <v>0.99</v>
      </c>
      <c r="H2095" s="121">
        <v>1</v>
      </c>
      <c r="I2095" s="121">
        <v>2013</v>
      </c>
      <c r="J2095" s="122">
        <v>0</v>
      </c>
      <c r="K2095" s="122">
        <v>5.1492360716602952E+18</v>
      </c>
    </row>
    <row r="2096" spans="3:11" ht="15" customHeight="1">
      <c r="C2096" s="112" t="b">
        <v>0</v>
      </c>
      <c r="D2096" s="113">
        <v>2015</v>
      </c>
      <c r="E2096" s="114">
        <v>372</v>
      </c>
      <c r="F2096" s="114">
        <v>1789</v>
      </c>
      <c r="G2096" s="121">
        <v>0.99</v>
      </c>
      <c r="H2096" s="121">
        <v>1</v>
      </c>
      <c r="I2096" s="121">
        <v>2014</v>
      </c>
      <c r="J2096" s="122">
        <v>0</v>
      </c>
      <c r="K2096" s="122">
        <v>4.6077302857494354E+18</v>
      </c>
    </row>
    <row r="2097" spans="3:11" ht="15" customHeight="1">
      <c r="C2097" s="112" t="b">
        <v>0</v>
      </c>
      <c r="D2097" s="113">
        <v>2016</v>
      </c>
      <c r="E2097" s="114">
        <v>372</v>
      </c>
      <c r="F2097" s="114">
        <v>1791</v>
      </c>
      <c r="G2097" s="121">
        <v>0.99</v>
      </c>
      <c r="H2097" s="121">
        <v>1</v>
      </c>
      <c r="I2097" s="121">
        <v>2015</v>
      </c>
      <c r="J2097" s="122">
        <v>0</v>
      </c>
      <c r="K2097" s="122">
        <v>1.5564480095074312E+19</v>
      </c>
    </row>
    <row r="2098" spans="3:11" ht="15" customHeight="1">
      <c r="C2098" s="112" t="b">
        <v>0</v>
      </c>
      <c r="D2098" s="113">
        <v>2017</v>
      </c>
      <c r="E2098" s="114">
        <v>373</v>
      </c>
      <c r="F2098" s="114">
        <v>1793</v>
      </c>
      <c r="G2098" s="121">
        <v>0.99</v>
      </c>
      <c r="H2098" s="121">
        <v>1</v>
      </c>
      <c r="I2098" s="121">
        <v>2016</v>
      </c>
      <c r="J2098" s="122">
        <v>0</v>
      </c>
      <c r="K2098" s="122">
        <v>6.1625595539433226E+18</v>
      </c>
    </row>
    <row r="2099" spans="3:11" ht="15" customHeight="1">
      <c r="C2099" s="112" t="b">
        <v>0</v>
      </c>
      <c r="D2099" s="113">
        <v>2018</v>
      </c>
      <c r="E2099" s="114">
        <v>373</v>
      </c>
      <c r="F2099" s="114">
        <v>1795</v>
      </c>
      <c r="G2099" s="121">
        <v>0.99</v>
      </c>
      <c r="H2099" s="121">
        <v>1</v>
      </c>
      <c r="I2099" s="121">
        <v>2017</v>
      </c>
      <c r="J2099" s="122">
        <v>0</v>
      </c>
      <c r="K2099" s="122">
        <v>1.228125370626669E+19</v>
      </c>
    </row>
    <row r="2100" spans="3:11" ht="15" customHeight="1">
      <c r="C2100" s="112" t="b">
        <v>0</v>
      </c>
      <c r="D2100" s="113">
        <v>2019</v>
      </c>
      <c r="E2100" s="114">
        <v>373</v>
      </c>
      <c r="F2100" s="114">
        <v>1797</v>
      </c>
      <c r="G2100" s="121">
        <v>0.99</v>
      </c>
      <c r="H2100" s="121">
        <v>1</v>
      </c>
      <c r="I2100" s="121">
        <v>2018</v>
      </c>
      <c r="J2100" s="122">
        <v>0</v>
      </c>
      <c r="K2100" s="122">
        <v>5.4895706160592701E+18</v>
      </c>
    </row>
    <row r="2101" spans="3:11" ht="15" customHeight="1">
      <c r="C2101" s="112" t="b">
        <v>0</v>
      </c>
      <c r="D2101" s="113">
        <v>2020</v>
      </c>
      <c r="E2101" s="114">
        <v>373</v>
      </c>
      <c r="F2101" s="114">
        <v>1799</v>
      </c>
      <c r="G2101" s="121">
        <v>0.99</v>
      </c>
      <c r="H2101" s="121">
        <v>1</v>
      </c>
      <c r="I2101" s="121">
        <v>2019</v>
      </c>
      <c r="J2101" s="122">
        <v>0</v>
      </c>
      <c r="K2101" s="122">
        <v>5.6195978281185556E+18</v>
      </c>
    </row>
    <row r="2102" spans="3:11" ht="15" customHeight="1">
      <c r="C2102" s="112" t="b">
        <v>0</v>
      </c>
      <c r="D2102" s="113">
        <v>2021</v>
      </c>
      <c r="E2102" s="114">
        <v>374</v>
      </c>
      <c r="F2102" s="114">
        <v>1803</v>
      </c>
      <c r="G2102" s="121">
        <v>0.99</v>
      </c>
      <c r="H2102" s="121">
        <v>1</v>
      </c>
      <c r="I2102" s="121">
        <v>2020</v>
      </c>
      <c r="J2102" s="122">
        <v>0</v>
      </c>
      <c r="K2102" s="122">
        <v>4.874485624036055E+17</v>
      </c>
    </row>
    <row r="2103" spans="3:11" ht="15" customHeight="1">
      <c r="C2103" s="112" t="b">
        <v>0</v>
      </c>
      <c r="D2103" s="113">
        <v>2022</v>
      </c>
      <c r="E2103" s="114">
        <v>374</v>
      </c>
      <c r="F2103" s="114">
        <v>1807</v>
      </c>
      <c r="G2103" s="121">
        <v>0.99</v>
      </c>
      <c r="H2103" s="121">
        <v>1</v>
      </c>
      <c r="I2103" s="121">
        <v>2021</v>
      </c>
      <c r="J2103" s="122">
        <v>0</v>
      </c>
      <c r="K2103" s="122">
        <v>1.1912121924879403E+19</v>
      </c>
    </row>
    <row r="2104" spans="3:11" ht="15" customHeight="1">
      <c r="C2104" s="112" t="b">
        <v>0</v>
      </c>
      <c r="D2104" s="113">
        <v>2023</v>
      </c>
      <c r="E2104" s="114">
        <v>374</v>
      </c>
      <c r="F2104" s="114">
        <v>1811</v>
      </c>
      <c r="G2104" s="121">
        <v>0.99</v>
      </c>
      <c r="H2104" s="121">
        <v>1</v>
      </c>
      <c r="I2104" s="121">
        <v>2022</v>
      </c>
      <c r="J2104" s="122">
        <v>0</v>
      </c>
      <c r="K2104" s="122">
        <v>3.0736577981419126E+18</v>
      </c>
    </row>
    <row r="2105" spans="3:11" ht="15" customHeight="1">
      <c r="C2105" s="112" t="b">
        <v>0</v>
      </c>
      <c r="D2105" s="113">
        <v>2024</v>
      </c>
      <c r="E2105" s="114">
        <v>374</v>
      </c>
      <c r="F2105" s="114">
        <v>1815</v>
      </c>
      <c r="G2105" s="121">
        <v>0.99</v>
      </c>
      <c r="H2105" s="121">
        <v>1</v>
      </c>
      <c r="I2105" s="121">
        <v>2023</v>
      </c>
      <c r="J2105" s="122">
        <v>0</v>
      </c>
      <c r="K2105" s="122">
        <v>1.0681937653986877E+19</v>
      </c>
    </row>
    <row r="2106" spans="3:11" ht="15" customHeight="1">
      <c r="C2106" s="112" t="b">
        <v>0</v>
      </c>
      <c r="D2106" s="113">
        <v>2025</v>
      </c>
      <c r="E2106" s="114">
        <v>374</v>
      </c>
      <c r="F2106" s="114">
        <v>1819</v>
      </c>
      <c r="G2106" s="121">
        <v>0.99</v>
      </c>
      <c r="H2106" s="121">
        <v>1</v>
      </c>
      <c r="I2106" s="121">
        <v>2024</v>
      </c>
      <c r="J2106" s="122">
        <v>0</v>
      </c>
      <c r="K2106" s="122">
        <v>7.94583919135394E+18</v>
      </c>
    </row>
    <row r="2107" spans="3:11" ht="15" customHeight="1">
      <c r="C2107" s="112" t="b">
        <v>0</v>
      </c>
      <c r="D2107" s="113">
        <v>2026</v>
      </c>
      <c r="E2107" s="114">
        <v>374</v>
      </c>
      <c r="F2107" s="114">
        <v>1823</v>
      </c>
      <c r="G2107" s="121">
        <v>0.99</v>
      </c>
      <c r="H2107" s="121">
        <v>1</v>
      </c>
      <c r="I2107" s="121">
        <v>2025</v>
      </c>
      <c r="J2107" s="122">
        <v>0</v>
      </c>
      <c r="K2107" s="122">
        <v>1.6522297957413253E+19</v>
      </c>
    </row>
    <row r="2108" spans="3:11" ht="15" customHeight="1">
      <c r="C2108" s="112" t="b">
        <v>0</v>
      </c>
      <c r="D2108" s="113">
        <v>2027</v>
      </c>
      <c r="E2108" s="114">
        <v>375</v>
      </c>
      <c r="F2108" s="114">
        <v>1829</v>
      </c>
      <c r="G2108" s="121">
        <v>0.99</v>
      </c>
      <c r="H2108" s="121">
        <v>1</v>
      </c>
      <c r="I2108" s="121">
        <v>2026</v>
      </c>
      <c r="J2108" s="122">
        <v>0</v>
      </c>
      <c r="K2108" s="122">
        <v>1.5697399576976632E+19</v>
      </c>
    </row>
    <row r="2109" spans="3:11" ht="15" customHeight="1">
      <c r="C2109" s="112" t="b">
        <v>0</v>
      </c>
      <c r="D2109" s="113">
        <v>2028</v>
      </c>
      <c r="E2109" s="114">
        <v>375</v>
      </c>
      <c r="F2109" s="114">
        <v>1835</v>
      </c>
      <c r="G2109" s="121">
        <v>0.99</v>
      </c>
      <c r="H2109" s="121">
        <v>1</v>
      </c>
      <c r="I2109" s="121">
        <v>2027</v>
      </c>
      <c r="J2109" s="122">
        <v>0</v>
      </c>
      <c r="K2109" s="122">
        <v>6.2132413185691832E+18</v>
      </c>
    </row>
    <row r="2110" spans="3:11" ht="15" customHeight="1">
      <c r="C2110" s="112" t="b">
        <v>0</v>
      </c>
      <c r="D2110" s="113">
        <v>2029</v>
      </c>
      <c r="E2110" s="114">
        <v>375</v>
      </c>
      <c r="F2110" s="114">
        <v>1841</v>
      </c>
      <c r="G2110" s="121">
        <v>0.99</v>
      </c>
      <c r="H2110" s="121">
        <v>1</v>
      </c>
      <c r="I2110" s="121">
        <v>2028</v>
      </c>
      <c r="J2110" s="122">
        <v>0</v>
      </c>
      <c r="K2110" s="122">
        <v>1.0220033778194786E+19</v>
      </c>
    </row>
    <row r="2111" spans="3:11" ht="15" customHeight="1">
      <c r="C2111" s="112" t="b">
        <v>0</v>
      </c>
      <c r="D2111" s="113">
        <v>2030</v>
      </c>
      <c r="E2111" s="114">
        <v>375</v>
      </c>
      <c r="F2111" s="114">
        <v>1847</v>
      </c>
      <c r="G2111" s="121">
        <v>0.99</v>
      </c>
      <c r="H2111" s="121">
        <v>1</v>
      </c>
      <c r="I2111" s="121">
        <v>2029</v>
      </c>
      <c r="J2111" s="122">
        <v>0</v>
      </c>
      <c r="K2111" s="122">
        <v>1.4184504115443716E+19</v>
      </c>
    </row>
    <row r="2112" spans="3:11" ht="15" customHeight="1">
      <c r="C2112" s="112" t="b">
        <v>0</v>
      </c>
      <c r="D2112" s="113">
        <v>2031</v>
      </c>
      <c r="E2112" s="114">
        <v>375</v>
      </c>
      <c r="F2112" s="114">
        <v>1853</v>
      </c>
      <c r="G2112" s="121">
        <v>0.99</v>
      </c>
      <c r="H2112" s="121">
        <v>1</v>
      </c>
      <c r="I2112" s="121">
        <v>2030</v>
      </c>
      <c r="J2112" s="122">
        <v>0</v>
      </c>
      <c r="K2112" s="122">
        <v>4.3491303050539551E+18</v>
      </c>
    </row>
    <row r="2113" spans="3:11" ht="15" customHeight="1">
      <c r="C2113" s="112" t="b">
        <v>0</v>
      </c>
      <c r="D2113" s="113">
        <v>2032</v>
      </c>
      <c r="E2113" s="114">
        <v>375</v>
      </c>
      <c r="F2113" s="114">
        <v>1859</v>
      </c>
      <c r="G2113" s="121">
        <v>0.99</v>
      </c>
      <c r="H2113" s="121">
        <v>1</v>
      </c>
      <c r="I2113" s="121">
        <v>2031</v>
      </c>
      <c r="J2113" s="122">
        <v>0</v>
      </c>
      <c r="K2113" s="122">
        <v>5.7770049422568448E+17</v>
      </c>
    </row>
    <row r="2114" spans="3:11" ht="15" customHeight="1">
      <c r="C2114" s="112" t="b">
        <v>0</v>
      </c>
      <c r="D2114" s="113">
        <v>2033</v>
      </c>
      <c r="E2114" s="114">
        <v>375</v>
      </c>
      <c r="F2114" s="114">
        <v>1865</v>
      </c>
      <c r="G2114" s="121">
        <v>0.99</v>
      </c>
      <c r="H2114" s="121">
        <v>1</v>
      </c>
      <c r="I2114" s="121">
        <v>2032</v>
      </c>
      <c r="J2114" s="122">
        <v>0</v>
      </c>
      <c r="K2114" s="122">
        <v>7.8573496102962412E+18</v>
      </c>
    </row>
    <row r="2115" spans="3:11" ht="15" customHeight="1">
      <c r="C2115" s="112" t="b">
        <v>0</v>
      </c>
      <c r="D2115" s="113">
        <v>2034</v>
      </c>
      <c r="E2115" s="114">
        <v>375</v>
      </c>
      <c r="F2115" s="114">
        <v>1871</v>
      </c>
      <c r="G2115" s="121">
        <v>0.99</v>
      </c>
      <c r="H2115" s="121">
        <v>1</v>
      </c>
      <c r="I2115" s="121">
        <v>2033</v>
      </c>
      <c r="J2115" s="122">
        <v>0</v>
      </c>
      <c r="K2115" s="122">
        <v>1.2228825696339784E+18</v>
      </c>
    </row>
    <row r="2116" spans="3:11" ht="15" customHeight="1">
      <c r="C2116" s="112" t="b">
        <v>0</v>
      </c>
      <c r="D2116" s="113">
        <v>2035</v>
      </c>
      <c r="E2116" s="114">
        <v>375</v>
      </c>
      <c r="F2116" s="114">
        <v>1877</v>
      </c>
      <c r="G2116" s="121">
        <v>0.99</v>
      </c>
      <c r="H2116" s="121">
        <v>1</v>
      </c>
      <c r="I2116" s="121">
        <v>2034</v>
      </c>
      <c r="J2116" s="122">
        <v>0</v>
      </c>
      <c r="K2116" s="122">
        <v>1.2593738907646931E+19</v>
      </c>
    </row>
    <row r="2117" spans="3:11" ht="15" customHeight="1">
      <c r="C2117" s="112" t="b">
        <v>0</v>
      </c>
      <c r="D2117" s="113">
        <v>2036</v>
      </c>
      <c r="E2117" s="114">
        <v>376</v>
      </c>
      <c r="F2117" s="114">
        <v>1886</v>
      </c>
      <c r="G2117" s="121">
        <v>0.99</v>
      </c>
      <c r="H2117" s="121">
        <v>1</v>
      </c>
      <c r="I2117" s="121">
        <v>2035</v>
      </c>
      <c r="J2117" s="122">
        <v>0</v>
      </c>
      <c r="K2117" s="122">
        <v>6.9544893057572833E+18</v>
      </c>
    </row>
    <row r="2118" spans="3:11" ht="15" customHeight="1">
      <c r="C2118" s="112" t="b">
        <v>0</v>
      </c>
      <c r="D2118" s="113">
        <v>2037</v>
      </c>
      <c r="E2118" s="114">
        <v>376</v>
      </c>
      <c r="F2118" s="114">
        <v>1895</v>
      </c>
      <c r="G2118" s="121">
        <v>0.99</v>
      </c>
      <c r="H2118" s="121">
        <v>1</v>
      </c>
      <c r="I2118" s="121">
        <v>2036</v>
      </c>
      <c r="J2118" s="122">
        <v>0</v>
      </c>
      <c r="K2118" s="122">
        <v>5.1104366888506583E+18</v>
      </c>
    </row>
    <row r="2119" spans="3:11" ht="15" customHeight="1">
      <c r="C2119" s="112" t="b">
        <v>0</v>
      </c>
      <c r="D2119" s="113">
        <v>2038</v>
      </c>
      <c r="E2119" s="114">
        <v>376</v>
      </c>
      <c r="F2119" s="114">
        <v>1904</v>
      </c>
      <c r="G2119" s="121">
        <v>0.99</v>
      </c>
      <c r="H2119" s="121">
        <v>1</v>
      </c>
      <c r="I2119" s="121">
        <v>2037</v>
      </c>
      <c r="J2119" s="122">
        <v>0</v>
      </c>
      <c r="K2119" s="122">
        <v>6.6401315358114074E+17</v>
      </c>
    </row>
    <row r="2120" spans="3:11" ht="15" customHeight="1">
      <c r="C2120" s="112" t="b">
        <v>0</v>
      </c>
      <c r="D2120" s="113">
        <v>2039</v>
      </c>
      <c r="E2120" s="114">
        <v>376</v>
      </c>
      <c r="F2120" s="114">
        <v>1913</v>
      </c>
      <c r="G2120" s="121">
        <v>0.99</v>
      </c>
      <c r="H2120" s="121">
        <v>1</v>
      </c>
      <c r="I2120" s="121">
        <v>2038</v>
      </c>
      <c r="J2120" s="122">
        <v>0</v>
      </c>
      <c r="K2120" s="122">
        <v>8.8873609203736617E+18</v>
      </c>
    </row>
    <row r="2121" spans="3:11" ht="15" customHeight="1">
      <c r="C2121" s="112" t="b">
        <v>0</v>
      </c>
      <c r="D2121" s="113">
        <v>2040</v>
      </c>
      <c r="E2121" s="114">
        <v>376</v>
      </c>
      <c r="F2121" s="114">
        <v>1922</v>
      </c>
      <c r="G2121" s="121">
        <v>0.99</v>
      </c>
      <c r="H2121" s="121">
        <v>1</v>
      </c>
      <c r="I2121" s="121">
        <v>2039</v>
      </c>
      <c r="J2121" s="122">
        <v>0</v>
      </c>
      <c r="K2121" s="122">
        <v>6.1347964667102853E+18</v>
      </c>
    </row>
    <row r="2122" spans="3:11" ht="15" customHeight="1">
      <c r="C2122" s="112" t="b">
        <v>0</v>
      </c>
      <c r="D2122" s="113">
        <v>2041</v>
      </c>
      <c r="E2122" s="114">
        <v>376</v>
      </c>
      <c r="F2122" s="114">
        <v>1931</v>
      </c>
      <c r="G2122" s="121">
        <v>0.99</v>
      </c>
      <c r="H2122" s="121">
        <v>1</v>
      </c>
      <c r="I2122" s="121">
        <v>2040</v>
      </c>
      <c r="J2122" s="122">
        <v>0</v>
      </c>
      <c r="K2122" s="122">
        <v>1.292379611613481E+18</v>
      </c>
    </row>
    <row r="2123" spans="3:11" ht="15" customHeight="1">
      <c r="C2123" s="112" t="b">
        <v>0</v>
      </c>
      <c r="D2123" s="113">
        <v>2042</v>
      </c>
      <c r="E2123" s="114">
        <v>376</v>
      </c>
      <c r="F2123" s="114">
        <v>1940</v>
      </c>
      <c r="G2123" s="121">
        <v>0.99</v>
      </c>
      <c r="H2123" s="121">
        <v>1</v>
      </c>
      <c r="I2123" s="121">
        <v>2041</v>
      </c>
      <c r="J2123" s="122">
        <v>0</v>
      </c>
      <c r="K2123" s="122">
        <v>7.3367890317366221E+18</v>
      </c>
    </row>
    <row r="2124" spans="3:11" ht="15" customHeight="1">
      <c r="C2124" s="112" t="b">
        <v>0</v>
      </c>
      <c r="D2124" s="113">
        <v>2043</v>
      </c>
      <c r="E2124" s="114">
        <v>376</v>
      </c>
      <c r="F2124" s="114">
        <v>1949</v>
      </c>
      <c r="G2124" s="121">
        <v>0.99</v>
      </c>
      <c r="H2124" s="121">
        <v>1</v>
      </c>
      <c r="I2124" s="121">
        <v>2042</v>
      </c>
      <c r="J2124" s="122">
        <v>0</v>
      </c>
      <c r="K2124" s="122">
        <v>4.578045054425529E+17</v>
      </c>
    </row>
    <row r="2125" spans="3:11" ht="15" customHeight="1">
      <c r="C2125" s="112" t="b">
        <v>0</v>
      </c>
      <c r="D2125" s="113">
        <v>2044</v>
      </c>
      <c r="E2125" s="114">
        <v>376</v>
      </c>
      <c r="F2125" s="114">
        <v>1958</v>
      </c>
      <c r="G2125" s="121">
        <v>0.99</v>
      </c>
      <c r="H2125" s="121">
        <v>1</v>
      </c>
      <c r="I2125" s="121">
        <v>2043</v>
      </c>
      <c r="J2125" s="122">
        <v>0</v>
      </c>
      <c r="K2125" s="122">
        <v>1.0568388895201395E+19</v>
      </c>
    </row>
    <row r="2126" spans="3:11" ht="15" customHeight="1">
      <c r="C2126" s="112" t="b">
        <v>0</v>
      </c>
      <c r="D2126" s="113">
        <v>2045</v>
      </c>
      <c r="E2126" s="114">
        <v>376</v>
      </c>
      <c r="F2126" s="114">
        <v>1967</v>
      </c>
      <c r="G2126" s="121">
        <v>0.99</v>
      </c>
      <c r="H2126" s="121">
        <v>1</v>
      </c>
      <c r="I2126" s="121">
        <v>2044</v>
      </c>
      <c r="J2126" s="122">
        <v>0</v>
      </c>
      <c r="K2126" s="122">
        <v>1.3025295448241731E+18</v>
      </c>
    </row>
    <row r="2127" spans="3:11" ht="15" customHeight="1">
      <c r="C2127" s="112" t="b">
        <v>0</v>
      </c>
      <c r="D2127" s="113">
        <v>2046</v>
      </c>
      <c r="E2127" s="114">
        <v>376</v>
      </c>
      <c r="F2127" s="114">
        <v>1976</v>
      </c>
      <c r="G2127" s="121">
        <v>0.99</v>
      </c>
      <c r="H2127" s="121">
        <v>1</v>
      </c>
      <c r="I2127" s="121">
        <v>2045</v>
      </c>
      <c r="J2127" s="122">
        <v>0</v>
      </c>
      <c r="K2127" s="122">
        <v>5.305990163779583E+18</v>
      </c>
    </row>
    <row r="2128" spans="3:11" ht="15" customHeight="1">
      <c r="C2128" s="112" t="b">
        <v>0</v>
      </c>
      <c r="D2128" s="113">
        <v>2047</v>
      </c>
      <c r="E2128" s="114">
        <v>376</v>
      </c>
      <c r="F2128" s="114">
        <v>1985</v>
      </c>
      <c r="G2128" s="121">
        <v>0.99</v>
      </c>
      <c r="H2128" s="121">
        <v>1</v>
      </c>
      <c r="I2128" s="121">
        <v>2046</v>
      </c>
      <c r="J2128" s="122">
        <v>0</v>
      </c>
      <c r="K2128" s="122">
        <v>8.3325859451681101E+17</v>
      </c>
    </row>
    <row r="2129" spans="3:11" ht="15" customHeight="1">
      <c r="C2129" s="112" t="b">
        <v>0</v>
      </c>
      <c r="D2129" s="113">
        <v>2048</v>
      </c>
      <c r="E2129" s="114">
        <v>376</v>
      </c>
      <c r="F2129" s="114">
        <v>1994</v>
      </c>
      <c r="G2129" s="121">
        <v>0.99</v>
      </c>
      <c r="H2129" s="121">
        <v>1</v>
      </c>
      <c r="I2129" s="121">
        <v>2047</v>
      </c>
      <c r="J2129" s="122">
        <v>0</v>
      </c>
      <c r="K2129" s="122">
        <v>5.0531955747925842E+18</v>
      </c>
    </row>
    <row r="2130" spans="3:11" ht="15" customHeight="1">
      <c r="C2130" s="112" t="b">
        <v>0</v>
      </c>
      <c r="D2130" s="113">
        <v>2049</v>
      </c>
      <c r="E2130" s="114">
        <v>376</v>
      </c>
      <c r="F2130" s="114">
        <v>2003</v>
      </c>
      <c r="G2130" s="121">
        <v>0.99</v>
      </c>
      <c r="H2130" s="121">
        <v>1</v>
      </c>
      <c r="I2130" s="121">
        <v>2048</v>
      </c>
      <c r="J2130" s="122">
        <v>0</v>
      </c>
      <c r="K2130" s="122">
        <v>1.5056799862662791E+19</v>
      </c>
    </row>
    <row r="2131" spans="3:11" ht="15" customHeight="1">
      <c r="C2131" s="112" t="b">
        <v>0</v>
      </c>
      <c r="D2131" s="113">
        <v>2050</v>
      </c>
      <c r="E2131" s="114">
        <v>377</v>
      </c>
      <c r="F2131" s="114">
        <v>2017</v>
      </c>
      <c r="G2131" s="121">
        <v>0.99</v>
      </c>
      <c r="H2131" s="121">
        <v>1</v>
      </c>
      <c r="I2131" s="121">
        <v>2049</v>
      </c>
      <c r="J2131" s="122">
        <v>0</v>
      </c>
      <c r="K2131" s="122">
        <v>5.6662441690946345E+18</v>
      </c>
    </row>
    <row r="2132" spans="3:11" ht="15" customHeight="1">
      <c r="C2132" s="112" t="b">
        <v>0</v>
      </c>
      <c r="D2132" s="113">
        <v>2051</v>
      </c>
      <c r="E2132" s="114">
        <v>378</v>
      </c>
      <c r="F2132" s="114">
        <v>2018</v>
      </c>
      <c r="G2132" s="121">
        <v>0.99</v>
      </c>
      <c r="H2132" s="121">
        <v>1</v>
      </c>
      <c r="I2132" s="121">
        <v>2050</v>
      </c>
      <c r="J2132" s="122">
        <v>0</v>
      </c>
      <c r="K2132" s="122">
        <v>9.9991476610819008E+17</v>
      </c>
    </row>
    <row r="2133" spans="3:11" ht="15" customHeight="1">
      <c r="C2133" s="112" t="b">
        <v>0</v>
      </c>
      <c r="D2133" s="113">
        <v>2052</v>
      </c>
      <c r="E2133" s="114">
        <v>378</v>
      </c>
      <c r="F2133" s="114">
        <v>2019</v>
      </c>
      <c r="G2133" s="121">
        <v>0.99</v>
      </c>
      <c r="H2133" s="121">
        <v>1</v>
      </c>
      <c r="I2133" s="121">
        <v>2051</v>
      </c>
      <c r="J2133" s="122">
        <v>0</v>
      </c>
      <c r="K2133" s="122">
        <v>5.5395597186028534E+18</v>
      </c>
    </row>
    <row r="2134" spans="3:11" ht="15" customHeight="1">
      <c r="C2134" s="112" t="b">
        <v>0</v>
      </c>
      <c r="D2134" s="113">
        <v>2053</v>
      </c>
      <c r="E2134" s="114">
        <v>379</v>
      </c>
      <c r="F2134" s="114">
        <v>2021</v>
      </c>
      <c r="G2134" s="121">
        <v>0.99</v>
      </c>
      <c r="H2134" s="121">
        <v>1</v>
      </c>
      <c r="I2134" s="121">
        <v>2052</v>
      </c>
      <c r="J2134" s="122">
        <v>0</v>
      </c>
      <c r="K2134" s="122">
        <v>5.486614536170114E+18</v>
      </c>
    </row>
    <row r="2135" spans="3:11" ht="15" customHeight="1">
      <c r="C2135" s="112" t="b">
        <v>0</v>
      </c>
      <c r="D2135" s="113">
        <v>2054</v>
      </c>
      <c r="E2135" s="114">
        <v>379</v>
      </c>
      <c r="F2135" s="114">
        <v>2023</v>
      </c>
      <c r="G2135" s="121">
        <v>0.99</v>
      </c>
      <c r="H2135" s="121">
        <v>1</v>
      </c>
      <c r="I2135" s="121">
        <v>2053</v>
      </c>
      <c r="J2135" s="122">
        <v>0</v>
      </c>
      <c r="K2135" s="122">
        <v>1.7989849201444366E+19</v>
      </c>
    </row>
    <row r="2136" spans="3:11" ht="15" customHeight="1">
      <c r="C2136" s="112" t="b">
        <v>0</v>
      </c>
      <c r="D2136" s="113">
        <v>2055</v>
      </c>
      <c r="E2136" s="114">
        <v>380</v>
      </c>
      <c r="F2136" s="114">
        <v>2025</v>
      </c>
      <c r="G2136" s="121">
        <v>0.99</v>
      </c>
      <c r="H2136" s="121">
        <v>1</v>
      </c>
      <c r="I2136" s="121">
        <v>2054</v>
      </c>
      <c r="J2136" s="122">
        <v>0</v>
      </c>
      <c r="K2136" s="122">
        <v>6.9800991974035802E+17</v>
      </c>
    </row>
    <row r="2137" spans="3:11" ht="15" customHeight="1">
      <c r="C2137" s="112" t="b">
        <v>0</v>
      </c>
      <c r="D2137" s="113">
        <v>2056</v>
      </c>
      <c r="E2137" s="114">
        <v>380</v>
      </c>
      <c r="F2137" s="114">
        <v>2027</v>
      </c>
      <c r="G2137" s="121">
        <v>0.99</v>
      </c>
      <c r="H2137" s="121">
        <v>1</v>
      </c>
      <c r="I2137" s="121">
        <v>2055</v>
      </c>
      <c r="J2137" s="122">
        <v>0</v>
      </c>
      <c r="K2137" s="122">
        <v>1.0642939666772376E+19</v>
      </c>
    </row>
    <row r="2138" spans="3:11" ht="15" customHeight="1">
      <c r="C2138" s="112" t="b">
        <v>0</v>
      </c>
      <c r="D2138" s="113">
        <v>2057</v>
      </c>
      <c r="E2138" s="114">
        <v>380</v>
      </c>
      <c r="F2138" s="114">
        <v>2029</v>
      </c>
      <c r="G2138" s="121">
        <v>0.99</v>
      </c>
      <c r="H2138" s="121">
        <v>1</v>
      </c>
      <c r="I2138" s="121">
        <v>2056</v>
      </c>
      <c r="J2138" s="122">
        <v>0</v>
      </c>
      <c r="K2138" s="122">
        <v>9.9146470929136906E+18</v>
      </c>
    </row>
    <row r="2139" spans="3:11" ht="15" customHeight="1">
      <c r="C2139" s="112" t="b">
        <v>0</v>
      </c>
      <c r="D2139" s="113">
        <v>2058</v>
      </c>
      <c r="E2139" s="114">
        <v>380</v>
      </c>
      <c r="F2139" s="114">
        <v>2031</v>
      </c>
      <c r="G2139" s="121">
        <v>0.99</v>
      </c>
      <c r="H2139" s="121">
        <v>1</v>
      </c>
      <c r="I2139" s="121">
        <v>2057</v>
      </c>
      <c r="J2139" s="122">
        <v>0</v>
      </c>
      <c r="K2139" s="122">
        <v>8.2513609481992387E+18</v>
      </c>
    </row>
    <row r="2140" spans="3:11" ht="15" customHeight="1">
      <c r="C2140" s="112" t="b">
        <v>0</v>
      </c>
      <c r="D2140" s="113">
        <v>2059</v>
      </c>
      <c r="E2140" s="114">
        <v>381</v>
      </c>
      <c r="F2140" s="114">
        <v>2035</v>
      </c>
      <c r="G2140" s="121">
        <v>0.99</v>
      </c>
      <c r="H2140" s="121">
        <v>1</v>
      </c>
      <c r="I2140" s="121">
        <v>2058</v>
      </c>
      <c r="J2140" s="122">
        <v>0</v>
      </c>
      <c r="K2140" s="122">
        <v>5.0160366485902899E+18</v>
      </c>
    </row>
    <row r="2141" spans="3:11" ht="15" customHeight="1">
      <c r="C2141" s="112" t="b">
        <v>0</v>
      </c>
      <c r="D2141" s="113">
        <v>2060</v>
      </c>
      <c r="E2141" s="114">
        <v>381</v>
      </c>
      <c r="F2141" s="114">
        <v>2039</v>
      </c>
      <c r="G2141" s="121">
        <v>0.99</v>
      </c>
      <c r="H2141" s="121">
        <v>1</v>
      </c>
      <c r="I2141" s="121">
        <v>2059</v>
      </c>
      <c r="J2141" s="122">
        <v>0</v>
      </c>
      <c r="K2141" s="122">
        <v>1.7197492416597346E+19</v>
      </c>
    </row>
    <row r="2142" spans="3:11" ht="15" customHeight="1">
      <c r="C2142" s="112" t="b">
        <v>0</v>
      </c>
      <c r="D2142" s="113">
        <v>2061</v>
      </c>
      <c r="E2142" s="114">
        <v>381</v>
      </c>
      <c r="F2142" s="114">
        <v>2043</v>
      </c>
      <c r="G2142" s="121">
        <v>0.99</v>
      </c>
      <c r="H2142" s="121">
        <v>1</v>
      </c>
      <c r="I2142" s="121">
        <v>2060</v>
      </c>
      <c r="J2142" s="122">
        <v>0</v>
      </c>
      <c r="K2142" s="122">
        <v>5.937665287577558E+18</v>
      </c>
    </row>
    <row r="2143" spans="3:11" ht="15" customHeight="1">
      <c r="C2143" s="112" t="b">
        <v>0</v>
      </c>
      <c r="D2143" s="113">
        <v>2062</v>
      </c>
      <c r="E2143" s="114">
        <v>381</v>
      </c>
      <c r="F2143" s="114">
        <v>2047</v>
      </c>
      <c r="G2143" s="121">
        <v>0.99</v>
      </c>
      <c r="H2143" s="121">
        <v>1</v>
      </c>
      <c r="I2143" s="121">
        <v>2061</v>
      </c>
      <c r="J2143" s="122">
        <v>0</v>
      </c>
      <c r="K2143" s="122">
        <v>1.5100460009545042E+19</v>
      </c>
    </row>
    <row r="2144" spans="3:11" ht="15" customHeight="1">
      <c r="C2144" s="112" t="b">
        <v>0</v>
      </c>
      <c r="D2144" s="113">
        <v>2063</v>
      </c>
      <c r="E2144" s="114">
        <v>381</v>
      </c>
      <c r="F2144" s="114">
        <v>2051</v>
      </c>
      <c r="G2144" s="121">
        <v>0.99</v>
      </c>
      <c r="H2144" s="121">
        <v>1</v>
      </c>
      <c r="I2144" s="121">
        <v>2062</v>
      </c>
      <c r="J2144" s="122">
        <v>0</v>
      </c>
      <c r="K2144" s="122">
        <v>3.7290558066975974E+18</v>
      </c>
    </row>
    <row r="2145" spans="3:11" ht="15" customHeight="1">
      <c r="C2145" s="112" t="b">
        <v>0</v>
      </c>
      <c r="D2145" s="113">
        <v>2064</v>
      </c>
      <c r="E2145" s="114">
        <v>381</v>
      </c>
      <c r="F2145" s="114">
        <v>2055</v>
      </c>
      <c r="G2145" s="121">
        <v>0.99</v>
      </c>
      <c r="H2145" s="121">
        <v>1</v>
      </c>
      <c r="I2145" s="121">
        <v>2063</v>
      </c>
      <c r="J2145" s="122">
        <v>0</v>
      </c>
      <c r="K2145" s="122">
        <v>9.0079076635977185E+18</v>
      </c>
    </row>
    <row r="2146" spans="3:11" ht="15" customHeight="1">
      <c r="C2146" s="112" t="b">
        <v>0</v>
      </c>
      <c r="D2146" s="113">
        <v>2065</v>
      </c>
      <c r="E2146" s="114">
        <v>382</v>
      </c>
      <c r="F2146" s="114">
        <v>2061</v>
      </c>
      <c r="G2146" s="121">
        <v>0.99</v>
      </c>
      <c r="H2146" s="121">
        <v>1</v>
      </c>
      <c r="I2146" s="121">
        <v>2064</v>
      </c>
      <c r="J2146" s="122">
        <v>0</v>
      </c>
      <c r="K2146" s="122">
        <v>6.1966126415526349E+18</v>
      </c>
    </row>
    <row r="2147" spans="3:11" ht="15" customHeight="1">
      <c r="C2147" s="112" t="b">
        <v>0</v>
      </c>
      <c r="D2147" s="113">
        <v>2066</v>
      </c>
      <c r="E2147" s="114">
        <v>382</v>
      </c>
      <c r="F2147" s="114">
        <v>2067</v>
      </c>
      <c r="G2147" s="121">
        <v>0.99</v>
      </c>
      <c r="H2147" s="121">
        <v>1</v>
      </c>
      <c r="I2147" s="121">
        <v>2065</v>
      </c>
      <c r="J2147" s="122">
        <v>0</v>
      </c>
      <c r="K2147" s="122">
        <v>1.0550066981997793E+19</v>
      </c>
    </row>
    <row r="2148" spans="3:11" ht="15" customHeight="1">
      <c r="C2148" s="112" t="b">
        <v>0</v>
      </c>
      <c r="D2148" s="113">
        <v>2067</v>
      </c>
      <c r="E2148" s="114">
        <v>382</v>
      </c>
      <c r="F2148" s="114">
        <v>2073</v>
      </c>
      <c r="G2148" s="121">
        <v>0.99</v>
      </c>
      <c r="H2148" s="121">
        <v>1</v>
      </c>
      <c r="I2148" s="121">
        <v>2066</v>
      </c>
      <c r="J2148" s="122">
        <v>0</v>
      </c>
      <c r="K2148" s="122">
        <v>1.6493922802978787E+19</v>
      </c>
    </row>
    <row r="2149" spans="3:11" ht="15" customHeight="1">
      <c r="C2149" s="112" t="b">
        <v>0</v>
      </c>
      <c r="D2149" s="113">
        <v>2068</v>
      </c>
      <c r="E2149" s="114">
        <v>382</v>
      </c>
      <c r="F2149" s="114">
        <v>2079</v>
      </c>
      <c r="G2149" s="121">
        <v>0.99</v>
      </c>
      <c r="H2149" s="121">
        <v>1</v>
      </c>
      <c r="I2149" s="121">
        <v>2067</v>
      </c>
      <c r="J2149" s="122">
        <v>0</v>
      </c>
      <c r="K2149" s="122">
        <v>1.0407779554912401E+19</v>
      </c>
    </row>
    <row r="2150" spans="3:11" ht="15" customHeight="1">
      <c r="C2150" s="112" t="b">
        <v>0</v>
      </c>
      <c r="D2150" s="113">
        <v>2069</v>
      </c>
      <c r="E2150" s="114">
        <v>382</v>
      </c>
      <c r="F2150" s="114">
        <v>2085</v>
      </c>
      <c r="G2150" s="121">
        <v>0.99</v>
      </c>
      <c r="H2150" s="121">
        <v>1</v>
      </c>
      <c r="I2150" s="121">
        <v>2068</v>
      </c>
      <c r="J2150" s="122">
        <v>0</v>
      </c>
      <c r="K2150" s="122">
        <v>1.7222641464591114E+19</v>
      </c>
    </row>
    <row r="2151" spans="3:11" ht="15" customHeight="1">
      <c r="C2151" s="112" t="b">
        <v>0</v>
      </c>
      <c r="D2151" s="113">
        <v>2070</v>
      </c>
      <c r="E2151" s="114">
        <v>382</v>
      </c>
      <c r="F2151" s="114">
        <v>2091</v>
      </c>
      <c r="G2151" s="121">
        <v>0.99</v>
      </c>
      <c r="H2151" s="121">
        <v>1</v>
      </c>
      <c r="I2151" s="121">
        <v>2069</v>
      </c>
      <c r="J2151" s="122">
        <v>0</v>
      </c>
      <c r="K2151" s="122">
        <v>1.0386833975865512E+19</v>
      </c>
    </row>
    <row r="2152" spans="3:11" ht="15" customHeight="1">
      <c r="C2152" s="112" t="b">
        <v>0</v>
      </c>
      <c r="D2152" s="113">
        <v>2071</v>
      </c>
      <c r="E2152" s="114">
        <v>382</v>
      </c>
      <c r="F2152" s="114">
        <v>2097</v>
      </c>
      <c r="G2152" s="121">
        <v>0.99</v>
      </c>
      <c r="H2152" s="121">
        <v>1</v>
      </c>
      <c r="I2152" s="121">
        <v>2070</v>
      </c>
      <c r="J2152" s="122">
        <v>0</v>
      </c>
      <c r="K2152" s="122">
        <v>4.0673810658993818E+18</v>
      </c>
    </row>
    <row r="2153" spans="3:11" ht="15" customHeight="1">
      <c r="C2153" s="112" t="b">
        <v>0</v>
      </c>
      <c r="D2153" s="113">
        <v>2072</v>
      </c>
      <c r="E2153" s="114">
        <v>382</v>
      </c>
      <c r="F2153" s="114">
        <v>2103</v>
      </c>
      <c r="G2153" s="121">
        <v>0.99</v>
      </c>
      <c r="H2153" s="121">
        <v>1</v>
      </c>
      <c r="I2153" s="121">
        <v>2071</v>
      </c>
      <c r="J2153" s="122">
        <v>0</v>
      </c>
      <c r="K2153" s="122">
        <v>2.9851409244693105E+18</v>
      </c>
    </row>
    <row r="2154" spans="3:11" ht="15" customHeight="1">
      <c r="C2154" s="112" t="b">
        <v>0</v>
      </c>
      <c r="D2154" s="113">
        <v>2073</v>
      </c>
      <c r="E2154" s="114">
        <v>382</v>
      </c>
      <c r="F2154" s="114">
        <v>2109</v>
      </c>
      <c r="G2154" s="121">
        <v>0.99</v>
      </c>
      <c r="H2154" s="121">
        <v>1</v>
      </c>
      <c r="I2154" s="121">
        <v>2072</v>
      </c>
      <c r="J2154" s="122">
        <v>0</v>
      </c>
      <c r="K2154" s="122">
        <v>8.8299010013511905E+18</v>
      </c>
    </row>
    <row r="2155" spans="3:11" ht="15" customHeight="1">
      <c r="C2155" s="112" t="b">
        <v>0</v>
      </c>
      <c r="D2155" s="113">
        <v>2074</v>
      </c>
      <c r="E2155" s="114">
        <v>383</v>
      </c>
      <c r="F2155" s="114">
        <v>2118</v>
      </c>
      <c r="G2155" s="121">
        <v>0.99</v>
      </c>
      <c r="H2155" s="121">
        <v>1</v>
      </c>
      <c r="I2155" s="121">
        <v>2073</v>
      </c>
      <c r="J2155" s="122">
        <v>0</v>
      </c>
      <c r="K2155" s="122">
        <v>1.2523378007325583E+18</v>
      </c>
    </row>
    <row r="2156" spans="3:11" ht="15" customHeight="1">
      <c r="C2156" s="112" t="b">
        <v>0</v>
      </c>
      <c r="D2156" s="113">
        <v>2075</v>
      </c>
      <c r="E2156" s="114">
        <v>383</v>
      </c>
      <c r="F2156" s="114">
        <v>2127</v>
      </c>
      <c r="G2156" s="121">
        <v>0.99</v>
      </c>
      <c r="H2156" s="121">
        <v>1</v>
      </c>
      <c r="I2156" s="121">
        <v>2074</v>
      </c>
      <c r="J2156" s="122">
        <v>0</v>
      </c>
      <c r="K2156" s="122">
        <v>1.432927480523477E+19</v>
      </c>
    </row>
    <row r="2157" spans="3:11" ht="15" customHeight="1">
      <c r="C2157" s="112" t="b">
        <v>0</v>
      </c>
      <c r="D2157" s="113">
        <v>2076</v>
      </c>
      <c r="E2157" s="114">
        <v>383</v>
      </c>
      <c r="F2157" s="114">
        <v>2136</v>
      </c>
      <c r="G2157" s="121">
        <v>0.99</v>
      </c>
      <c r="H2157" s="121">
        <v>1</v>
      </c>
      <c r="I2157" s="121">
        <v>2075</v>
      </c>
      <c r="J2157" s="122">
        <v>0</v>
      </c>
      <c r="K2157" s="122">
        <v>2.420811441530005E+18</v>
      </c>
    </row>
    <row r="2158" spans="3:11" ht="15" customHeight="1">
      <c r="C2158" s="112" t="b">
        <v>0</v>
      </c>
      <c r="D2158" s="113">
        <v>2077</v>
      </c>
      <c r="E2158" s="114">
        <v>383</v>
      </c>
      <c r="F2158" s="114">
        <v>2145</v>
      </c>
      <c r="G2158" s="121">
        <v>0.99</v>
      </c>
      <c r="H2158" s="121">
        <v>1</v>
      </c>
      <c r="I2158" s="121">
        <v>2076</v>
      </c>
      <c r="J2158" s="122">
        <v>0</v>
      </c>
      <c r="K2158" s="122">
        <v>5.3610718203319347E+18</v>
      </c>
    </row>
    <row r="2159" spans="3:11" ht="15" customHeight="1">
      <c r="C2159" s="112" t="b">
        <v>0</v>
      </c>
      <c r="D2159" s="113">
        <v>2078</v>
      </c>
      <c r="E2159" s="114">
        <v>383</v>
      </c>
      <c r="F2159" s="114">
        <v>2154</v>
      </c>
      <c r="G2159" s="121">
        <v>0.99</v>
      </c>
      <c r="H2159" s="121">
        <v>1</v>
      </c>
      <c r="I2159" s="121">
        <v>2077</v>
      </c>
      <c r="J2159" s="122">
        <v>0</v>
      </c>
      <c r="K2159" s="122">
        <v>1.9403766591529491E+17</v>
      </c>
    </row>
    <row r="2160" spans="3:11" ht="15" customHeight="1">
      <c r="C2160" s="112" t="b">
        <v>0</v>
      </c>
      <c r="D2160" s="113">
        <v>2079</v>
      </c>
      <c r="E2160" s="114">
        <v>383</v>
      </c>
      <c r="F2160" s="114">
        <v>2163</v>
      </c>
      <c r="G2160" s="121">
        <v>0.99</v>
      </c>
      <c r="H2160" s="121">
        <v>1</v>
      </c>
      <c r="I2160" s="121">
        <v>2078</v>
      </c>
      <c r="J2160" s="122">
        <v>0</v>
      </c>
      <c r="K2160" s="122">
        <v>9.15886982020621E+18</v>
      </c>
    </row>
    <row r="2161" spans="3:11" ht="15" customHeight="1">
      <c r="C2161" s="112" t="b">
        <v>0</v>
      </c>
      <c r="D2161" s="113">
        <v>2080</v>
      </c>
      <c r="E2161" s="114">
        <v>383</v>
      </c>
      <c r="F2161" s="114">
        <v>2172</v>
      </c>
      <c r="G2161" s="121">
        <v>0.99</v>
      </c>
      <c r="H2161" s="121">
        <v>1</v>
      </c>
      <c r="I2161" s="121">
        <v>2079</v>
      </c>
      <c r="J2161" s="122">
        <v>0</v>
      </c>
      <c r="K2161" s="122">
        <v>1.1039302791735568E+19</v>
      </c>
    </row>
    <row r="2162" spans="3:11" ht="15" customHeight="1">
      <c r="C2162" s="112" t="b">
        <v>0</v>
      </c>
      <c r="D2162" s="113">
        <v>2081</v>
      </c>
      <c r="E2162" s="114">
        <v>383</v>
      </c>
      <c r="F2162" s="114">
        <v>2181</v>
      </c>
      <c r="G2162" s="121">
        <v>0.99</v>
      </c>
      <c r="H2162" s="121">
        <v>1</v>
      </c>
      <c r="I2162" s="121">
        <v>2080</v>
      </c>
      <c r="J2162" s="122">
        <v>0</v>
      </c>
      <c r="K2162" s="122">
        <v>4.1544716847003105E+18</v>
      </c>
    </row>
    <row r="2163" spans="3:11" ht="15" customHeight="1">
      <c r="C2163" s="112" t="b">
        <v>0</v>
      </c>
      <c r="D2163" s="113">
        <v>2082</v>
      </c>
      <c r="E2163" s="114">
        <v>383</v>
      </c>
      <c r="F2163" s="114">
        <v>2190</v>
      </c>
      <c r="G2163" s="121">
        <v>0.99</v>
      </c>
      <c r="H2163" s="121">
        <v>1</v>
      </c>
      <c r="I2163" s="121">
        <v>2081</v>
      </c>
      <c r="J2163" s="122">
        <v>0</v>
      </c>
      <c r="K2163" s="122">
        <v>4.7166545990066575E+18</v>
      </c>
    </row>
    <row r="2164" spans="3:11" ht="15" customHeight="1">
      <c r="C2164" s="112" t="b">
        <v>0</v>
      </c>
      <c r="D2164" s="113">
        <v>2083</v>
      </c>
      <c r="E2164" s="114">
        <v>383</v>
      </c>
      <c r="F2164" s="114">
        <v>2199</v>
      </c>
      <c r="G2164" s="121">
        <v>0.99</v>
      </c>
      <c r="H2164" s="121">
        <v>1</v>
      </c>
      <c r="I2164" s="121">
        <v>2082</v>
      </c>
      <c r="J2164" s="122">
        <v>0</v>
      </c>
      <c r="K2164" s="122">
        <v>1.8966813724267254E+18</v>
      </c>
    </row>
    <row r="2165" spans="3:11" ht="15" customHeight="1">
      <c r="C2165" s="112" t="b">
        <v>0</v>
      </c>
      <c r="D2165" s="113">
        <v>2084</v>
      </c>
      <c r="E2165" s="114">
        <v>383</v>
      </c>
      <c r="F2165" s="114">
        <v>2208</v>
      </c>
      <c r="G2165" s="121">
        <v>0.99</v>
      </c>
      <c r="H2165" s="121">
        <v>1</v>
      </c>
      <c r="I2165" s="121">
        <v>2083</v>
      </c>
      <c r="J2165" s="122">
        <v>0</v>
      </c>
      <c r="K2165" s="122">
        <v>4.7782940652498248E+18</v>
      </c>
    </row>
    <row r="2166" spans="3:11" ht="15" customHeight="1">
      <c r="C2166" s="112" t="b">
        <v>0</v>
      </c>
      <c r="D2166" s="113">
        <v>2085</v>
      </c>
      <c r="E2166" s="114">
        <v>383</v>
      </c>
      <c r="F2166" s="114">
        <v>2217</v>
      </c>
      <c r="G2166" s="121">
        <v>0.99</v>
      </c>
      <c r="H2166" s="121">
        <v>1</v>
      </c>
      <c r="I2166" s="121">
        <v>2084</v>
      </c>
      <c r="J2166" s="122">
        <v>0</v>
      </c>
      <c r="K2166" s="122">
        <v>1.2474913573088166E+19</v>
      </c>
    </row>
    <row r="2167" spans="3:11" ht="15" customHeight="1">
      <c r="C2167" s="112" t="b">
        <v>0</v>
      </c>
      <c r="D2167" s="113">
        <v>2086</v>
      </c>
      <c r="E2167" s="114">
        <v>383</v>
      </c>
      <c r="F2167" s="114">
        <v>2226</v>
      </c>
      <c r="G2167" s="121">
        <v>0.99</v>
      </c>
      <c r="H2167" s="121">
        <v>1</v>
      </c>
      <c r="I2167" s="121">
        <v>2085</v>
      </c>
      <c r="J2167" s="122">
        <v>0</v>
      </c>
      <c r="K2167" s="122">
        <v>1.2827818986016008E+19</v>
      </c>
    </row>
    <row r="2168" spans="3:11" ht="15" customHeight="1">
      <c r="C2168" s="112" t="b">
        <v>0</v>
      </c>
      <c r="D2168" s="113">
        <v>2087</v>
      </c>
      <c r="E2168" s="114">
        <v>383</v>
      </c>
      <c r="F2168" s="114">
        <v>2235</v>
      </c>
      <c r="G2168" s="121">
        <v>0.99</v>
      </c>
      <c r="H2168" s="121">
        <v>1</v>
      </c>
      <c r="I2168" s="121">
        <v>2086</v>
      </c>
      <c r="J2168" s="122">
        <v>0</v>
      </c>
      <c r="K2168" s="122">
        <v>1.6618568030425561E+19</v>
      </c>
    </row>
    <row r="2169" spans="3:11" ht="15" customHeight="1">
      <c r="C2169" s="112" t="b">
        <v>0</v>
      </c>
      <c r="D2169" s="113">
        <v>2088</v>
      </c>
      <c r="E2169" s="114">
        <v>384</v>
      </c>
      <c r="F2169" s="114">
        <v>2249</v>
      </c>
      <c r="G2169" s="121">
        <v>0.99</v>
      </c>
      <c r="H2169" s="121">
        <v>1</v>
      </c>
      <c r="I2169" s="121">
        <v>2087</v>
      </c>
      <c r="J2169" s="122">
        <v>0</v>
      </c>
      <c r="K2169" s="122">
        <v>5.6815901625796936E+18</v>
      </c>
    </row>
    <row r="2170" spans="3:11" ht="15" customHeight="1">
      <c r="C2170" s="112" t="b">
        <v>0</v>
      </c>
      <c r="D2170" s="113">
        <v>2089</v>
      </c>
      <c r="E2170" s="114">
        <v>385</v>
      </c>
      <c r="F2170" s="114">
        <v>2250</v>
      </c>
      <c r="G2170" s="121">
        <v>0.99</v>
      </c>
      <c r="H2170" s="121">
        <v>1</v>
      </c>
      <c r="I2170" s="121">
        <v>2088</v>
      </c>
      <c r="J2170" s="122">
        <v>0</v>
      </c>
      <c r="K2170" s="122">
        <v>8.9104425329597624E+18</v>
      </c>
    </row>
    <row r="2171" spans="3:11" ht="15" customHeight="1">
      <c r="C2171" s="112" t="b">
        <v>0</v>
      </c>
      <c r="D2171" s="113">
        <v>2090</v>
      </c>
      <c r="E2171" s="114">
        <v>385</v>
      </c>
      <c r="F2171" s="114">
        <v>2251</v>
      </c>
      <c r="G2171" s="121">
        <v>0.99</v>
      </c>
      <c r="H2171" s="121">
        <v>1</v>
      </c>
      <c r="I2171" s="121">
        <v>2089</v>
      </c>
      <c r="J2171" s="122">
        <v>0</v>
      </c>
      <c r="K2171" s="122">
        <v>7.5807504455673354E+18</v>
      </c>
    </row>
    <row r="2172" spans="3:11" ht="15" customHeight="1">
      <c r="C2172" s="112" t="b">
        <v>0</v>
      </c>
      <c r="D2172" s="113">
        <v>2091</v>
      </c>
      <c r="E2172" s="114">
        <v>386</v>
      </c>
      <c r="F2172" s="114">
        <v>2253</v>
      </c>
      <c r="G2172" s="121">
        <v>0.99</v>
      </c>
      <c r="H2172" s="121">
        <v>1</v>
      </c>
      <c r="I2172" s="121">
        <v>2090</v>
      </c>
      <c r="J2172" s="122">
        <v>0</v>
      </c>
      <c r="K2172" s="122">
        <v>5.1209090153737892E+18</v>
      </c>
    </row>
    <row r="2173" spans="3:11" ht="15" customHeight="1">
      <c r="C2173" s="112" t="b">
        <v>0</v>
      </c>
      <c r="D2173" s="113">
        <v>2092</v>
      </c>
      <c r="E2173" s="114">
        <v>386</v>
      </c>
      <c r="F2173" s="114">
        <v>2255</v>
      </c>
      <c r="G2173" s="121">
        <v>0.99</v>
      </c>
      <c r="H2173" s="121">
        <v>1</v>
      </c>
      <c r="I2173" s="121">
        <v>2091</v>
      </c>
      <c r="J2173" s="122">
        <v>0</v>
      </c>
      <c r="K2173" s="122">
        <v>9.9724259772009472E+18</v>
      </c>
    </row>
    <row r="2174" spans="3:11" ht="15" customHeight="1">
      <c r="C2174" s="112" t="b">
        <v>0</v>
      </c>
      <c r="D2174" s="113">
        <v>2093</v>
      </c>
      <c r="E2174" s="114">
        <v>387</v>
      </c>
      <c r="F2174" s="114">
        <v>2257</v>
      </c>
      <c r="G2174" s="121">
        <v>0.99</v>
      </c>
      <c r="H2174" s="121">
        <v>1</v>
      </c>
      <c r="I2174" s="121">
        <v>2092</v>
      </c>
      <c r="J2174" s="122">
        <v>0</v>
      </c>
      <c r="K2174" s="122">
        <v>1.709337175373372E+19</v>
      </c>
    </row>
    <row r="2175" spans="3:11" ht="15" customHeight="1">
      <c r="C2175" s="112" t="b">
        <v>0</v>
      </c>
      <c r="D2175" s="113">
        <v>2094</v>
      </c>
      <c r="E2175" s="114">
        <v>387</v>
      </c>
      <c r="F2175" s="114">
        <v>2259</v>
      </c>
      <c r="G2175" s="121">
        <v>0.99</v>
      </c>
      <c r="H2175" s="121">
        <v>1</v>
      </c>
      <c r="I2175" s="121">
        <v>2093</v>
      </c>
      <c r="J2175" s="122">
        <v>0</v>
      </c>
      <c r="K2175" s="122">
        <v>4.6554946501726065E+18</v>
      </c>
    </row>
    <row r="2176" spans="3:11" ht="15" customHeight="1">
      <c r="C2176" s="112" t="b">
        <v>0</v>
      </c>
      <c r="D2176" s="113">
        <v>2095</v>
      </c>
      <c r="E2176" s="114">
        <v>387</v>
      </c>
      <c r="F2176" s="114">
        <v>2261</v>
      </c>
      <c r="G2176" s="121">
        <v>0.99</v>
      </c>
      <c r="H2176" s="121">
        <v>1</v>
      </c>
      <c r="I2176" s="121">
        <v>2094</v>
      </c>
      <c r="J2176" s="122">
        <v>0</v>
      </c>
      <c r="K2176" s="122">
        <v>9.0481879018900091E+18</v>
      </c>
    </row>
    <row r="2177" spans="3:11" ht="15" customHeight="1">
      <c r="C2177" s="112" t="b">
        <v>0</v>
      </c>
      <c r="D2177" s="113">
        <v>2096</v>
      </c>
      <c r="E2177" s="114">
        <v>387</v>
      </c>
      <c r="F2177" s="114">
        <v>2263</v>
      </c>
      <c r="G2177" s="121">
        <v>0.99</v>
      </c>
      <c r="H2177" s="121">
        <v>1</v>
      </c>
      <c r="I2177" s="121">
        <v>2095</v>
      </c>
      <c r="J2177" s="122">
        <v>0</v>
      </c>
      <c r="K2177" s="122">
        <v>8.1671522017359012E+18</v>
      </c>
    </row>
    <row r="2178" spans="3:11" ht="15" customHeight="1">
      <c r="C2178" s="112" t="b">
        <v>0</v>
      </c>
      <c r="D2178" s="113">
        <v>2097</v>
      </c>
      <c r="E2178" s="114">
        <v>388</v>
      </c>
      <c r="F2178" s="114">
        <v>2267</v>
      </c>
      <c r="G2178" s="121">
        <v>0.99</v>
      </c>
      <c r="H2178" s="121">
        <v>1</v>
      </c>
      <c r="I2178" s="121">
        <v>2096</v>
      </c>
      <c r="J2178" s="122">
        <v>0</v>
      </c>
      <c r="K2178" s="122">
        <v>1.6104618779085976E+19</v>
      </c>
    </row>
    <row r="2179" spans="3:11" ht="15" customHeight="1">
      <c r="C2179" s="112" t="b">
        <v>0</v>
      </c>
      <c r="D2179" s="113">
        <v>2098</v>
      </c>
      <c r="E2179" s="114">
        <v>388</v>
      </c>
      <c r="F2179" s="114">
        <v>2271</v>
      </c>
      <c r="G2179" s="121">
        <v>0.99</v>
      </c>
      <c r="H2179" s="121">
        <v>1</v>
      </c>
      <c r="I2179" s="121">
        <v>2097</v>
      </c>
      <c r="J2179" s="122">
        <v>0</v>
      </c>
      <c r="K2179" s="122">
        <v>1.8029018553508473E+19</v>
      </c>
    </row>
    <row r="2180" spans="3:11" ht="15" customHeight="1">
      <c r="C2180" s="112" t="b">
        <v>0</v>
      </c>
      <c r="D2180" s="113">
        <v>2099</v>
      </c>
      <c r="E2180" s="114">
        <v>388</v>
      </c>
      <c r="F2180" s="114">
        <v>2275</v>
      </c>
      <c r="G2180" s="121">
        <v>0.99</v>
      </c>
      <c r="H2180" s="121">
        <v>1</v>
      </c>
      <c r="I2180" s="121">
        <v>2098</v>
      </c>
      <c r="J2180" s="122">
        <v>0</v>
      </c>
      <c r="K2180" s="122">
        <v>1.6486937894729353E+19</v>
      </c>
    </row>
    <row r="2181" spans="3:11" ht="15" customHeight="1">
      <c r="C2181" s="112" t="b">
        <v>0</v>
      </c>
      <c r="D2181" s="113">
        <v>2100</v>
      </c>
      <c r="E2181" s="114">
        <v>388</v>
      </c>
      <c r="F2181" s="114">
        <v>2279</v>
      </c>
      <c r="G2181" s="121">
        <v>0.99</v>
      </c>
      <c r="H2181" s="121">
        <v>1</v>
      </c>
      <c r="I2181" s="121">
        <v>2099</v>
      </c>
      <c r="J2181" s="122">
        <v>0</v>
      </c>
      <c r="K2181" s="122">
        <v>1.0911737303068258E+19</v>
      </c>
    </row>
    <row r="2182" spans="3:11" ht="15" customHeight="1">
      <c r="C2182" s="112" t="b">
        <v>0</v>
      </c>
      <c r="D2182" s="113">
        <v>2101</v>
      </c>
      <c r="E2182" s="114">
        <v>388</v>
      </c>
      <c r="F2182" s="114">
        <v>2283</v>
      </c>
      <c r="G2182" s="121">
        <v>0.99</v>
      </c>
      <c r="H2182" s="121">
        <v>1</v>
      </c>
      <c r="I2182" s="121">
        <v>2100</v>
      </c>
      <c r="J2182" s="122">
        <v>0</v>
      </c>
      <c r="K2182" s="122">
        <v>5.7025373361875333E+18</v>
      </c>
    </row>
    <row r="2183" spans="3:11" ht="15" customHeight="1">
      <c r="C2183" s="112" t="b">
        <v>0</v>
      </c>
      <c r="D2183" s="113">
        <v>2102</v>
      </c>
      <c r="E2183" s="114">
        <v>388</v>
      </c>
      <c r="F2183" s="114">
        <v>2287</v>
      </c>
      <c r="G2183" s="121">
        <v>0.99</v>
      </c>
      <c r="H2183" s="121">
        <v>1</v>
      </c>
      <c r="I2183" s="121">
        <v>2101</v>
      </c>
      <c r="J2183" s="122">
        <v>0</v>
      </c>
      <c r="K2183" s="122">
        <v>1.4214308617438306E+19</v>
      </c>
    </row>
    <row r="2184" spans="3:11" ht="15" customHeight="1">
      <c r="C2184" s="112" t="b">
        <v>0</v>
      </c>
      <c r="D2184" s="113">
        <v>2103</v>
      </c>
      <c r="E2184" s="114">
        <v>389</v>
      </c>
      <c r="F2184" s="114">
        <v>2293</v>
      </c>
      <c r="G2184" s="121">
        <v>0.99</v>
      </c>
      <c r="H2184" s="121">
        <v>1</v>
      </c>
      <c r="I2184" s="121">
        <v>2102</v>
      </c>
      <c r="J2184" s="122">
        <v>0</v>
      </c>
      <c r="K2184" s="122">
        <v>1.4730061430595267E+19</v>
      </c>
    </row>
    <row r="2185" spans="3:11" ht="15" customHeight="1">
      <c r="C2185" s="112" t="b">
        <v>0</v>
      </c>
      <c r="D2185" s="113">
        <v>2104</v>
      </c>
      <c r="E2185" s="114">
        <v>389</v>
      </c>
      <c r="F2185" s="114">
        <v>2299</v>
      </c>
      <c r="G2185" s="121">
        <v>0.99</v>
      </c>
      <c r="H2185" s="121">
        <v>1</v>
      </c>
      <c r="I2185" s="121">
        <v>2103</v>
      </c>
      <c r="J2185" s="122">
        <v>0</v>
      </c>
      <c r="K2185" s="122">
        <v>1.2254083948251351E+19</v>
      </c>
    </row>
    <row r="2186" spans="3:11" ht="15" customHeight="1">
      <c r="C2186" s="112" t="b">
        <v>0</v>
      </c>
      <c r="D2186" s="113">
        <v>2105</v>
      </c>
      <c r="E2186" s="114">
        <v>389</v>
      </c>
      <c r="F2186" s="114">
        <v>2305</v>
      </c>
      <c r="G2186" s="121">
        <v>0.99</v>
      </c>
      <c r="H2186" s="121">
        <v>1</v>
      </c>
      <c r="I2186" s="121">
        <v>2104</v>
      </c>
      <c r="J2186" s="122">
        <v>0</v>
      </c>
      <c r="K2186" s="122">
        <v>1.0088588931284824E+19</v>
      </c>
    </row>
    <row r="2187" spans="3:11" ht="15" customHeight="1">
      <c r="C2187" s="112" t="b">
        <v>0</v>
      </c>
      <c r="D2187" s="113">
        <v>2106</v>
      </c>
      <c r="E2187" s="114">
        <v>389</v>
      </c>
      <c r="F2187" s="114">
        <v>2311</v>
      </c>
      <c r="G2187" s="121">
        <v>0.99</v>
      </c>
      <c r="H2187" s="121">
        <v>1</v>
      </c>
      <c r="I2187" s="121">
        <v>2105</v>
      </c>
      <c r="J2187" s="122">
        <v>0</v>
      </c>
      <c r="K2187" s="122">
        <v>1.1995900846762076E+19</v>
      </c>
    </row>
    <row r="2188" spans="3:11" ht="15" customHeight="1">
      <c r="C2188" s="112" t="b">
        <v>0</v>
      </c>
      <c r="D2188" s="113">
        <v>2107</v>
      </c>
      <c r="E2188" s="114">
        <v>389</v>
      </c>
      <c r="F2188" s="114">
        <v>2317</v>
      </c>
      <c r="G2188" s="121">
        <v>0.99</v>
      </c>
      <c r="H2188" s="121">
        <v>1</v>
      </c>
      <c r="I2188" s="121">
        <v>2106</v>
      </c>
      <c r="J2188" s="122">
        <v>0</v>
      </c>
      <c r="K2188" s="122">
        <v>9.8563153621009715E+18</v>
      </c>
    </row>
    <row r="2189" spans="3:11" ht="15" customHeight="1">
      <c r="C2189" s="112" t="b">
        <v>0</v>
      </c>
      <c r="D2189" s="113">
        <v>2108</v>
      </c>
      <c r="E2189" s="114">
        <v>389</v>
      </c>
      <c r="F2189" s="114">
        <v>2323</v>
      </c>
      <c r="G2189" s="121">
        <v>0.99</v>
      </c>
      <c r="H2189" s="121">
        <v>1</v>
      </c>
      <c r="I2189" s="121">
        <v>2107</v>
      </c>
      <c r="J2189" s="122">
        <v>0</v>
      </c>
      <c r="K2189" s="122">
        <v>1.3617904124475611E+19</v>
      </c>
    </row>
    <row r="2190" spans="3:11" ht="15" customHeight="1">
      <c r="C2190" s="112" t="b">
        <v>0</v>
      </c>
      <c r="D2190" s="113">
        <v>2109</v>
      </c>
      <c r="E2190" s="114">
        <v>389</v>
      </c>
      <c r="F2190" s="114">
        <v>2329</v>
      </c>
      <c r="G2190" s="121">
        <v>0.99</v>
      </c>
      <c r="H2190" s="121">
        <v>1</v>
      </c>
      <c r="I2190" s="121">
        <v>2108</v>
      </c>
      <c r="J2190" s="122">
        <v>0</v>
      </c>
      <c r="K2190" s="122">
        <v>1.3759782172894837E+19</v>
      </c>
    </row>
    <row r="2191" spans="3:11" ht="15" customHeight="1">
      <c r="C2191" s="112" t="b">
        <v>0</v>
      </c>
      <c r="D2191" s="113">
        <v>2110</v>
      </c>
      <c r="E2191" s="114">
        <v>389</v>
      </c>
      <c r="F2191" s="114">
        <v>2335</v>
      </c>
      <c r="G2191" s="121">
        <v>0.99</v>
      </c>
      <c r="H2191" s="121">
        <v>1</v>
      </c>
      <c r="I2191" s="121">
        <v>2109</v>
      </c>
      <c r="J2191" s="122">
        <v>0</v>
      </c>
      <c r="K2191" s="122">
        <v>6.3293059526186271E+18</v>
      </c>
    </row>
    <row r="2192" spans="3:11" ht="15" customHeight="1">
      <c r="C2192" s="112" t="b">
        <v>0</v>
      </c>
      <c r="D2192" s="113">
        <v>2111</v>
      </c>
      <c r="E2192" s="114">
        <v>389</v>
      </c>
      <c r="F2192" s="114">
        <v>2341</v>
      </c>
      <c r="G2192" s="121">
        <v>0.99</v>
      </c>
      <c r="H2192" s="121">
        <v>1</v>
      </c>
      <c r="I2192" s="121">
        <v>2110</v>
      </c>
      <c r="J2192" s="122">
        <v>0</v>
      </c>
      <c r="K2192" s="122">
        <v>6.1724665182621901E+18</v>
      </c>
    </row>
    <row r="2193" spans="3:11" ht="15" customHeight="1">
      <c r="C2193" s="112" t="b">
        <v>0</v>
      </c>
      <c r="D2193" s="113">
        <v>2112</v>
      </c>
      <c r="E2193" s="114">
        <v>390</v>
      </c>
      <c r="F2193" s="114">
        <v>2350</v>
      </c>
      <c r="G2193" s="121">
        <v>0.99</v>
      </c>
      <c r="H2193" s="121">
        <v>1</v>
      </c>
      <c r="I2193" s="121">
        <v>2111</v>
      </c>
      <c r="J2193" s="122">
        <v>0</v>
      </c>
      <c r="K2193" s="122">
        <v>2.3116892946899574E+18</v>
      </c>
    </row>
    <row r="2194" spans="3:11" ht="15" customHeight="1">
      <c r="C2194" s="112" t="b">
        <v>0</v>
      </c>
      <c r="D2194" s="113">
        <v>2113</v>
      </c>
      <c r="E2194" s="114">
        <v>390</v>
      </c>
      <c r="F2194" s="114">
        <v>2359</v>
      </c>
      <c r="G2194" s="121">
        <v>0.99</v>
      </c>
      <c r="H2194" s="121">
        <v>1</v>
      </c>
      <c r="I2194" s="121">
        <v>2112</v>
      </c>
      <c r="J2194" s="122">
        <v>0</v>
      </c>
      <c r="K2194" s="122">
        <v>1.0663053495589976E+18</v>
      </c>
    </row>
    <row r="2195" spans="3:11" ht="15" customHeight="1">
      <c r="C2195" s="112" t="b">
        <v>0</v>
      </c>
      <c r="D2195" s="113">
        <v>2114</v>
      </c>
      <c r="E2195" s="114">
        <v>390</v>
      </c>
      <c r="F2195" s="114">
        <v>2368</v>
      </c>
      <c r="G2195" s="121">
        <v>0.99</v>
      </c>
      <c r="H2195" s="121">
        <v>1</v>
      </c>
      <c r="I2195" s="121">
        <v>2113</v>
      </c>
      <c r="J2195" s="122">
        <v>0</v>
      </c>
      <c r="K2195" s="122">
        <v>1.074453238470563E+19</v>
      </c>
    </row>
    <row r="2196" spans="3:11" ht="15" customHeight="1">
      <c r="C2196" s="112" t="b">
        <v>0</v>
      </c>
      <c r="D2196" s="113">
        <v>2115</v>
      </c>
      <c r="E2196" s="114">
        <v>390</v>
      </c>
      <c r="F2196" s="114">
        <v>2377</v>
      </c>
      <c r="G2196" s="121">
        <v>0.99</v>
      </c>
      <c r="H2196" s="121">
        <v>1</v>
      </c>
      <c r="I2196" s="121">
        <v>2114</v>
      </c>
      <c r="J2196" s="122">
        <v>0</v>
      </c>
      <c r="K2196" s="122">
        <v>8.0823965960835174E+18</v>
      </c>
    </row>
    <row r="2197" spans="3:11" ht="15" customHeight="1">
      <c r="C2197" s="112" t="b">
        <v>0</v>
      </c>
      <c r="D2197" s="113">
        <v>2116</v>
      </c>
      <c r="E2197" s="114">
        <v>390</v>
      </c>
      <c r="F2197" s="114">
        <v>2386</v>
      </c>
      <c r="G2197" s="121">
        <v>0.99</v>
      </c>
      <c r="H2197" s="121">
        <v>1</v>
      </c>
      <c r="I2197" s="121">
        <v>2115</v>
      </c>
      <c r="J2197" s="122">
        <v>0</v>
      </c>
      <c r="K2197" s="122">
        <v>8.6512969205283932E+18</v>
      </c>
    </row>
    <row r="2198" spans="3:11" ht="15" customHeight="1">
      <c r="C2198" s="112" t="b">
        <v>0</v>
      </c>
      <c r="D2198" s="113">
        <v>2117</v>
      </c>
      <c r="E2198" s="114">
        <v>390</v>
      </c>
      <c r="F2198" s="114">
        <v>2395</v>
      </c>
      <c r="G2198" s="121">
        <v>0.99</v>
      </c>
      <c r="H2198" s="121">
        <v>1</v>
      </c>
      <c r="I2198" s="121">
        <v>2116</v>
      </c>
      <c r="J2198" s="122">
        <v>0</v>
      </c>
      <c r="K2198" s="122">
        <v>6.6438916162493727E+18</v>
      </c>
    </row>
    <row r="2199" spans="3:11" ht="15" customHeight="1">
      <c r="C2199" s="112" t="b">
        <v>0</v>
      </c>
      <c r="D2199" s="113">
        <v>2118</v>
      </c>
      <c r="E2199" s="114">
        <v>390</v>
      </c>
      <c r="F2199" s="114">
        <v>2404</v>
      </c>
      <c r="G2199" s="121">
        <v>0.99</v>
      </c>
      <c r="H2199" s="121">
        <v>1</v>
      </c>
      <c r="I2199" s="121">
        <v>2117</v>
      </c>
      <c r="J2199" s="122">
        <v>0</v>
      </c>
      <c r="K2199" s="122">
        <v>5.6859249515393094E+17</v>
      </c>
    </row>
    <row r="2200" spans="3:11" ht="15" customHeight="1">
      <c r="C2200" s="112" t="b">
        <v>0</v>
      </c>
      <c r="D2200" s="113">
        <v>2119</v>
      </c>
      <c r="E2200" s="114">
        <v>390</v>
      </c>
      <c r="F2200" s="114">
        <v>2413</v>
      </c>
      <c r="G2200" s="121">
        <v>0.99</v>
      </c>
      <c r="H2200" s="121">
        <v>1</v>
      </c>
      <c r="I2200" s="121">
        <v>2118</v>
      </c>
      <c r="J2200" s="122">
        <v>0</v>
      </c>
      <c r="K2200" s="122">
        <v>8.9993371028336773E+18</v>
      </c>
    </row>
    <row r="2201" spans="3:11" ht="15" customHeight="1">
      <c r="C2201" s="112" t="b">
        <v>0</v>
      </c>
      <c r="D2201" s="113">
        <v>2120</v>
      </c>
      <c r="E2201" s="114">
        <v>390</v>
      </c>
      <c r="F2201" s="114">
        <v>2422</v>
      </c>
      <c r="G2201" s="121">
        <v>0.99</v>
      </c>
      <c r="H2201" s="121">
        <v>1</v>
      </c>
      <c r="I2201" s="121">
        <v>2119</v>
      </c>
      <c r="J2201" s="122">
        <v>0</v>
      </c>
      <c r="K2201" s="122">
        <v>1.2763415212043002E+19</v>
      </c>
    </row>
    <row r="2202" spans="3:11" ht="15" customHeight="1">
      <c r="C2202" s="112" t="b">
        <v>0</v>
      </c>
      <c r="D2202" s="113">
        <v>2121</v>
      </c>
      <c r="E2202" s="114">
        <v>390</v>
      </c>
      <c r="F2202" s="114">
        <v>2431</v>
      </c>
      <c r="G2202" s="121">
        <v>0.99</v>
      </c>
      <c r="H2202" s="121">
        <v>1</v>
      </c>
      <c r="I2202" s="121">
        <v>2120</v>
      </c>
      <c r="J2202" s="122">
        <v>0</v>
      </c>
      <c r="K2202" s="122">
        <v>1.4026564057264955E+19</v>
      </c>
    </row>
    <row r="2203" spans="3:11" ht="15" customHeight="1">
      <c r="C2203" s="112" t="b">
        <v>0</v>
      </c>
      <c r="D2203" s="113">
        <v>2122</v>
      </c>
      <c r="E2203" s="114">
        <v>390</v>
      </c>
      <c r="F2203" s="114">
        <v>2440</v>
      </c>
      <c r="G2203" s="121">
        <v>0.99</v>
      </c>
      <c r="H2203" s="121">
        <v>1</v>
      </c>
      <c r="I2203" s="121">
        <v>2121</v>
      </c>
      <c r="J2203" s="122">
        <v>0</v>
      </c>
      <c r="K2203" s="122">
        <v>1.3624117230774485E+17</v>
      </c>
    </row>
    <row r="2204" spans="3:11" ht="15" customHeight="1">
      <c r="C2204" s="112" t="b">
        <v>0</v>
      </c>
      <c r="D2204" s="113">
        <v>2123</v>
      </c>
      <c r="E2204" s="114">
        <v>390</v>
      </c>
      <c r="F2204" s="114">
        <v>2449</v>
      </c>
      <c r="G2204" s="121">
        <v>0.99</v>
      </c>
      <c r="H2204" s="121">
        <v>1</v>
      </c>
      <c r="I2204" s="121">
        <v>2122</v>
      </c>
      <c r="J2204" s="122">
        <v>0</v>
      </c>
      <c r="K2204" s="122">
        <v>1.7956979097467652E+19</v>
      </c>
    </row>
    <row r="2205" spans="3:11" ht="15" customHeight="1">
      <c r="C2205" s="112" t="b">
        <v>0</v>
      </c>
      <c r="D2205" s="113">
        <v>2124</v>
      </c>
      <c r="E2205" s="114">
        <v>390</v>
      </c>
      <c r="F2205" s="114">
        <v>2458</v>
      </c>
      <c r="G2205" s="121">
        <v>0.99</v>
      </c>
      <c r="H2205" s="121">
        <v>1</v>
      </c>
      <c r="I2205" s="121">
        <v>2123</v>
      </c>
      <c r="J2205" s="122">
        <v>0</v>
      </c>
      <c r="K2205" s="122">
        <v>1.0461893716531366E+19</v>
      </c>
    </row>
    <row r="2206" spans="3:11" ht="15" customHeight="1">
      <c r="C2206" s="112" t="b">
        <v>0</v>
      </c>
      <c r="D2206" s="113">
        <v>2125</v>
      </c>
      <c r="E2206" s="114">
        <v>390</v>
      </c>
      <c r="F2206" s="114">
        <v>2467</v>
      </c>
      <c r="G2206" s="121">
        <v>0.99</v>
      </c>
      <c r="H2206" s="121">
        <v>1</v>
      </c>
      <c r="I2206" s="121">
        <v>2124</v>
      </c>
      <c r="J2206" s="122">
        <v>0</v>
      </c>
      <c r="K2206" s="122">
        <v>1.3402301559190714E+19</v>
      </c>
    </row>
    <row r="2207" spans="3:11" ht="15" customHeight="1">
      <c r="C2207" s="112" t="b">
        <v>0</v>
      </c>
      <c r="D2207" s="113">
        <v>2126</v>
      </c>
      <c r="E2207" s="114">
        <v>391</v>
      </c>
      <c r="F2207" s="114">
        <v>2481</v>
      </c>
      <c r="G2207" s="121">
        <v>0.99</v>
      </c>
      <c r="H2207" s="121">
        <v>1</v>
      </c>
      <c r="I2207" s="121">
        <v>2125</v>
      </c>
      <c r="J2207" s="122">
        <v>0</v>
      </c>
      <c r="K2207" s="122">
        <v>5.8124437350678897E+18</v>
      </c>
    </row>
    <row r="2208" spans="3:11" ht="15" customHeight="1">
      <c r="C2208" s="112" t="b">
        <v>0</v>
      </c>
      <c r="D2208" s="113">
        <v>2127</v>
      </c>
      <c r="E2208" s="114">
        <v>392</v>
      </c>
      <c r="F2208" s="114">
        <v>2482</v>
      </c>
      <c r="G2208" s="121">
        <v>0.99</v>
      </c>
      <c r="H2208" s="121">
        <v>1</v>
      </c>
      <c r="I2208" s="121">
        <v>2126</v>
      </c>
      <c r="J2208" s="122">
        <v>0</v>
      </c>
      <c r="K2208" s="122">
        <v>1.1285985994411131E+19</v>
      </c>
    </row>
    <row r="2209" spans="3:11" ht="15" customHeight="1">
      <c r="C2209" s="112" t="b">
        <v>0</v>
      </c>
      <c r="D2209" s="113">
        <v>2128</v>
      </c>
      <c r="E2209" s="114">
        <v>392</v>
      </c>
      <c r="F2209" s="114">
        <v>2483</v>
      </c>
      <c r="G2209" s="121">
        <v>0.99</v>
      </c>
      <c r="H2209" s="121">
        <v>1</v>
      </c>
      <c r="I2209" s="121">
        <v>2127</v>
      </c>
      <c r="J2209" s="122">
        <v>0</v>
      </c>
      <c r="K2209" s="122">
        <v>6.56619224035887E+18</v>
      </c>
    </row>
    <row r="2210" spans="3:11" ht="15" customHeight="1">
      <c r="C2210" s="112" t="b">
        <v>0</v>
      </c>
      <c r="D2210" s="113">
        <v>2129</v>
      </c>
      <c r="E2210" s="114">
        <v>393</v>
      </c>
      <c r="F2210" s="114">
        <v>2485</v>
      </c>
      <c r="G2210" s="121">
        <v>0.99</v>
      </c>
      <c r="H2210" s="121">
        <v>1</v>
      </c>
      <c r="I2210" s="121">
        <v>2128</v>
      </c>
      <c r="J2210" s="122">
        <v>0</v>
      </c>
      <c r="K2210" s="122">
        <v>1.6495656801399575E+19</v>
      </c>
    </row>
    <row r="2211" spans="3:11" ht="15" customHeight="1">
      <c r="C2211" s="112" t="b">
        <v>0</v>
      </c>
      <c r="D2211" s="113">
        <v>2130</v>
      </c>
      <c r="E2211" s="114">
        <v>393</v>
      </c>
      <c r="F2211" s="114">
        <v>2487</v>
      </c>
      <c r="G2211" s="121">
        <v>0.99</v>
      </c>
      <c r="H2211" s="121">
        <v>1</v>
      </c>
      <c r="I2211" s="121">
        <v>2129</v>
      </c>
      <c r="J2211" s="122">
        <v>0</v>
      </c>
      <c r="K2211" s="122">
        <v>3.1404512112081106E+18</v>
      </c>
    </row>
    <row r="2212" spans="3:11" ht="15" customHeight="1">
      <c r="C2212" s="112" t="b">
        <v>0</v>
      </c>
      <c r="D2212" s="113">
        <v>2131</v>
      </c>
      <c r="E2212" s="114">
        <v>394</v>
      </c>
      <c r="F2212" s="114">
        <v>2489</v>
      </c>
      <c r="G2212" s="121">
        <v>0.99</v>
      </c>
      <c r="H2212" s="121">
        <v>1</v>
      </c>
      <c r="I2212" s="121">
        <v>2130</v>
      </c>
      <c r="J2212" s="122">
        <v>0</v>
      </c>
      <c r="K2212" s="122">
        <v>1.4318515057960956E+19</v>
      </c>
    </row>
    <row r="2213" spans="3:11" ht="15" customHeight="1">
      <c r="C2213" s="112" t="b">
        <v>0</v>
      </c>
      <c r="D2213" s="113">
        <v>2132</v>
      </c>
      <c r="E2213" s="114">
        <v>394</v>
      </c>
      <c r="F2213" s="114">
        <v>2491</v>
      </c>
      <c r="G2213" s="121">
        <v>0.99</v>
      </c>
      <c r="H2213" s="121">
        <v>1</v>
      </c>
      <c r="I2213" s="121">
        <v>2131</v>
      </c>
      <c r="J2213" s="122">
        <v>0</v>
      </c>
      <c r="K2213" s="122">
        <v>1.5991948181280422E+19</v>
      </c>
    </row>
    <row r="2214" spans="3:11" ht="15" customHeight="1">
      <c r="C2214" s="112" t="b">
        <v>0</v>
      </c>
      <c r="D2214" s="113">
        <v>2133</v>
      </c>
      <c r="E2214" s="114">
        <v>394</v>
      </c>
      <c r="F2214" s="114">
        <v>2493</v>
      </c>
      <c r="G2214" s="121">
        <v>0.99</v>
      </c>
      <c r="H2214" s="121">
        <v>1</v>
      </c>
      <c r="I2214" s="121">
        <v>2132</v>
      </c>
      <c r="J2214" s="122">
        <v>0</v>
      </c>
      <c r="K2214" s="122">
        <v>1.7402186593130783E+19</v>
      </c>
    </row>
    <row r="2215" spans="3:11" ht="15" customHeight="1">
      <c r="C2215" s="112" t="b">
        <v>0</v>
      </c>
      <c r="D2215" s="113">
        <v>2134</v>
      </c>
      <c r="E2215" s="114">
        <v>394</v>
      </c>
      <c r="F2215" s="114">
        <v>2495</v>
      </c>
      <c r="G2215" s="121">
        <v>0.99</v>
      </c>
      <c r="H2215" s="121">
        <v>1</v>
      </c>
      <c r="I2215" s="121">
        <v>2133</v>
      </c>
      <c r="J2215" s="122">
        <v>0</v>
      </c>
      <c r="K2215" s="122">
        <v>1.1119308278776617E+19</v>
      </c>
    </row>
    <row r="2216" spans="3:11" ht="15" customHeight="1">
      <c r="C2216" s="112" t="b">
        <v>0</v>
      </c>
      <c r="D2216" s="113">
        <v>2135</v>
      </c>
      <c r="E2216" s="114">
        <v>395</v>
      </c>
      <c r="F2216" s="114">
        <v>2499</v>
      </c>
      <c r="G2216" s="121">
        <v>0.99</v>
      </c>
      <c r="H2216" s="121">
        <v>1</v>
      </c>
      <c r="I2216" s="121">
        <v>2134</v>
      </c>
      <c r="J2216" s="122">
        <v>0</v>
      </c>
      <c r="K2216" s="122">
        <v>7.870832295892522E+18</v>
      </c>
    </row>
    <row r="2217" spans="3:11" ht="15" customHeight="1">
      <c r="C2217" s="112" t="b">
        <v>0</v>
      </c>
      <c r="D2217" s="113">
        <v>2136</v>
      </c>
      <c r="E2217" s="114">
        <v>395</v>
      </c>
      <c r="F2217" s="114">
        <v>2503</v>
      </c>
      <c r="G2217" s="121">
        <v>0.99</v>
      </c>
      <c r="H2217" s="121">
        <v>1</v>
      </c>
      <c r="I2217" s="121">
        <v>2135</v>
      </c>
      <c r="J2217" s="122">
        <v>0</v>
      </c>
      <c r="K2217" s="122">
        <v>1.4790033636873648E+19</v>
      </c>
    </row>
    <row r="2218" spans="3:11" ht="15" customHeight="1">
      <c r="C2218" s="112" t="b">
        <v>0</v>
      </c>
      <c r="D2218" s="113">
        <v>2137</v>
      </c>
      <c r="E2218" s="114">
        <v>395</v>
      </c>
      <c r="F2218" s="114">
        <v>2507</v>
      </c>
      <c r="G2218" s="121">
        <v>0.99</v>
      </c>
      <c r="H2218" s="121">
        <v>1</v>
      </c>
      <c r="I2218" s="121">
        <v>2136</v>
      </c>
      <c r="J2218" s="122">
        <v>0</v>
      </c>
      <c r="K2218" s="122">
        <v>1.497961988056643E+19</v>
      </c>
    </row>
    <row r="2219" spans="3:11" ht="15" customHeight="1">
      <c r="C2219" s="112" t="b">
        <v>0</v>
      </c>
      <c r="D2219" s="113">
        <v>2138</v>
      </c>
      <c r="E2219" s="114">
        <v>395</v>
      </c>
      <c r="F2219" s="114">
        <v>2511</v>
      </c>
      <c r="G2219" s="121">
        <v>0.99</v>
      </c>
      <c r="H2219" s="121">
        <v>1</v>
      </c>
      <c r="I2219" s="121">
        <v>2137</v>
      </c>
      <c r="J2219" s="122">
        <v>0</v>
      </c>
      <c r="K2219" s="122">
        <v>1.4545032022302048E+19</v>
      </c>
    </row>
    <row r="2220" spans="3:11" ht="15" customHeight="1">
      <c r="C2220" s="112" t="b">
        <v>0</v>
      </c>
      <c r="D2220" s="113">
        <v>2139</v>
      </c>
      <c r="E2220" s="114">
        <v>395</v>
      </c>
      <c r="F2220" s="114">
        <v>2515</v>
      </c>
      <c r="G2220" s="121">
        <v>0.99</v>
      </c>
      <c r="H2220" s="121">
        <v>1</v>
      </c>
      <c r="I2220" s="121">
        <v>2138</v>
      </c>
      <c r="J2220" s="122">
        <v>0</v>
      </c>
      <c r="K2220" s="122">
        <v>9.4918507214672425E+18</v>
      </c>
    </row>
    <row r="2221" spans="3:11" ht="15" customHeight="1">
      <c r="C2221" s="112" t="b">
        <v>0</v>
      </c>
      <c r="D2221" s="113">
        <v>2140</v>
      </c>
      <c r="E2221" s="114">
        <v>395</v>
      </c>
      <c r="F2221" s="114">
        <v>2519</v>
      </c>
      <c r="G2221" s="121">
        <v>0.99</v>
      </c>
      <c r="H2221" s="121">
        <v>1</v>
      </c>
      <c r="I2221" s="121">
        <v>2139</v>
      </c>
      <c r="J2221" s="122">
        <v>0</v>
      </c>
      <c r="K2221" s="122">
        <v>5.861982345172866E+18</v>
      </c>
    </row>
    <row r="2222" spans="3:11" ht="15" customHeight="1">
      <c r="C2222" s="112" t="b">
        <v>0</v>
      </c>
      <c r="D2222" s="113">
        <v>2141</v>
      </c>
      <c r="E2222" s="114">
        <v>396</v>
      </c>
      <c r="F2222" s="114">
        <v>2525</v>
      </c>
      <c r="G2222" s="121">
        <v>0.99</v>
      </c>
      <c r="H2222" s="121">
        <v>1</v>
      </c>
      <c r="I2222" s="121">
        <v>2140</v>
      </c>
      <c r="J2222" s="122">
        <v>0</v>
      </c>
      <c r="K2222" s="122">
        <v>2.2632411720981821E+17</v>
      </c>
    </row>
    <row r="2223" spans="3:11" ht="15" customHeight="1">
      <c r="C2223" s="112" t="b">
        <v>0</v>
      </c>
      <c r="D2223" s="113">
        <v>2142</v>
      </c>
      <c r="E2223" s="114">
        <v>396</v>
      </c>
      <c r="F2223" s="114">
        <v>2531</v>
      </c>
      <c r="G2223" s="121">
        <v>0.99</v>
      </c>
      <c r="H2223" s="121">
        <v>1</v>
      </c>
      <c r="I2223" s="121">
        <v>2141</v>
      </c>
      <c r="J2223" s="122">
        <v>0</v>
      </c>
      <c r="K2223" s="122">
        <v>1.6218636833687886E+19</v>
      </c>
    </row>
    <row r="2224" spans="3:11" ht="15" customHeight="1">
      <c r="C2224" s="112" t="b">
        <v>0</v>
      </c>
      <c r="D2224" s="113">
        <v>2143</v>
      </c>
      <c r="E2224" s="114">
        <v>396</v>
      </c>
      <c r="F2224" s="114">
        <v>2537</v>
      </c>
      <c r="G2224" s="121">
        <v>0.99</v>
      </c>
      <c r="H2224" s="121">
        <v>1</v>
      </c>
      <c r="I2224" s="121">
        <v>2142</v>
      </c>
      <c r="J2224" s="122">
        <v>0</v>
      </c>
      <c r="K2224" s="122">
        <v>1.7933703680055046E+19</v>
      </c>
    </row>
    <row r="2225" spans="3:11" ht="15" customHeight="1">
      <c r="C2225" s="112" t="b">
        <v>0</v>
      </c>
      <c r="D2225" s="113">
        <v>2144</v>
      </c>
      <c r="E2225" s="114">
        <v>396</v>
      </c>
      <c r="F2225" s="114">
        <v>2543</v>
      </c>
      <c r="G2225" s="121">
        <v>0.99</v>
      </c>
      <c r="H2225" s="121">
        <v>1</v>
      </c>
      <c r="I2225" s="121">
        <v>2143</v>
      </c>
      <c r="J2225" s="122">
        <v>0</v>
      </c>
      <c r="K2225" s="122">
        <v>6.1422617377717473E+18</v>
      </c>
    </row>
    <row r="2226" spans="3:11" ht="15" customHeight="1">
      <c r="C2226" s="112" t="b">
        <v>0</v>
      </c>
      <c r="D2226" s="113">
        <v>2145</v>
      </c>
      <c r="E2226" s="114">
        <v>396</v>
      </c>
      <c r="F2226" s="114">
        <v>2549</v>
      </c>
      <c r="G2226" s="121">
        <v>0.99</v>
      </c>
      <c r="H2226" s="121">
        <v>1</v>
      </c>
      <c r="I2226" s="121">
        <v>2144</v>
      </c>
      <c r="J2226" s="122">
        <v>0</v>
      </c>
      <c r="K2226" s="122">
        <v>2.3536274041131018E+18</v>
      </c>
    </row>
    <row r="2227" spans="3:11" ht="15" customHeight="1">
      <c r="C2227" s="112" t="b">
        <v>0</v>
      </c>
      <c r="D2227" s="113">
        <v>2146</v>
      </c>
      <c r="E2227" s="114">
        <v>396</v>
      </c>
      <c r="F2227" s="114">
        <v>2555</v>
      </c>
      <c r="G2227" s="121">
        <v>0.99</v>
      </c>
      <c r="H2227" s="121">
        <v>1</v>
      </c>
      <c r="I2227" s="121">
        <v>2145</v>
      </c>
      <c r="J2227" s="122">
        <v>0</v>
      </c>
      <c r="K2227" s="122">
        <v>1.1557337086482542E+18</v>
      </c>
    </row>
    <row r="2228" spans="3:11" ht="15" customHeight="1">
      <c r="C2228" s="112" t="b">
        <v>0</v>
      </c>
      <c r="D2228" s="113">
        <v>2147</v>
      </c>
      <c r="E2228" s="114">
        <v>396</v>
      </c>
      <c r="F2228" s="114">
        <v>2561</v>
      </c>
      <c r="G2228" s="121">
        <v>0.99</v>
      </c>
      <c r="H2228" s="121">
        <v>1</v>
      </c>
      <c r="I2228" s="121">
        <v>2146</v>
      </c>
      <c r="J2228" s="122">
        <v>0</v>
      </c>
      <c r="K2228" s="122">
        <v>9.5735539596462387E+17</v>
      </c>
    </row>
    <row r="2229" spans="3:11" ht="15" customHeight="1">
      <c r="C2229" s="112" t="b">
        <v>0</v>
      </c>
      <c r="D2229" s="113">
        <v>2148</v>
      </c>
      <c r="E2229" s="114">
        <v>396</v>
      </c>
      <c r="F2229" s="114">
        <v>2567</v>
      </c>
      <c r="G2229" s="121">
        <v>0.99</v>
      </c>
      <c r="H2229" s="121">
        <v>1</v>
      </c>
      <c r="I2229" s="121">
        <v>2147</v>
      </c>
      <c r="J2229" s="122">
        <v>0</v>
      </c>
      <c r="K2229" s="122">
        <v>1.3985484485681242E+19</v>
      </c>
    </row>
    <row r="2230" spans="3:11" ht="15" customHeight="1">
      <c r="C2230" s="112" t="b">
        <v>0</v>
      </c>
      <c r="D2230" s="113">
        <v>2149</v>
      </c>
      <c r="E2230" s="114">
        <v>396</v>
      </c>
      <c r="F2230" s="114">
        <v>2573</v>
      </c>
      <c r="G2230" s="121">
        <v>0.99</v>
      </c>
      <c r="H2230" s="121">
        <v>1</v>
      </c>
      <c r="I2230" s="121">
        <v>2148</v>
      </c>
      <c r="J2230" s="122">
        <v>0</v>
      </c>
      <c r="K2230" s="122">
        <v>1.0037186559326808E+19</v>
      </c>
    </row>
    <row r="2231" spans="3:11" ht="15" customHeight="1">
      <c r="C2231" s="112" t="b">
        <v>0</v>
      </c>
      <c r="D2231" s="113">
        <v>2150</v>
      </c>
      <c r="E2231" s="114">
        <v>397</v>
      </c>
      <c r="F2231" s="114">
        <v>2582</v>
      </c>
      <c r="G2231" s="121">
        <v>0.99</v>
      </c>
      <c r="H2231" s="121">
        <v>1</v>
      </c>
      <c r="I2231" s="121">
        <v>2149</v>
      </c>
      <c r="J2231" s="122">
        <v>0</v>
      </c>
      <c r="K2231" s="122">
        <v>1.4161001350105528E+19</v>
      </c>
    </row>
    <row r="2232" spans="3:11" ht="15" customHeight="1">
      <c r="C2232" s="112" t="b">
        <v>0</v>
      </c>
      <c r="D2232" s="113">
        <v>2151</v>
      </c>
      <c r="E2232" s="114">
        <v>397</v>
      </c>
      <c r="F2232" s="114">
        <v>2591</v>
      </c>
      <c r="G2232" s="121">
        <v>0.99</v>
      </c>
      <c r="H2232" s="121">
        <v>1</v>
      </c>
      <c r="I2232" s="121">
        <v>2150</v>
      </c>
      <c r="J2232" s="122">
        <v>0</v>
      </c>
      <c r="K2232" s="122">
        <v>3.5937571578290586E+18</v>
      </c>
    </row>
    <row r="2233" spans="3:11" ht="15" customHeight="1">
      <c r="C2233" s="112" t="b">
        <v>0</v>
      </c>
      <c r="D2233" s="113">
        <v>2152</v>
      </c>
      <c r="E2233" s="114">
        <v>397</v>
      </c>
      <c r="F2233" s="114">
        <v>2600</v>
      </c>
      <c r="G2233" s="121">
        <v>0.99</v>
      </c>
      <c r="H2233" s="121">
        <v>1</v>
      </c>
      <c r="I2233" s="121">
        <v>2151</v>
      </c>
      <c r="J2233" s="122">
        <v>0</v>
      </c>
      <c r="K2233" s="122">
        <v>1.0193083000837171E+19</v>
      </c>
    </row>
    <row r="2234" spans="3:11" ht="15" customHeight="1">
      <c r="C2234" s="112" t="b">
        <v>0</v>
      </c>
      <c r="D2234" s="113">
        <v>2153</v>
      </c>
      <c r="E2234" s="114">
        <v>397</v>
      </c>
      <c r="F2234" s="114">
        <v>2609</v>
      </c>
      <c r="G2234" s="121">
        <v>0.99</v>
      </c>
      <c r="H2234" s="121">
        <v>1</v>
      </c>
      <c r="I2234" s="121">
        <v>2152</v>
      </c>
      <c r="J2234" s="122">
        <v>0</v>
      </c>
      <c r="K2234" s="122">
        <v>9.2578605350004265E+18</v>
      </c>
    </row>
    <row r="2235" spans="3:11" ht="15" customHeight="1">
      <c r="C2235" s="112" t="b">
        <v>0</v>
      </c>
      <c r="D2235" s="113">
        <v>2154</v>
      </c>
      <c r="E2235" s="114">
        <v>397</v>
      </c>
      <c r="F2235" s="114">
        <v>2618</v>
      </c>
      <c r="G2235" s="121">
        <v>0.99</v>
      </c>
      <c r="H2235" s="121">
        <v>1</v>
      </c>
      <c r="I2235" s="121">
        <v>2153</v>
      </c>
      <c r="J2235" s="122">
        <v>0</v>
      </c>
      <c r="K2235" s="122">
        <v>3.3949042903131132E+16</v>
      </c>
    </row>
    <row r="2236" spans="3:11" ht="15" customHeight="1">
      <c r="C2236" s="112" t="b">
        <v>0</v>
      </c>
      <c r="D2236" s="113">
        <v>2155</v>
      </c>
      <c r="E2236" s="114">
        <v>397</v>
      </c>
      <c r="F2236" s="114">
        <v>2627</v>
      </c>
      <c r="G2236" s="121">
        <v>0.99</v>
      </c>
      <c r="H2236" s="121">
        <v>1</v>
      </c>
      <c r="I2236" s="121">
        <v>2154</v>
      </c>
      <c r="J2236" s="122">
        <v>0</v>
      </c>
      <c r="K2236" s="122">
        <v>1.6521990313465633E+19</v>
      </c>
    </row>
    <row r="2237" spans="3:11" ht="15" customHeight="1">
      <c r="C2237" s="112" t="b">
        <v>0</v>
      </c>
      <c r="D2237" s="113">
        <v>2156</v>
      </c>
      <c r="E2237" s="114">
        <v>397</v>
      </c>
      <c r="F2237" s="114">
        <v>2636</v>
      </c>
      <c r="G2237" s="121">
        <v>0.99</v>
      </c>
      <c r="H2237" s="121">
        <v>1</v>
      </c>
      <c r="I2237" s="121">
        <v>2155</v>
      </c>
      <c r="J2237" s="122">
        <v>0</v>
      </c>
      <c r="K2237" s="122">
        <v>1.038849247707562E+19</v>
      </c>
    </row>
    <row r="2238" spans="3:11" ht="15" customHeight="1">
      <c r="C2238" s="112" t="b">
        <v>0</v>
      </c>
      <c r="D2238" s="113">
        <v>2157</v>
      </c>
      <c r="E2238" s="114">
        <v>397</v>
      </c>
      <c r="F2238" s="114">
        <v>2645</v>
      </c>
      <c r="G2238" s="121">
        <v>0.99</v>
      </c>
      <c r="H2238" s="121">
        <v>1</v>
      </c>
      <c r="I2238" s="121">
        <v>2156</v>
      </c>
      <c r="J2238" s="122">
        <v>0</v>
      </c>
      <c r="K2238" s="122">
        <v>1.3634294197470419E+19</v>
      </c>
    </row>
    <row r="2239" spans="3:11" ht="15" customHeight="1">
      <c r="C2239" s="112" t="b">
        <v>0</v>
      </c>
      <c r="D2239" s="113">
        <v>2158</v>
      </c>
      <c r="E2239" s="114">
        <v>397</v>
      </c>
      <c r="F2239" s="114">
        <v>2654</v>
      </c>
      <c r="G2239" s="121">
        <v>0.99</v>
      </c>
      <c r="H2239" s="121">
        <v>1</v>
      </c>
      <c r="I2239" s="121">
        <v>2157</v>
      </c>
      <c r="J2239" s="122">
        <v>0</v>
      </c>
      <c r="K2239" s="122">
        <v>3.8150269926280489E+18</v>
      </c>
    </row>
    <row r="2240" spans="3:11" ht="15" customHeight="1">
      <c r="C2240" s="112" t="b">
        <v>0</v>
      </c>
      <c r="D2240" s="113">
        <v>2159</v>
      </c>
      <c r="E2240" s="114">
        <v>397</v>
      </c>
      <c r="F2240" s="114">
        <v>2663</v>
      </c>
      <c r="G2240" s="121">
        <v>0.99</v>
      </c>
      <c r="H2240" s="121">
        <v>1</v>
      </c>
      <c r="I2240" s="121">
        <v>2158</v>
      </c>
      <c r="J2240" s="122">
        <v>0</v>
      </c>
      <c r="K2240" s="122">
        <v>6.9063242982149181E+18</v>
      </c>
    </row>
    <row r="2241" spans="3:11" ht="15" customHeight="1">
      <c r="C2241" s="112" t="b">
        <v>0</v>
      </c>
      <c r="D2241" s="113">
        <v>2160</v>
      </c>
      <c r="E2241" s="114">
        <v>397</v>
      </c>
      <c r="F2241" s="114">
        <v>2672</v>
      </c>
      <c r="G2241" s="121">
        <v>0.99</v>
      </c>
      <c r="H2241" s="121">
        <v>1</v>
      </c>
      <c r="I2241" s="121">
        <v>2159</v>
      </c>
      <c r="J2241" s="122">
        <v>0</v>
      </c>
      <c r="K2241" s="122">
        <v>3.8337375962705132E+18</v>
      </c>
    </row>
    <row r="2242" spans="3:11" ht="15" customHeight="1">
      <c r="C2242" s="112" t="b">
        <v>0</v>
      </c>
      <c r="D2242" s="113">
        <v>2161</v>
      </c>
      <c r="E2242" s="114">
        <v>397</v>
      </c>
      <c r="F2242" s="114">
        <v>2681</v>
      </c>
      <c r="G2242" s="121">
        <v>0.99</v>
      </c>
      <c r="H2242" s="121">
        <v>1</v>
      </c>
      <c r="I2242" s="121">
        <v>2160</v>
      </c>
      <c r="J2242" s="122">
        <v>0</v>
      </c>
      <c r="K2242" s="122">
        <v>1.7078628990538545E+19</v>
      </c>
    </row>
    <row r="2243" spans="3:11" ht="15" customHeight="1">
      <c r="C2243" s="112" t="b">
        <v>0</v>
      </c>
      <c r="D2243" s="113">
        <v>2162</v>
      </c>
      <c r="E2243" s="114">
        <v>397</v>
      </c>
      <c r="F2243" s="114">
        <v>2690</v>
      </c>
      <c r="G2243" s="121">
        <v>0.99</v>
      </c>
      <c r="H2243" s="121">
        <v>1</v>
      </c>
      <c r="I2243" s="121">
        <v>2161</v>
      </c>
      <c r="J2243" s="122">
        <v>0</v>
      </c>
      <c r="K2243" s="122">
        <v>2.3378984184013025E+18</v>
      </c>
    </row>
    <row r="2244" spans="3:11" ht="15" customHeight="1">
      <c r="C2244" s="112" t="b">
        <v>0</v>
      </c>
      <c r="D2244" s="113">
        <v>2163</v>
      </c>
      <c r="E2244" s="114">
        <v>397</v>
      </c>
      <c r="F2244" s="114">
        <v>2699</v>
      </c>
      <c r="G2244" s="121">
        <v>0.99</v>
      </c>
      <c r="H2244" s="121">
        <v>1</v>
      </c>
      <c r="I2244" s="121">
        <v>2162</v>
      </c>
      <c r="J2244" s="122">
        <v>0</v>
      </c>
      <c r="K2244" s="122">
        <v>1.0319710245549894E+19</v>
      </c>
    </row>
    <row r="2245" spans="3:11" ht="15" customHeight="1">
      <c r="C2245" s="112" t="b">
        <v>0</v>
      </c>
      <c r="D2245" s="113">
        <v>2164</v>
      </c>
      <c r="E2245" s="114">
        <v>398</v>
      </c>
      <c r="F2245" s="114">
        <v>2713</v>
      </c>
      <c r="G2245" s="121">
        <v>0.99</v>
      </c>
      <c r="H2245" s="121">
        <v>1</v>
      </c>
      <c r="I2245" s="121">
        <v>2163</v>
      </c>
      <c r="J2245" s="122">
        <v>0</v>
      </c>
      <c r="K2245" s="122">
        <v>1.2183457294502812E+19</v>
      </c>
    </row>
    <row r="2246" spans="3:11" ht="15" customHeight="1">
      <c r="C2246" s="112" t="b">
        <v>0</v>
      </c>
      <c r="D2246" s="113">
        <v>2165</v>
      </c>
      <c r="E2246" s="114">
        <v>399</v>
      </c>
      <c r="F2246" s="114">
        <v>2714</v>
      </c>
      <c r="G2246" s="121">
        <v>0.99</v>
      </c>
      <c r="H2246" s="121">
        <v>1</v>
      </c>
      <c r="I2246" s="121">
        <v>2164</v>
      </c>
      <c r="J2246" s="122">
        <v>0</v>
      </c>
      <c r="K2246" s="122">
        <v>1.823400425764811E+19</v>
      </c>
    </row>
    <row r="2247" spans="3:11" ht="15" customHeight="1">
      <c r="C2247" s="112" t="b">
        <v>0</v>
      </c>
      <c r="D2247" s="113">
        <v>2166</v>
      </c>
      <c r="E2247" s="114">
        <v>399</v>
      </c>
      <c r="F2247" s="114">
        <v>2715</v>
      </c>
      <c r="G2247" s="121">
        <v>0.99</v>
      </c>
      <c r="H2247" s="121">
        <v>1</v>
      </c>
      <c r="I2247" s="121">
        <v>2165</v>
      </c>
      <c r="J2247" s="122">
        <v>0</v>
      </c>
      <c r="K2247" s="122">
        <v>4.2794500314098514E+18</v>
      </c>
    </row>
    <row r="2248" spans="3:11" ht="15" customHeight="1">
      <c r="C2248" s="112" t="b">
        <v>0</v>
      </c>
      <c r="D2248" s="113">
        <v>2167</v>
      </c>
      <c r="E2248" s="114">
        <v>400</v>
      </c>
      <c r="F2248" s="114">
        <v>2717</v>
      </c>
      <c r="G2248" s="121">
        <v>0.99</v>
      </c>
      <c r="H2248" s="121">
        <v>1</v>
      </c>
      <c r="I2248" s="121">
        <v>2166</v>
      </c>
      <c r="J2248" s="122">
        <v>0</v>
      </c>
      <c r="K2248" s="122">
        <v>1.1076358751460497E+19</v>
      </c>
    </row>
    <row r="2249" spans="3:11" ht="15" customHeight="1">
      <c r="C2249" s="112" t="b">
        <v>0</v>
      </c>
      <c r="D2249" s="113">
        <v>2168</v>
      </c>
      <c r="E2249" s="114">
        <v>400</v>
      </c>
      <c r="F2249" s="114">
        <v>2719</v>
      </c>
      <c r="G2249" s="121">
        <v>0.99</v>
      </c>
      <c r="H2249" s="121">
        <v>1</v>
      </c>
      <c r="I2249" s="121">
        <v>2167</v>
      </c>
      <c r="J2249" s="122">
        <v>0</v>
      </c>
      <c r="K2249" s="122">
        <v>7.992902918264405E+18</v>
      </c>
    </row>
    <row r="2250" spans="3:11" ht="15" customHeight="1">
      <c r="C2250" s="112" t="b">
        <v>0</v>
      </c>
      <c r="D2250" s="113">
        <v>2169</v>
      </c>
      <c r="E2250" s="114">
        <v>401</v>
      </c>
      <c r="F2250" s="114">
        <v>2721</v>
      </c>
      <c r="G2250" s="121">
        <v>0.99</v>
      </c>
      <c r="H2250" s="121">
        <v>1</v>
      </c>
      <c r="I2250" s="121">
        <v>2168</v>
      </c>
      <c r="J2250" s="122">
        <v>0</v>
      </c>
      <c r="K2250" s="122">
        <v>4.3358289688756193E+18</v>
      </c>
    </row>
    <row r="2251" spans="3:11" ht="15" customHeight="1">
      <c r="C2251" s="112" t="b">
        <v>0</v>
      </c>
      <c r="D2251" s="113">
        <v>2170</v>
      </c>
      <c r="E2251" s="114">
        <v>401</v>
      </c>
      <c r="F2251" s="114">
        <v>2723</v>
      </c>
      <c r="G2251" s="121">
        <v>0.99</v>
      </c>
      <c r="H2251" s="121">
        <v>1</v>
      </c>
      <c r="I2251" s="121">
        <v>2169</v>
      </c>
      <c r="J2251" s="122">
        <v>0</v>
      </c>
      <c r="K2251" s="122">
        <v>2.3177885515806843E+18</v>
      </c>
    </row>
    <row r="2252" spans="3:11" ht="15" customHeight="1">
      <c r="C2252" s="112" t="b">
        <v>0</v>
      </c>
      <c r="D2252" s="113">
        <v>2171</v>
      </c>
      <c r="E2252" s="114">
        <v>401</v>
      </c>
      <c r="F2252" s="114">
        <v>2725</v>
      </c>
      <c r="G2252" s="121">
        <v>0.99</v>
      </c>
      <c r="H2252" s="121">
        <v>1</v>
      </c>
      <c r="I2252" s="121">
        <v>2170</v>
      </c>
      <c r="J2252" s="122">
        <v>0</v>
      </c>
      <c r="K2252" s="122">
        <v>1.4130667753259297E+19</v>
      </c>
    </row>
    <row r="2253" spans="3:11" ht="15" customHeight="1">
      <c r="C2253" s="112" t="b">
        <v>0</v>
      </c>
      <c r="D2253" s="113">
        <v>2172</v>
      </c>
      <c r="E2253" s="114">
        <v>401</v>
      </c>
      <c r="F2253" s="114">
        <v>2727</v>
      </c>
      <c r="G2253" s="121">
        <v>0.99</v>
      </c>
      <c r="H2253" s="121">
        <v>1</v>
      </c>
      <c r="I2253" s="121">
        <v>2171</v>
      </c>
      <c r="J2253" s="122">
        <v>0</v>
      </c>
      <c r="K2253" s="122">
        <v>6.9996259664179855E+18</v>
      </c>
    </row>
    <row r="2254" spans="3:11" ht="15" customHeight="1">
      <c r="C2254" s="112" t="b">
        <v>0</v>
      </c>
      <c r="D2254" s="113">
        <v>2173</v>
      </c>
      <c r="E2254" s="114">
        <v>402</v>
      </c>
      <c r="F2254" s="114">
        <v>2731</v>
      </c>
      <c r="G2254" s="121">
        <v>0.99</v>
      </c>
      <c r="H2254" s="121">
        <v>1</v>
      </c>
      <c r="I2254" s="121">
        <v>2172</v>
      </c>
      <c r="J2254" s="122">
        <v>0</v>
      </c>
      <c r="K2254" s="122">
        <v>3.307542970826069E+18</v>
      </c>
    </row>
    <row r="2255" spans="3:11" ht="15" customHeight="1">
      <c r="C2255" s="112" t="b">
        <v>0</v>
      </c>
      <c r="D2255" s="113">
        <v>2174</v>
      </c>
      <c r="E2255" s="114">
        <v>402</v>
      </c>
      <c r="F2255" s="114">
        <v>2735</v>
      </c>
      <c r="G2255" s="121">
        <v>0.99</v>
      </c>
      <c r="H2255" s="121">
        <v>1</v>
      </c>
      <c r="I2255" s="121">
        <v>2173</v>
      </c>
      <c r="J2255" s="122">
        <v>0</v>
      </c>
      <c r="K2255" s="122">
        <v>6.8858240403530982E+17</v>
      </c>
    </row>
    <row r="2256" spans="3:11" ht="15" customHeight="1">
      <c r="C2256" s="112" t="b">
        <v>0</v>
      </c>
      <c r="D2256" s="113">
        <v>2175</v>
      </c>
      <c r="E2256" s="114">
        <v>402</v>
      </c>
      <c r="F2256" s="114">
        <v>2739</v>
      </c>
      <c r="G2256" s="121">
        <v>0.99</v>
      </c>
      <c r="H2256" s="121">
        <v>1</v>
      </c>
      <c r="I2256" s="121">
        <v>2174</v>
      </c>
      <c r="J2256" s="122">
        <v>0</v>
      </c>
      <c r="K2256" s="122">
        <v>9.9895689577513595E+18</v>
      </c>
    </row>
    <row r="2257" spans="3:11" ht="15" customHeight="1">
      <c r="C2257" s="112" t="b">
        <v>0</v>
      </c>
      <c r="D2257" s="113">
        <v>2176</v>
      </c>
      <c r="E2257" s="114">
        <v>402</v>
      </c>
      <c r="F2257" s="114">
        <v>2743</v>
      </c>
      <c r="G2257" s="121">
        <v>0.99</v>
      </c>
      <c r="H2257" s="121">
        <v>1</v>
      </c>
      <c r="I2257" s="121">
        <v>2175</v>
      </c>
      <c r="J2257" s="122">
        <v>0</v>
      </c>
      <c r="K2257" s="122">
        <v>8.5276722576551823E+18</v>
      </c>
    </row>
    <row r="2258" spans="3:11" ht="15" customHeight="1">
      <c r="C2258" s="112" t="b">
        <v>0</v>
      </c>
      <c r="D2258" s="113">
        <v>2177</v>
      </c>
      <c r="E2258" s="114">
        <v>402</v>
      </c>
      <c r="F2258" s="114">
        <v>2747</v>
      </c>
      <c r="G2258" s="121">
        <v>0.99</v>
      </c>
      <c r="H2258" s="121">
        <v>1</v>
      </c>
      <c r="I2258" s="121">
        <v>2176</v>
      </c>
      <c r="J2258" s="122">
        <v>0</v>
      </c>
      <c r="K2258" s="122">
        <v>7.8782031196290755E+18</v>
      </c>
    </row>
    <row r="2259" spans="3:11" ht="15" customHeight="1">
      <c r="C2259" s="112" t="b">
        <v>0</v>
      </c>
      <c r="D2259" s="113">
        <v>2178</v>
      </c>
      <c r="E2259" s="114">
        <v>402</v>
      </c>
      <c r="F2259" s="114">
        <v>2751</v>
      </c>
      <c r="G2259" s="121">
        <v>0.99</v>
      </c>
      <c r="H2259" s="121">
        <v>1</v>
      </c>
      <c r="I2259" s="121">
        <v>2177</v>
      </c>
      <c r="J2259" s="122">
        <v>0</v>
      </c>
      <c r="K2259" s="122">
        <v>5.7830746136072448E+18</v>
      </c>
    </row>
    <row r="2260" spans="3:11" ht="15" customHeight="1">
      <c r="C2260" s="112" t="b">
        <v>0</v>
      </c>
      <c r="D2260" s="113">
        <v>2179</v>
      </c>
      <c r="E2260" s="114">
        <v>403</v>
      </c>
      <c r="F2260" s="114">
        <v>2757</v>
      </c>
      <c r="G2260" s="121">
        <v>0.99</v>
      </c>
      <c r="H2260" s="121">
        <v>1</v>
      </c>
      <c r="I2260" s="121">
        <v>2178</v>
      </c>
      <c r="J2260" s="122">
        <v>0</v>
      </c>
      <c r="K2260" s="122">
        <v>5.1411183049699133E+18</v>
      </c>
    </row>
    <row r="2261" spans="3:11" ht="15" customHeight="1">
      <c r="C2261" s="112" t="b">
        <v>0</v>
      </c>
      <c r="D2261" s="113">
        <v>2180</v>
      </c>
      <c r="E2261" s="114">
        <v>403</v>
      </c>
      <c r="F2261" s="114">
        <v>2763</v>
      </c>
      <c r="G2261" s="121">
        <v>0.99</v>
      </c>
      <c r="H2261" s="121">
        <v>1</v>
      </c>
      <c r="I2261" s="121">
        <v>2179</v>
      </c>
      <c r="J2261" s="122">
        <v>0</v>
      </c>
      <c r="K2261" s="122">
        <v>5.4612497147560366E+18</v>
      </c>
    </row>
    <row r="2262" spans="3:11" ht="15" customHeight="1">
      <c r="C2262" s="112" t="b">
        <v>0</v>
      </c>
      <c r="D2262" s="113">
        <v>2181</v>
      </c>
      <c r="E2262" s="114">
        <v>403</v>
      </c>
      <c r="F2262" s="114">
        <v>2769</v>
      </c>
      <c r="G2262" s="121">
        <v>0.99</v>
      </c>
      <c r="H2262" s="121">
        <v>1</v>
      </c>
      <c r="I2262" s="121">
        <v>2180</v>
      </c>
      <c r="J2262" s="122">
        <v>0</v>
      </c>
      <c r="K2262" s="122">
        <v>1.5971104205593379E+19</v>
      </c>
    </row>
    <row r="2263" spans="3:11" ht="15" customHeight="1">
      <c r="C2263" s="112" t="b">
        <v>0</v>
      </c>
      <c r="D2263" s="113">
        <v>2182</v>
      </c>
      <c r="E2263" s="114">
        <v>403</v>
      </c>
      <c r="F2263" s="114">
        <v>2775</v>
      </c>
      <c r="G2263" s="121">
        <v>0.99</v>
      </c>
      <c r="H2263" s="121">
        <v>1</v>
      </c>
      <c r="I2263" s="121">
        <v>2181</v>
      </c>
      <c r="J2263" s="122">
        <v>0</v>
      </c>
      <c r="K2263" s="122">
        <v>8.5209585141620762E+17</v>
      </c>
    </row>
    <row r="2264" spans="3:11" ht="15" customHeight="1">
      <c r="C2264" s="112" t="b">
        <v>0</v>
      </c>
      <c r="D2264" s="113">
        <v>2183</v>
      </c>
      <c r="E2264" s="114">
        <v>403</v>
      </c>
      <c r="F2264" s="114">
        <v>2781</v>
      </c>
      <c r="G2264" s="121">
        <v>0.99</v>
      </c>
      <c r="H2264" s="121">
        <v>1</v>
      </c>
      <c r="I2264" s="121">
        <v>2182</v>
      </c>
      <c r="J2264" s="122">
        <v>0</v>
      </c>
      <c r="K2264" s="122">
        <v>1.0349148279636869E+19</v>
      </c>
    </row>
    <row r="2265" spans="3:11" ht="15" customHeight="1">
      <c r="C2265" s="112" t="b">
        <v>0</v>
      </c>
      <c r="D2265" s="113">
        <v>2184</v>
      </c>
      <c r="E2265" s="114">
        <v>403</v>
      </c>
      <c r="F2265" s="114">
        <v>2787</v>
      </c>
      <c r="G2265" s="121">
        <v>0.99</v>
      </c>
      <c r="H2265" s="121">
        <v>1</v>
      </c>
      <c r="I2265" s="121">
        <v>2183</v>
      </c>
      <c r="J2265" s="122">
        <v>0</v>
      </c>
      <c r="K2265" s="122">
        <v>9.453159723872555E+18</v>
      </c>
    </row>
    <row r="2266" spans="3:11" ht="15" customHeight="1">
      <c r="C2266" s="112" t="b">
        <v>0</v>
      </c>
      <c r="D2266" s="113">
        <v>2185</v>
      </c>
      <c r="E2266" s="114">
        <v>403</v>
      </c>
      <c r="F2266" s="114">
        <v>2793</v>
      </c>
      <c r="G2266" s="121">
        <v>0.99</v>
      </c>
      <c r="H2266" s="121">
        <v>1</v>
      </c>
      <c r="I2266" s="121">
        <v>2184</v>
      </c>
      <c r="J2266" s="122">
        <v>0</v>
      </c>
      <c r="K2266" s="122">
        <v>8.179813621456939E+18</v>
      </c>
    </row>
    <row r="2267" spans="3:11" ht="15" customHeight="1">
      <c r="C2267" s="112" t="b">
        <v>0</v>
      </c>
      <c r="D2267" s="113">
        <v>2186</v>
      </c>
      <c r="E2267" s="114">
        <v>403</v>
      </c>
      <c r="F2267" s="114">
        <v>2799</v>
      </c>
      <c r="G2267" s="121">
        <v>0.99</v>
      </c>
      <c r="H2267" s="121">
        <v>1</v>
      </c>
      <c r="I2267" s="121">
        <v>2185</v>
      </c>
      <c r="J2267" s="122">
        <v>0</v>
      </c>
      <c r="K2267" s="122">
        <v>1.3216763527576726E+19</v>
      </c>
    </row>
    <row r="2268" spans="3:11" ht="15" customHeight="1">
      <c r="C2268" s="112" t="b">
        <v>0</v>
      </c>
      <c r="D2268" s="113">
        <v>2187</v>
      </c>
      <c r="E2268" s="114">
        <v>403</v>
      </c>
      <c r="F2268" s="114">
        <v>2805</v>
      </c>
      <c r="G2268" s="121">
        <v>0.99</v>
      </c>
      <c r="H2268" s="121">
        <v>1</v>
      </c>
      <c r="I2268" s="121">
        <v>2186</v>
      </c>
      <c r="J2268" s="122">
        <v>0</v>
      </c>
      <c r="K2268" s="122">
        <v>2.708870555985813E+18</v>
      </c>
    </row>
    <row r="2269" spans="3:11" ht="15" customHeight="1">
      <c r="C2269" s="112" t="b">
        <v>0</v>
      </c>
      <c r="D2269" s="113">
        <v>2188</v>
      </c>
      <c r="E2269" s="114">
        <v>404</v>
      </c>
      <c r="F2269" s="114">
        <v>2814</v>
      </c>
      <c r="G2269" s="121">
        <v>0.99</v>
      </c>
      <c r="H2269" s="121">
        <v>1</v>
      </c>
      <c r="I2269" s="121">
        <v>2187</v>
      </c>
      <c r="J2269" s="122">
        <v>0</v>
      </c>
      <c r="K2269" s="122">
        <v>9.694126812182786E+18</v>
      </c>
    </row>
    <row r="2270" spans="3:11" ht="15" customHeight="1">
      <c r="C2270" s="112" t="b">
        <v>0</v>
      </c>
      <c r="D2270" s="113">
        <v>2189</v>
      </c>
      <c r="E2270" s="114">
        <v>404</v>
      </c>
      <c r="F2270" s="114">
        <v>2823</v>
      </c>
      <c r="G2270" s="121">
        <v>1.99</v>
      </c>
      <c r="H2270" s="121">
        <v>1</v>
      </c>
      <c r="I2270" s="121">
        <v>2188</v>
      </c>
      <c r="J2270" s="122">
        <v>0</v>
      </c>
      <c r="K2270" s="122">
        <v>1.3746072481057872E+19</v>
      </c>
    </row>
    <row r="2271" spans="3:11" ht="15" customHeight="1">
      <c r="C2271" s="112" t="b">
        <v>0</v>
      </c>
      <c r="D2271" s="113">
        <v>2190</v>
      </c>
      <c r="E2271" s="114">
        <v>404</v>
      </c>
      <c r="F2271" s="114">
        <v>2832</v>
      </c>
      <c r="G2271" s="121">
        <v>1.99</v>
      </c>
      <c r="H2271" s="121">
        <v>1</v>
      </c>
      <c r="I2271" s="121">
        <v>2189</v>
      </c>
      <c r="J2271" s="122">
        <v>0</v>
      </c>
      <c r="K2271" s="122">
        <v>6.9644537625380393E+18</v>
      </c>
    </row>
    <row r="2272" spans="3:11" ht="15" customHeight="1">
      <c r="C2272" s="112" t="b">
        <v>0</v>
      </c>
      <c r="D2272" s="113">
        <v>2191</v>
      </c>
      <c r="E2272" s="114">
        <v>404</v>
      </c>
      <c r="F2272" s="114">
        <v>2841</v>
      </c>
      <c r="G2272" s="121">
        <v>1.99</v>
      </c>
      <c r="H2272" s="121">
        <v>1</v>
      </c>
      <c r="I2272" s="121">
        <v>2190</v>
      </c>
      <c r="J2272" s="122">
        <v>0</v>
      </c>
      <c r="K2272" s="122">
        <v>8.3249536588671089E+18</v>
      </c>
    </row>
    <row r="2273" spans="3:11" ht="15" customHeight="1">
      <c r="C2273" s="112" t="b">
        <v>0</v>
      </c>
      <c r="D2273" s="113">
        <v>2192</v>
      </c>
      <c r="E2273" s="114">
        <v>404</v>
      </c>
      <c r="F2273" s="114">
        <v>2850</v>
      </c>
      <c r="G2273" s="121">
        <v>1.99</v>
      </c>
      <c r="H2273" s="121">
        <v>1</v>
      </c>
      <c r="I2273" s="121">
        <v>2191</v>
      </c>
      <c r="J2273" s="122">
        <v>0</v>
      </c>
      <c r="K2273" s="122">
        <v>2.6205152323261952E+18</v>
      </c>
    </row>
    <row r="2274" spans="3:11" ht="15" customHeight="1">
      <c r="C2274" s="112" t="b">
        <v>0</v>
      </c>
      <c r="D2274" s="113">
        <v>2193</v>
      </c>
      <c r="E2274" s="114">
        <v>404</v>
      </c>
      <c r="F2274" s="114">
        <v>2859</v>
      </c>
      <c r="G2274" s="121">
        <v>1.99</v>
      </c>
      <c r="H2274" s="121">
        <v>1</v>
      </c>
      <c r="I2274" s="121">
        <v>2192</v>
      </c>
      <c r="J2274" s="122">
        <v>0</v>
      </c>
      <c r="K2274" s="122">
        <v>1.7804204919219423E+19</v>
      </c>
    </row>
    <row r="2275" spans="3:11" ht="15" customHeight="1">
      <c r="C2275" s="112" t="b">
        <v>0</v>
      </c>
      <c r="D2275" s="113">
        <v>2194</v>
      </c>
      <c r="E2275" s="114">
        <v>404</v>
      </c>
      <c r="F2275" s="114">
        <v>2868</v>
      </c>
      <c r="G2275" s="121">
        <v>1.99</v>
      </c>
      <c r="H2275" s="121">
        <v>1</v>
      </c>
      <c r="I2275" s="121">
        <v>2193</v>
      </c>
      <c r="J2275" s="122">
        <v>0</v>
      </c>
      <c r="K2275" s="122">
        <v>1.7471846734405411E+19</v>
      </c>
    </row>
    <row r="2276" spans="3:11" ht="15" customHeight="1">
      <c r="C2276" s="112" t="b">
        <v>0</v>
      </c>
      <c r="D2276" s="113">
        <v>2195</v>
      </c>
      <c r="E2276" s="114">
        <v>404</v>
      </c>
      <c r="F2276" s="114">
        <v>2877</v>
      </c>
      <c r="G2276" s="121">
        <v>1.99</v>
      </c>
      <c r="H2276" s="121">
        <v>1</v>
      </c>
      <c r="I2276" s="121">
        <v>2194</v>
      </c>
      <c r="J2276" s="122">
        <v>0</v>
      </c>
      <c r="K2276" s="122">
        <v>1.7065166906413203E+19</v>
      </c>
    </row>
    <row r="2277" spans="3:11" ht="15" customHeight="1">
      <c r="C2277" s="112" t="b">
        <v>0</v>
      </c>
      <c r="D2277" s="113">
        <v>2196</v>
      </c>
      <c r="E2277" s="114">
        <v>404</v>
      </c>
      <c r="F2277" s="114">
        <v>2886</v>
      </c>
      <c r="G2277" s="121">
        <v>1.99</v>
      </c>
      <c r="H2277" s="121">
        <v>1</v>
      </c>
      <c r="I2277" s="121">
        <v>2195</v>
      </c>
      <c r="J2277" s="122">
        <v>0</v>
      </c>
      <c r="K2277" s="122">
        <v>6.9611538132312279E+18</v>
      </c>
    </row>
    <row r="2278" spans="3:11" ht="15" customHeight="1">
      <c r="C2278" s="112" t="b">
        <v>0</v>
      </c>
      <c r="D2278" s="113">
        <v>2197</v>
      </c>
      <c r="E2278" s="114">
        <v>404</v>
      </c>
      <c r="F2278" s="114">
        <v>2895</v>
      </c>
      <c r="G2278" s="121">
        <v>1.99</v>
      </c>
      <c r="H2278" s="121">
        <v>1</v>
      </c>
      <c r="I2278" s="121">
        <v>2196</v>
      </c>
      <c r="J2278" s="122">
        <v>0</v>
      </c>
      <c r="K2278" s="122">
        <v>1.4743487741541984E+19</v>
      </c>
    </row>
    <row r="2279" spans="3:11" ht="15" customHeight="1">
      <c r="C2279" s="112" t="b">
        <v>0</v>
      </c>
      <c r="D2279" s="113">
        <v>2198</v>
      </c>
      <c r="E2279" s="114">
        <v>404</v>
      </c>
      <c r="F2279" s="114">
        <v>2904</v>
      </c>
      <c r="G2279" s="121">
        <v>1.99</v>
      </c>
      <c r="H2279" s="121">
        <v>1</v>
      </c>
      <c r="I2279" s="121">
        <v>2197</v>
      </c>
      <c r="J2279" s="122">
        <v>0</v>
      </c>
      <c r="K2279" s="122">
        <v>3.3255290955527967E+18</v>
      </c>
    </row>
    <row r="2280" spans="3:11" ht="15" customHeight="1">
      <c r="C2280" s="112" t="b">
        <v>0</v>
      </c>
      <c r="D2280" s="113">
        <v>2199</v>
      </c>
      <c r="E2280" s="114">
        <v>404</v>
      </c>
      <c r="F2280" s="114">
        <v>2913</v>
      </c>
      <c r="G2280" s="121">
        <v>1.99</v>
      </c>
      <c r="H2280" s="121">
        <v>1</v>
      </c>
      <c r="I2280" s="121">
        <v>2198</v>
      </c>
      <c r="J2280" s="122">
        <v>0</v>
      </c>
      <c r="K2280" s="122">
        <v>1.0132669700012868E+19</v>
      </c>
    </row>
    <row r="2281" spans="3:11" ht="15" customHeight="1">
      <c r="C2281" s="112" t="b">
        <v>0</v>
      </c>
      <c r="D2281" s="113">
        <v>2200</v>
      </c>
      <c r="E2281" s="114">
        <v>404</v>
      </c>
      <c r="F2281" s="114">
        <v>2922</v>
      </c>
      <c r="G2281" s="121">
        <v>1.99</v>
      </c>
      <c r="H2281" s="121">
        <v>1</v>
      </c>
      <c r="I2281" s="121">
        <v>2199</v>
      </c>
      <c r="J2281" s="122">
        <v>0</v>
      </c>
      <c r="K2281" s="122">
        <v>1.726696187311625E+19</v>
      </c>
    </row>
    <row r="2282" spans="3:11" ht="15" customHeight="1">
      <c r="C2282" s="112" t="b">
        <v>0</v>
      </c>
      <c r="D2282" s="113">
        <v>2201</v>
      </c>
      <c r="E2282" s="114">
        <v>404</v>
      </c>
      <c r="F2282" s="114">
        <v>2931</v>
      </c>
      <c r="G2282" s="121">
        <v>0.99</v>
      </c>
      <c r="H2282" s="121">
        <v>1</v>
      </c>
      <c r="I2282" s="121">
        <v>2200</v>
      </c>
      <c r="J2282" s="122">
        <v>0</v>
      </c>
      <c r="K2282" s="122">
        <v>1.6071620703087329E+19</v>
      </c>
    </row>
    <row r="2283" spans="3:11" ht="15" customHeight="1">
      <c r="C2283" s="112" t="b">
        <v>0</v>
      </c>
      <c r="D2283" s="113">
        <v>2202</v>
      </c>
      <c r="E2283" s="114">
        <v>405</v>
      </c>
      <c r="F2283" s="114">
        <v>2945</v>
      </c>
      <c r="G2283" s="121">
        <v>0.99</v>
      </c>
      <c r="H2283" s="121">
        <v>1</v>
      </c>
      <c r="I2283" s="121">
        <v>2201</v>
      </c>
      <c r="J2283" s="122">
        <v>0</v>
      </c>
      <c r="K2283" s="122">
        <v>3.64016327930658E+18</v>
      </c>
    </row>
    <row r="2284" spans="3:11" ht="15" customHeight="1">
      <c r="C2284" s="112" t="b">
        <v>0</v>
      </c>
      <c r="D2284" s="113">
        <v>2203</v>
      </c>
      <c r="E2284" s="114">
        <v>406</v>
      </c>
      <c r="F2284" s="114">
        <v>2946</v>
      </c>
      <c r="G2284" s="121">
        <v>0.99</v>
      </c>
      <c r="H2284" s="121">
        <v>1</v>
      </c>
      <c r="I2284" s="121">
        <v>2202</v>
      </c>
      <c r="J2284" s="122">
        <v>0</v>
      </c>
      <c r="K2284" s="122">
        <v>1.5749606180339538E+19</v>
      </c>
    </row>
    <row r="2285" spans="3:11" ht="15" customHeight="1">
      <c r="C2285" s="112" t="b">
        <v>0</v>
      </c>
      <c r="D2285" s="113">
        <v>2204</v>
      </c>
      <c r="E2285" s="114">
        <v>406</v>
      </c>
      <c r="F2285" s="114">
        <v>2947</v>
      </c>
      <c r="G2285" s="121">
        <v>0.99</v>
      </c>
      <c r="H2285" s="121">
        <v>1</v>
      </c>
      <c r="I2285" s="121">
        <v>2203</v>
      </c>
      <c r="J2285" s="122">
        <v>0</v>
      </c>
      <c r="K2285" s="122">
        <v>1.1630049249048306E+19</v>
      </c>
    </row>
    <row r="2286" spans="3:11" ht="15" customHeight="1">
      <c r="C2286" s="112" t="b">
        <v>0</v>
      </c>
      <c r="D2286" s="113">
        <v>2205</v>
      </c>
      <c r="E2286" s="114">
        <v>407</v>
      </c>
      <c r="F2286" s="114">
        <v>2949</v>
      </c>
      <c r="G2286" s="121">
        <v>0.99</v>
      </c>
      <c r="H2286" s="121">
        <v>1</v>
      </c>
      <c r="I2286" s="121">
        <v>2204</v>
      </c>
      <c r="J2286" s="122">
        <v>0</v>
      </c>
      <c r="K2286" s="122">
        <v>5.588942363451902E+18</v>
      </c>
    </row>
    <row r="2287" spans="3:11" ht="15" customHeight="1">
      <c r="C2287" s="112" t="b">
        <v>0</v>
      </c>
      <c r="D2287" s="113">
        <v>2206</v>
      </c>
      <c r="E2287" s="114">
        <v>407</v>
      </c>
      <c r="F2287" s="114">
        <v>2951</v>
      </c>
      <c r="G2287" s="121">
        <v>0.99</v>
      </c>
      <c r="H2287" s="121">
        <v>1</v>
      </c>
      <c r="I2287" s="121">
        <v>2205</v>
      </c>
      <c r="J2287" s="122">
        <v>0</v>
      </c>
      <c r="K2287" s="122">
        <v>1.2769604623330529E+18</v>
      </c>
    </row>
    <row r="2288" spans="3:11" ht="15" customHeight="1">
      <c r="C2288" s="112" t="b">
        <v>0</v>
      </c>
      <c r="D2288" s="113">
        <v>2207</v>
      </c>
      <c r="E2288" s="114">
        <v>408</v>
      </c>
      <c r="F2288" s="114">
        <v>2953</v>
      </c>
      <c r="G2288" s="121">
        <v>0.99</v>
      </c>
      <c r="H2288" s="121">
        <v>1</v>
      </c>
      <c r="I2288" s="121">
        <v>2206</v>
      </c>
      <c r="J2288" s="122">
        <v>0</v>
      </c>
      <c r="K2288" s="122">
        <v>2.6364804388767785E+18</v>
      </c>
    </row>
    <row r="2289" spans="3:11" ht="15" customHeight="1">
      <c r="C2289" s="112" t="b">
        <v>0</v>
      </c>
      <c r="D2289" s="113">
        <v>2208</v>
      </c>
      <c r="E2289" s="114">
        <v>408</v>
      </c>
      <c r="F2289" s="114">
        <v>2955</v>
      </c>
      <c r="G2289" s="121">
        <v>0.99</v>
      </c>
      <c r="H2289" s="121">
        <v>1</v>
      </c>
      <c r="I2289" s="121">
        <v>2207</v>
      </c>
      <c r="J2289" s="122">
        <v>0</v>
      </c>
      <c r="K2289" s="122">
        <v>1.2633298098501215E+18</v>
      </c>
    </row>
    <row r="2290" spans="3:11" ht="15" customHeight="1">
      <c r="C2290" s="112" t="b">
        <v>0</v>
      </c>
      <c r="D2290" s="113">
        <v>2209</v>
      </c>
      <c r="E2290" s="114">
        <v>408</v>
      </c>
      <c r="F2290" s="114">
        <v>2957</v>
      </c>
      <c r="G2290" s="121">
        <v>0.99</v>
      </c>
      <c r="H2290" s="121">
        <v>1</v>
      </c>
      <c r="I2290" s="121">
        <v>2208</v>
      </c>
      <c r="J2290" s="122">
        <v>0</v>
      </c>
      <c r="K2290" s="122">
        <v>1.0404903301321632E+19</v>
      </c>
    </row>
    <row r="2291" spans="3:11" ht="15" customHeight="1">
      <c r="C2291" s="112" t="b">
        <v>0</v>
      </c>
      <c r="D2291" s="113">
        <v>2210</v>
      </c>
      <c r="E2291" s="114">
        <v>408</v>
      </c>
      <c r="F2291" s="114">
        <v>2959</v>
      </c>
      <c r="G2291" s="121">
        <v>0.99</v>
      </c>
      <c r="H2291" s="121">
        <v>1</v>
      </c>
      <c r="I2291" s="121">
        <v>2209</v>
      </c>
      <c r="J2291" s="122">
        <v>0</v>
      </c>
      <c r="K2291" s="122">
        <v>1.0226877243136889E+19</v>
      </c>
    </row>
    <row r="2292" spans="3:11" ht="15" customHeight="1">
      <c r="C2292" s="112" t="b">
        <v>0</v>
      </c>
      <c r="D2292" s="113">
        <v>2211</v>
      </c>
      <c r="E2292" s="114">
        <v>409</v>
      </c>
      <c r="F2292" s="114">
        <v>2963</v>
      </c>
      <c r="G2292" s="121">
        <v>0.99</v>
      </c>
      <c r="H2292" s="121">
        <v>1</v>
      </c>
      <c r="I2292" s="121">
        <v>2210</v>
      </c>
      <c r="J2292" s="122">
        <v>0</v>
      </c>
      <c r="K2292" s="122">
        <v>1.3185270155829434E+19</v>
      </c>
    </row>
    <row r="2293" spans="3:11" ht="15" customHeight="1">
      <c r="C2293" s="112" t="b">
        <v>0</v>
      </c>
      <c r="D2293" s="113">
        <v>2212</v>
      </c>
      <c r="E2293" s="114">
        <v>409</v>
      </c>
      <c r="F2293" s="114">
        <v>2967</v>
      </c>
      <c r="G2293" s="121">
        <v>0.99</v>
      </c>
      <c r="H2293" s="121">
        <v>1</v>
      </c>
      <c r="I2293" s="121">
        <v>2211</v>
      </c>
      <c r="J2293" s="122">
        <v>0</v>
      </c>
      <c r="K2293" s="122">
        <v>3.5667390797151401E+18</v>
      </c>
    </row>
    <row r="2294" spans="3:11" ht="15" customHeight="1">
      <c r="C2294" s="112" t="b">
        <v>0</v>
      </c>
      <c r="D2294" s="113">
        <v>2213</v>
      </c>
      <c r="E2294" s="114">
        <v>409</v>
      </c>
      <c r="F2294" s="114">
        <v>2971</v>
      </c>
      <c r="G2294" s="121">
        <v>0.99</v>
      </c>
      <c r="H2294" s="121">
        <v>1</v>
      </c>
      <c r="I2294" s="121">
        <v>2212</v>
      </c>
      <c r="J2294" s="122">
        <v>0</v>
      </c>
      <c r="K2294" s="122">
        <v>7.2532190258715443E+18</v>
      </c>
    </row>
    <row r="2295" spans="3:11" ht="15" customHeight="1">
      <c r="C2295" s="112" t="b">
        <v>0</v>
      </c>
      <c r="D2295" s="113">
        <v>2214</v>
      </c>
      <c r="E2295" s="114">
        <v>409</v>
      </c>
      <c r="F2295" s="114">
        <v>2975</v>
      </c>
      <c r="G2295" s="121">
        <v>0.99</v>
      </c>
      <c r="H2295" s="121">
        <v>1</v>
      </c>
      <c r="I2295" s="121">
        <v>2213</v>
      </c>
      <c r="J2295" s="122">
        <v>0</v>
      </c>
      <c r="K2295" s="122">
        <v>2.7098782891667052E+18</v>
      </c>
    </row>
    <row r="2296" spans="3:11" ht="15" customHeight="1">
      <c r="C2296" s="112" t="b">
        <v>0</v>
      </c>
      <c r="D2296" s="113">
        <v>2215</v>
      </c>
      <c r="E2296" s="114">
        <v>409</v>
      </c>
      <c r="F2296" s="114">
        <v>2979</v>
      </c>
      <c r="G2296" s="121">
        <v>0.99</v>
      </c>
      <c r="H2296" s="121">
        <v>1</v>
      </c>
      <c r="I2296" s="121">
        <v>2214</v>
      </c>
      <c r="J2296" s="122">
        <v>0</v>
      </c>
      <c r="K2296" s="122">
        <v>3.8754382301199725E+17</v>
      </c>
    </row>
    <row r="2297" spans="3:11" ht="15" customHeight="1">
      <c r="C2297" s="112" t="b">
        <v>0</v>
      </c>
      <c r="D2297" s="113">
        <v>2216</v>
      </c>
      <c r="E2297" s="114">
        <v>409</v>
      </c>
      <c r="F2297" s="114">
        <v>2983</v>
      </c>
      <c r="G2297" s="121">
        <v>0.99</v>
      </c>
      <c r="H2297" s="121">
        <v>1</v>
      </c>
      <c r="I2297" s="121">
        <v>2215</v>
      </c>
      <c r="J2297" s="122">
        <v>0</v>
      </c>
      <c r="K2297" s="122">
        <v>1.1872555558235494E+19</v>
      </c>
    </row>
    <row r="2298" spans="3:11" ht="15" customHeight="1">
      <c r="C2298" s="112" t="b">
        <v>0</v>
      </c>
      <c r="D2298" s="113">
        <v>2217</v>
      </c>
      <c r="E2298" s="114">
        <v>410</v>
      </c>
      <c r="F2298" s="114">
        <v>2989</v>
      </c>
      <c r="G2298" s="121">
        <v>0.99</v>
      </c>
      <c r="H2298" s="121">
        <v>1</v>
      </c>
      <c r="I2298" s="121">
        <v>2216</v>
      </c>
      <c r="J2298" s="122">
        <v>0</v>
      </c>
      <c r="K2298" s="122">
        <v>1.1414683021638798E+18</v>
      </c>
    </row>
    <row r="2299" spans="3:11" ht="15" customHeight="1">
      <c r="C2299" s="112" t="b">
        <v>0</v>
      </c>
      <c r="D2299" s="113">
        <v>2218</v>
      </c>
      <c r="E2299" s="114">
        <v>410</v>
      </c>
      <c r="F2299" s="114">
        <v>2995</v>
      </c>
      <c r="G2299" s="121">
        <v>0.99</v>
      </c>
      <c r="H2299" s="121">
        <v>1</v>
      </c>
      <c r="I2299" s="121">
        <v>2217</v>
      </c>
      <c r="J2299" s="122">
        <v>0</v>
      </c>
      <c r="K2299" s="122">
        <v>1.7514379256835211E+19</v>
      </c>
    </row>
    <row r="2300" spans="3:11" ht="15" customHeight="1">
      <c r="C2300" s="112" t="b">
        <v>0</v>
      </c>
      <c r="D2300" s="113">
        <v>2219</v>
      </c>
      <c r="E2300" s="114">
        <v>410</v>
      </c>
      <c r="F2300" s="114">
        <v>3001</v>
      </c>
      <c r="G2300" s="121">
        <v>0.99</v>
      </c>
      <c r="H2300" s="121">
        <v>1</v>
      </c>
      <c r="I2300" s="121">
        <v>2218</v>
      </c>
      <c r="J2300" s="122">
        <v>0</v>
      </c>
      <c r="K2300" s="122">
        <v>3.2511503965492767E+18</v>
      </c>
    </row>
    <row r="2301" spans="3:11" ht="15" customHeight="1">
      <c r="C2301" s="112" t="b">
        <v>0</v>
      </c>
      <c r="D2301" s="113">
        <v>2220</v>
      </c>
      <c r="E2301" s="114">
        <v>410</v>
      </c>
      <c r="F2301" s="114">
        <v>3007</v>
      </c>
      <c r="G2301" s="121">
        <v>0.99</v>
      </c>
      <c r="H2301" s="121">
        <v>1</v>
      </c>
      <c r="I2301" s="121">
        <v>2219</v>
      </c>
      <c r="J2301" s="122">
        <v>0</v>
      </c>
      <c r="K2301" s="122">
        <v>1.4094209403962962E+19</v>
      </c>
    </row>
    <row r="2302" spans="3:11" ht="15" customHeight="1">
      <c r="C2302" s="112" t="b">
        <v>0</v>
      </c>
      <c r="D2302" s="113">
        <v>2221</v>
      </c>
      <c r="E2302" s="114">
        <v>410</v>
      </c>
      <c r="F2302" s="114">
        <v>3013</v>
      </c>
      <c r="G2302" s="121">
        <v>0.99</v>
      </c>
      <c r="H2302" s="121">
        <v>1</v>
      </c>
      <c r="I2302" s="121">
        <v>2220</v>
      </c>
      <c r="J2302" s="122">
        <v>0</v>
      </c>
      <c r="K2302" s="122">
        <v>5.9179981401422705E+18</v>
      </c>
    </row>
    <row r="2303" spans="3:11" ht="15" customHeight="1">
      <c r="C2303" s="112" t="b">
        <v>0</v>
      </c>
      <c r="D2303" s="113">
        <v>2222</v>
      </c>
      <c r="E2303" s="114">
        <v>410</v>
      </c>
      <c r="F2303" s="114">
        <v>3019</v>
      </c>
      <c r="G2303" s="121">
        <v>0.99</v>
      </c>
      <c r="H2303" s="121">
        <v>1</v>
      </c>
      <c r="I2303" s="121">
        <v>2221</v>
      </c>
      <c r="J2303" s="122">
        <v>0</v>
      </c>
      <c r="K2303" s="122">
        <v>1.6545552260696199E+19</v>
      </c>
    </row>
    <row r="2304" spans="3:11" ht="15" customHeight="1">
      <c r="C2304" s="112" t="b">
        <v>0</v>
      </c>
      <c r="D2304" s="113">
        <v>2223</v>
      </c>
      <c r="E2304" s="114">
        <v>410</v>
      </c>
      <c r="F2304" s="114">
        <v>3025</v>
      </c>
      <c r="G2304" s="121">
        <v>0.99</v>
      </c>
      <c r="H2304" s="121">
        <v>1</v>
      </c>
      <c r="I2304" s="121">
        <v>2222</v>
      </c>
      <c r="J2304" s="122">
        <v>0</v>
      </c>
      <c r="K2304" s="122">
        <v>1.8298739836562072E+19</v>
      </c>
    </row>
    <row r="2305" spans="3:11" ht="15" customHeight="1">
      <c r="C2305" s="112" t="b">
        <v>0</v>
      </c>
      <c r="D2305" s="113">
        <v>2224</v>
      </c>
      <c r="E2305" s="114">
        <v>410</v>
      </c>
      <c r="F2305" s="114">
        <v>3031</v>
      </c>
      <c r="G2305" s="121">
        <v>0.99</v>
      </c>
      <c r="H2305" s="121">
        <v>1</v>
      </c>
      <c r="I2305" s="121">
        <v>2223</v>
      </c>
      <c r="J2305" s="122">
        <v>0</v>
      </c>
      <c r="K2305" s="122">
        <v>9.1563801987814768E+16</v>
      </c>
    </row>
    <row r="2306" spans="3:11" ht="15" customHeight="1">
      <c r="C2306" s="112" t="b">
        <v>0</v>
      </c>
      <c r="D2306" s="113">
        <v>2225</v>
      </c>
      <c r="E2306" s="114">
        <v>410</v>
      </c>
      <c r="F2306" s="114">
        <v>3037</v>
      </c>
      <c r="G2306" s="121">
        <v>0.99</v>
      </c>
      <c r="H2306" s="121">
        <v>1</v>
      </c>
      <c r="I2306" s="121">
        <v>2224</v>
      </c>
      <c r="J2306" s="122">
        <v>0</v>
      </c>
      <c r="K2306" s="122">
        <v>1.1475953545279369E+19</v>
      </c>
    </row>
    <row r="2307" spans="3:11" ht="15" customHeight="1">
      <c r="C2307" s="112" t="b">
        <v>0</v>
      </c>
      <c r="D2307" s="113">
        <v>2226</v>
      </c>
      <c r="E2307" s="114">
        <v>411</v>
      </c>
      <c r="F2307" s="114">
        <v>3046</v>
      </c>
      <c r="G2307" s="121">
        <v>0.99</v>
      </c>
      <c r="H2307" s="121">
        <v>1</v>
      </c>
      <c r="I2307" s="121">
        <v>2225</v>
      </c>
      <c r="J2307" s="122">
        <v>0</v>
      </c>
      <c r="K2307" s="122">
        <v>2.3285595000857436E+18</v>
      </c>
    </row>
    <row r="2308" spans="3:11" ht="15" customHeight="1">
      <c r="C2308" s="112" t="b">
        <v>0</v>
      </c>
      <c r="D2308" s="113">
        <v>2227</v>
      </c>
      <c r="E2308" s="114">
        <v>411</v>
      </c>
      <c r="F2308" s="114">
        <v>3055</v>
      </c>
      <c r="G2308" s="121">
        <v>0.99</v>
      </c>
      <c r="H2308" s="121">
        <v>1</v>
      </c>
      <c r="I2308" s="121">
        <v>2226</v>
      </c>
      <c r="J2308" s="122">
        <v>0</v>
      </c>
      <c r="K2308" s="122">
        <v>3.4604691303236301E+18</v>
      </c>
    </row>
    <row r="2309" spans="3:11" ht="15" customHeight="1">
      <c r="C2309" s="112" t="b">
        <v>0</v>
      </c>
      <c r="D2309" s="113">
        <v>2228</v>
      </c>
      <c r="E2309" s="114">
        <v>411</v>
      </c>
      <c r="F2309" s="114">
        <v>3064</v>
      </c>
      <c r="G2309" s="121">
        <v>0.99</v>
      </c>
      <c r="H2309" s="121">
        <v>1</v>
      </c>
      <c r="I2309" s="121">
        <v>2227</v>
      </c>
      <c r="J2309" s="122">
        <v>0</v>
      </c>
      <c r="K2309" s="122">
        <v>1.8040642974840881E+19</v>
      </c>
    </row>
    <row r="2310" spans="3:11" ht="15" customHeight="1">
      <c r="C2310" s="112" t="b">
        <v>0</v>
      </c>
      <c r="D2310" s="113">
        <v>2229</v>
      </c>
      <c r="E2310" s="114">
        <v>411</v>
      </c>
      <c r="F2310" s="114">
        <v>3073</v>
      </c>
      <c r="G2310" s="121">
        <v>0.99</v>
      </c>
      <c r="H2310" s="121">
        <v>1</v>
      </c>
      <c r="I2310" s="121">
        <v>2228</v>
      </c>
      <c r="J2310" s="122">
        <v>0</v>
      </c>
      <c r="K2310" s="122">
        <v>1.453495910125322E+19</v>
      </c>
    </row>
    <row r="2311" spans="3:11" ht="15" customHeight="1">
      <c r="C2311" s="112" t="b">
        <v>0</v>
      </c>
      <c r="D2311" s="113">
        <v>2230</v>
      </c>
      <c r="E2311" s="114">
        <v>411</v>
      </c>
      <c r="F2311" s="114">
        <v>3082</v>
      </c>
      <c r="G2311" s="121">
        <v>0.99</v>
      </c>
      <c r="H2311" s="121">
        <v>1</v>
      </c>
      <c r="I2311" s="121">
        <v>2229</v>
      </c>
      <c r="J2311" s="122">
        <v>0</v>
      </c>
      <c r="K2311" s="122">
        <v>6.0408694224128287E+18</v>
      </c>
    </row>
    <row r="2312" spans="3:11" ht="15" customHeight="1">
      <c r="C2312" s="112" t="b">
        <v>0</v>
      </c>
      <c r="D2312" s="113">
        <v>2231</v>
      </c>
      <c r="E2312" s="114">
        <v>411</v>
      </c>
      <c r="F2312" s="114">
        <v>3091</v>
      </c>
      <c r="G2312" s="121">
        <v>0.99</v>
      </c>
      <c r="H2312" s="121">
        <v>1</v>
      </c>
      <c r="I2312" s="121">
        <v>2230</v>
      </c>
      <c r="J2312" s="122">
        <v>0</v>
      </c>
      <c r="K2312" s="122">
        <v>7.5965424673419284E+18</v>
      </c>
    </row>
    <row r="2313" spans="3:11" ht="15" customHeight="1">
      <c r="C2313" s="112" t="b">
        <v>0</v>
      </c>
      <c r="D2313" s="113">
        <v>2232</v>
      </c>
      <c r="E2313" s="114">
        <v>411</v>
      </c>
      <c r="F2313" s="114">
        <v>3100</v>
      </c>
      <c r="G2313" s="121">
        <v>0.99</v>
      </c>
      <c r="H2313" s="121">
        <v>1</v>
      </c>
      <c r="I2313" s="121">
        <v>2231</v>
      </c>
      <c r="J2313" s="122">
        <v>0</v>
      </c>
      <c r="K2313" s="122">
        <v>1.5618116786169106E+19</v>
      </c>
    </row>
    <row r="2314" spans="3:11" ht="15" customHeight="1">
      <c r="C2314" s="112" t="b">
        <v>0</v>
      </c>
      <c r="D2314" s="113">
        <v>2233</v>
      </c>
      <c r="E2314" s="114">
        <v>411</v>
      </c>
      <c r="F2314" s="114">
        <v>3109</v>
      </c>
      <c r="G2314" s="121">
        <v>0.99</v>
      </c>
      <c r="H2314" s="121">
        <v>1</v>
      </c>
      <c r="I2314" s="121">
        <v>2232</v>
      </c>
      <c r="J2314" s="122">
        <v>0</v>
      </c>
      <c r="K2314" s="122">
        <v>1.8043471693397844E+19</v>
      </c>
    </row>
    <row r="2315" spans="3:11" ht="15" customHeight="1">
      <c r="C2315" s="112" t="b">
        <v>0</v>
      </c>
      <c r="D2315" s="113">
        <v>2234</v>
      </c>
      <c r="E2315" s="114">
        <v>411</v>
      </c>
      <c r="F2315" s="114">
        <v>3118</v>
      </c>
      <c r="G2315" s="121">
        <v>0.99</v>
      </c>
      <c r="H2315" s="121">
        <v>1</v>
      </c>
      <c r="I2315" s="121">
        <v>2233</v>
      </c>
      <c r="J2315" s="122">
        <v>0</v>
      </c>
      <c r="K2315" s="122">
        <v>9.701474692685654E+18</v>
      </c>
    </row>
    <row r="2316" spans="3:11" ht="15" customHeight="1">
      <c r="C2316" s="112" t="b">
        <v>0</v>
      </c>
      <c r="D2316" s="113">
        <v>2235</v>
      </c>
      <c r="E2316" s="114">
        <v>411</v>
      </c>
      <c r="F2316" s="114">
        <v>3127</v>
      </c>
      <c r="G2316" s="121">
        <v>0.99</v>
      </c>
      <c r="H2316" s="121">
        <v>1</v>
      </c>
      <c r="I2316" s="121">
        <v>2234</v>
      </c>
      <c r="J2316" s="122">
        <v>0</v>
      </c>
      <c r="K2316" s="122">
        <v>1.6794269371195154E+19</v>
      </c>
    </row>
    <row r="2317" spans="3:11" ht="15" customHeight="1">
      <c r="C2317" s="112" t="b">
        <v>0</v>
      </c>
      <c r="D2317" s="113">
        <v>2236</v>
      </c>
      <c r="E2317" s="114">
        <v>411</v>
      </c>
      <c r="F2317" s="114">
        <v>3136</v>
      </c>
      <c r="G2317" s="121">
        <v>0.99</v>
      </c>
      <c r="H2317" s="121">
        <v>1</v>
      </c>
      <c r="I2317" s="121">
        <v>2235</v>
      </c>
      <c r="J2317" s="122">
        <v>0</v>
      </c>
      <c r="K2317" s="122">
        <v>3.3340931719314959E+18</v>
      </c>
    </row>
    <row r="2318" spans="3:11" ht="15" customHeight="1">
      <c r="C2318" s="112" t="b">
        <v>0</v>
      </c>
      <c r="D2318" s="113">
        <v>2237</v>
      </c>
      <c r="E2318" s="114">
        <v>411</v>
      </c>
      <c r="F2318" s="114">
        <v>3145</v>
      </c>
      <c r="G2318" s="121">
        <v>0.99</v>
      </c>
      <c r="H2318" s="121">
        <v>1</v>
      </c>
      <c r="I2318" s="121">
        <v>2236</v>
      </c>
      <c r="J2318" s="122">
        <v>0</v>
      </c>
      <c r="K2318" s="122">
        <v>2.4819828630152412E+18</v>
      </c>
    </row>
    <row r="2319" spans="3:11" ht="15" customHeight="1">
      <c r="C2319" s="112" t="b">
        <v>0</v>
      </c>
      <c r="D2319" s="113">
        <v>2238</v>
      </c>
      <c r="E2319" s="114">
        <v>411</v>
      </c>
      <c r="F2319" s="114">
        <v>3154</v>
      </c>
      <c r="G2319" s="121">
        <v>0.99</v>
      </c>
      <c r="H2319" s="121">
        <v>1</v>
      </c>
      <c r="I2319" s="121">
        <v>2237</v>
      </c>
      <c r="J2319" s="122">
        <v>0</v>
      </c>
      <c r="K2319" s="122">
        <v>1.7116859163426271E+19</v>
      </c>
    </row>
    <row r="2320" spans="3:11" ht="15" customHeight="1">
      <c r="C2320" s="112" t="b">
        <v>0</v>
      </c>
      <c r="D2320" s="113">
        <v>2239</v>
      </c>
      <c r="E2320" s="114">
        <v>411</v>
      </c>
      <c r="F2320" s="114">
        <v>3163</v>
      </c>
      <c r="G2320" s="121">
        <v>0.99</v>
      </c>
      <c r="H2320" s="121">
        <v>1</v>
      </c>
      <c r="I2320" s="121">
        <v>2238</v>
      </c>
      <c r="J2320" s="122">
        <v>0</v>
      </c>
      <c r="K2320" s="122">
        <v>1.6635920793767436E+19</v>
      </c>
    </row>
    <row r="2321" spans="3:11" ht="15" customHeight="1">
      <c r="C2321" s="115" t="b">
        <v>0</v>
      </c>
      <c r="D2321" s="116">
        <v>2240</v>
      </c>
      <c r="E2321" s="117">
        <v>412</v>
      </c>
      <c r="F2321" s="117">
        <v>3177</v>
      </c>
      <c r="G2321" s="121">
        <v>1.99</v>
      </c>
      <c r="H2321" s="121">
        <v>1</v>
      </c>
      <c r="I2321" s="121">
        <v>2239</v>
      </c>
      <c r="J2321" s="122">
        <v>0</v>
      </c>
      <c r="K2321" s="122">
        <v>1.4188748631491131E+19</v>
      </c>
    </row>
  </sheetData>
  <mergeCells count="1">
    <mergeCell ref="D9:E9"/>
  </mergeCells>
  <phoneticPr fontId="24" type="noConversion"/>
  <conditionalFormatting sqref="C81 C60:C67">
    <cfRule type="duplicateValues" dxfId="40" priority="8"/>
  </conditionalFormatting>
  <conditionalFormatting sqref="C82:C2321">
    <cfRule type="cellIs" dxfId="39" priority="11" operator="notEqual">
      <formula>FALSE</formula>
    </cfRule>
  </conditionalFormatting>
  <conditionalFormatting sqref="D9">
    <cfRule type="cellIs" dxfId="38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I17">
    <cfRule type="cellIs" dxfId="37" priority="6" operator="notEqual">
      <formula>"Definition"</formula>
    </cfRule>
  </conditionalFormatting>
  <conditionalFormatting sqref="D19:I19">
    <cfRule type="cellIs" dxfId="36" priority="7" operator="notEqual">
      <formula>"Note"</formula>
    </cfRule>
  </conditionalFormatting>
  <conditionalFormatting sqref="D25:F32 D38:F42 D48:F56">
    <cfRule type="cellIs" dxfId="35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34" priority="10" operator="notEqual">
      <formula>FALSE</formula>
    </cfRule>
  </conditionalFormatting>
  <conditionalFormatting sqref="G25:I32 G38:I42 G48:I56">
    <cfRule type="cellIs" dxfId="33" priority="3" operator="equal">
      <formula>0</formula>
    </cfRule>
  </conditionalFormatting>
  <conditionalFormatting sqref="G26:I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I67">
    <cfRule type="cellIs" dxfId="32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9239-34F7-43E8-A169-00CF3F1A4581}">
  <sheetPr>
    <tabColor rgb="FF686868"/>
  </sheetPr>
  <dimension ref="A1:H86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6" width="27.6640625" style="81" customWidth="1"/>
    <col min="7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1282</v>
      </c>
      <c r="D5" s="22"/>
    </row>
    <row r="6" spans="1:8" ht="10.199999999999999" customHeight="1"/>
    <row r="7" spans="1:8" ht="14.4">
      <c r="A7" s="66"/>
      <c r="B7" s="82" t="s">
        <v>62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5</v>
      </c>
    </row>
    <row r="12" spans="1:8" ht="15" hidden="1" customHeight="1" outlineLevel="1">
      <c r="A12" s="66"/>
      <c r="C12" s="3" t="s">
        <v>48</v>
      </c>
      <c r="D12" s="24">
        <v>3</v>
      </c>
    </row>
    <row r="13" spans="1:8" ht="15" hidden="1" customHeight="1" outlineLevel="1">
      <c r="A13" s="66"/>
      <c r="C13" s="3" t="s">
        <v>12</v>
      </c>
      <c r="D13" s="24">
        <v>316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8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</row>
    <row r="18" spans="1:8" ht="10.199999999999999" hidden="1" customHeight="1" outlineLevel="1">
      <c r="A18" s="66"/>
    </row>
    <row r="19" spans="1:8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</row>
    <row r="20" spans="1:8" ht="10.199999999999999" hidden="1" customHeight="1" outlineLevel="1"/>
    <row r="21" spans="1:8" s="23" customFormat="1" ht="30" customHeight="1" collapsed="1">
      <c r="B21" s="108"/>
      <c r="C21" s="108" t="s">
        <v>4</v>
      </c>
      <c r="D21" s="109" t="s">
        <v>1283</v>
      </c>
      <c r="E21" s="109" t="s">
        <v>95</v>
      </c>
      <c r="F21" s="109" t="s">
        <v>105</v>
      </c>
      <c r="G21" s="23" t="s">
        <v>38</v>
      </c>
      <c r="H21" s="23" t="s">
        <v>106</v>
      </c>
    </row>
    <row r="22" spans="1:8" ht="10.199999999999999" customHeight="1"/>
    <row r="23" spans="1:8" ht="14.4" outlineLevel="1">
      <c r="A23" s="66"/>
      <c r="B23" s="82" t="s">
        <v>62</v>
      </c>
      <c r="C23" s="2" t="s">
        <v>7</v>
      </c>
    </row>
    <row r="24" spans="1:8" ht="10.199999999999999" customHeight="1" outlineLevel="1">
      <c r="A24" s="66"/>
    </row>
    <row r="25" spans="1:8" ht="15" hidden="1" customHeight="1" outlineLevel="2">
      <c r="A25" s="66"/>
      <c r="C25" s="19" t="s">
        <v>8</v>
      </c>
      <c r="D25" s="9" t="s">
        <v>107</v>
      </c>
      <c r="E25" s="9" t="s">
        <v>108</v>
      </c>
      <c r="F25" s="9" t="s">
        <v>107</v>
      </c>
    </row>
    <row r="26" spans="1:8" ht="15" hidden="1" customHeight="1" outlineLevel="2">
      <c r="A26" s="66"/>
      <c r="C26" s="3" t="s">
        <v>9</v>
      </c>
      <c r="D26" s="10">
        <v>1</v>
      </c>
      <c r="E26" s="10">
        <v>1</v>
      </c>
      <c r="F26" s="10">
        <v>1</v>
      </c>
    </row>
    <row r="27" spans="1:8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</row>
    <row r="28" spans="1:8" ht="15" hidden="1" customHeight="1" outlineLevel="2">
      <c r="A28" s="66"/>
      <c r="C28" s="18" t="s">
        <v>11</v>
      </c>
      <c r="D28" s="10">
        <v>0.126582278481012</v>
      </c>
      <c r="E28" s="10">
        <v>0.455696202531645</v>
      </c>
      <c r="F28" s="10">
        <v>0.417721518987341</v>
      </c>
    </row>
    <row r="29" spans="1:8" ht="15" hidden="1" customHeight="1" outlineLevel="2">
      <c r="A29" s="66"/>
      <c r="C29" s="18" t="s">
        <v>12</v>
      </c>
      <c r="D29" s="11">
        <v>40</v>
      </c>
      <c r="E29" s="11">
        <v>144</v>
      </c>
      <c r="F29" s="11">
        <v>132</v>
      </c>
    </row>
    <row r="30" spans="1:8" ht="15" hidden="1" customHeight="1" outlineLevel="2">
      <c r="A30" s="66"/>
      <c r="C30" s="18" t="s">
        <v>13</v>
      </c>
      <c r="D30" s="11">
        <v>5</v>
      </c>
      <c r="E30" s="11">
        <v>5</v>
      </c>
      <c r="F30" s="11">
        <v>5</v>
      </c>
    </row>
    <row r="31" spans="1:8" ht="15" hidden="1" customHeight="1" outlineLevel="2">
      <c r="A31" s="66"/>
      <c r="C31" s="19" t="s">
        <v>14</v>
      </c>
      <c r="D31" s="11">
        <v>5</v>
      </c>
      <c r="E31" s="11">
        <v>5</v>
      </c>
      <c r="F31" s="11">
        <v>5</v>
      </c>
    </row>
    <row r="32" spans="1:8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</row>
    <row r="33" spans="1:6" ht="10.199999999999999" hidden="1" customHeight="1" outlineLevel="2">
      <c r="A33" s="66"/>
    </row>
    <row r="34" spans="1:6" ht="124.95" hidden="1" customHeight="1" outlineLevel="2"/>
    <row r="35" spans="1:6" ht="10.199999999999999" hidden="1" customHeight="1" outlineLevel="2"/>
    <row r="36" spans="1:6" ht="14.4" outlineLevel="1" collapsed="1">
      <c r="A36" s="66"/>
      <c r="B36" s="82" t="s">
        <v>62</v>
      </c>
      <c r="C36" s="2" t="s">
        <v>16</v>
      </c>
    </row>
    <row r="37" spans="1:6" ht="10.199999999999999" customHeight="1" outlineLevel="1">
      <c r="A37" s="66"/>
    </row>
    <row r="38" spans="1:6" ht="15" hidden="1" customHeight="1" outlineLevel="2">
      <c r="A38" s="66"/>
      <c r="C38" s="3" t="s">
        <v>17</v>
      </c>
      <c r="D38" s="12">
        <v>3</v>
      </c>
      <c r="E38" s="12"/>
      <c r="F38" s="12">
        <v>2</v>
      </c>
    </row>
    <row r="39" spans="1:6" ht="15" hidden="1" customHeight="1" outlineLevel="2">
      <c r="A39" s="66"/>
      <c r="C39" s="18" t="s">
        <v>18</v>
      </c>
      <c r="D39" s="12">
        <v>3</v>
      </c>
      <c r="E39" s="12"/>
      <c r="F39" s="12">
        <v>2</v>
      </c>
    </row>
    <row r="40" spans="1:6" ht="15" hidden="1" customHeight="1" outlineLevel="2">
      <c r="A40" s="66"/>
      <c r="C40" s="18" t="s">
        <v>19</v>
      </c>
      <c r="D40" s="12">
        <v>1</v>
      </c>
      <c r="E40" s="12" t="s">
        <v>1284</v>
      </c>
      <c r="F40" s="12">
        <v>0</v>
      </c>
    </row>
    <row r="41" spans="1:6" ht="15" hidden="1" customHeight="1" outlineLevel="2">
      <c r="A41" s="66"/>
      <c r="C41" s="3" t="s">
        <v>20</v>
      </c>
      <c r="D41" s="12">
        <v>1.58113883008418</v>
      </c>
      <c r="E41" s="12"/>
      <c r="F41" s="12">
        <v>1.58113883008418</v>
      </c>
    </row>
    <row r="42" spans="1:6" ht="15" hidden="1" customHeight="1" outlineLevel="2">
      <c r="A42" s="66"/>
      <c r="C42" s="20" t="s">
        <v>21</v>
      </c>
      <c r="D42" s="12">
        <v>2.5</v>
      </c>
      <c r="E42" s="12"/>
      <c r="F42" s="12">
        <v>2.5</v>
      </c>
    </row>
    <row r="43" spans="1:6" ht="10.199999999999999" hidden="1" customHeight="1" outlineLevel="2">
      <c r="A43" s="66"/>
    </row>
    <row r="44" spans="1:6" ht="150" hidden="1" customHeight="1" outlineLevel="2"/>
    <row r="45" spans="1:6" ht="10.199999999999999" hidden="1" customHeight="1" outlineLevel="2"/>
    <row r="46" spans="1:6" ht="14.4" outlineLevel="1" collapsed="1">
      <c r="A46" s="66"/>
      <c r="B46" s="82" t="s">
        <v>62</v>
      </c>
      <c r="C46" s="2" t="s">
        <v>22</v>
      </c>
    </row>
    <row r="47" spans="1:6" ht="10.050000000000001" customHeight="1" outlineLevel="1">
      <c r="A47" s="66"/>
    </row>
    <row r="48" spans="1:6" ht="15" hidden="1" customHeight="1" outlineLevel="2">
      <c r="A48" s="66"/>
      <c r="C48" s="3" t="s">
        <v>23</v>
      </c>
      <c r="D48" s="12">
        <v>1</v>
      </c>
      <c r="E48" s="12"/>
      <c r="F48" s="12">
        <v>0</v>
      </c>
    </row>
    <row r="49" spans="1:6" ht="15" hidden="1" customHeight="1" outlineLevel="2">
      <c r="A49" s="66"/>
      <c r="C49" s="18">
        <v>0.05</v>
      </c>
      <c r="D49" s="12">
        <v>1.2</v>
      </c>
      <c r="E49" s="12"/>
      <c r="F49" s="12">
        <v>0.2</v>
      </c>
    </row>
    <row r="50" spans="1:6" ht="15" hidden="1" customHeight="1" outlineLevel="2">
      <c r="A50" s="66"/>
      <c r="C50" s="19">
        <v>0.25</v>
      </c>
      <c r="D50" s="12">
        <v>2</v>
      </c>
      <c r="E50" s="12"/>
      <c r="F50" s="12">
        <v>1</v>
      </c>
    </row>
    <row r="51" spans="1:6" ht="15" hidden="1" customHeight="1" outlineLevel="2">
      <c r="A51" s="66"/>
      <c r="C51" s="3">
        <v>0.5</v>
      </c>
      <c r="D51" s="12">
        <v>3</v>
      </c>
      <c r="E51" s="12"/>
      <c r="F51" s="12">
        <v>2</v>
      </c>
    </row>
    <row r="52" spans="1:6" ht="15" hidden="1" customHeight="1" outlineLevel="2">
      <c r="A52" s="66"/>
      <c r="C52" s="18">
        <v>0.75</v>
      </c>
      <c r="D52" s="12">
        <v>4</v>
      </c>
      <c r="E52" s="12"/>
      <c r="F52" s="12">
        <v>3</v>
      </c>
    </row>
    <row r="53" spans="1:6" ht="15" hidden="1" customHeight="1" outlineLevel="2">
      <c r="A53" s="66"/>
      <c r="C53" s="18">
        <v>0.95</v>
      </c>
      <c r="D53" s="12">
        <v>4.8</v>
      </c>
      <c r="E53" s="12"/>
      <c r="F53" s="12">
        <v>3.8</v>
      </c>
    </row>
    <row r="54" spans="1:6" ht="15" hidden="1" customHeight="1" outlineLevel="2">
      <c r="A54" s="66"/>
      <c r="C54" s="3" t="s">
        <v>24</v>
      </c>
      <c r="D54" s="12">
        <v>5</v>
      </c>
      <c r="E54" s="12"/>
      <c r="F54" s="12">
        <v>4</v>
      </c>
    </row>
    <row r="55" spans="1:6" ht="15" hidden="1" customHeight="1" outlineLevel="2">
      <c r="A55" s="66"/>
      <c r="C55" s="18" t="s">
        <v>25</v>
      </c>
      <c r="D55" s="12">
        <v>4</v>
      </c>
      <c r="E55" s="12"/>
      <c r="F55" s="12">
        <v>4</v>
      </c>
    </row>
    <row r="56" spans="1:6" ht="15" hidden="1" customHeight="1" outlineLevel="2">
      <c r="C56" s="3" t="s">
        <v>26</v>
      </c>
      <c r="D56" s="12">
        <v>2</v>
      </c>
      <c r="E56" s="12"/>
      <c r="F56" s="12">
        <v>2</v>
      </c>
    </row>
    <row r="57" spans="1:6" ht="10.199999999999999" hidden="1" customHeight="1" outlineLevel="2"/>
    <row r="58" spans="1:6" ht="14.4" outlineLevel="1" collapsed="1">
      <c r="A58" s="66"/>
      <c r="B58" s="82" t="s">
        <v>62</v>
      </c>
      <c r="C58" s="2" t="s">
        <v>27</v>
      </c>
    </row>
    <row r="59" spans="1:6" ht="10.050000000000001" customHeight="1" outlineLevel="1">
      <c r="A59" s="66"/>
    </row>
    <row r="60" spans="1:6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</row>
    <row r="61" spans="1:6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</row>
    <row r="62" spans="1:6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</row>
    <row r="63" spans="1:6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</row>
    <row r="64" spans="1:6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</row>
    <row r="65" spans="1:6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</row>
    <row r="66" spans="1:6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</row>
    <row r="67" spans="1:6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</row>
    <row r="68" spans="1:6" ht="10.199999999999999" hidden="1" customHeight="1" outlineLevel="2"/>
    <row r="69" spans="1:6" ht="14.4" outlineLevel="1" collapsed="1">
      <c r="A69" s="66"/>
      <c r="B69" s="82" t="s">
        <v>62</v>
      </c>
      <c r="C69" s="2" t="s">
        <v>36</v>
      </c>
    </row>
    <row r="70" spans="1:6" ht="10.050000000000001" customHeight="1" outlineLevel="1">
      <c r="A70" s="66"/>
    </row>
    <row r="71" spans="1:6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6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6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6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6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6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6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6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6" ht="15" hidden="1" customHeight="1" outlineLevel="2">
      <c r="C79" s="15" t="str">
        <f>IF(COUNTIF(tbl_media_types[Record List], "&lt;&gt;FALSE") = 0,"",SUBSTITUTE(LOWER(LightHeader)," ", "_") &amp;" = ")</f>
        <v/>
      </c>
      <c r="D79" s="81" t="str" cm="1">
        <f t="array" ref="D79">IF(COUNTIF(tbl_media_types[Record List], "&lt;&gt;FALSE") = 0,"","['"&amp;_xlfn.TEXTJOIN("', '", TRUE, _xlfn._xlws.FILTER(_xlfn.TAKE(tbl_media_types[],,-1), tbl_media_types[Record List] &lt;&gt; FALSE, ""))&amp;"']")</f>
        <v/>
      </c>
    </row>
    <row r="80" spans="1:6" ht="10.199999999999999" hidden="1" customHeight="1" outlineLevel="1" collapsed="1"/>
    <row r="81" spans="3:8" ht="30" customHeight="1">
      <c r="C81" s="61" t="s">
        <v>37</v>
      </c>
      <c r="D81" s="59" t="s">
        <v>1283</v>
      </c>
      <c r="E81" s="59" t="s">
        <v>95</v>
      </c>
      <c r="F81" s="59" t="s">
        <v>105</v>
      </c>
      <c r="G81" s="61" t="s">
        <v>38</v>
      </c>
      <c r="H81" s="61" t="s">
        <v>106</v>
      </c>
    </row>
    <row r="82" spans="3:8" ht="15" customHeight="1">
      <c r="C82" s="62" t="b">
        <v>0</v>
      </c>
      <c r="D82" s="60">
        <v>1</v>
      </c>
      <c r="E82" s="60" t="s">
        <v>1285</v>
      </c>
      <c r="F82" s="60">
        <v>0</v>
      </c>
      <c r="G82" s="122">
        <v>0</v>
      </c>
      <c r="H82" s="122">
        <v>5.8273187619537971E+17</v>
      </c>
    </row>
    <row r="83" spans="3:8" ht="15" customHeight="1">
      <c r="C83" s="62" t="b">
        <v>0</v>
      </c>
      <c r="D83" s="60">
        <v>2</v>
      </c>
      <c r="E83" s="60" t="s">
        <v>1286</v>
      </c>
      <c r="F83" s="60">
        <v>1</v>
      </c>
      <c r="G83" s="122">
        <v>0</v>
      </c>
      <c r="H83" s="122">
        <v>2.4391405310022948E+18</v>
      </c>
    </row>
    <row r="84" spans="3:8" ht="15" customHeight="1">
      <c r="C84" s="112" t="b">
        <v>0</v>
      </c>
      <c r="D84" s="113">
        <v>3</v>
      </c>
      <c r="E84" s="114" t="s">
        <v>1287</v>
      </c>
      <c r="F84" s="114">
        <v>2</v>
      </c>
      <c r="G84" s="122">
        <v>0</v>
      </c>
      <c r="H84" s="122">
        <v>1.5835676073918468E+19</v>
      </c>
    </row>
    <row r="85" spans="3:8" ht="15" customHeight="1">
      <c r="C85" s="112" t="b">
        <v>0</v>
      </c>
      <c r="D85" s="113">
        <v>4</v>
      </c>
      <c r="E85" s="114" t="s">
        <v>1288</v>
      </c>
      <c r="F85" s="114">
        <v>3</v>
      </c>
      <c r="G85" s="122">
        <v>0</v>
      </c>
      <c r="H85" s="122">
        <v>3.2525899572131891E+18</v>
      </c>
    </row>
    <row r="86" spans="3:8" ht="15" customHeight="1">
      <c r="C86" s="115" t="b">
        <v>0</v>
      </c>
      <c r="D86" s="116">
        <v>5</v>
      </c>
      <c r="E86" s="117" t="s">
        <v>1284</v>
      </c>
      <c r="F86" s="117">
        <v>4</v>
      </c>
      <c r="G86" s="122">
        <v>0</v>
      </c>
      <c r="H86" s="122">
        <v>1.3567532037657373E+19</v>
      </c>
    </row>
  </sheetData>
  <mergeCells count="1">
    <mergeCell ref="D9:E9"/>
  </mergeCells>
  <phoneticPr fontId="24" type="noConversion"/>
  <conditionalFormatting sqref="C81 C60:C67">
    <cfRule type="duplicateValues" dxfId="31" priority="5"/>
  </conditionalFormatting>
  <conditionalFormatting sqref="C82:C86">
    <cfRule type="cellIs" dxfId="30" priority="8" operator="notEqual">
      <formula>FALSE</formula>
    </cfRule>
  </conditionalFormatting>
  <conditionalFormatting sqref="D9">
    <cfRule type="cellIs" dxfId="29" priority="1" operator="notEqual">
      <formula>"Dataset Description"</formula>
    </cfRule>
  </conditionalFormatting>
  <conditionalFormatting sqref="D14:D15">
    <cfRule type="colorScale" priority="2">
      <colorScale>
        <cfvo type="num" val="0"/>
        <cfvo type="num" val="0.2"/>
        <color theme="1" tint="-0.499984740745262"/>
        <color rgb="FF7A0000"/>
      </colorScale>
    </cfRule>
  </conditionalFormatting>
  <conditionalFormatting sqref="D17:F17">
    <cfRule type="cellIs" dxfId="28" priority="3" operator="notEqual">
      <formula>"Definition"</formula>
    </cfRule>
  </conditionalFormatting>
  <conditionalFormatting sqref="D19:F19">
    <cfRule type="cellIs" dxfId="27" priority="4" operator="notEqual">
      <formula>"Note"</formula>
    </cfRule>
  </conditionalFormatting>
  <conditionalFormatting sqref="D25:F32 D38:F42 D48:F56">
    <cfRule type="cellIs" dxfId="26" priority="9" operator="equal">
      <formula>0</formula>
    </cfRule>
  </conditionalFormatting>
  <conditionalFormatting sqref="D26:F28">
    <cfRule type="colorScale" priority="6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25" priority="7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C3992-FB2C-44FF-A84C-9A6236F80E4D}">
  <sheetPr>
    <tabColor rgb="FF757575"/>
  </sheetPr>
  <dimension ref="A1:H99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6" width="27.6640625" style="81" customWidth="1"/>
    <col min="7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1289</v>
      </c>
      <c r="D5" s="22"/>
    </row>
    <row r="6" spans="1:8" ht="10.199999999999999" customHeight="1"/>
    <row r="7" spans="1:8" ht="14.4">
      <c r="A7" s="66"/>
      <c r="B7" s="82" t="s">
        <v>62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18</v>
      </c>
    </row>
    <row r="12" spans="1:8" ht="15" hidden="1" customHeight="1" outlineLevel="1">
      <c r="A12" s="66"/>
      <c r="C12" s="3" t="s">
        <v>48</v>
      </c>
      <c r="D12" s="24">
        <v>3</v>
      </c>
    </row>
    <row r="13" spans="1:8" ht="15" hidden="1" customHeight="1" outlineLevel="1">
      <c r="A13" s="66"/>
      <c r="C13" s="3" t="s">
        <v>12</v>
      </c>
      <c r="D13" s="24">
        <v>639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8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</row>
    <row r="18" spans="1:8" ht="10.199999999999999" hidden="1" customHeight="1" outlineLevel="1">
      <c r="A18" s="66"/>
    </row>
    <row r="19" spans="1:8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</row>
    <row r="20" spans="1:8" ht="10.199999999999999" hidden="1" customHeight="1" outlineLevel="1"/>
    <row r="21" spans="1:8" s="23" customFormat="1" ht="30" customHeight="1" collapsed="1">
      <c r="B21" s="108"/>
      <c r="C21" s="108" t="s">
        <v>4</v>
      </c>
      <c r="D21" s="109" t="s">
        <v>1290</v>
      </c>
      <c r="E21" s="109" t="s">
        <v>95</v>
      </c>
      <c r="F21" s="109" t="s">
        <v>105</v>
      </c>
      <c r="G21" s="23" t="s">
        <v>38</v>
      </c>
      <c r="H21" s="23" t="s">
        <v>106</v>
      </c>
    </row>
    <row r="22" spans="1:8" ht="10.199999999999999" customHeight="1"/>
    <row r="23" spans="1:8" ht="14.4" outlineLevel="1">
      <c r="A23" s="66"/>
      <c r="B23" s="82" t="s">
        <v>62</v>
      </c>
      <c r="C23" s="2" t="s">
        <v>7</v>
      </c>
    </row>
    <row r="24" spans="1:8" ht="10.199999999999999" customHeight="1" outlineLevel="1">
      <c r="A24" s="66"/>
    </row>
    <row r="25" spans="1:8" ht="15" hidden="1" customHeight="1" outlineLevel="2">
      <c r="A25" s="66"/>
      <c r="C25" s="19" t="s">
        <v>8</v>
      </c>
      <c r="D25" s="9" t="s">
        <v>107</v>
      </c>
      <c r="E25" s="9" t="s">
        <v>108</v>
      </c>
      <c r="F25" s="9" t="s">
        <v>107</v>
      </c>
    </row>
    <row r="26" spans="1:8" ht="15" hidden="1" customHeight="1" outlineLevel="2">
      <c r="A26" s="66"/>
      <c r="C26" s="3" t="s">
        <v>9</v>
      </c>
      <c r="D26" s="10">
        <v>1</v>
      </c>
      <c r="E26" s="10">
        <v>0.77777777777777701</v>
      </c>
      <c r="F26" s="10">
        <v>1</v>
      </c>
    </row>
    <row r="27" spans="1:8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</row>
    <row r="28" spans="1:8" ht="15" hidden="1" customHeight="1" outlineLevel="2">
      <c r="A28" s="66"/>
      <c r="C28" s="18" t="s">
        <v>11</v>
      </c>
      <c r="D28" s="10">
        <v>0.22535211267605601</v>
      </c>
      <c r="E28" s="10">
        <v>0.568075117370892</v>
      </c>
      <c r="F28" s="10">
        <v>0.20657276995305099</v>
      </c>
    </row>
    <row r="29" spans="1:8" ht="15" hidden="1" customHeight="1" outlineLevel="2">
      <c r="A29" s="66"/>
      <c r="C29" s="18" t="s">
        <v>12</v>
      </c>
      <c r="D29" s="11">
        <v>144</v>
      </c>
      <c r="E29" s="11">
        <v>363</v>
      </c>
      <c r="F29" s="11">
        <v>132</v>
      </c>
    </row>
    <row r="30" spans="1:8" ht="15" hidden="1" customHeight="1" outlineLevel="2">
      <c r="A30" s="66"/>
      <c r="C30" s="18" t="s">
        <v>13</v>
      </c>
      <c r="D30" s="11">
        <v>18</v>
      </c>
      <c r="E30" s="11">
        <v>14</v>
      </c>
      <c r="F30" s="11">
        <v>18</v>
      </c>
    </row>
    <row r="31" spans="1:8" ht="15" hidden="1" customHeight="1" outlineLevel="2">
      <c r="A31" s="66"/>
      <c r="C31" s="19" t="s">
        <v>14</v>
      </c>
      <c r="D31" s="11">
        <v>18</v>
      </c>
      <c r="E31" s="11">
        <v>18</v>
      </c>
      <c r="F31" s="11">
        <v>18</v>
      </c>
    </row>
    <row r="32" spans="1:8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</row>
    <row r="33" spans="1:6" ht="10.199999999999999" hidden="1" customHeight="1" outlineLevel="2">
      <c r="A33" s="66"/>
    </row>
    <row r="34" spans="1:6" ht="124.95" hidden="1" customHeight="1" outlineLevel="2"/>
    <row r="35" spans="1:6" ht="10.199999999999999" hidden="1" customHeight="1" outlineLevel="2"/>
    <row r="36" spans="1:6" ht="14.4" outlineLevel="1" collapsed="1">
      <c r="A36" s="66"/>
      <c r="B36" s="82" t="s">
        <v>62</v>
      </c>
      <c r="C36" s="2" t="s">
        <v>16</v>
      </c>
    </row>
    <row r="37" spans="1:6" ht="10.199999999999999" customHeight="1" outlineLevel="1">
      <c r="A37" s="66"/>
    </row>
    <row r="38" spans="1:6" ht="15" hidden="1" customHeight="1" outlineLevel="2">
      <c r="A38" s="66"/>
      <c r="C38" s="3" t="s">
        <v>17</v>
      </c>
      <c r="D38" s="12">
        <v>9.5</v>
      </c>
      <c r="E38" s="12"/>
      <c r="F38" s="12">
        <v>8.5</v>
      </c>
    </row>
    <row r="39" spans="1:6" ht="15" hidden="1" customHeight="1" outlineLevel="2">
      <c r="A39" s="66"/>
      <c r="C39" s="18" t="s">
        <v>18</v>
      </c>
      <c r="D39" s="12">
        <v>9.5</v>
      </c>
      <c r="E39" s="12"/>
      <c r="F39" s="12">
        <v>8.5</v>
      </c>
    </row>
    <row r="40" spans="1:6" ht="15" hidden="1" customHeight="1" outlineLevel="2">
      <c r="A40" s="66"/>
      <c r="C40" s="18" t="s">
        <v>19</v>
      </c>
      <c r="D40" s="12">
        <v>1</v>
      </c>
      <c r="E40" s="12" t="s">
        <v>1291</v>
      </c>
      <c r="F40" s="12">
        <v>0</v>
      </c>
    </row>
    <row r="41" spans="1:6" ht="15" hidden="1" customHeight="1" outlineLevel="2">
      <c r="A41" s="66"/>
      <c r="C41" s="3" t="s">
        <v>20</v>
      </c>
      <c r="D41" s="12">
        <v>5.3385391260156503</v>
      </c>
      <c r="E41" s="12"/>
      <c r="F41" s="12">
        <v>5.3385391260156503</v>
      </c>
    </row>
    <row r="42" spans="1:6" ht="15" hidden="1" customHeight="1" outlineLevel="2">
      <c r="A42" s="66"/>
      <c r="C42" s="20" t="s">
        <v>21</v>
      </c>
      <c r="D42" s="12">
        <v>28.5</v>
      </c>
      <c r="E42" s="12"/>
      <c r="F42" s="12">
        <v>28.5</v>
      </c>
    </row>
    <row r="43" spans="1:6" ht="10.199999999999999" hidden="1" customHeight="1" outlineLevel="2">
      <c r="A43" s="66"/>
    </row>
    <row r="44" spans="1:6" ht="150" hidden="1" customHeight="1" outlineLevel="2"/>
    <row r="45" spans="1:6" ht="10.199999999999999" hidden="1" customHeight="1" outlineLevel="2"/>
    <row r="46" spans="1:6" ht="14.4" outlineLevel="1" collapsed="1">
      <c r="A46" s="66"/>
      <c r="B46" s="82" t="s">
        <v>62</v>
      </c>
      <c r="C46" s="2" t="s">
        <v>22</v>
      </c>
    </row>
    <row r="47" spans="1:6" ht="10.050000000000001" customHeight="1" outlineLevel="1">
      <c r="A47" s="66"/>
    </row>
    <row r="48" spans="1:6" ht="15" hidden="1" customHeight="1" outlineLevel="2">
      <c r="A48" s="66"/>
      <c r="C48" s="3" t="s">
        <v>23</v>
      </c>
      <c r="D48" s="12">
        <v>1</v>
      </c>
      <c r="E48" s="12"/>
      <c r="F48" s="12">
        <v>0</v>
      </c>
    </row>
    <row r="49" spans="1:6" ht="15" hidden="1" customHeight="1" outlineLevel="2">
      <c r="A49" s="66"/>
      <c r="C49" s="18">
        <v>0.05</v>
      </c>
      <c r="D49" s="12">
        <v>1.85</v>
      </c>
      <c r="E49" s="12"/>
      <c r="F49" s="12">
        <v>0.85</v>
      </c>
    </row>
    <row r="50" spans="1:6" ht="15" hidden="1" customHeight="1" outlineLevel="2">
      <c r="A50" s="66"/>
      <c r="C50" s="19">
        <v>0.25</v>
      </c>
      <c r="D50" s="12">
        <v>5.25</v>
      </c>
      <c r="E50" s="12"/>
      <c r="F50" s="12">
        <v>4.25</v>
      </c>
    </row>
    <row r="51" spans="1:6" ht="15" hidden="1" customHeight="1" outlineLevel="2">
      <c r="A51" s="66"/>
      <c r="C51" s="3">
        <v>0.5</v>
      </c>
      <c r="D51" s="12">
        <v>9.5</v>
      </c>
      <c r="E51" s="12"/>
      <c r="F51" s="12">
        <v>8.5</v>
      </c>
    </row>
    <row r="52" spans="1:6" ht="15" hidden="1" customHeight="1" outlineLevel="2">
      <c r="A52" s="66"/>
      <c r="C52" s="18">
        <v>0.75</v>
      </c>
      <c r="D52" s="12">
        <v>13.75</v>
      </c>
      <c r="E52" s="12"/>
      <c r="F52" s="12">
        <v>12.75</v>
      </c>
    </row>
    <row r="53" spans="1:6" ht="15" hidden="1" customHeight="1" outlineLevel="2">
      <c r="A53" s="66"/>
      <c r="C53" s="18">
        <v>0.95</v>
      </c>
      <c r="D53" s="12">
        <v>17.149999999999999</v>
      </c>
      <c r="E53" s="12"/>
      <c r="F53" s="12">
        <v>16.149999999999999</v>
      </c>
    </row>
    <row r="54" spans="1:6" ht="15" hidden="1" customHeight="1" outlineLevel="2">
      <c r="A54" s="66"/>
      <c r="C54" s="3" t="s">
        <v>24</v>
      </c>
      <c r="D54" s="12">
        <v>18</v>
      </c>
      <c r="E54" s="12"/>
      <c r="F54" s="12">
        <v>17</v>
      </c>
    </row>
    <row r="55" spans="1:6" ht="15" hidden="1" customHeight="1" outlineLevel="2">
      <c r="A55" s="66"/>
      <c r="C55" s="18" t="s">
        <v>25</v>
      </c>
      <c r="D55" s="12">
        <v>17</v>
      </c>
      <c r="E55" s="12"/>
      <c r="F55" s="12">
        <v>17</v>
      </c>
    </row>
    <row r="56" spans="1:6" ht="15" hidden="1" customHeight="1" outlineLevel="2">
      <c r="C56" s="3" t="s">
        <v>26</v>
      </c>
      <c r="D56" s="12">
        <v>8.5</v>
      </c>
      <c r="E56" s="12"/>
      <c r="F56" s="12">
        <v>8.5</v>
      </c>
    </row>
    <row r="57" spans="1:6" ht="10.199999999999999" hidden="1" customHeight="1" outlineLevel="2"/>
    <row r="58" spans="1:6" ht="14.4" outlineLevel="1" collapsed="1">
      <c r="A58" s="66"/>
      <c r="B58" s="82" t="s">
        <v>62</v>
      </c>
      <c r="C58" s="2" t="s">
        <v>27</v>
      </c>
    </row>
    <row r="59" spans="1:6" ht="10.050000000000001" customHeight="1" outlineLevel="1">
      <c r="A59" s="66"/>
    </row>
    <row r="60" spans="1:6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</row>
    <row r="61" spans="1:6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</row>
    <row r="62" spans="1:6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</row>
    <row r="63" spans="1:6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</row>
    <row r="64" spans="1:6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</row>
    <row r="65" spans="1:6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</row>
    <row r="66" spans="1:6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</row>
    <row r="67" spans="1:6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</row>
    <row r="68" spans="1:6" ht="10.199999999999999" hidden="1" customHeight="1" outlineLevel="2"/>
    <row r="69" spans="1:6" ht="14.4" outlineLevel="1" collapsed="1">
      <c r="A69" s="66"/>
      <c r="B69" s="82" t="s">
        <v>62</v>
      </c>
      <c r="C69" s="2" t="s">
        <v>36</v>
      </c>
    </row>
    <row r="70" spans="1:6" ht="10.050000000000001" customHeight="1" outlineLevel="1">
      <c r="A70" s="66"/>
    </row>
    <row r="71" spans="1:6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6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6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6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6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6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6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6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6" ht="15" hidden="1" customHeight="1" outlineLevel="2">
      <c r="C79" s="15" t="str">
        <f>IF(COUNTIF(tbl_playlists[Record List], "&lt;&gt;FALSE") = 0,"",SUBSTITUTE(LOWER(LightHeader)," ", "_") &amp;" = ")</f>
        <v/>
      </c>
      <c r="D79" s="81" t="str" cm="1">
        <f t="array" ref="D79">IF(COUNTIF(tbl_playlists[Record List], "&lt;&gt;FALSE") = 0,"","['"&amp;_xlfn.TEXTJOIN("', '", TRUE, _xlfn._xlws.FILTER(_xlfn.TAKE(tbl_playlists[],,-1), tbl_playlists[Record List] &lt;&gt; FALSE, ""))&amp;"']")</f>
        <v/>
      </c>
    </row>
    <row r="80" spans="1:6" ht="10.199999999999999" hidden="1" customHeight="1" outlineLevel="1" collapsed="1"/>
    <row r="81" spans="3:8" ht="30" customHeight="1">
      <c r="C81" s="61" t="s">
        <v>37</v>
      </c>
      <c r="D81" s="59" t="s">
        <v>1290</v>
      </c>
      <c r="E81" s="59" t="s">
        <v>95</v>
      </c>
      <c r="F81" s="59" t="s">
        <v>105</v>
      </c>
      <c r="G81" s="61" t="s">
        <v>38</v>
      </c>
      <c r="H81" s="61" t="s">
        <v>106</v>
      </c>
    </row>
    <row r="82" spans="3:8" ht="15" customHeight="1">
      <c r="C82" s="62" t="b">
        <v>0</v>
      </c>
      <c r="D82" s="60">
        <v>1</v>
      </c>
      <c r="E82" s="60" t="s">
        <v>1292</v>
      </c>
      <c r="F82" s="60">
        <v>0</v>
      </c>
      <c r="G82" s="122">
        <v>0</v>
      </c>
      <c r="H82" s="122">
        <v>8.2744071715030303E+18</v>
      </c>
    </row>
    <row r="83" spans="3:8" ht="15" customHeight="1">
      <c r="C83" s="62" t="b">
        <v>0</v>
      </c>
      <c r="D83" s="60">
        <v>2</v>
      </c>
      <c r="E83" s="60" t="s">
        <v>1293</v>
      </c>
      <c r="F83" s="60">
        <v>1</v>
      </c>
      <c r="G83" s="122">
        <v>0</v>
      </c>
      <c r="H83" s="122">
        <v>1.4983551477821047E+19</v>
      </c>
    </row>
    <row r="84" spans="3:8" ht="15" customHeight="1">
      <c r="C84" s="112" t="b">
        <v>0</v>
      </c>
      <c r="D84" s="113">
        <v>3</v>
      </c>
      <c r="E84" s="114" t="s">
        <v>1259</v>
      </c>
      <c r="F84" s="114">
        <v>2</v>
      </c>
      <c r="G84" s="122">
        <v>0</v>
      </c>
      <c r="H84" s="122">
        <v>4.9740113162365174E+18</v>
      </c>
    </row>
    <row r="85" spans="3:8" ht="15" customHeight="1">
      <c r="C85" s="112" t="b">
        <v>0</v>
      </c>
      <c r="D85" s="113">
        <v>4</v>
      </c>
      <c r="E85" s="114" t="s">
        <v>1291</v>
      </c>
      <c r="F85" s="114">
        <v>3</v>
      </c>
      <c r="G85" s="122">
        <v>0</v>
      </c>
      <c r="H85" s="122">
        <v>8.2408654113414103E+18</v>
      </c>
    </row>
    <row r="86" spans="3:8" ht="15" customHeight="1">
      <c r="C86" s="112" t="b">
        <v>0</v>
      </c>
      <c r="D86" s="113">
        <v>5</v>
      </c>
      <c r="E86" s="114" t="s">
        <v>1294</v>
      </c>
      <c r="F86" s="114">
        <v>4</v>
      </c>
      <c r="G86" s="122">
        <v>0</v>
      </c>
      <c r="H86" s="122">
        <v>4.53548721385105E+18</v>
      </c>
    </row>
    <row r="87" spans="3:8" ht="15" customHeight="1">
      <c r="C87" s="112" t="b">
        <v>0</v>
      </c>
      <c r="D87" s="113">
        <v>6</v>
      </c>
      <c r="E87" s="114" t="s">
        <v>1291</v>
      </c>
      <c r="F87" s="114">
        <v>5</v>
      </c>
      <c r="G87" s="122">
        <v>0</v>
      </c>
      <c r="H87" s="122">
        <v>1.3905285723392788E+19</v>
      </c>
    </row>
    <row r="88" spans="3:8" ht="15" customHeight="1">
      <c r="C88" s="112" t="b">
        <v>0</v>
      </c>
      <c r="D88" s="113">
        <v>7</v>
      </c>
      <c r="E88" s="114" t="s">
        <v>1293</v>
      </c>
      <c r="F88" s="114">
        <v>6</v>
      </c>
      <c r="G88" s="122">
        <v>0</v>
      </c>
      <c r="H88" s="122">
        <v>8.7095794486882202E+18</v>
      </c>
    </row>
    <row r="89" spans="3:8" ht="15" customHeight="1">
      <c r="C89" s="112" t="b">
        <v>0</v>
      </c>
      <c r="D89" s="113">
        <v>8</v>
      </c>
      <c r="E89" s="114" t="s">
        <v>1292</v>
      </c>
      <c r="F89" s="114">
        <v>7</v>
      </c>
      <c r="G89" s="122">
        <v>0</v>
      </c>
      <c r="H89" s="122">
        <v>1.0950809370785991E+19</v>
      </c>
    </row>
    <row r="90" spans="3:8" ht="15" customHeight="1">
      <c r="C90" s="112" t="b">
        <v>0</v>
      </c>
      <c r="D90" s="113">
        <v>9</v>
      </c>
      <c r="E90" s="114" t="s">
        <v>1295</v>
      </c>
      <c r="F90" s="114">
        <v>8</v>
      </c>
      <c r="G90" s="122">
        <v>0</v>
      </c>
      <c r="H90" s="122">
        <v>1.6303268778394292E+19</v>
      </c>
    </row>
    <row r="91" spans="3:8" ht="15" customHeight="1">
      <c r="C91" s="112" t="b">
        <v>0</v>
      </c>
      <c r="D91" s="113">
        <v>10</v>
      </c>
      <c r="E91" s="114" t="s">
        <v>1259</v>
      </c>
      <c r="F91" s="114">
        <v>9</v>
      </c>
      <c r="G91" s="122">
        <v>0</v>
      </c>
      <c r="H91" s="122">
        <v>9.1028387578846106E+18</v>
      </c>
    </row>
    <row r="92" spans="3:8" ht="15" customHeight="1">
      <c r="C92" s="112" t="b">
        <v>0</v>
      </c>
      <c r="D92" s="113">
        <v>11</v>
      </c>
      <c r="E92" s="114" t="s">
        <v>1296</v>
      </c>
      <c r="F92" s="114">
        <v>10</v>
      </c>
      <c r="G92" s="122">
        <v>0</v>
      </c>
      <c r="H92" s="122">
        <v>6.2772313663582413E+18</v>
      </c>
    </row>
    <row r="93" spans="3:8" ht="15" customHeight="1">
      <c r="C93" s="112" t="b">
        <v>0</v>
      </c>
      <c r="D93" s="113">
        <v>12</v>
      </c>
      <c r="E93" s="114" t="s">
        <v>1263</v>
      </c>
      <c r="F93" s="114">
        <v>11</v>
      </c>
      <c r="G93" s="122">
        <v>0</v>
      </c>
      <c r="H93" s="122">
        <v>9.6914277095716004E+18</v>
      </c>
    </row>
    <row r="94" spans="3:8" ht="15" customHeight="1">
      <c r="C94" s="112" t="b">
        <v>0</v>
      </c>
      <c r="D94" s="113">
        <v>13</v>
      </c>
      <c r="E94" s="114" t="s">
        <v>1297</v>
      </c>
      <c r="F94" s="114">
        <v>12</v>
      </c>
      <c r="G94" s="122">
        <v>0</v>
      </c>
      <c r="H94" s="122">
        <v>7.6484366949548186E+18</v>
      </c>
    </row>
    <row r="95" spans="3:8" ht="15" customHeight="1">
      <c r="C95" s="112" t="b">
        <v>0</v>
      </c>
      <c r="D95" s="113">
        <v>14</v>
      </c>
      <c r="E95" s="114" t="s">
        <v>1298</v>
      </c>
      <c r="F95" s="114">
        <v>13</v>
      </c>
      <c r="G95" s="122">
        <v>0</v>
      </c>
      <c r="H95" s="122">
        <v>8.1050939958022697E+18</v>
      </c>
    </row>
    <row r="96" spans="3:8" ht="15" customHeight="1">
      <c r="C96" s="112" t="b">
        <v>0</v>
      </c>
      <c r="D96" s="113">
        <v>15</v>
      </c>
      <c r="E96" s="114" t="s">
        <v>1299</v>
      </c>
      <c r="F96" s="114">
        <v>14</v>
      </c>
      <c r="G96" s="122">
        <v>0</v>
      </c>
      <c r="H96" s="122">
        <v>1.520484443447972E+19</v>
      </c>
    </row>
    <row r="97" spans="3:8" ht="15" customHeight="1">
      <c r="C97" s="112" t="b">
        <v>0</v>
      </c>
      <c r="D97" s="113">
        <v>16</v>
      </c>
      <c r="E97" s="114" t="s">
        <v>1300</v>
      </c>
      <c r="F97" s="114">
        <v>15</v>
      </c>
      <c r="G97" s="122">
        <v>0</v>
      </c>
      <c r="H97" s="122">
        <v>1.7935272588588036E+19</v>
      </c>
    </row>
    <row r="98" spans="3:8" ht="15" customHeight="1">
      <c r="C98" s="112" t="b">
        <v>0</v>
      </c>
      <c r="D98" s="113">
        <v>17</v>
      </c>
      <c r="E98" s="114" t="s">
        <v>1301</v>
      </c>
      <c r="F98" s="114">
        <v>16</v>
      </c>
      <c r="G98" s="122">
        <v>0</v>
      </c>
      <c r="H98" s="122">
        <v>1.3071665143824617E+19</v>
      </c>
    </row>
    <row r="99" spans="3:8" ht="15" customHeight="1">
      <c r="C99" s="115" t="b">
        <v>0</v>
      </c>
      <c r="D99" s="116">
        <v>18</v>
      </c>
      <c r="E99" s="117" t="s">
        <v>1302</v>
      </c>
      <c r="F99" s="117">
        <v>17</v>
      </c>
      <c r="G99" s="122">
        <v>0</v>
      </c>
      <c r="H99" s="122">
        <v>7.2934926007500544E+18</v>
      </c>
    </row>
  </sheetData>
  <mergeCells count="1">
    <mergeCell ref="D9:E9"/>
  </mergeCells>
  <phoneticPr fontId="24" type="noConversion"/>
  <conditionalFormatting sqref="C81 C60:C67">
    <cfRule type="duplicateValues" dxfId="24" priority="5"/>
  </conditionalFormatting>
  <conditionalFormatting sqref="C82:C99">
    <cfRule type="cellIs" dxfId="23" priority="8" operator="notEqual">
      <formula>FALSE</formula>
    </cfRule>
  </conditionalFormatting>
  <conditionalFormatting sqref="D9">
    <cfRule type="cellIs" dxfId="22" priority="1" operator="notEqual">
      <formula>"Dataset Description"</formula>
    </cfRule>
  </conditionalFormatting>
  <conditionalFormatting sqref="D14:D15">
    <cfRule type="colorScale" priority="2">
      <colorScale>
        <cfvo type="num" val="0"/>
        <cfvo type="num" val="0.2"/>
        <color theme="1" tint="-0.499984740745262"/>
        <color rgb="FF7A0000"/>
      </colorScale>
    </cfRule>
  </conditionalFormatting>
  <conditionalFormatting sqref="D17:F17">
    <cfRule type="cellIs" dxfId="21" priority="3" operator="notEqual">
      <formula>"Definition"</formula>
    </cfRule>
  </conditionalFormatting>
  <conditionalFormatting sqref="D19:F19">
    <cfRule type="cellIs" dxfId="20" priority="4" operator="notEqual">
      <formula>"Note"</formula>
    </cfRule>
  </conditionalFormatting>
  <conditionalFormatting sqref="D25:F32 D38:F42 D48:F56">
    <cfRule type="cellIs" dxfId="19" priority="9" operator="equal">
      <formula>0</formula>
    </cfRule>
  </conditionalFormatting>
  <conditionalFormatting sqref="D26:F28">
    <cfRule type="colorScale" priority="6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18" priority="7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BAA7-6EDA-4622-BF6E-267015D0E424}">
  <sheetPr>
    <tabColor rgb="FF828282"/>
  </sheetPr>
  <dimension ref="A1:H8796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6" width="27.6640625" style="81" customWidth="1"/>
    <col min="7" max="16384" width="15.6640625" style="81"/>
  </cols>
  <sheetData>
    <row r="1" spans="1:8" ht="19.95" hidden="1" customHeight="1">
      <c r="B1" s="13"/>
      <c r="C1" s="14"/>
      <c r="D1" s="14" t="s">
        <v>0</v>
      </c>
      <c r="E1" s="14"/>
      <c r="F1" s="14"/>
      <c r="G1" s="14"/>
      <c r="H1" s="14"/>
    </row>
    <row r="2" spans="1:8" s="71" customFormat="1" ht="4.95" customHeight="1">
      <c r="C2" s="72"/>
      <c r="D2" s="72"/>
      <c r="E2" s="72"/>
      <c r="F2" s="72"/>
      <c r="G2" s="72"/>
      <c r="H2" s="72"/>
    </row>
    <row r="3" spans="1:8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8" ht="4.95" customHeight="1">
      <c r="B4" s="68"/>
    </row>
    <row r="5" spans="1:8" ht="30" customHeight="1">
      <c r="B5" s="97" t="e" vm="1">
        <v>#VALUE!</v>
      </c>
      <c r="C5" s="74" t="s">
        <v>1303</v>
      </c>
      <c r="D5" s="22"/>
    </row>
    <row r="6" spans="1:8" ht="10.199999999999999" customHeight="1"/>
    <row r="7" spans="1:8" ht="14.4">
      <c r="A7" s="66"/>
      <c r="B7" s="82" t="s">
        <v>62</v>
      </c>
      <c r="C7" s="2" t="s">
        <v>5</v>
      </c>
    </row>
    <row r="8" spans="1:8" ht="10.199999999999999" customHeight="1">
      <c r="A8" s="66"/>
    </row>
    <row r="9" spans="1:8" ht="49.95" hidden="1" customHeight="1" outlineLevel="1">
      <c r="A9" s="66"/>
      <c r="D9" s="110" t="s">
        <v>51</v>
      </c>
      <c r="E9" s="111"/>
    </row>
    <row r="10" spans="1:8" ht="14.4" hidden="1" outlineLevel="1">
      <c r="A10" s="66"/>
    </row>
    <row r="11" spans="1:8" ht="15" hidden="1" customHeight="1" outlineLevel="1">
      <c r="A11" s="66"/>
      <c r="C11" s="21" t="s">
        <v>6</v>
      </c>
      <c r="D11" s="32">
        <v>8715</v>
      </c>
    </row>
    <row r="12" spans="1:8" ht="15" hidden="1" customHeight="1" outlineLevel="1">
      <c r="A12" s="66"/>
      <c r="C12" s="3" t="s">
        <v>48</v>
      </c>
      <c r="D12" s="24">
        <v>3</v>
      </c>
    </row>
    <row r="13" spans="1:8" ht="15" hidden="1" customHeight="1" outlineLevel="1">
      <c r="A13" s="66"/>
      <c r="C13" s="3" t="s">
        <v>12</v>
      </c>
      <c r="D13" s="24">
        <v>139572</v>
      </c>
    </row>
    <row r="14" spans="1:8" ht="15" hidden="1" customHeight="1" outlineLevel="1">
      <c r="A14" s="66"/>
      <c r="C14" s="3" t="s">
        <v>49</v>
      </c>
      <c r="D14" s="30">
        <v>1</v>
      </c>
    </row>
    <row r="15" spans="1:8" ht="15" hidden="1" customHeight="1" outlineLevel="1">
      <c r="A15" s="66"/>
      <c r="C15" s="3" t="s">
        <v>50</v>
      </c>
      <c r="D15" s="31">
        <v>0</v>
      </c>
    </row>
    <row r="16" spans="1:8" ht="10.199999999999999" hidden="1" customHeight="1" outlineLevel="1">
      <c r="A16" s="66"/>
    </row>
    <row r="17" spans="1:8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</row>
    <row r="18" spans="1:8" ht="10.199999999999999" hidden="1" customHeight="1" outlineLevel="1">
      <c r="A18" s="66"/>
    </row>
    <row r="19" spans="1:8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</row>
    <row r="20" spans="1:8" ht="10.199999999999999" hidden="1" customHeight="1" outlineLevel="1"/>
    <row r="21" spans="1:8" s="23" customFormat="1" ht="30" customHeight="1" collapsed="1">
      <c r="B21" s="108"/>
      <c r="C21" s="108" t="s">
        <v>4</v>
      </c>
      <c r="D21" s="109" t="s">
        <v>1290</v>
      </c>
      <c r="E21" s="109" t="s">
        <v>1279</v>
      </c>
      <c r="F21" s="109" t="s">
        <v>105</v>
      </c>
      <c r="G21" s="23" t="s">
        <v>38</v>
      </c>
      <c r="H21" s="23" t="s">
        <v>106</v>
      </c>
    </row>
    <row r="22" spans="1:8" ht="10.199999999999999" customHeight="1"/>
    <row r="23" spans="1:8" ht="14.4" outlineLevel="1">
      <c r="A23" s="66"/>
      <c r="B23" s="82" t="s">
        <v>62</v>
      </c>
      <c r="C23" s="2" t="s">
        <v>7</v>
      </c>
    </row>
    <row r="24" spans="1:8" ht="10.199999999999999" customHeight="1" outlineLevel="1">
      <c r="A24" s="66"/>
    </row>
    <row r="25" spans="1:8" ht="15" hidden="1" customHeight="1" outlineLevel="2">
      <c r="A25" s="66"/>
      <c r="C25" s="19" t="s">
        <v>8</v>
      </c>
      <c r="D25" s="9" t="s">
        <v>107</v>
      </c>
      <c r="E25" s="9" t="s">
        <v>107</v>
      </c>
      <c r="F25" s="9" t="s">
        <v>107</v>
      </c>
    </row>
    <row r="26" spans="1:8" ht="15" hidden="1" customHeight="1" outlineLevel="2">
      <c r="A26" s="66"/>
      <c r="C26" s="3" t="s">
        <v>9</v>
      </c>
      <c r="D26" s="10">
        <v>1.6064257028112401E-3</v>
      </c>
      <c r="E26" s="10">
        <v>0.40195065978198502</v>
      </c>
      <c r="F26" s="10">
        <v>1</v>
      </c>
    </row>
    <row r="27" spans="1:8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</row>
    <row r="28" spans="1:8" ht="15" hidden="1" customHeight="1" outlineLevel="2">
      <c r="A28" s="66"/>
      <c r="C28" s="18" t="s">
        <v>11</v>
      </c>
      <c r="D28" s="10">
        <v>0.499527125784541</v>
      </c>
      <c r="E28" s="10">
        <v>0.499527125784541</v>
      </c>
      <c r="F28" s="10">
        <v>9.4574843091737497E-4</v>
      </c>
    </row>
    <row r="29" spans="1:8" ht="15" hidden="1" customHeight="1" outlineLevel="2">
      <c r="A29" s="66"/>
      <c r="C29" s="18" t="s">
        <v>12</v>
      </c>
      <c r="D29" s="11">
        <v>69720</v>
      </c>
      <c r="E29" s="11">
        <v>69720</v>
      </c>
      <c r="F29" s="11">
        <v>132</v>
      </c>
    </row>
    <row r="30" spans="1:8" ht="15" hidden="1" customHeight="1" outlineLevel="2">
      <c r="A30" s="66"/>
      <c r="C30" s="18" t="s">
        <v>13</v>
      </c>
      <c r="D30" s="11">
        <v>14</v>
      </c>
      <c r="E30" s="11">
        <v>3503</v>
      </c>
      <c r="F30" s="11">
        <v>8715</v>
      </c>
    </row>
    <row r="31" spans="1:8" ht="15" hidden="1" customHeight="1" outlineLevel="2">
      <c r="A31" s="66"/>
      <c r="C31" s="19" t="s">
        <v>14</v>
      </c>
      <c r="D31" s="11">
        <v>8715</v>
      </c>
      <c r="E31" s="11">
        <v>8715</v>
      </c>
      <c r="F31" s="11">
        <v>8715</v>
      </c>
    </row>
    <row r="32" spans="1:8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</row>
    <row r="33" spans="1:6" ht="10.199999999999999" hidden="1" customHeight="1" outlineLevel="2">
      <c r="A33" s="66"/>
    </row>
    <row r="34" spans="1:6" ht="124.95" hidden="1" customHeight="1" outlineLevel="2"/>
    <row r="35" spans="1:6" ht="10.199999999999999" hidden="1" customHeight="1" outlineLevel="2"/>
    <row r="36" spans="1:6" ht="14.4" outlineLevel="1" collapsed="1">
      <c r="A36" s="66"/>
      <c r="B36" s="82" t="s">
        <v>62</v>
      </c>
      <c r="C36" s="2" t="s">
        <v>16</v>
      </c>
    </row>
    <row r="37" spans="1:6" ht="10.199999999999999" customHeight="1" outlineLevel="1">
      <c r="A37" s="66"/>
    </row>
    <row r="38" spans="1:6" ht="15" hidden="1" customHeight="1" outlineLevel="2">
      <c r="A38" s="66"/>
      <c r="C38" s="3" t="s">
        <v>17</v>
      </c>
      <c r="D38" s="12">
        <v>4.9170395869190999</v>
      </c>
      <c r="E38" s="12">
        <v>1767.0816982214501</v>
      </c>
      <c r="F38" s="12">
        <v>4357</v>
      </c>
    </row>
    <row r="39" spans="1:6" ht="15" hidden="1" customHeight="1" outlineLevel="2">
      <c r="A39" s="66"/>
      <c r="C39" s="18" t="s">
        <v>18</v>
      </c>
      <c r="D39" s="12">
        <v>5</v>
      </c>
      <c r="E39" s="12">
        <v>1773</v>
      </c>
      <c r="F39" s="12">
        <v>4357</v>
      </c>
    </row>
    <row r="40" spans="1:6" ht="15" hidden="1" customHeight="1" outlineLevel="2">
      <c r="A40" s="66"/>
      <c r="C40" s="18" t="s">
        <v>19</v>
      </c>
      <c r="D40" s="12">
        <v>1</v>
      </c>
      <c r="E40" s="12">
        <v>3403</v>
      </c>
      <c r="F40" s="12">
        <v>0</v>
      </c>
    </row>
    <row r="41" spans="1:6" ht="15" hidden="1" customHeight="1" outlineLevel="2">
      <c r="A41" s="66"/>
      <c r="C41" s="3" t="s">
        <v>20</v>
      </c>
      <c r="D41" s="12">
        <v>3.4764531312539799</v>
      </c>
      <c r="E41" s="12">
        <v>1023.6692860428</v>
      </c>
      <c r="F41" s="12">
        <v>2515.9481314208301</v>
      </c>
    </row>
    <row r="42" spans="1:6" ht="15" hidden="1" customHeight="1" outlineLevel="2">
      <c r="A42" s="66"/>
      <c r="C42" s="20" t="s">
        <v>21</v>
      </c>
      <c r="D42" s="12">
        <v>12.085726373805601</v>
      </c>
      <c r="E42" s="12">
        <v>1047898.80718738</v>
      </c>
      <c r="F42" s="12">
        <v>6329995</v>
      </c>
    </row>
    <row r="43" spans="1:6" ht="10.199999999999999" hidden="1" customHeight="1" outlineLevel="2">
      <c r="A43" s="66"/>
    </row>
    <row r="44" spans="1:6" ht="150" hidden="1" customHeight="1" outlineLevel="2"/>
    <row r="45" spans="1:6" ht="10.199999999999999" hidden="1" customHeight="1" outlineLevel="2"/>
    <row r="46" spans="1:6" ht="14.4" outlineLevel="1" collapsed="1">
      <c r="A46" s="66"/>
      <c r="B46" s="82" t="s">
        <v>62</v>
      </c>
      <c r="C46" s="2" t="s">
        <v>22</v>
      </c>
    </row>
    <row r="47" spans="1:6" ht="10.050000000000001" customHeight="1" outlineLevel="1">
      <c r="A47" s="66"/>
    </row>
    <row r="48" spans="1:6" ht="15" hidden="1" customHeight="1" outlineLevel="2">
      <c r="A48" s="66"/>
      <c r="C48" s="3" t="s">
        <v>23</v>
      </c>
      <c r="D48" s="12">
        <v>1</v>
      </c>
      <c r="E48" s="12">
        <v>1</v>
      </c>
      <c r="F48" s="12">
        <v>0</v>
      </c>
    </row>
    <row r="49" spans="1:6" ht="15" hidden="1" customHeight="1" outlineLevel="2">
      <c r="A49" s="66"/>
      <c r="C49" s="18">
        <v>0.05</v>
      </c>
      <c r="D49" s="12">
        <v>1</v>
      </c>
      <c r="E49" s="12">
        <v>177</v>
      </c>
      <c r="F49" s="12">
        <v>435.7</v>
      </c>
    </row>
    <row r="50" spans="1:6" ht="15" hidden="1" customHeight="1" outlineLevel="2">
      <c r="A50" s="66"/>
      <c r="C50" s="19">
        <v>0.25</v>
      </c>
      <c r="D50" s="12">
        <v>1</v>
      </c>
      <c r="E50" s="12">
        <v>888</v>
      </c>
      <c r="F50" s="12">
        <v>2178.5</v>
      </c>
    </row>
    <row r="51" spans="1:6" ht="15" hidden="1" customHeight="1" outlineLevel="2">
      <c r="A51" s="66"/>
      <c r="C51" s="3">
        <v>0.5</v>
      </c>
      <c r="D51" s="12">
        <v>5</v>
      </c>
      <c r="E51" s="12">
        <v>1773</v>
      </c>
      <c r="F51" s="12">
        <v>4357</v>
      </c>
    </row>
    <row r="52" spans="1:6" ht="15" hidden="1" customHeight="1" outlineLevel="2">
      <c r="A52" s="66"/>
      <c r="C52" s="18">
        <v>0.75</v>
      </c>
      <c r="D52" s="12">
        <v>8</v>
      </c>
      <c r="E52" s="12">
        <v>2652</v>
      </c>
      <c r="F52" s="12">
        <v>6535.5</v>
      </c>
    </row>
    <row r="53" spans="1:6" ht="15" hidden="1" customHeight="1" outlineLevel="2">
      <c r="A53" s="66"/>
      <c r="C53" s="18">
        <v>0.95</v>
      </c>
      <c r="D53" s="12">
        <v>10</v>
      </c>
      <c r="E53" s="12">
        <v>3381.2999999999902</v>
      </c>
      <c r="F53" s="12">
        <v>8278.2999999999993</v>
      </c>
    </row>
    <row r="54" spans="1:6" ht="15" hidden="1" customHeight="1" outlineLevel="2">
      <c r="A54" s="66"/>
      <c r="C54" s="3" t="s">
        <v>24</v>
      </c>
      <c r="D54" s="12">
        <v>18</v>
      </c>
      <c r="E54" s="12">
        <v>3503</v>
      </c>
      <c r="F54" s="12">
        <v>8714</v>
      </c>
    </row>
    <row r="55" spans="1:6" ht="15" hidden="1" customHeight="1" outlineLevel="2">
      <c r="A55" s="66"/>
      <c r="C55" s="18" t="s">
        <v>25</v>
      </c>
      <c r="D55" s="12">
        <v>17</v>
      </c>
      <c r="E55" s="12">
        <v>3502</v>
      </c>
      <c r="F55" s="12">
        <v>8714</v>
      </c>
    </row>
    <row r="56" spans="1:6" ht="15" hidden="1" customHeight="1" outlineLevel="2">
      <c r="C56" s="3" t="s">
        <v>26</v>
      </c>
      <c r="D56" s="12">
        <v>7</v>
      </c>
      <c r="E56" s="12">
        <v>1764</v>
      </c>
      <c r="F56" s="12">
        <v>4357</v>
      </c>
    </row>
    <row r="57" spans="1:6" ht="10.199999999999999" hidden="1" customHeight="1" outlineLevel="2"/>
    <row r="58" spans="1:6" ht="14.4" outlineLevel="1" collapsed="1">
      <c r="A58" s="66"/>
      <c r="B58" s="82" t="s">
        <v>62</v>
      </c>
      <c r="C58" s="2" t="s">
        <v>27</v>
      </c>
    </row>
    <row r="59" spans="1:6" ht="10.050000000000001" customHeight="1" outlineLevel="1">
      <c r="A59" s="66"/>
    </row>
    <row r="60" spans="1:6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</row>
    <row r="61" spans="1:6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</row>
    <row r="62" spans="1:6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</row>
    <row r="63" spans="1:6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</row>
    <row r="64" spans="1:6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</row>
    <row r="65" spans="1:6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</row>
    <row r="66" spans="1:6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</row>
    <row r="67" spans="1:6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</row>
    <row r="68" spans="1:6" ht="10.199999999999999" hidden="1" customHeight="1" outlineLevel="2"/>
    <row r="69" spans="1:6" ht="14.4" outlineLevel="1" collapsed="1">
      <c r="A69" s="66"/>
      <c r="B69" s="82" t="s">
        <v>62</v>
      </c>
      <c r="C69" s="2" t="s">
        <v>36</v>
      </c>
    </row>
    <row r="70" spans="1:6" ht="10.050000000000001" customHeight="1" outlineLevel="1">
      <c r="A70" s="66"/>
    </row>
    <row r="71" spans="1:6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6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6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6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6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6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6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6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6" ht="15" hidden="1" customHeight="1" outlineLevel="2">
      <c r="C79" s="15" t="str">
        <f>IF(COUNTIF(tbl_playlist_track[Record List], "&lt;&gt;FALSE") = 0,"",SUBSTITUTE(LOWER(LightHeader)," ", "_") &amp;" = ")</f>
        <v/>
      </c>
      <c r="D79" s="81" t="str" cm="1">
        <f t="array" ref="D79">IF(COUNTIF(tbl_playlist_track[Record List], "&lt;&gt;FALSE") = 0,"","['"&amp;_xlfn.TEXTJOIN("', '", TRUE, _xlfn._xlws.FILTER(_xlfn.TAKE(tbl_playlist_track[],,-1), tbl_playlist_track[Record List] &lt;&gt; FALSE, ""))&amp;"']")</f>
        <v/>
      </c>
    </row>
    <row r="80" spans="1:6" ht="10.199999999999999" hidden="1" customHeight="1" outlineLevel="1" collapsed="1"/>
    <row r="81" spans="3:8" ht="30" customHeight="1">
      <c r="C81" s="61" t="s">
        <v>37</v>
      </c>
      <c r="D81" s="59" t="s">
        <v>1290</v>
      </c>
      <c r="E81" s="59" t="s">
        <v>1279</v>
      </c>
      <c r="F81" s="59" t="s">
        <v>105</v>
      </c>
      <c r="G81" s="61" t="s">
        <v>38</v>
      </c>
      <c r="H81" s="61" t="s">
        <v>106</v>
      </c>
    </row>
    <row r="82" spans="3:8" ht="15" customHeight="1">
      <c r="C82" s="62" t="b">
        <v>0</v>
      </c>
      <c r="D82" s="60">
        <v>1</v>
      </c>
      <c r="E82" s="60">
        <v>3402</v>
      </c>
      <c r="F82" s="60">
        <v>0</v>
      </c>
      <c r="G82" s="122">
        <v>0</v>
      </c>
      <c r="H82" s="122">
        <v>1.6120981734955352E+19</v>
      </c>
    </row>
    <row r="83" spans="3:8" ht="15" customHeight="1">
      <c r="C83" s="62" t="b">
        <v>0</v>
      </c>
      <c r="D83" s="60">
        <v>1</v>
      </c>
      <c r="E83" s="60">
        <v>3389</v>
      </c>
      <c r="F83" s="60">
        <v>1</v>
      </c>
      <c r="G83" s="122">
        <v>0</v>
      </c>
      <c r="H83" s="122">
        <v>1.6234876351198886E+19</v>
      </c>
    </row>
    <row r="84" spans="3:8" ht="15" customHeight="1">
      <c r="C84" s="112" t="b">
        <v>0</v>
      </c>
      <c r="D84" s="113">
        <v>1</v>
      </c>
      <c r="E84" s="114">
        <v>3390</v>
      </c>
      <c r="F84" s="114">
        <v>2</v>
      </c>
      <c r="G84" s="122">
        <v>0</v>
      </c>
      <c r="H84" s="122">
        <v>1.6425749519885449E+19</v>
      </c>
    </row>
    <row r="85" spans="3:8" ht="15" customHeight="1">
      <c r="C85" s="112" t="b">
        <v>0</v>
      </c>
      <c r="D85" s="113">
        <v>1</v>
      </c>
      <c r="E85" s="114">
        <v>3391</v>
      </c>
      <c r="F85" s="114">
        <v>3</v>
      </c>
      <c r="G85" s="122">
        <v>0</v>
      </c>
      <c r="H85" s="122">
        <v>1.6865735716776972E+19</v>
      </c>
    </row>
    <row r="86" spans="3:8" ht="15" customHeight="1">
      <c r="C86" s="112" t="b">
        <v>0</v>
      </c>
      <c r="D86" s="113">
        <v>1</v>
      </c>
      <c r="E86" s="114">
        <v>3392</v>
      </c>
      <c r="F86" s="114">
        <v>4</v>
      </c>
      <c r="G86" s="122">
        <v>0</v>
      </c>
      <c r="H86" s="122">
        <v>1.1990558819389671E+19</v>
      </c>
    </row>
    <row r="87" spans="3:8" ht="15" customHeight="1">
      <c r="C87" s="112" t="b">
        <v>0</v>
      </c>
      <c r="D87" s="113">
        <v>1</v>
      </c>
      <c r="E87" s="114">
        <v>3393</v>
      </c>
      <c r="F87" s="114">
        <v>5</v>
      </c>
      <c r="G87" s="122">
        <v>0</v>
      </c>
      <c r="H87" s="122">
        <v>6.0316332843045356E+18</v>
      </c>
    </row>
    <row r="88" spans="3:8" ht="15" customHeight="1">
      <c r="C88" s="112" t="b">
        <v>0</v>
      </c>
      <c r="D88" s="113">
        <v>1</v>
      </c>
      <c r="E88" s="114">
        <v>3394</v>
      </c>
      <c r="F88" s="114">
        <v>6</v>
      </c>
      <c r="G88" s="122">
        <v>0</v>
      </c>
      <c r="H88" s="122">
        <v>1.7354934888945334E+19</v>
      </c>
    </row>
    <row r="89" spans="3:8" ht="15" customHeight="1">
      <c r="C89" s="112" t="b">
        <v>0</v>
      </c>
      <c r="D89" s="113">
        <v>1</v>
      </c>
      <c r="E89" s="114">
        <v>3395</v>
      </c>
      <c r="F89" s="114">
        <v>7</v>
      </c>
      <c r="G89" s="122">
        <v>0</v>
      </c>
      <c r="H89" s="122">
        <v>1.0261859597920175E+18</v>
      </c>
    </row>
    <row r="90" spans="3:8" ht="15" customHeight="1">
      <c r="C90" s="112" t="b">
        <v>0</v>
      </c>
      <c r="D90" s="113">
        <v>1</v>
      </c>
      <c r="E90" s="114">
        <v>3396</v>
      </c>
      <c r="F90" s="114">
        <v>8</v>
      </c>
      <c r="G90" s="122">
        <v>0</v>
      </c>
      <c r="H90" s="122">
        <v>5.2646830554416108E+18</v>
      </c>
    </row>
    <row r="91" spans="3:8" ht="15" customHeight="1">
      <c r="C91" s="112" t="b">
        <v>0</v>
      </c>
      <c r="D91" s="113">
        <v>1</v>
      </c>
      <c r="E91" s="114">
        <v>3397</v>
      </c>
      <c r="F91" s="114">
        <v>9</v>
      </c>
      <c r="G91" s="122">
        <v>0</v>
      </c>
      <c r="H91" s="122">
        <v>1.6239851044169296E+19</v>
      </c>
    </row>
    <row r="92" spans="3:8" ht="15" customHeight="1">
      <c r="C92" s="112" t="b">
        <v>0</v>
      </c>
      <c r="D92" s="113">
        <v>1</v>
      </c>
      <c r="E92" s="114">
        <v>3398</v>
      </c>
      <c r="F92" s="114">
        <v>10</v>
      </c>
      <c r="G92" s="122">
        <v>0</v>
      </c>
      <c r="H92" s="122">
        <v>1.7591507100278403E+18</v>
      </c>
    </row>
    <row r="93" spans="3:8" ht="15" customHeight="1">
      <c r="C93" s="112" t="b">
        <v>0</v>
      </c>
      <c r="D93" s="113">
        <v>1</v>
      </c>
      <c r="E93" s="114">
        <v>3399</v>
      </c>
      <c r="F93" s="114">
        <v>11</v>
      </c>
      <c r="G93" s="122">
        <v>0</v>
      </c>
      <c r="H93" s="122">
        <v>1.5576462414492883E+19</v>
      </c>
    </row>
    <row r="94" spans="3:8" ht="15" customHeight="1">
      <c r="C94" s="112" t="b">
        <v>0</v>
      </c>
      <c r="D94" s="113">
        <v>1</v>
      </c>
      <c r="E94" s="114">
        <v>3400</v>
      </c>
      <c r="F94" s="114">
        <v>12</v>
      </c>
      <c r="G94" s="122">
        <v>0</v>
      </c>
      <c r="H94" s="122">
        <v>6.1179627175118346E+18</v>
      </c>
    </row>
    <row r="95" spans="3:8" ht="15" customHeight="1">
      <c r="C95" s="112" t="b">
        <v>0</v>
      </c>
      <c r="D95" s="113">
        <v>1</v>
      </c>
      <c r="E95" s="114">
        <v>3401</v>
      </c>
      <c r="F95" s="114">
        <v>13</v>
      </c>
      <c r="G95" s="122">
        <v>0</v>
      </c>
      <c r="H95" s="122">
        <v>9.1138828806935173E+18</v>
      </c>
    </row>
    <row r="96" spans="3:8" ht="15" customHeight="1">
      <c r="C96" s="112" t="b">
        <v>0</v>
      </c>
      <c r="D96" s="113">
        <v>1</v>
      </c>
      <c r="E96" s="114">
        <v>3336</v>
      </c>
      <c r="F96" s="114">
        <v>14</v>
      </c>
      <c r="G96" s="122">
        <v>0</v>
      </c>
      <c r="H96" s="122">
        <v>9.0941945401716464E+16</v>
      </c>
    </row>
    <row r="97" spans="3:8" ht="15" customHeight="1">
      <c r="C97" s="112" t="b">
        <v>0</v>
      </c>
      <c r="D97" s="113">
        <v>1</v>
      </c>
      <c r="E97" s="114">
        <v>3478</v>
      </c>
      <c r="F97" s="114">
        <v>15</v>
      </c>
      <c r="G97" s="122">
        <v>0</v>
      </c>
      <c r="H97" s="122">
        <v>1.5623416593179894E+19</v>
      </c>
    </row>
    <row r="98" spans="3:8" ht="15" customHeight="1">
      <c r="C98" s="112" t="b">
        <v>0</v>
      </c>
      <c r="D98" s="113">
        <v>1</v>
      </c>
      <c r="E98" s="114">
        <v>3375</v>
      </c>
      <c r="F98" s="114">
        <v>16</v>
      </c>
      <c r="G98" s="122">
        <v>0</v>
      </c>
      <c r="H98" s="122">
        <v>5.7257577586228521E+18</v>
      </c>
    </row>
    <row r="99" spans="3:8" ht="15" customHeight="1">
      <c r="C99" s="112" t="b">
        <v>0</v>
      </c>
      <c r="D99" s="113">
        <v>1</v>
      </c>
      <c r="E99" s="114">
        <v>3376</v>
      </c>
      <c r="F99" s="114">
        <v>17</v>
      </c>
      <c r="G99" s="122">
        <v>0</v>
      </c>
      <c r="H99" s="122">
        <v>4.5663502032084859E+18</v>
      </c>
    </row>
    <row r="100" spans="3:8" ht="15" customHeight="1">
      <c r="C100" s="112" t="b">
        <v>0</v>
      </c>
      <c r="D100" s="113">
        <v>1</v>
      </c>
      <c r="E100" s="114">
        <v>3377</v>
      </c>
      <c r="F100" s="114">
        <v>18</v>
      </c>
      <c r="G100" s="122">
        <v>0</v>
      </c>
      <c r="H100" s="122">
        <v>1.6565400929439498E+19</v>
      </c>
    </row>
    <row r="101" spans="3:8" ht="15" customHeight="1">
      <c r="C101" s="112" t="b">
        <v>0</v>
      </c>
      <c r="D101" s="113">
        <v>1</v>
      </c>
      <c r="E101" s="114">
        <v>3378</v>
      </c>
      <c r="F101" s="114">
        <v>19</v>
      </c>
      <c r="G101" s="122">
        <v>0</v>
      </c>
      <c r="H101" s="122">
        <v>1.5038076434886344E+18</v>
      </c>
    </row>
    <row r="102" spans="3:8" ht="15" customHeight="1">
      <c r="C102" s="112" t="b">
        <v>0</v>
      </c>
      <c r="D102" s="113">
        <v>1</v>
      </c>
      <c r="E102" s="114">
        <v>3379</v>
      </c>
      <c r="F102" s="114">
        <v>20</v>
      </c>
      <c r="G102" s="122">
        <v>0</v>
      </c>
      <c r="H102" s="122">
        <v>1.2174325538335252E+19</v>
      </c>
    </row>
    <row r="103" spans="3:8" ht="15" customHeight="1">
      <c r="C103" s="112" t="b">
        <v>0</v>
      </c>
      <c r="D103" s="113">
        <v>1</v>
      </c>
      <c r="E103" s="114">
        <v>3380</v>
      </c>
      <c r="F103" s="114">
        <v>21</v>
      </c>
      <c r="G103" s="122">
        <v>0</v>
      </c>
      <c r="H103" s="122">
        <v>4.5185360600635259E+18</v>
      </c>
    </row>
    <row r="104" spans="3:8" ht="15" customHeight="1">
      <c r="C104" s="112" t="b">
        <v>0</v>
      </c>
      <c r="D104" s="113">
        <v>1</v>
      </c>
      <c r="E104" s="114">
        <v>3381</v>
      </c>
      <c r="F104" s="114">
        <v>22</v>
      </c>
      <c r="G104" s="122">
        <v>0</v>
      </c>
      <c r="H104" s="122">
        <v>1.602271232929382E+19</v>
      </c>
    </row>
    <row r="105" spans="3:8" ht="15" customHeight="1">
      <c r="C105" s="112" t="b">
        <v>0</v>
      </c>
      <c r="D105" s="113">
        <v>1</v>
      </c>
      <c r="E105" s="114">
        <v>3382</v>
      </c>
      <c r="F105" s="114">
        <v>23</v>
      </c>
      <c r="G105" s="122">
        <v>0</v>
      </c>
      <c r="H105" s="122">
        <v>1.4659118531447366E+19</v>
      </c>
    </row>
    <row r="106" spans="3:8" ht="15" customHeight="1">
      <c r="C106" s="112" t="b">
        <v>0</v>
      </c>
      <c r="D106" s="113">
        <v>1</v>
      </c>
      <c r="E106" s="114">
        <v>3383</v>
      </c>
      <c r="F106" s="114">
        <v>24</v>
      </c>
      <c r="G106" s="122">
        <v>0</v>
      </c>
      <c r="H106" s="122">
        <v>7.4289484758927421E+18</v>
      </c>
    </row>
    <row r="107" spans="3:8" ht="15" customHeight="1">
      <c r="C107" s="112" t="b">
        <v>0</v>
      </c>
      <c r="D107" s="113">
        <v>1</v>
      </c>
      <c r="E107" s="114">
        <v>3384</v>
      </c>
      <c r="F107" s="114">
        <v>25</v>
      </c>
      <c r="G107" s="122">
        <v>0</v>
      </c>
      <c r="H107" s="122">
        <v>1.5738932433546359E+19</v>
      </c>
    </row>
    <row r="108" spans="3:8" ht="15" customHeight="1">
      <c r="C108" s="112" t="b">
        <v>0</v>
      </c>
      <c r="D108" s="113">
        <v>1</v>
      </c>
      <c r="E108" s="114">
        <v>3385</v>
      </c>
      <c r="F108" s="114">
        <v>26</v>
      </c>
      <c r="G108" s="122">
        <v>0</v>
      </c>
      <c r="H108" s="122">
        <v>1.1117491035893381E+18</v>
      </c>
    </row>
    <row r="109" spans="3:8" ht="15" customHeight="1">
      <c r="C109" s="112" t="b">
        <v>0</v>
      </c>
      <c r="D109" s="113">
        <v>1</v>
      </c>
      <c r="E109" s="114">
        <v>3386</v>
      </c>
      <c r="F109" s="114">
        <v>27</v>
      </c>
      <c r="G109" s="122">
        <v>0</v>
      </c>
      <c r="H109" s="122">
        <v>6.6936670543646986E+18</v>
      </c>
    </row>
    <row r="110" spans="3:8" ht="15" customHeight="1">
      <c r="C110" s="112" t="b">
        <v>0</v>
      </c>
      <c r="D110" s="113">
        <v>1</v>
      </c>
      <c r="E110" s="114">
        <v>3387</v>
      </c>
      <c r="F110" s="114">
        <v>28</v>
      </c>
      <c r="G110" s="122">
        <v>0</v>
      </c>
      <c r="H110" s="122">
        <v>5.3079533188104387E+18</v>
      </c>
    </row>
    <row r="111" spans="3:8" ht="15" customHeight="1">
      <c r="C111" s="112" t="b">
        <v>0</v>
      </c>
      <c r="D111" s="113">
        <v>1</v>
      </c>
      <c r="E111" s="114">
        <v>3388</v>
      </c>
      <c r="F111" s="114">
        <v>29</v>
      </c>
      <c r="G111" s="122">
        <v>0</v>
      </c>
      <c r="H111" s="122">
        <v>9.8703600564746875E+18</v>
      </c>
    </row>
    <row r="112" spans="3:8" ht="15" customHeight="1">
      <c r="C112" s="112" t="b">
        <v>0</v>
      </c>
      <c r="D112" s="113">
        <v>1</v>
      </c>
      <c r="E112" s="114">
        <v>3365</v>
      </c>
      <c r="F112" s="114">
        <v>30</v>
      </c>
      <c r="G112" s="122">
        <v>0</v>
      </c>
      <c r="H112" s="122">
        <v>2.1634853519975496E+18</v>
      </c>
    </row>
    <row r="113" spans="3:8" ht="15" customHeight="1">
      <c r="C113" s="112" t="b">
        <v>0</v>
      </c>
      <c r="D113" s="113">
        <v>1</v>
      </c>
      <c r="E113" s="114">
        <v>3366</v>
      </c>
      <c r="F113" s="114">
        <v>31</v>
      </c>
      <c r="G113" s="122">
        <v>0</v>
      </c>
      <c r="H113" s="122">
        <v>7.5969048454952008E+18</v>
      </c>
    </row>
    <row r="114" spans="3:8" ht="15" customHeight="1">
      <c r="C114" s="112" t="b">
        <v>0</v>
      </c>
      <c r="D114" s="113">
        <v>1</v>
      </c>
      <c r="E114" s="114">
        <v>3367</v>
      </c>
      <c r="F114" s="114">
        <v>32</v>
      </c>
      <c r="G114" s="122">
        <v>0</v>
      </c>
      <c r="H114" s="122">
        <v>8.9229493153945129E+18</v>
      </c>
    </row>
    <row r="115" spans="3:8" ht="15" customHeight="1">
      <c r="C115" s="112" t="b">
        <v>0</v>
      </c>
      <c r="D115" s="113">
        <v>1</v>
      </c>
      <c r="E115" s="114">
        <v>3368</v>
      </c>
      <c r="F115" s="114">
        <v>33</v>
      </c>
      <c r="G115" s="122">
        <v>0</v>
      </c>
      <c r="H115" s="122">
        <v>9.3892967492679373E+18</v>
      </c>
    </row>
    <row r="116" spans="3:8" ht="15" customHeight="1">
      <c r="C116" s="112" t="b">
        <v>0</v>
      </c>
      <c r="D116" s="113">
        <v>1</v>
      </c>
      <c r="E116" s="114">
        <v>3369</v>
      </c>
      <c r="F116" s="114">
        <v>34</v>
      </c>
      <c r="G116" s="122">
        <v>0</v>
      </c>
      <c r="H116" s="122">
        <v>6.2011743235051807E+18</v>
      </c>
    </row>
    <row r="117" spans="3:8" ht="15" customHeight="1">
      <c r="C117" s="112" t="b">
        <v>0</v>
      </c>
      <c r="D117" s="113">
        <v>1</v>
      </c>
      <c r="E117" s="114">
        <v>3370</v>
      </c>
      <c r="F117" s="114">
        <v>35</v>
      </c>
      <c r="G117" s="122">
        <v>0</v>
      </c>
      <c r="H117" s="122">
        <v>1.0764858135837723E+19</v>
      </c>
    </row>
    <row r="118" spans="3:8" ht="15" customHeight="1">
      <c r="C118" s="112" t="b">
        <v>0</v>
      </c>
      <c r="D118" s="113">
        <v>1</v>
      </c>
      <c r="E118" s="114">
        <v>3371</v>
      </c>
      <c r="F118" s="114">
        <v>36</v>
      </c>
      <c r="G118" s="122">
        <v>0</v>
      </c>
      <c r="H118" s="122">
        <v>1.8034623894279393E+19</v>
      </c>
    </row>
    <row r="119" spans="3:8" ht="15" customHeight="1">
      <c r="C119" s="112" t="b">
        <v>0</v>
      </c>
      <c r="D119" s="113">
        <v>1</v>
      </c>
      <c r="E119" s="114">
        <v>3372</v>
      </c>
      <c r="F119" s="114">
        <v>37</v>
      </c>
      <c r="G119" s="122">
        <v>0</v>
      </c>
      <c r="H119" s="122">
        <v>1.5208408698826555E+19</v>
      </c>
    </row>
    <row r="120" spans="3:8" ht="15" customHeight="1">
      <c r="C120" s="112" t="b">
        <v>0</v>
      </c>
      <c r="D120" s="113">
        <v>1</v>
      </c>
      <c r="E120" s="114">
        <v>3373</v>
      </c>
      <c r="F120" s="114">
        <v>38</v>
      </c>
      <c r="G120" s="122">
        <v>0</v>
      </c>
      <c r="H120" s="122">
        <v>6.9627864038247002E+17</v>
      </c>
    </row>
    <row r="121" spans="3:8" ht="15" customHeight="1">
      <c r="C121" s="112" t="b">
        <v>0</v>
      </c>
      <c r="D121" s="113">
        <v>1</v>
      </c>
      <c r="E121" s="114">
        <v>3374</v>
      </c>
      <c r="F121" s="114">
        <v>39</v>
      </c>
      <c r="G121" s="122">
        <v>0</v>
      </c>
      <c r="H121" s="122">
        <v>5.4866319819986739E+18</v>
      </c>
    </row>
    <row r="122" spans="3:8" ht="15" customHeight="1">
      <c r="C122" s="112" t="b">
        <v>0</v>
      </c>
      <c r="D122" s="113">
        <v>1</v>
      </c>
      <c r="E122" s="114">
        <v>99</v>
      </c>
      <c r="F122" s="114">
        <v>40</v>
      </c>
      <c r="G122" s="122">
        <v>0</v>
      </c>
      <c r="H122" s="122">
        <v>5.319785865965015E+18</v>
      </c>
    </row>
    <row r="123" spans="3:8" ht="15" customHeight="1">
      <c r="C123" s="112" t="b">
        <v>0</v>
      </c>
      <c r="D123" s="113">
        <v>1</v>
      </c>
      <c r="E123" s="114">
        <v>100</v>
      </c>
      <c r="F123" s="114">
        <v>41</v>
      </c>
      <c r="G123" s="122">
        <v>0</v>
      </c>
      <c r="H123" s="122">
        <v>5.580449256742569E+18</v>
      </c>
    </row>
    <row r="124" spans="3:8" ht="15" customHeight="1">
      <c r="C124" s="112" t="b">
        <v>0</v>
      </c>
      <c r="D124" s="113">
        <v>1</v>
      </c>
      <c r="E124" s="114">
        <v>101</v>
      </c>
      <c r="F124" s="114">
        <v>42</v>
      </c>
      <c r="G124" s="122">
        <v>0</v>
      </c>
      <c r="H124" s="122">
        <v>7.8593337997215857E+18</v>
      </c>
    </row>
    <row r="125" spans="3:8" ht="15" customHeight="1">
      <c r="C125" s="112" t="b">
        <v>0</v>
      </c>
      <c r="D125" s="113">
        <v>1</v>
      </c>
      <c r="E125" s="114">
        <v>102</v>
      </c>
      <c r="F125" s="114">
        <v>43</v>
      </c>
      <c r="G125" s="122">
        <v>0</v>
      </c>
      <c r="H125" s="122">
        <v>6.2938330075118879E+18</v>
      </c>
    </row>
    <row r="126" spans="3:8" ht="15" customHeight="1">
      <c r="C126" s="112" t="b">
        <v>0</v>
      </c>
      <c r="D126" s="113">
        <v>1</v>
      </c>
      <c r="E126" s="114">
        <v>103</v>
      </c>
      <c r="F126" s="114">
        <v>44</v>
      </c>
      <c r="G126" s="122">
        <v>0</v>
      </c>
      <c r="H126" s="122">
        <v>6.9559819695563049E+18</v>
      </c>
    </row>
    <row r="127" spans="3:8" ht="15" customHeight="1">
      <c r="C127" s="112" t="b">
        <v>0</v>
      </c>
      <c r="D127" s="113">
        <v>1</v>
      </c>
      <c r="E127" s="114">
        <v>104</v>
      </c>
      <c r="F127" s="114">
        <v>45</v>
      </c>
      <c r="G127" s="122">
        <v>0</v>
      </c>
      <c r="H127" s="122">
        <v>9.0591175087292733E+18</v>
      </c>
    </row>
    <row r="128" spans="3:8" ht="15" customHeight="1">
      <c r="C128" s="112" t="b">
        <v>0</v>
      </c>
      <c r="D128" s="113">
        <v>1</v>
      </c>
      <c r="E128" s="114">
        <v>105</v>
      </c>
      <c r="F128" s="114">
        <v>46</v>
      </c>
      <c r="G128" s="122">
        <v>0</v>
      </c>
      <c r="H128" s="122">
        <v>6.3772582898907638E+18</v>
      </c>
    </row>
    <row r="129" spans="3:8" ht="15" customHeight="1">
      <c r="C129" s="112" t="b">
        <v>0</v>
      </c>
      <c r="D129" s="113">
        <v>1</v>
      </c>
      <c r="E129" s="114">
        <v>106</v>
      </c>
      <c r="F129" s="114">
        <v>47</v>
      </c>
      <c r="G129" s="122">
        <v>0</v>
      </c>
      <c r="H129" s="122">
        <v>1.079499014417014E+19</v>
      </c>
    </row>
    <row r="130" spans="3:8" ht="15" customHeight="1">
      <c r="C130" s="112" t="b">
        <v>0</v>
      </c>
      <c r="D130" s="113">
        <v>1</v>
      </c>
      <c r="E130" s="114">
        <v>107</v>
      </c>
      <c r="F130" s="114">
        <v>48</v>
      </c>
      <c r="G130" s="122">
        <v>0</v>
      </c>
      <c r="H130" s="122">
        <v>5.6067078383617299E+17</v>
      </c>
    </row>
    <row r="131" spans="3:8" ht="15" customHeight="1">
      <c r="C131" s="112" t="b">
        <v>0</v>
      </c>
      <c r="D131" s="113">
        <v>1</v>
      </c>
      <c r="E131" s="114">
        <v>108</v>
      </c>
      <c r="F131" s="114">
        <v>49</v>
      </c>
      <c r="G131" s="122">
        <v>0</v>
      </c>
      <c r="H131" s="122">
        <v>1.6570541651495911E+19</v>
      </c>
    </row>
    <row r="132" spans="3:8" ht="15" customHeight="1">
      <c r="C132" s="112" t="b">
        <v>0</v>
      </c>
      <c r="D132" s="113">
        <v>1</v>
      </c>
      <c r="E132" s="114">
        <v>109</v>
      </c>
      <c r="F132" s="114">
        <v>50</v>
      </c>
      <c r="G132" s="122">
        <v>0</v>
      </c>
      <c r="H132" s="122">
        <v>1.7604691132614879E+19</v>
      </c>
    </row>
    <row r="133" spans="3:8" ht="15" customHeight="1">
      <c r="C133" s="112" t="b">
        <v>0</v>
      </c>
      <c r="D133" s="113">
        <v>1</v>
      </c>
      <c r="E133" s="114">
        <v>110</v>
      </c>
      <c r="F133" s="114">
        <v>51</v>
      </c>
      <c r="G133" s="122">
        <v>0</v>
      </c>
      <c r="H133" s="122">
        <v>3.3274175253489987E+18</v>
      </c>
    </row>
    <row r="134" spans="3:8" ht="15" customHeight="1">
      <c r="C134" s="112" t="b">
        <v>0</v>
      </c>
      <c r="D134" s="113">
        <v>1</v>
      </c>
      <c r="E134" s="114">
        <v>166</v>
      </c>
      <c r="F134" s="114">
        <v>52</v>
      </c>
      <c r="G134" s="122">
        <v>0</v>
      </c>
      <c r="H134" s="122">
        <v>5.0563365380758712E+18</v>
      </c>
    </row>
    <row r="135" spans="3:8" ht="15" customHeight="1">
      <c r="C135" s="112" t="b">
        <v>0</v>
      </c>
      <c r="D135" s="113">
        <v>1</v>
      </c>
      <c r="E135" s="114">
        <v>167</v>
      </c>
      <c r="F135" s="114">
        <v>53</v>
      </c>
      <c r="G135" s="122">
        <v>0</v>
      </c>
      <c r="H135" s="122">
        <v>1.3308145369556881E+19</v>
      </c>
    </row>
    <row r="136" spans="3:8" ht="15" customHeight="1">
      <c r="C136" s="112" t="b">
        <v>0</v>
      </c>
      <c r="D136" s="113">
        <v>1</v>
      </c>
      <c r="E136" s="114">
        <v>168</v>
      </c>
      <c r="F136" s="114">
        <v>54</v>
      </c>
      <c r="G136" s="122">
        <v>0</v>
      </c>
      <c r="H136" s="122">
        <v>6.367335835969364E+18</v>
      </c>
    </row>
    <row r="137" spans="3:8" ht="15" customHeight="1">
      <c r="C137" s="112" t="b">
        <v>0</v>
      </c>
      <c r="D137" s="113">
        <v>1</v>
      </c>
      <c r="E137" s="114">
        <v>169</v>
      </c>
      <c r="F137" s="114">
        <v>55</v>
      </c>
      <c r="G137" s="122">
        <v>0</v>
      </c>
      <c r="H137" s="122">
        <v>1.6392291519116705E+18</v>
      </c>
    </row>
    <row r="138" spans="3:8" ht="15" customHeight="1">
      <c r="C138" s="112" t="b">
        <v>0</v>
      </c>
      <c r="D138" s="113">
        <v>1</v>
      </c>
      <c r="E138" s="114">
        <v>170</v>
      </c>
      <c r="F138" s="114">
        <v>56</v>
      </c>
      <c r="G138" s="122">
        <v>0</v>
      </c>
      <c r="H138" s="122">
        <v>1.487668958493439E+19</v>
      </c>
    </row>
    <row r="139" spans="3:8" ht="15" customHeight="1">
      <c r="C139" s="112" t="b">
        <v>0</v>
      </c>
      <c r="D139" s="113">
        <v>1</v>
      </c>
      <c r="E139" s="114">
        <v>171</v>
      </c>
      <c r="F139" s="114">
        <v>57</v>
      </c>
      <c r="G139" s="122">
        <v>0</v>
      </c>
      <c r="H139" s="122">
        <v>1.6523601205919941E+19</v>
      </c>
    </row>
    <row r="140" spans="3:8" ht="15" customHeight="1">
      <c r="C140" s="112" t="b">
        <v>0</v>
      </c>
      <c r="D140" s="113">
        <v>1</v>
      </c>
      <c r="E140" s="114">
        <v>172</v>
      </c>
      <c r="F140" s="114">
        <v>58</v>
      </c>
      <c r="G140" s="122">
        <v>0</v>
      </c>
      <c r="H140" s="122">
        <v>8.1709732252074578E+18</v>
      </c>
    </row>
    <row r="141" spans="3:8" ht="15" customHeight="1">
      <c r="C141" s="112" t="b">
        <v>0</v>
      </c>
      <c r="D141" s="113">
        <v>1</v>
      </c>
      <c r="E141" s="114">
        <v>173</v>
      </c>
      <c r="F141" s="114">
        <v>59</v>
      </c>
      <c r="G141" s="122">
        <v>0</v>
      </c>
      <c r="H141" s="122">
        <v>3.3369949313760497E+18</v>
      </c>
    </row>
    <row r="142" spans="3:8" ht="15" customHeight="1">
      <c r="C142" s="112" t="b">
        <v>0</v>
      </c>
      <c r="D142" s="113">
        <v>1</v>
      </c>
      <c r="E142" s="114">
        <v>174</v>
      </c>
      <c r="F142" s="114">
        <v>60</v>
      </c>
      <c r="G142" s="122">
        <v>0</v>
      </c>
      <c r="H142" s="122">
        <v>1.5873531931331402E+19</v>
      </c>
    </row>
    <row r="143" spans="3:8" ht="15" customHeight="1">
      <c r="C143" s="112" t="b">
        <v>0</v>
      </c>
      <c r="D143" s="113">
        <v>1</v>
      </c>
      <c r="E143" s="114">
        <v>175</v>
      </c>
      <c r="F143" s="114">
        <v>61</v>
      </c>
      <c r="G143" s="122">
        <v>0</v>
      </c>
      <c r="H143" s="122">
        <v>1.6059800132838875E+19</v>
      </c>
    </row>
    <row r="144" spans="3:8" ht="15" customHeight="1">
      <c r="C144" s="112" t="b">
        <v>0</v>
      </c>
      <c r="D144" s="113">
        <v>1</v>
      </c>
      <c r="E144" s="114">
        <v>176</v>
      </c>
      <c r="F144" s="114">
        <v>62</v>
      </c>
      <c r="G144" s="122">
        <v>0</v>
      </c>
      <c r="H144" s="122">
        <v>2.5915931013605919E+18</v>
      </c>
    </row>
    <row r="145" spans="3:8" ht="15" customHeight="1">
      <c r="C145" s="112" t="b">
        <v>0</v>
      </c>
      <c r="D145" s="113">
        <v>1</v>
      </c>
      <c r="E145" s="114">
        <v>177</v>
      </c>
      <c r="F145" s="114">
        <v>63</v>
      </c>
      <c r="G145" s="122">
        <v>0</v>
      </c>
      <c r="H145" s="122">
        <v>7.1688224898635622E+18</v>
      </c>
    </row>
    <row r="146" spans="3:8" ht="15" customHeight="1">
      <c r="C146" s="112" t="b">
        <v>0</v>
      </c>
      <c r="D146" s="113">
        <v>1</v>
      </c>
      <c r="E146" s="114">
        <v>178</v>
      </c>
      <c r="F146" s="114">
        <v>64</v>
      </c>
      <c r="G146" s="122">
        <v>0</v>
      </c>
      <c r="H146" s="122">
        <v>9.9173520398297715E+17</v>
      </c>
    </row>
    <row r="147" spans="3:8" ht="15" customHeight="1">
      <c r="C147" s="112" t="b">
        <v>0</v>
      </c>
      <c r="D147" s="113">
        <v>1</v>
      </c>
      <c r="E147" s="114">
        <v>179</v>
      </c>
      <c r="F147" s="114">
        <v>65</v>
      </c>
      <c r="G147" s="122">
        <v>0</v>
      </c>
      <c r="H147" s="122">
        <v>5.8574344167070579E+17</v>
      </c>
    </row>
    <row r="148" spans="3:8" ht="15" customHeight="1">
      <c r="C148" s="112" t="b">
        <v>0</v>
      </c>
      <c r="D148" s="113">
        <v>1</v>
      </c>
      <c r="E148" s="114">
        <v>180</v>
      </c>
      <c r="F148" s="114">
        <v>66</v>
      </c>
      <c r="G148" s="122">
        <v>0</v>
      </c>
      <c r="H148" s="122">
        <v>3.5960154218264438E+18</v>
      </c>
    </row>
    <row r="149" spans="3:8" ht="15" customHeight="1">
      <c r="C149" s="112" t="b">
        <v>0</v>
      </c>
      <c r="D149" s="113">
        <v>1</v>
      </c>
      <c r="E149" s="114">
        <v>181</v>
      </c>
      <c r="F149" s="114">
        <v>67</v>
      </c>
      <c r="G149" s="122">
        <v>0</v>
      </c>
      <c r="H149" s="122">
        <v>9.0522692411453051E+18</v>
      </c>
    </row>
    <row r="150" spans="3:8" ht="15" customHeight="1">
      <c r="C150" s="112" t="b">
        <v>0</v>
      </c>
      <c r="D150" s="113">
        <v>1</v>
      </c>
      <c r="E150" s="114">
        <v>182</v>
      </c>
      <c r="F150" s="114">
        <v>68</v>
      </c>
      <c r="G150" s="122">
        <v>0</v>
      </c>
      <c r="H150" s="122">
        <v>1.7907537266479639E+19</v>
      </c>
    </row>
    <row r="151" spans="3:8" ht="15" customHeight="1">
      <c r="C151" s="112" t="b">
        <v>0</v>
      </c>
      <c r="D151" s="113">
        <v>1</v>
      </c>
      <c r="E151" s="114">
        <v>2591</v>
      </c>
      <c r="F151" s="114">
        <v>69</v>
      </c>
      <c r="G151" s="122">
        <v>0</v>
      </c>
      <c r="H151" s="122">
        <v>1.0169270343391914E+19</v>
      </c>
    </row>
    <row r="152" spans="3:8" ht="15" customHeight="1">
      <c r="C152" s="112" t="b">
        <v>0</v>
      </c>
      <c r="D152" s="113">
        <v>1</v>
      </c>
      <c r="E152" s="114">
        <v>2592</v>
      </c>
      <c r="F152" s="114">
        <v>70</v>
      </c>
      <c r="G152" s="122">
        <v>0</v>
      </c>
      <c r="H152" s="122">
        <v>3.8219951470416261E+18</v>
      </c>
    </row>
    <row r="153" spans="3:8" ht="15" customHeight="1">
      <c r="C153" s="112" t="b">
        <v>0</v>
      </c>
      <c r="D153" s="113">
        <v>1</v>
      </c>
      <c r="E153" s="114">
        <v>2593</v>
      </c>
      <c r="F153" s="114">
        <v>71</v>
      </c>
      <c r="G153" s="122">
        <v>0</v>
      </c>
      <c r="H153" s="122">
        <v>8.0320385397165197E+17</v>
      </c>
    </row>
    <row r="154" spans="3:8" ht="15" customHeight="1">
      <c r="C154" s="112" t="b">
        <v>0</v>
      </c>
      <c r="D154" s="113">
        <v>1</v>
      </c>
      <c r="E154" s="114">
        <v>2594</v>
      </c>
      <c r="F154" s="114">
        <v>72</v>
      </c>
      <c r="G154" s="122">
        <v>0</v>
      </c>
      <c r="H154" s="122">
        <v>1.1401782435961999E+19</v>
      </c>
    </row>
    <row r="155" spans="3:8" ht="15" customHeight="1">
      <c r="C155" s="112" t="b">
        <v>0</v>
      </c>
      <c r="D155" s="113">
        <v>1</v>
      </c>
      <c r="E155" s="114">
        <v>2595</v>
      </c>
      <c r="F155" s="114">
        <v>73</v>
      </c>
      <c r="G155" s="122">
        <v>0</v>
      </c>
      <c r="H155" s="122">
        <v>8.4314467213677998E+18</v>
      </c>
    </row>
    <row r="156" spans="3:8" ht="15" customHeight="1">
      <c r="C156" s="112" t="b">
        <v>0</v>
      </c>
      <c r="D156" s="113">
        <v>1</v>
      </c>
      <c r="E156" s="114">
        <v>2596</v>
      </c>
      <c r="F156" s="114">
        <v>74</v>
      </c>
      <c r="G156" s="122">
        <v>0</v>
      </c>
      <c r="H156" s="122">
        <v>2.5447745321753149E+18</v>
      </c>
    </row>
    <row r="157" spans="3:8" ht="15" customHeight="1">
      <c r="C157" s="112" t="b">
        <v>0</v>
      </c>
      <c r="D157" s="113">
        <v>1</v>
      </c>
      <c r="E157" s="114">
        <v>2597</v>
      </c>
      <c r="F157" s="114">
        <v>75</v>
      </c>
      <c r="G157" s="122">
        <v>0</v>
      </c>
      <c r="H157" s="122">
        <v>5.5159076621359944E+18</v>
      </c>
    </row>
    <row r="158" spans="3:8" ht="15" customHeight="1">
      <c r="C158" s="112" t="b">
        <v>0</v>
      </c>
      <c r="D158" s="113">
        <v>1</v>
      </c>
      <c r="E158" s="114">
        <v>2598</v>
      </c>
      <c r="F158" s="114">
        <v>76</v>
      </c>
      <c r="G158" s="122">
        <v>0</v>
      </c>
      <c r="H158" s="122">
        <v>1.2138858646882507E+19</v>
      </c>
    </row>
    <row r="159" spans="3:8" ht="15" customHeight="1">
      <c r="C159" s="112" t="b">
        <v>0</v>
      </c>
      <c r="D159" s="113">
        <v>1</v>
      </c>
      <c r="E159" s="114">
        <v>2599</v>
      </c>
      <c r="F159" s="114">
        <v>77</v>
      </c>
      <c r="G159" s="122">
        <v>0</v>
      </c>
      <c r="H159" s="122">
        <v>1.0676908286515321E+19</v>
      </c>
    </row>
    <row r="160" spans="3:8" ht="15" customHeight="1">
      <c r="C160" s="112" t="b">
        <v>0</v>
      </c>
      <c r="D160" s="113">
        <v>1</v>
      </c>
      <c r="E160" s="114">
        <v>2600</v>
      </c>
      <c r="F160" s="114">
        <v>78</v>
      </c>
      <c r="G160" s="122">
        <v>0</v>
      </c>
      <c r="H160" s="122">
        <v>1.1890444151142873E+19</v>
      </c>
    </row>
    <row r="161" spans="3:8" ht="15" customHeight="1">
      <c r="C161" s="112" t="b">
        <v>0</v>
      </c>
      <c r="D161" s="113">
        <v>1</v>
      </c>
      <c r="E161" s="114">
        <v>2601</v>
      </c>
      <c r="F161" s="114">
        <v>79</v>
      </c>
      <c r="G161" s="122">
        <v>0</v>
      </c>
      <c r="H161" s="122">
        <v>1.7755698273677662E+19</v>
      </c>
    </row>
    <row r="162" spans="3:8" ht="15" customHeight="1">
      <c r="C162" s="112" t="b">
        <v>0</v>
      </c>
      <c r="D162" s="113">
        <v>1</v>
      </c>
      <c r="E162" s="114">
        <v>2602</v>
      </c>
      <c r="F162" s="114">
        <v>80</v>
      </c>
      <c r="G162" s="122">
        <v>0</v>
      </c>
      <c r="H162" s="122">
        <v>1.0425386875210621E+19</v>
      </c>
    </row>
    <row r="163" spans="3:8" ht="15" customHeight="1">
      <c r="C163" s="112" t="b">
        <v>0</v>
      </c>
      <c r="D163" s="113">
        <v>1</v>
      </c>
      <c r="E163" s="114">
        <v>2603</v>
      </c>
      <c r="F163" s="114">
        <v>81</v>
      </c>
      <c r="G163" s="122">
        <v>0</v>
      </c>
      <c r="H163" s="122">
        <v>1.2900746200362492E+19</v>
      </c>
    </row>
    <row r="164" spans="3:8" ht="15" customHeight="1">
      <c r="C164" s="112" t="b">
        <v>0</v>
      </c>
      <c r="D164" s="113">
        <v>1</v>
      </c>
      <c r="E164" s="114">
        <v>2604</v>
      </c>
      <c r="F164" s="114">
        <v>82</v>
      </c>
      <c r="G164" s="122">
        <v>0</v>
      </c>
      <c r="H164" s="122">
        <v>1.2136498920675405E+18</v>
      </c>
    </row>
    <row r="165" spans="3:8" ht="15" customHeight="1">
      <c r="C165" s="112" t="b">
        <v>0</v>
      </c>
      <c r="D165" s="113">
        <v>1</v>
      </c>
      <c r="E165" s="114">
        <v>2605</v>
      </c>
      <c r="F165" s="114">
        <v>83</v>
      </c>
      <c r="G165" s="122">
        <v>0</v>
      </c>
      <c r="H165" s="122">
        <v>1.6720748900300833E+19</v>
      </c>
    </row>
    <row r="166" spans="3:8" ht="15" customHeight="1">
      <c r="C166" s="112" t="b">
        <v>0</v>
      </c>
      <c r="D166" s="113">
        <v>1</v>
      </c>
      <c r="E166" s="114">
        <v>2606</v>
      </c>
      <c r="F166" s="114">
        <v>84</v>
      </c>
      <c r="G166" s="122">
        <v>0</v>
      </c>
      <c r="H166" s="122">
        <v>2.0184342929016973E+18</v>
      </c>
    </row>
    <row r="167" spans="3:8" ht="15" customHeight="1">
      <c r="C167" s="112" t="b">
        <v>0</v>
      </c>
      <c r="D167" s="113">
        <v>1</v>
      </c>
      <c r="E167" s="114">
        <v>2607</v>
      </c>
      <c r="F167" s="114">
        <v>85</v>
      </c>
      <c r="G167" s="122">
        <v>0</v>
      </c>
      <c r="H167" s="122">
        <v>1.0658316459867025E+19</v>
      </c>
    </row>
    <row r="168" spans="3:8" ht="15" customHeight="1">
      <c r="C168" s="112" t="b">
        <v>0</v>
      </c>
      <c r="D168" s="113">
        <v>1</v>
      </c>
      <c r="E168" s="114">
        <v>2608</v>
      </c>
      <c r="F168" s="114">
        <v>86</v>
      </c>
      <c r="G168" s="122">
        <v>0</v>
      </c>
      <c r="H168" s="122">
        <v>1.5499113880978584E+19</v>
      </c>
    </row>
    <row r="169" spans="3:8" ht="15" customHeight="1">
      <c r="C169" s="112" t="b">
        <v>0</v>
      </c>
      <c r="D169" s="113">
        <v>1</v>
      </c>
      <c r="E169" s="114">
        <v>923</v>
      </c>
      <c r="F169" s="114">
        <v>87</v>
      </c>
      <c r="G169" s="122">
        <v>0</v>
      </c>
      <c r="H169" s="122">
        <v>1.6355403880361112E+19</v>
      </c>
    </row>
    <row r="170" spans="3:8" ht="15" customHeight="1">
      <c r="C170" s="112" t="b">
        <v>0</v>
      </c>
      <c r="D170" s="113">
        <v>1</v>
      </c>
      <c r="E170" s="114">
        <v>924</v>
      </c>
      <c r="F170" s="114">
        <v>88</v>
      </c>
      <c r="G170" s="122">
        <v>0</v>
      </c>
      <c r="H170" s="122">
        <v>2.5918524871945523E+18</v>
      </c>
    </row>
    <row r="171" spans="3:8" ht="15" customHeight="1">
      <c r="C171" s="112" t="b">
        <v>0</v>
      </c>
      <c r="D171" s="113">
        <v>1</v>
      </c>
      <c r="E171" s="114">
        <v>925</v>
      </c>
      <c r="F171" s="114">
        <v>89</v>
      </c>
      <c r="G171" s="122">
        <v>0</v>
      </c>
      <c r="H171" s="122">
        <v>1.6830655331725525E+19</v>
      </c>
    </row>
    <row r="172" spans="3:8" ht="15" customHeight="1">
      <c r="C172" s="112" t="b">
        <v>0</v>
      </c>
      <c r="D172" s="113">
        <v>1</v>
      </c>
      <c r="E172" s="114">
        <v>926</v>
      </c>
      <c r="F172" s="114">
        <v>90</v>
      </c>
      <c r="G172" s="122">
        <v>0</v>
      </c>
      <c r="H172" s="122">
        <v>1.1973366398314586E+19</v>
      </c>
    </row>
    <row r="173" spans="3:8" ht="15" customHeight="1">
      <c r="C173" s="112" t="b">
        <v>0</v>
      </c>
      <c r="D173" s="113">
        <v>1</v>
      </c>
      <c r="E173" s="114">
        <v>927</v>
      </c>
      <c r="F173" s="114">
        <v>91</v>
      </c>
      <c r="G173" s="122">
        <v>0</v>
      </c>
      <c r="H173" s="122">
        <v>1.6726963076606923E+19</v>
      </c>
    </row>
    <row r="174" spans="3:8" ht="15" customHeight="1">
      <c r="C174" s="112" t="b">
        <v>0</v>
      </c>
      <c r="D174" s="113">
        <v>1</v>
      </c>
      <c r="E174" s="114">
        <v>928</v>
      </c>
      <c r="F174" s="114">
        <v>92</v>
      </c>
      <c r="G174" s="122">
        <v>0</v>
      </c>
      <c r="H174" s="122">
        <v>1.3466569052798816E+19</v>
      </c>
    </row>
    <row r="175" spans="3:8" ht="15" customHeight="1">
      <c r="C175" s="112" t="b">
        <v>0</v>
      </c>
      <c r="D175" s="113">
        <v>1</v>
      </c>
      <c r="E175" s="114">
        <v>929</v>
      </c>
      <c r="F175" s="114">
        <v>93</v>
      </c>
      <c r="G175" s="122">
        <v>0</v>
      </c>
      <c r="H175" s="122">
        <v>6.9628319370088028E+18</v>
      </c>
    </row>
    <row r="176" spans="3:8" ht="15" customHeight="1">
      <c r="C176" s="112" t="b">
        <v>0</v>
      </c>
      <c r="D176" s="113">
        <v>1</v>
      </c>
      <c r="E176" s="114">
        <v>930</v>
      </c>
      <c r="F176" s="114">
        <v>94</v>
      </c>
      <c r="G176" s="122">
        <v>0</v>
      </c>
      <c r="H176" s="122">
        <v>7.9528559567343002E+18</v>
      </c>
    </row>
    <row r="177" spans="3:8" ht="15" customHeight="1">
      <c r="C177" s="112" t="b">
        <v>0</v>
      </c>
      <c r="D177" s="113">
        <v>1</v>
      </c>
      <c r="E177" s="114">
        <v>931</v>
      </c>
      <c r="F177" s="114">
        <v>95</v>
      </c>
      <c r="G177" s="122">
        <v>0</v>
      </c>
      <c r="H177" s="122">
        <v>1.5217112763722897E+19</v>
      </c>
    </row>
    <row r="178" spans="3:8" ht="15" customHeight="1">
      <c r="C178" s="112" t="b">
        <v>0</v>
      </c>
      <c r="D178" s="113">
        <v>1</v>
      </c>
      <c r="E178" s="114">
        <v>932</v>
      </c>
      <c r="F178" s="114">
        <v>96</v>
      </c>
      <c r="G178" s="122">
        <v>0</v>
      </c>
      <c r="H178" s="122">
        <v>1.7297511456834271E+19</v>
      </c>
    </row>
    <row r="179" spans="3:8" ht="15" customHeight="1">
      <c r="C179" s="112" t="b">
        <v>0</v>
      </c>
      <c r="D179" s="113">
        <v>1</v>
      </c>
      <c r="E179" s="114">
        <v>933</v>
      </c>
      <c r="F179" s="114">
        <v>97</v>
      </c>
      <c r="G179" s="122">
        <v>0</v>
      </c>
      <c r="H179" s="122">
        <v>1.1213471709697763E+18</v>
      </c>
    </row>
    <row r="180" spans="3:8" ht="15" customHeight="1">
      <c r="C180" s="112" t="b">
        <v>0</v>
      </c>
      <c r="D180" s="113">
        <v>1</v>
      </c>
      <c r="E180" s="114">
        <v>934</v>
      </c>
      <c r="F180" s="114">
        <v>98</v>
      </c>
      <c r="G180" s="122">
        <v>0</v>
      </c>
      <c r="H180" s="122">
        <v>1.3793337486470531E+19</v>
      </c>
    </row>
    <row r="181" spans="3:8" ht="15" customHeight="1">
      <c r="C181" s="112" t="b">
        <v>0</v>
      </c>
      <c r="D181" s="113">
        <v>1</v>
      </c>
      <c r="E181" s="114">
        <v>935</v>
      </c>
      <c r="F181" s="114">
        <v>99</v>
      </c>
      <c r="G181" s="122">
        <v>0</v>
      </c>
      <c r="H181" s="122">
        <v>7.7804634177099602E+18</v>
      </c>
    </row>
    <row r="182" spans="3:8" ht="15" customHeight="1">
      <c r="C182" s="112" t="b">
        <v>0</v>
      </c>
      <c r="D182" s="113">
        <v>1</v>
      </c>
      <c r="E182" s="114">
        <v>936</v>
      </c>
      <c r="F182" s="114">
        <v>100</v>
      </c>
      <c r="G182" s="122">
        <v>0</v>
      </c>
      <c r="H182" s="122">
        <v>9.9888029073983508E+18</v>
      </c>
    </row>
    <row r="183" spans="3:8" ht="15" customHeight="1">
      <c r="C183" s="112" t="b">
        <v>0</v>
      </c>
      <c r="D183" s="113">
        <v>1</v>
      </c>
      <c r="E183" s="114">
        <v>937</v>
      </c>
      <c r="F183" s="114">
        <v>101</v>
      </c>
      <c r="G183" s="122">
        <v>0</v>
      </c>
      <c r="H183" s="122">
        <v>1.7220754409374452E+19</v>
      </c>
    </row>
    <row r="184" spans="3:8" ht="15" customHeight="1">
      <c r="C184" s="112" t="b">
        <v>0</v>
      </c>
      <c r="D184" s="113">
        <v>1</v>
      </c>
      <c r="E184" s="114">
        <v>938</v>
      </c>
      <c r="F184" s="114">
        <v>102</v>
      </c>
      <c r="G184" s="122">
        <v>0</v>
      </c>
      <c r="H184" s="122">
        <v>8.3356318781524081E+18</v>
      </c>
    </row>
    <row r="185" spans="3:8" ht="15" customHeight="1">
      <c r="C185" s="112" t="b">
        <v>0</v>
      </c>
      <c r="D185" s="113">
        <v>1</v>
      </c>
      <c r="E185" s="114">
        <v>939</v>
      </c>
      <c r="F185" s="114">
        <v>103</v>
      </c>
      <c r="G185" s="122">
        <v>0</v>
      </c>
      <c r="H185" s="122">
        <v>8.2479999866314045E+18</v>
      </c>
    </row>
    <row r="186" spans="3:8" ht="15" customHeight="1">
      <c r="C186" s="112" t="b">
        <v>0</v>
      </c>
      <c r="D186" s="113">
        <v>1</v>
      </c>
      <c r="E186" s="114">
        <v>940</v>
      </c>
      <c r="F186" s="114">
        <v>104</v>
      </c>
      <c r="G186" s="122">
        <v>0</v>
      </c>
      <c r="H186" s="122">
        <v>4.9917465916124856E+18</v>
      </c>
    </row>
    <row r="187" spans="3:8" ht="15" customHeight="1">
      <c r="C187" s="112" t="b">
        <v>0</v>
      </c>
      <c r="D187" s="113">
        <v>1</v>
      </c>
      <c r="E187" s="114">
        <v>941</v>
      </c>
      <c r="F187" s="114">
        <v>105</v>
      </c>
      <c r="G187" s="122">
        <v>0</v>
      </c>
      <c r="H187" s="122">
        <v>8.0033793747725445E+18</v>
      </c>
    </row>
    <row r="188" spans="3:8" ht="15" customHeight="1">
      <c r="C188" s="112" t="b">
        <v>0</v>
      </c>
      <c r="D188" s="113">
        <v>1</v>
      </c>
      <c r="E188" s="114">
        <v>942</v>
      </c>
      <c r="F188" s="114">
        <v>106</v>
      </c>
      <c r="G188" s="122">
        <v>0</v>
      </c>
      <c r="H188" s="122">
        <v>1.0293962533152905E+19</v>
      </c>
    </row>
    <row r="189" spans="3:8" ht="15" customHeight="1">
      <c r="C189" s="112" t="b">
        <v>0</v>
      </c>
      <c r="D189" s="113">
        <v>1</v>
      </c>
      <c r="E189" s="114">
        <v>943</v>
      </c>
      <c r="F189" s="114">
        <v>107</v>
      </c>
      <c r="G189" s="122">
        <v>0</v>
      </c>
      <c r="H189" s="122">
        <v>6.2658232825084252E+18</v>
      </c>
    </row>
    <row r="190" spans="3:8" ht="15" customHeight="1">
      <c r="C190" s="112" t="b">
        <v>0</v>
      </c>
      <c r="D190" s="113">
        <v>1</v>
      </c>
      <c r="E190" s="114">
        <v>944</v>
      </c>
      <c r="F190" s="114">
        <v>108</v>
      </c>
      <c r="G190" s="122">
        <v>0</v>
      </c>
      <c r="H190" s="122">
        <v>4.8549283953347424E+17</v>
      </c>
    </row>
    <row r="191" spans="3:8" ht="15" customHeight="1">
      <c r="C191" s="112" t="b">
        <v>0</v>
      </c>
      <c r="D191" s="113">
        <v>1</v>
      </c>
      <c r="E191" s="114">
        <v>945</v>
      </c>
      <c r="F191" s="114">
        <v>109</v>
      </c>
      <c r="G191" s="122">
        <v>0</v>
      </c>
      <c r="H191" s="122">
        <v>1.4141243347907617E+18</v>
      </c>
    </row>
    <row r="192" spans="3:8" ht="15" customHeight="1">
      <c r="C192" s="112" t="b">
        <v>0</v>
      </c>
      <c r="D192" s="113">
        <v>1</v>
      </c>
      <c r="E192" s="114">
        <v>946</v>
      </c>
      <c r="F192" s="114">
        <v>110</v>
      </c>
      <c r="G192" s="122">
        <v>0</v>
      </c>
      <c r="H192" s="122">
        <v>8.6875773305996851E+18</v>
      </c>
    </row>
    <row r="193" spans="3:8" ht="15" customHeight="1">
      <c r="C193" s="112" t="b">
        <v>0</v>
      </c>
      <c r="D193" s="113">
        <v>1</v>
      </c>
      <c r="E193" s="114">
        <v>947</v>
      </c>
      <c r="F193" s="114">
        <v>111</v>
      </c>
      <c r="G193" s="122">
        <v>0</v>
      </c>
      <c r="H193" s="122">
        <v>8.0100382715747942E+18</v>
      </c>
    </row>
    <row r="194" spans="3:8" ht="15" customHeight="1">
      <c r="C194" s="112" t="b">
        <v>0</v>
      </c>
      <c r="D194" s="113">
        <v>1</v>
      </c>
      <c r="E194" s="114">
        <v>948</v>
      </c>
      <c r="F194" s="114">
        <v>112</v>
      </c>
      <c r="G194" s="122">
        <v>0</v>
      </c>
      <c r="H194" s="122">
        <v>2.1238218929632069E+18</v>
      </c>
    </row>
    <row r="195" spans="3:8" ht="15" customHeight="1">
      <c r="C195" s="112" t="b">
        <v>0</v>
      </c>
      <c r="D195" s="113">
        <v>1</v>
      </c>
      <c r="E195" s="114">
        <v>964</v>
      </c>
      <c r="F195" s="114">
        <v>113</v>
      </c>
      <c r="G195" s="122">
        <v>0</v>
      </c>
      <c r="H195" s="122">
        <v>7.3375960236604252E+18</v>
      </c>
    </row>
    <row r="196" spans="3:8" ht="15" customHeight="1">
      <c r="C196" s="112" t="b">
        <v>0</v>
      </c>
      <c r="D196" s="113">
        <v>1</v>
      </c>
      <c r="E196" s="114">
        <v>965</v>
      </c>
      <c r="F196" s="114">
        <v>114</v>
      </c>
      <c r="G196" s="122">
        <v>0</v>
      </c>
      <c r="H196" s="122">
        <v>1.6280306543286364E+19</v>
      </c>
    </row>
    <row r="197" spans="3:8" ht="15" customHeight="1">
      <c r="C197" s="112" t="b">
        <v>0</v>
      </c>
      <c r="D197" s="113">
        <v>1</v>
      </c>
      <c r="E197" s="114">
        <v>966</v>
      </c>
      <c r="F197" s="114">
        <v>115</v>
      </c>
      <c r="G197" s="122">
        <v>0</v>
      </c>
      <c r="H197" s="122">
        <v>1.7405041960814113E+19</v>
      </c>
    </row>
    <row r="198" spans="3:8" ht="15" customHeight="1">
      <c r="C198" s="112" t="b">
        <v>0</v>
      </c>
      <c r="D198" s="113">
        <v>1</v>
      </c>
      <c r="E198" s="114">
        <v>967</v>
      </c>
      <c r="F198" s="114">
        <v>116</v>
      </c>
      <c r="G198" s="122">
        <v>0</v>
      </c>
      <c r="H198" s="122">
        <v>5.8682592329051044E+18</v>
      </c>
    </row>
    <row r="199" spans="3:8" ht="15" customHeight="1">
      <c r="C199" s="112" t="b">
        <v>0</v>
      </c>
      <c r="D199" s="113">
        <v>1</v>
      </c>
      <c r="E199" s="114">
        <v>968</v>
      </c>
      <c r="F199" s="114">
        <v>117</v>
      </c>
      <c r="G199" s="122">
        <v>0</v>
      </c>
      <c r="H199" s="122">
        <v>1.7584949764986704E+19</v>
      </c>
    </row>
    <row r="200" spans="3:8" ht="15" customHeight="1">
      <c r="C200" s="112" t="b">
        <v>0</v>
      </c>
      <c r="D200" s="113">
        <v>1</v>
      </c>
      <c r="E200" s="114">
        <v>969</v>
      </c>
      <c r="F200" s="114">
        <v>118</v>
      </c>
      <c r="G200" s="122">
        <v>0</v>
      </c>
      <c r="H200" s="122">
        <v>7.7442923293166909E+18</v>
      </c>
    </row>
    <row r="201" spans="3:8" ht="15" customHeight="1">
      <c r="C201" s="112" t="b">
        <v>0</v>
      </c>
      <c r="D201" s="113">
        <v>1</v>
      </c>
      <c r="E201" s="114">
        <v>970</v>
      </c>
      <c r="F201" s="114">
        <v>119</v>
      </c>
      <c r="G201" s="122">
        <v>0</v>
      </c>
      <c r="H201" s="122">
        <v>1.5095116463717028E+19</v>
      </c>
    </row>
    <row r="202" spans="3:8" ht="15" customHeight="1">
      <c r="C202" s="112" t="b">
        <v>0</v>
      </c>
      <c r="D202" s="113">
        <v>1</v>
      </c>
      <c r="E202" s="114">
        <v>971</v>
      </c>
      <c r="F202" s="114">
        <v>120</v>
      </c>
      <c r="G202" s="122">
        <v>0</v>
      </c>
      <c r="H202" s="122">
        <v>1.6997071870237647E+18</v>
      </c>
    </row>
    <row r="203" spans="3:8" ht="15" customHeight="1">
      <c r="C203" s="112" t="b">
        <v>0</v>
      </c>
      <c r="D203" s="113">
        <v>1</v>
      </c>
      <c r="E203" s="114">
        <v>972</v>
      </c>
      <c r="F203" s="114">
        <v>121</v>
      </c>
      <c r="G203" s="122">
        <v>0</v>
      </c>
      <c r="H203" s="122">
        <v>1.5469386136145594E+19</v>
      </c>
    </row>
    <row r="204" spans="3:8" ht="15" customHeight="1">
      <c r="C204" s="112" t="b">
        <v>0</v>
      </c>
      <c r="D204" s="113">
        <v>1</v>
      </c>
      <c r="E204" s="114">
        <v>973</v>
      </c>
      <c r="F204" s="114">
        <v>122</v>
      </c>
      <c r="G204" s="122">
        <v>0</v>
      </c>
      <c r="H204" s="122">
        <v>2.8414715945973535E+18</v>
      </c>
    </row>
    <row r="205" spans="3:8" ht="15" customHeight="1">
      <c r="C205" s="112" t="b">
        <v>0</v>
      </c>
      <c r="D205" s="113">
        <v>1</v>
      </c>
      <c r="E205" s="114">
        <v>974</v>
      </c>
      <c r="F205" s="114">
        <v>123</v>
      </c>
      <c r="G205" s="122">
        <v>0</v>
      </c>
      <c r="H205" s="122">
        <v>4.5259310888040868E+18</v>
      </c>
    </row>
    <row r="206" spans="3:8" ht="15" customHeight="1">
      <c r="C206" s="112" t="b">
        <v>0</v>
      </c>
      <c r="D206" s="113">
        <v>1</v>
      </c>
      <c r="E206" s="114">
        <v>1009</v>
      </c>
      <c r="F206" s="114">
        <v>124</v>
      </c>
      <c r="G206" s="122">
        <v>0</v>
      </c>
      <c r="H206" s="122">
        <v>1.019370216057982E+19</v>
      </c>
    </row>
    <row r="207" spans="3:8" ht="15" customHeight="1">
      <c r="C207" s="112" t="b">
        <v>0</v>
      </c>
      <c r="D207" s="113">
        <v>1</v>
      </c>
      <c r="E207" s="114">
        <v>1010</v>
      </c>
      <c r="F207" s="114">
        <v>125</v>
      </c>
      <c r="G207" s="122">
        <v>0</v>
      </c>
      <c r="H207" s="122">
        <v>4.6855480261364808E+18</v>
      </c>
    </row>
    <row r="208" spans="3:8" ht="15" customHeight="1">
      <c r="C208" s="112" t="b">
        <v>0</v>
      </c>
      <c r="D208" s="113">
        <v>1</v>
      </c>
      <c r="E208" s="114">
        <v>1011</v>
      </c>
      <c r="F208" s="114">
        <v>126</v>
      </c>
      <c r="G208" s="122">
        <v>0</v>
      </c>
      <c r="H208" s="122">
        <v>1.0726956393588525E+19</v>
      </c>
    </row>
    <row r="209" spans="3:8" ht="15" customHeight="1">
      <c r="C209" s="112" t="b">
        <v>0</v>
      </c>
      <c r="D209" s="113">
        <v>1</v>
      </c>
      <c r="E209" s="114">
        <v>1012</v>
      </c>
      <c r="F209" s="114">
        <v>127</v>
      </c>
      <c r="G209" s="122">
        <v>0</v>
      </c>
      <c r="H209" s="122">
        <v>8.05130227339712E+18</v>
      </c>
    </row>
    <row r="210" spans="3:8" ht="15" customHeight="1">
      <c r="C210" s="112" t="b">
        <v>0</v>
      </c>
      <c r="D210" s="113">
        <v>1</v>
      </c>
      <c r="E210" s="114">
        <v>1013</v>
      </c>
      <c r="F210" s="114">
        <v>128</v>
      </c>
      <c r="G210" s="122">
        <v>0</v>
      </c>
      <c r="H210" s="122">
        <v>1.3310662980526428E+19</v>
      </c>
    </row>
    <row r="211" spans="3:8" ht="15" customHeight="1">
      <c r="C211" s="112" t="b">
        <v>0</v>
      </c>
      <c r="D211" s="113">
        <v>1</v>
      </c>
      <c r="E211" s="114">
        <v>1014</v>
      </c>
      <c r="F211" s="114">
        <v>129</v>
      </c>
      <c r="G211" s="122">
        <v>0</v>
      </c>
      <c r="H211" s="122">
        <v>2.2181313649758659E+18</v>
      </c>
    </row>
    <row r="212" spans="3:8" ht="15" customHeight="1">
      <c r="C212" s="112" t="b">
        <v>0</v>
      </c>
      <c r="D212" s="113">
        <v>1</v>
      </c>
      <c r="E212" s="114">
        <v>1015</v>
      </c>
      <c r="F212" s="114">
        <v>130</v>
      </c>
      <c r="G212" s="122">
        <v>0</v>
      </c>
      <c r="H212" s="122">
        <v>6.5449197095046021E+18</v>
      </c>
    </row>
    <row r="213" spans="3:8" ht="15" customHeight="1">
      <c r="C213" s="112" t="b">
        <v>0</v>
      </c>
      <c r="D213" s="113">
        <v>1</v>
      </c>
      <c r="E213" s="114">
        <v>1016</v>
      </c>
      <c r="F213" s="114">
        <v>131</v>
      </c>
      <c r="G213" s="122">
        <v>0</v>
      </c>
      <c r="H213" s="122">
        <v>3.177775613876087E+17</v>
      </c>
    </row>
    <row r="214" spans="3:8" ht="15" customHeight="1">
      <c r="C214" s="112" t="b">
        <v>0</v>
      </c>
      <c r="D214" s="113">
        <v>1</v>
      </c>
      <c r="E214" s="114">
        <v>1017</v>
      </c>
      <c r="F214" s="114">
        <v>132</v>
      </c>
      <c r="G214" s="122">
        <v>0</v>
      </c>
      <c r="H214" s="122">
        <v>1.0988956185683933E+19</v>
      </c>
    </row>
    <row r="215" spans="3:8" ht="15" customHeight="1">
      <c r="C215" s="112" t="b">
        <v>0</v>
      </c>
      <c r="D215" s="113">
        <v>1</v>
      </c>
      <c r="E215" s="114">
        <v>1018</v>
      </c>
      <c r="F215" s="114">
        <v>133</v>
      </c>
      <c r="G215" s="122">
        <v>0</v>
      </c>
      <c r="H215" s="122">
        <v>1.7080497389238194E+19</v>
      </c>
    </row>
    <row r="216" spans="3:8" ht="15" customHeight="1">
      <c r="C216" s="112" t="b">
        <v>0</v>
      </c>
      <c r="D216" s="113">
        <v>1</v>
      </c>
      <c r="E216" s="114">
        <v>1019</v>
      </c>
      <c r="F216" s="114">
        <v>134</v>
      </c>
      <c r="G216" s="122">
        <v>0</v>
      </c>
      <c r="H216" s="122">
        <v>2.7331294415368719E+18</v>
      </c>
    </row>
    <row r="217" spans="3:8" ht="15" customHeight="1">
      <c r="C217" s="112" t="b">
        <v>0</v>
      </c>
      <c r="D217" s="113">
        <v>1</v>
      </c>
      <c r="E217" s="114">
        <v>1133</v>
      </c>
      <c r="F217" s="114">
        <v>135</v>
      </c>
      <c r="G217" s="122">
        <v>0</v>
      </c>
      <c r="H217" s="122">
        <v>1.1427970422749213E+19</v>
      </c>
    </row>
    <row r="218" spans="3:8" ht="15" customHeight="1">
      <c r="C218" s="112" t="b">
        <v>0</v>
      </c>
      <c r="D218" s="113">
        <v>1</v>
      </c>
      <c r="E218" s="114">
        <v>1134</v>
      </c>
      <c r="F218" s="114">
        <v>136</v>
      </c>
      <c r="G218" s="122">
        <v>0</v>
      </c>
      <c r="H218" s="122">
        <v>9.3094349548442714E+17</v>
      </c>
    </row>
    <row r="219" spans="3:8" ht="15" customHeight="1">
      <c r="C219" s="112" t="b">
        <v>0</v>
      </c>
      <c r="D219" s="113">
        <v>1</v>
      </c>
      <c r="E219" s="114">
        <v>1135</v>
      </c>
      <c r="F219" s="114">
        <v>137</v>
      </c>
      <c r="G219" s="122">
        <v>0</v>
      </c>
      <c r="H219" s="122">
        <v>1.8118781666596807E+19</v>
      </c>
    </row>
    <row r="220" spans="3:8" ht="15" customHeight="1">
      <c r="C220" s="112" t="b">
        <v>0</v>
      </c>
      <c r="D220" s="113">
        <v>1</v>
      </c>
      <c r="E220" s="114">
        <v>1136</v>
      </c>
      <c r="F220" s="114">
        <v>138</v>
      </c>
      <c r="G220" s="122">
        <v>0</v>
      </c>
      <c r="H220" s="122">
        <v>9.022690533140309E+18</v>
      </c>
    </row>
    <row r="221" spans="3:8" ht="15" customHeight="1">
      <c r="C221" s="112" t="b">
        <v>0</v>
      </c>
      <c r="D221" s="113">
        <v>1</v>
      </c>
      <c r="E221" s="114">
        <v>1137</v>
      </c>
      <c r="F221" s="114">
        <v>139</v>
      </c>
      <c r="G221" s="122">
        <v>0</v>
      </c>
      <c r="H221" s="122">
        <v>4.5129234516629453E+17</v>
      </c>
    </row>
    <row r="222" spans="3:8" ht="15" customHeight="1">
      <c r="C222" s="112" t="b">
        <v>0</v>
      </c>
      <c r="D222" s="113">
        <v>1</v>
      </c>
      <c r="E222" s="114">
        <v>1138</v>
      </c>
      <c r="F222" s="114">
        <v>140</v>
      </c>
      <c r="G222" s="122">
        <v>0</v>
      </c>
      <c r="H222" s="122">
        <v>6.4973120912034222E+18</v>
      </c>
    </row>
    <row r="223" spans="3:8" ht="15" customHeight="1">
      <c r="C223" s="112" t="b">
        <v>0</v>
      </c>
      <c r="D223" s="113">
        <v>1</v>
      </c>
      <c r="E223" s="114">
        <v>1139</v>
      </c>
      <c r="F223" s="114">
        <v>141</v>
      </c>
      <c r="G223" s="122">
        <v>0</v>
      </c>
      <c r="H223" s="122">
        <v>1.5506400534220997E+19</v>
      </c>
    </row>
    <row r="224" spans="3:8" ht="15" customHeight="1">
      <c r="C224" s="112" t="b">
        <v>0</v>
      </c>
      <c r="D224" s="113">
        <v>1</v>
      </c>
      <c r="E224" s="114">
        <v>1140</v>
      </c>
      <c r="F224" s="114">
        <v>142</v>
      </c>
      <c r="G224" s="122">
        <v>0</v>
      </c>
      <c r="H224" s="122">
        <v>1.4737891867080993E+19</v>
      </c>
    </row>
    <row r="225" spans="3:8" ht="15" customHeight="1">
      <c r="C225" s="112" t="b">
        <v>0</v>
      </c>
      <c r="D225" s="113">
        <v>1</v>
      </c>
      <c r="E225" s="114">
        <v>1141</v>
      </c>
      <c r="F225" s="114">
        <v>143</v>
      </c>
      <c r="G225" s="122">
        <v>0</v>
      </c>
      <c r="H225" s="122">
        <v>1.156897790588238E+19</v>
      </c>
    </row>
    <row r="226" spans="3:8" ht="15" customHeight="1">
      <c r="C226" s="112" t="b">
        <v>0</v>
      </c>
      <c r="D226" s="113">
        <v>1</v>
      </c>
      <c r="E226" s="114">
        <v>1142</v>
      </c>
      <c r="F226" s="114">
        <v>144</v>
      </c>
      <c r="G226" s="122">
        <v>0</v>
      </c>
      <c r="H226" s="122">
        <v>6.8507420277941443E+18</v>
      </c>
    </row>
    <row r="227" spans="3:8" ht="15" customHeight="1">
      <c r="C227" s="112" t="b">
        <v>0</v>
      </c>
      <c r="D227" s="113">
        <v>1</v>
      </c>
      <c r="E227" s="114">
        <v>1143</v>
      </c>
      <c r="F227" s="114">
        <v>145</v>
      </c>
      <c r="G227" s="122">
        <v>0</v>
      </c>
      <c r="H227" s="122">
        <v>1.3731744730034135E+19</v>
      </c>
    </row>
    <row r="228" spans="3:8" ht="15" customHeight="1">
      <c r="C228" s="112" t="b">
        <v>0</v>
      </c>
      <c r="D228" s="113">
        <v>1</v>
      </c>
      <c r="E228" s="114">
        <v>1144</v>
      </c>
      <c r="F228" s="114">
        <v>146</v>
      </c>
      <c r="G228" s="122">
        <v>0</v>
      </c>
      <c r="H228" s="122">
        <v>1.7812433081512246E+17</v>
      </c>
    </row>
    <row r="229" spans="3:8" ht="15" customHeight="1">
      <c r="C229" s="112" t="b">
        <v>0</v>
      </c>
      <c r="D229" s="113">
        <v>1</v>
      </c>
      <c r="E229" s="114">
        <v>1145</v>
      </c>
      <c r="F229" s="114">
        <v>147</v>
      </c>
      <c r="G229" s="122">
        <v>0</v>
      </c>
      <c r="H229" s="122">
        <v>5.3172414706575084E+18</v>
      </c>
    </row>
    <row r="230" spans="3:8" ht="15" customHeight="1">
      <c r="C230" s="112" t="b">
        <v>0</v>
      </c>
      <c r="D230" s="113">
        <v>1</v>
      </c>
      <c r="E230" s="114">
        <v>468</v>
      </c>
      <c r="F230" s="114">
        <v>148</v>
      </c>
      <c r="G230" s="122">
        <v>0</v>
      </c>
      <c r="H230" s="122">
        <v>1.3886836831990428E+19</v>
      </c>
    </row>
    <row r="231" spans="3:8" ht="15" customHeight="1">
      <c r="C231" s="112" t="b">
        <v>0</v>
      </c>
      <c r="D231" s="113">
        <v>1</v>
      </c>
      <c r="E231" s="114">
        <v>469</v>
      </c>
      <c r="F231" s="114">
        <v>149</v>
      </c>
      <c r="G231" s="122">
        <v>0</v>
      </c>
      <c r="H231" s="122">
        <v>4.4573739182380718E+18</v>
      </c>
    </row>
    <row r="232" spans="3:8" ht="15" customHeight="1">
      <c r="C232" s="112" t="b">
        <v>0</v>
      </c>
      <c r="D232" s="113">
        <v>1</v>
      </c>
      <c r="E232" s="114">
        <v>470</v>
      </c>
      <c r="F232" s="114">
        <v>150</v>
      </c>
      <c r="G232" s="122">
        <v>0</v>
      </c>
      <c r="H232" s="122">
        <v>1.7079044252451692E+18</v>
      </c>
    </row>
    <row r="233" spans="3:8" ht="15" customHeight="1">
      <c r="C233" s="112" t="b">
        <v>0</v>
      </c>
      <c r="D233" s="113">
        <v>1</v>
      </c>
      <c r="E233" s="114">
        <v>471</v>
      </c>
      <c r="F233" s="114">
        <v>151</v>
      </c>
      <c r="G233" s="122">
        <v>0</v>
      </c>
      <c r="H233" s="122">
        <v>1.7899919770849964E+19</v>
      </c>
    </row>
    <row r="234" spans="3:8" ht="15" customHeight="1">
      <c r="C234" s="112" t="b">
        <v>0</v>
      </c>
      <c r="D234" s="113">
        <v>1</v>
      </c>
      <c r="E234" s="114">
        <v>472</v>
      </c>
      <c r="F234" s="114">
        <v>152</v>
      </c>
      <c r="G234" s="122">
        <v>0</v>
      </c>
      <c r="H234" s="122">
        <v>7.7679221461583027E+17</v>
      </c>
    </row>
    <row r="235" spans="3:8" ht="15" customHeight="1">
      <c r="C235" s="112" t="b">
        <v>0</v>
      </c>
      <c r="D235" s="113">
        <v>1</v>
      </c>
      <c r="E235" s="114">
        <v>473</v>
      </c>
      <c r="F235" s="114">
        <v>153</v>
      </c>
      <c r="G235" s="122">
        <v>0</v>
      </c>
      <c r="H235" s="122">
        <v>1.2594221949127985E+19</v>
      </c>
    </row>
    <row r="236" spans="3:8" ht="15" customHeight="1">
      <c r="C236" s="112" t="b">
        <v>0</v>
      </c>
      <c r="D236" s="113">
        <v>1</v>
      </c>
      <c r="E236" s="114">
        <v>474</v>
      </c>
      <c r="F236" s="114">
        <v>154</v>
      </c>
      <c r="G236" s="122">
        <v>0</v>
      </c>
      <c r="H236" s="122">
        <v>4.0006818218311342E+18</v>
      </c>
    </row>
    <row r="237" spans="3:8" ht="15" customHeight="1">
      <c r="C237" s="112" t="b">
        <v>0</v>
      </c>
      <c r="D237" s="113">
        <v>1</v>
      </c>
      <c r="E237" s="114">
        <v>475</v>
      </c>
      <c r="F237" s="114">
        <v>155</v>
      </c>
      <c r="G237" s="122">
        <v>0</v>
      </c>
      <c r="H237" s="122">
        <v>1.2931294740859922E+19</v>
      </c>
    </row>
    <row r="238" spans="3:8" ht="15" customHeight="1">
      <c r="C238" s="112" t="b">
        <v>0</v>
      </c>
      <c r="D238" s="113">
        <v>1</v>
      </c>
      <c r="E238" s="114">
        <v>476</v>
      </c>
      <c r="F238" s="114">
        <v>156</v>
      </c>
      <c r="G238" s="122">
        <v>0</v>
      </c>
      <c r="H238" s="122">
        <v>7.8682964776763372E+18</v>
      </c>
    </row>
    <row r="239" spans="3:8" ht="15" customHeight="1">
      <c r="C239" s="112" t="b">
        <v>0</v>
      </c>
      <c r="D239" s="113">
        <v>1</v>
      </c>
      <c r="E239" s="114">
        <v>477</v>
      </c>
      <c r="F239" s="114">
        <v>157</v>
      </c>
      <c r="G239" s="122">
        <v>0</v>
      </c>
      <c r="H239" s="122">
        <v>1.0496024834846063E+18</v>
      </c>
    </row>
    <row r="240" spans="3:8" ht="15" customHeight="1">
      <c r="C240" s="112" t="b">
        <v>0</v>
      </c>
      <c r="D240" s="113">
        <v>1</v>
      </c>
      <c r="E240" s="114">
        <v>478</v>
      </c>
      <c r="F240" s="114">
        <v>158</v>
      </c>
      <c r="G240" s="122">
        <v>0</v>
      </c>
      <c r="H240" s="122">
        <v>6.0926756400236964E+18</v>
      </c>
    </row>
    <row r="241" spans="3:8" ht="15" customHeight="1">
      <c r="C241" s="112" t="b">
        <v>0</v>
      </c>
      <c r="D241" s="113">
        <v>1</v>
      </c>
      <c r="E241" s="114">
        <v>479</v>
      </c>
      <c r="F241" s="114">
        <v>159</v>
      </c>
      <c r="G241" s="122">
        <v>0</v>
      </c>
      <c r="H241" s="122">
        <v>8.6901509566124093E+18</v>
      </c>
    </row>
    <row r="242" spans="3:8" ht="15" customHeight="1">
      <c r="C242" s="112" t="b">
        <v>0</v>
      </c>
      <c r="D242" s="113">
        <v>1</v>
      </c>
      <c r="E242" s="114">
        <v>480</v>
      </c>
      <c r="F242" s="114">
        <v>160</v>
      </c>
      <c r="G242" s="122">
        <v>0</v>
      </c>
      <c r="H242" s="122">
        <v>1.6950414193755228E+19</v>
      </c>
    </row>
    <row r="243" spans="3:8" ht="15" customHeight="1">
      <c r="C243" s="112" t="b">
        <v>0</v>
      </c>
      <c r="D243" s="113">
        <v>1</v>
      </c>
      <c r="E243" s="114">
        <v>481</v>
      </c>
      <c r="F243" s="114">
        <v>161</v>
      </c>
      <c r="G243" s="122">
        <v>0</v>
      </c>
      <c r="H243" s="122">
        <v>7.4982517560429251E+18</v>
      </c>
    </row>
    <row r="244" spans="3:8" ht="15" customHeight="1">
      <c r="C244" s="112" t="b">
        <v>0</v>
      </c>
      <c r="D244" s="113">
        <v>1</v>
      </c>
      <c r="E244" s="114">
        <v>482</v>
      </c>
      <c r="F244" s="114">
        <v>162</v>
      </c>
      <c r="G244" s="122">
        <v>0</v>
      </c>
      <c r="H244" s="122">
        <v>1.6629350278785251E+19</v>
      </c>
    </row>
    <row r="245" spans="3:8" ht="15" customHeight="1">
      <c r="C245" s="112" t="b">
        <v>0</v>
      </c>
      <c r="D245" s="113">
        <v>1</v>
      </c>
      <c r="E245" s="114">
        <v>483</v>
      </c>
      <c r="F245" s="114">
        <v>163</v>
      </c>
      <c r="G245" s="122">
        <v>0</v>
      </c>
      <c r="H245" s="122">
        <v>1.2992788658460152E+19</v>
      </c>
    </row>
    <row r="246" spans="3:8" ht="15" customHeight="1">
      <c r="C246" s="112" t="b">
        <v>0</v>
      </c>
      <c r="D246" s="113">
        <v>1</v>
      </c>
      <c r="E246" s="114">
        <v>484</v>
      </c>
      <c r="F246" s="114">
        <v>164</v>
      </c>
      <c r="G246" s="122">
        <v>0</v>
      </c>
      <c r="H246" s="122">
        <v>7.4663388570232494E+18</v>
      </c>
    </row>
    <row r="247" spans="3:8" ht="15" customHeight="1">
      <c r="C247" s="112" t="b">
        <v>0</v>
      </c>
      <c r="D247" s="113">
        <v>1</v>
      </c>
      <c r="E247" s="114">
        <v>485</v>
      </c>
      <c r="F247" s="114">
        <v>165</v>
      </c>
      <c r="G247" s="122">
        <v>0</v>
      </c>
      <c r="H247" s="122">
        <v>1.2677645707369816E+19</v>
      </c>
    </row>
    <row r="248" spans="3:8" ht="15" customHeight="1">
      <c r="C248" s="112" t="b">
        <v>0</v>
      </c>
      <c r="D248" s="113">
        <v>1</v>
      </c>
      <c r="E248" s="114">
        <v>486</v>
      </c>
      <c r="F248" s="114">
        <v>166</v>
      </c>
      <c r="G248" s="122">
        <v>0</v>
      </c>
      <c r="H248" s="122">
        <v>1.4883255072964784E+17</v>
      </c>
    </row>
    <row r="249" spans="3:8" ht="15" customHeight="1">
      <c r="C249" s="112" t="b">
        <v>0</v>
      </c>
      <c r="D249" s="113">
        <v>1</v>
      </c>
      <c r="E249" s="114">
        <v>487</v>
      </c>
      <c r="F249" s="114">
        <v>167</v>
      </c>
      <c r="G249" s="122">
        <v>0</v>
      </c>
      <c r="H249" s="122">
        <v>1.5599218539165962E+19</v>
      </c>
    </row>
    <row r="250" spans="3:8" ht="15" customHeight="1">
      <c r="C250" s="112" t="b">
        <v>0</v>
      </c>
      <c r="D250" s="113">
        <v>1</v>
      </c>
      <c r="E250" s="114">
        <v>488</v>
      </c>
      <c r="F250" s="114">
        <v>168</v>
      </c>
      <c r="G250" s="122">
        <v>0</v>
      </c>
      <c r="H250" s="122">
        <v>4.3150938793568804E+18</v>
      </c>
    </row>
    <row r="251" spans="3:8" ht="15" customHeight="1">
      <c r="C251" s="112" t="b">
        <v>0</v>
      </c>
      <c r="D251" s="113">
        <v>1</v>
      </c>
      <c r="E251" s="114">
        <v>1466</v>
      </c>
      <c r="F251" s="114">
        <v>169</v>
      </c>
      <c r="G251" s="122">
        <v>0</v>
      </c>
      <c r="H251" s="122">
        <v>3.8680462094876605E+18</v>
      </c>
    </row>
    <row r="252" spans="3:8" ht="15" customHeight="1">
      <c r="C252" s="112" t="b">
        <v>0</v>
      </c>
      <c r="D252" s="113">
        <v>1</v>
      </c>
      <c r="E252" s="114">
        <v>1467</v>
      </c>
      <c r="F252" s="114">
        <v>170</v>
      </c>
      <c r="G252" s="122">
        <v>0</v>
      </c>
      <c r="H252" s="122">
        <v>1.5885239910192669E+19</v>
      </c>
    </row>
    <row r="253" spans="3:8" ht="15" customHeight="1">
      <c r="C253" s="112" t="b">
        <v>0</v>
      </c>
      <c r="D253" s="113">
        <v>1</v>
      </c>
      <c r="E253" s="114">
        <v>1468</v>
      </c>
      <c r="F253" s="114">
        <v>171</v>
      </c>
      <c r="G253" s="122">
        <v>0</v>
      </c>
      <c r="H253" s="122">
        <v>7.576777225923454E+18</v>
      </c>
    </row>
    <row r="254" spans="3:8" ht="15" customHeight="1">
      <c r="C254" s="112" t="b">
        <v>0</v>
      </c>
      <c r="D254" s="113">
        <v>1</v>
      </c>
      <c r="E254" s="114">
        <v>1469</v>
      </c>
      <c r="F254" s="114">
        <v>172</v>
      </c>
      <c r="G254" s="122">
        <v>0</v>
      </c>
      <c r="H254" s="122">
        <v>1.7533927946224757E+19</v>
      </c>
    </row>
    <row r="255" spans="3:8" ht="15" customHeight="1">
      <c r="C255" s="112" t="b">
        <v>0</v>
      </c>
      <c r="D255" s="113">
        <v>1</v>
      </c>
      <c r="E255" s="114">
        <v>1470</v>
      </c>
      <c r="F255" s="114">
        <v>173</v>
      </c>
      <c r="G255" s="122">
        <v>0</v>
      </c>
      <c r="H255" s="122">
        <v>3.3964658509366236E+18</v>
      </c>
    </row>
    <row r="256" spans="3:8" ht="15" customHeight="1">
      <c r="C256" s="112" t="b">
        <v>0</v>
      </c>
      <c r="D256" s="113">
        <v>1</v>
      </c>
      <c r="E256" s="114">
        <v>1471</v>
      </c>
      <c r="F256" s="114">
        <v>174</v>
      </c>
      <c r="G256" s="122">
        <v>0</v>
      </c>
      <c r="H256" s="122">
        <v>5.0689294994716867E+18</v>
      </c>
    </row>
    <row r="257" spans="3:8" ht="15" customHeight="1">
      <c r="C257" s="112" t="b">
        <v>0</v>
      </c>
      <c r="D257" s="113">
        <v>1</v>
      </c>
      <c r="E257" s="114">
        <v>1472</v>
      </c>
      <c r="F257" s="114">
        <v>175</v>
      </c>
      <c r="G257" s="122">
        <v>0</v>
      </c>
      <c r="H257" s="122">
        <v>1.7106309878106061E+19</v>
      </c>
    </row>
    <row r="258" spans="3:8" ht="15" customHeight="1">
      <c r="C258" s="112" t="b">
        <v>0</v>
      </c>
      <c r="D258" s="113">
        <v>1</v>
      </c>
      <c r="E258" s="114">
        <v>1473</v>
      </c>
      <c r="F258" s="114">
        <v>176</v>
      </c>
      <c r="G258" s="122">
        <v>0</v>
      </c>
      <c r="H258" s="122">
        <v>1.792820219494125E+19</v>
      </c>
    </row>
    <row r="259" spans="3:8" ht="15" customHeight="1">
      <c r="C259" s="112" t="b">
        <v>0</v>
      </c>
      <c r="D259" s="113">
        <v>1</v>
      </c>
      <c r="E259" s="114">
        <v>1474</v>
      </c>
      <c r="F259" s="114">
        <v>177</v>
      </c>
      <c r="G259" s="122">
        <v>0</v>
      </c>
      <c r="H259" s="122">
        <v>8.9814990014705531E+18</v>
      </c>
    </row>
    <row r="260" spans="3:8" ht="15" customHeight="1">
      <c r="C260" s="112" t="b">
        <v>0</v>
      </c>
      <c r="D260" s="113">
        <v>1</v>
      </c>
      <c r="E260" s="114">
        <v>1475</v>
      </c>
      <c r="F260" s="114">
        <v>178</v>
      </c>
      <c r="G260" s="122">
        <v>0</v>
      </c>
      <c r="H260" s="122">
        <v>8.4720332896777779E+18</v>
      </c>
    </row>
    <row r="261" spans="3:8" ht="15" customHeight="1">
      <c r="C261" s="112" t="b">
        <v>0</v>
      </c>
      <c r="D261" s="113">
        <v>1</v>
      </c>
      <c r="E261" s="114">
        <v>1476</v>
      </c>
      <c r="F261" s="114">
        <v>179</v>
      </c>
      <c r="G261" s="122">
        <v>0</v>
      </c>
      <c r="H261" s="122">
        <v>1.1205860087764472E+19</v>
      </c>
    </row>
    <row r="262" spans="3:8" ht="15" customHeight="1">
      <c r="C262" s="112" t="b">
        <v>0</v>
      </c>
      <c r="D262" s="113">
        <v>1</v>
      </c>
      <c r="E262" s="114">
        <v>1477</v>
      </c>
      <c r="F262" s="114">
        <v>180</v>
      </c>
      <c r="G262" s="122">
        <v>0</v>
      </c>
      <c r="H262" s="122">
        <v>1.5939555982941813E+19</v>
      </c>
    </row>
    <row r="263" spans="3:8" ht="15" customHeight="1">
      <c r="C263" s="112" t="b">
        <v>0</v>
      </c>
      <c r="D263" s="113">
        <v>1</v>
      </c>
      <c r="E263" s="114">
        <v>1478</v>
      </c>
      <c r="F263" s="114">
        <v>181</v>
      </c>
      <c r="G263" s="122">
        <v>0</v>
      </c>
      <c r="H263" s="122">
        <v>1.4906742599132539E+19</v>
      </c>
    </row>
    <row r="264" spans="3:8" ht="15" customHeight="1">
      <c r="C264" s="112" t="b">
        <v>0</v>
      </c>
      <c r="D264" s="113">
        <v>1</v>
      </c>
      <c r="E264" s="114">
        <v>529</v>
      </c>
      <c r="F264" s="114">
        <v>182</v>
      </c>
      <c r="G264" s="122">
        <v>0</v>
      </c>
      <c r="H264" s="122">
        <v>1.1642321809028829E+19</v>
      </c>
    </row>
    <row r="265" spans="3:8" ht="15" customHeight="1">
      <c r="C265" s="112" t="b">
        <v>0</v>
      </c>
      <c r="D265" s="113">
        <v>1</v>
      </c>
      <c r="E265" s="114">
        <v>530</v>
      </c>
      <c r="F265" s="114">
        <v>183</v>
      </c>
      <c r="G265" s="122">
        <v>0</v>
      </c>
      <c r="H265" s="122">
        <v>9.2122990191227576E+18</v>
      </c>
    </row>
    <row r="266" spans="3:8" ht="15" customHeight="1">
      <c r="C266" s="112" t="b">
        <v>0</v>
      </c>
      <c r="D266" s="113">
        <v>1</v>
      </c>
      <c r="E266" s="114">
        <v>531</v>
      </c>
      <c r="F266" s="114">
        <v>184</v>
      </c>
      <c r="G266" s="122">
        <v>0</v>
      </c>
      <c r="H266" s="122">
        <v>1.0661465938295066E+18</v>
      </c>
    </row>
    <row r="267" spans="3:8" ht="15" customHeight="1">
      <c r="C267" s="112" t="b">
        <v>0</v>
      </c>
      <c r="D267" s="113">
        <v>1</v>
      </c>
      <c r="E267" s="114">
        <v>532</v>
      </c>
      <c r="F267" s="114">
        <v>185</v>
      </c>
      <c r="G267" s="122">
        <v>0</v>
      </c>
      <c r="H267" s="122">
        <v>1.4119034248905241E+19</v>
      </c>
    </row>
    <row r="268" spans="3:8" ht="15" customHeight="1">
      <c r="C268" s="112" t="b">
        <v>0</v>
      </c>
      <c r="D268" s="113">
        <v>1</v>
      </c>
      <c r="E268" s="114">
        <v>533</v>
      </c>
      <c r="F268" s="114">
        <v>186</v>
      </c>
      <c r="G268" s="122">
        <v>0</v>
      </c>
      <c r="H268" s="122">
        <v>1.2046263285757395E+19</v>
      </c>
    </row>
    <row r="269" spans="3:8" ht="15" customHeight="1">
      <c r="C269" s="112" t="b">
        <v>0</v>
      </c>
      <c r="D269" s="113">
        <v>1</v>
      </c>
      <c r="E269" s="114">
        <v>534</v>
      </c>
      <c r="F269" s="114">
        <v>187</v>
      </c>
      <c r="G269" s="122">
        <v>0</v>
      </c>
      <c r="H269" s="122">
        <v>5.2803023866647675E+18</v>
      </c>
    </row>
    <row r="270" spans="3:8" ht="15" customHeight="1">
      <c r="C270" s="112" t="b">
        <v>0</v>
      </c>
      <c r="D270" s="113">
        <v>1</v>
      </c>
      <c r="E270" s="114">
        <v>535</v>
      </c>
      <c r="F270" s="114">
        <v>188</v>
      </c>
      <c r="G270" s="122">
        <v>0</v>
      </c>
      <c r="H270" s="122">
        <v>1.3713712471049501E+19</v>
      </c>
    </row>
    <row r="271" spans="3:8" ht="15" customHeight="1">
      <c r="C271" s="112" t="b">
        <v>0</v>
      </c>
      <c r="D271" s="113">
        <v>1</v>
      </c>
      <c r="E271" s="114">
        <v>536</v>
      </c>
      <c r="F271" s="114">
        <v>189</v>
      </c>
      <c r="G271" s="122">
        <v>0</v>
      </c>
      <c r="H271" s="122">
        <v>5.4983300440688671E+18</v>
      </c>
    </row>
    <row r="272" spans="3:8" ht="15" customHeight="1">
      <c r="C272" s="112" t="b">
        <v>0</v>
      </c>
      <c r="D272" s="113">
        <v>1</v>
      </c>
      <c r="E272" s="114">
        <v>537</v>
      </c>
      <c r="F272" s="114">
        <v>190</v>
      </c>
      <c r="G272" s="122">
        <v>0</v>
      </c>
      <c r="H272" s="122">
        <v>1.4337244821266E+19</v>
      </c>
    </row>
    <row r="273" spans="3:8" ht="15" customHeight="1">
      <c r="C273" s="112" t="b">
        <v>0</v>
      </c>
      <c r="D273" s="113">
        <v>1</v>
      </c>
      <c r="E273" s="114">
        <v>538</v>
      </c>
      <c r="F273" s="114">
        <v>191</v>
      </c>
      <c r="G273" s="122">
        <v>0</v>
      </c>
      <c r="H273" s="122">
        <v>1.0854840984598694E+19</v>
      </c>
    </row>
    <row r="274" spans="3:8" ht="15" customHeight="1">
      <c r="C274" s="112" t="b">
        <v>0</v>
      </c>
      <c r="D274" s="113">
        <v>1</v>
      </c>
      <c r="E274" s="114">
        <v>539</v>
      </c>
      <c r="F274" s="114">
        <v>192</v>
      </c>
      <c r="G274" s="122">
        <v>0</v>
      </c>
      <c r="H274" s="122">
        <v>5.9345496421412065E+18</v>
      </c>
    </row>
    <row r="275" spans="3:8" ht="15" customHeight="1">
      <c r="C275" s="112" t="b">
        <v>0</v>
      </c>
      <c r="D275" s="113">
        <v>1</v>
      </c>
      <c r="E275" s="114">
        <v>540</v>
      </c>
      <c r="F275" s="114">
        <v>193</v>
      </c>
      <c r="G275" s="122">
        <v>0</v>
      </c>
      <c r="H275" s="122">
        <v>1.7853555591977542E+19</v>
      </c>
    </row>
    <row r="276" spans="3:8" ht="15" customHeight="1">
      <c r="C276" s="112" t="b">
        <v>0</v>
      </c>
      <c r="D276" s="113">
        <v>1</v>
      </c>
      <c r="E276" s="114">
        <v>541</v>
      </c>
      <c r="F276" s="114">
        <v>194</v>
      </c>
      <c r="G276" s="122">
        <v>0</v>
      </c>
      <c r="H276" s="122">
        <v>1.0738046167367107E+19</v>
      </c>
    </row>
    <row r="277" spans="3:8" ht="15" customHeight="1">
      <c r="C277" s="112" t="b">
        <v>0</v>
      </c>
      <c r="D277" s="113">
        <v>1</v>
      </c>
      <c r="E277" s="114">
        <v>542</v>
      </c>
      <c r="F277" s="114">
        <v>195</v>
      </c>
      <c r="G277" s="122">
        <v>0</v>
      </c>
      <c r="H277" s="122">
        <v>5.3785395346708111E+18</v>
      </c>
    </row>
    <row r="278" spans="3:8" ht="15" customHeight="1">
      <c r="C278" s="112" t="b">
        <v>0</v>
      </c>
      <c r="D278" s="113">
        <v>1</v>
      </c>
      <c r="E278" s="114">
        <v>2165</v>
      </c>
      <c r="F278" s="114">
        <v>196</v>
      </c>
      <c r="G278" s="122">
        <v>0</v>
      </c>
      <c r="H278" s="122">
        <v>1.2863680286433063E+19</v>
      </c>
    </row>
    <row r="279" spans="3:8" ht="15" customHeight="1">
      <c r="C279" s="112" t="b">
        <v>0</v>
      </c>
      <c r="D279" s="113">
        <v>1</v>
      </c>
      <c r="E279" s="114">
        <v>2166</v>
      </c>
      <c r="F279" s="114">
        <v>197</v>
      </c>
      <c r="G279" s="122">
        <v>0</v>
      </c>
      <c r="H279" s="122">
        <v>1.5868355824630579E+18</v>
      </c>
    </row>
    <row r="280" spans="3:8" ht="15" customHeight="1">
      <c r="C280" s="112" t="b">
        <v>0</v>
      </c>
      <c r="D280" s="113">
        <v>1</v>
      </c>
      <c r="E280" s="114">
        <v>2167</v>
      </c>
      <c r="F280" s="114">
        <v>198</v>
      </c>
      <c r="G280" s="122">
        <v>0</v>
      </c>
      <c r="H280" s="122">
        <v>5.3688190535342316E+18</v>
      </c>
    </row>
    <row r="281" spans="3:8" ht="15" customHeight="1">
      <c r="C281" s="112" t="b">
        <v>0</v>
      </c>
      <c r="D281" s="113">
        <v>1</v>
      </c>
      <c r="E281" s="114">
        <v>2168</v>
      </c>
      <c r="F281" s="114">
        <v>199</v>
      </c>
      <c r="G281" s="122">
        <v>0</v>
      </c>
      <c r="H281" s="122">
        <v>2.6470562625496888E+18</v>
      </c>
    </row>
    <row r="282" spans="3:8" ht="15" customHeight="1">
      <c r="C282" s="112" t="b">
        <v>0</v>
      </c>
      <c r="D282" s="113">
        <v>1</v>
      </c>
      <c r="E282" s="114">
        <v>2169</v>
      </c>
      <c r="F282" s="114">
        <v>200</v>
      </c>
      <c r="G282" s="122">
        <v>0</v>
      </c>
      <c r="H282" s="122">
        <v>1.6516740338203609E+19</v>
      </c>
    </row>
    <row r="283" spans="3:8" ht="15" customHeight="1">
      <c r="C283" s="112" t="b">
        <v>0</v>
      </c>
      <c r="D283" s="113">
        <v>1</v>
      </c>
      <c r="E283" s="114">
        <v>2170</v>
      </c>
      <c r="F283" s="114">
        <v>201</v>
      </c>
      <c r="G283" s="122">
        <v>0</v>
      </c>
      <c r="H283" s="122">
        <v>4.5217369113873679E+18</v>
      </c>
    </row>
    <row r="284" spans="3:8" ht="15" customHeight="1">
      <c r="C284" s="112" t="b">
        <v>0</v>
      </c>
      <c r="D284" s="113">
        <v>1</v>
      </c>
      <c r="E284" s="114">
        <v>2171</v>
      </c>
      <c r="F284" s="114">
        <v>202</v>
      </c>
      <c r="G284" s="122">
        <v>0</v>
      </c>
      <c r="H284" s="122">
        <v>7.5012699239281828E+18</v>
      </c>
    </row>
    <row r="285" spans="3:8" ht="15" customHeight="1">
      <c r="C285" s="112" t="b">
        <v>0</v>
      </c>
      <c r="D285" s="113">
        <v>1</v>
      </c>
      <c r="E285" s="114">
        <v>2172</v>
      </c>
      <c r="F285" s="114">
        <v>203</v>
      </c>
      <c r="G285" s="122">
        <v>0</v>
      </c>
      <c r="H285" s="122">
        <v>1.3300793998121925E+19</v>
      </c>
    </row>
    <row r="286" spans="3:8" ht="15" customHeight="1">
      <c r="C286" s="112" t="b">
        <v>0</v>
      </c>
      <c r="D286" s="113">
        <v>1</v>
      </c>
      <c r="E286" s="114">
        <v>2173</v>
      </c>
      <c r="F286" s="114">
        <v>204</v>
      </c>
      <c r="G286" s="122">
        <v>0</v>
      </c>
      <c r="H286" s="122">
        <v>9.6473490487496684E+18</v>
      </c>
    </row>
    <row r="287" spans="3:8" ht="15" customHeight="1">
      <c r="C287" s="112" t="b">
        <v>0</v>
      </c>
      <c r="D287" s="113">
        <v>1</v>
      </c>
      <c r="E287" s="114">
        <v>2174</v>
      </c>
      <c r="F287" s="114">
        <v>205</v>
      </c>
      <c r="G287" s="122">
        <v>0</v>
      </c>
      <c r="H287" s="122">
        <v>7.0079553396512512E+17</v>
      </c>
    </row>
    <row r="288" spans="3:8" ht="15" customHeight="1">
      <c r="C288" s="112" t="b">
        <v>0</v>
      </c>
      <c r="D288" s="113">
        <v>1</v>
      </c>
      <c r="E288" s="114">
        <v>2175</v>
      </c>
      <c r="F288" s="114">
        <v>206</v>
      </c>
      <c r="G288" s="122">
        <v>0</v>
      </c>
      <c r="H288" s="122">
        <v>2.7368560644644055E+18</v>
      </c>
    </row>
    <row r="289" spans="3:8" ht="15" customHeight="1">
      <c r="C289" s="112" t="b">
        <v>0</v>
      </c>
      <c r="D289" s="113">
        <v>1</v>
      </c>
      <c r="E289" s="114">
        <v>2176</v>
      </c>
      <c r="F289" s="114">
        <v>207</v>
      </c>
      <c r="G289" s="122">
        <v>0</v>
      </c>
      <c r="H289" s="122">
        <v>3.6997573254402104E+18</v>
      </c>
    </row>
    <row r="290" spans="3:8" ht="15" customHeight="1">
      <c r="C290" s="112" t="b">
        <v>0</v>
      </c>
      <c r="D290" s="113">
        <v>1</v>
      </c>
      <c r="E290" s="114">
        <v>2177</v>
      </c>
      <c r="F290" s="114">
        <v>208</v>
      </c>
      <c r="G290" s="122">
        <v>0</v>
      </c>
      <c r="H290" s="122">
        <v>2.150350457242401E+18</v>
      </c>
    </row>
    <row r="291" spans="3:8" ht="15" customHeight="1">
      <c r="C291" s="112" t="b">
        <v>0</v>
      </c>
      <c r="D291" s="113">
        <v>1</v>
      </c>
      <c r="E291" s="114">
        <v>2318</v>
      </c>
      <c r="F291" s="114">
        <v>209</v>
      </c>
      <c r="G291" s="122">
        <v>0</v>
      </c>
      <c r="H291" s="122">
        <v>9.4335630062511206E+18</v>
      </c>
    </row>
    <row r="292" spans="3:8" ht="15" customHeight="1">
      <c r="C292" s="112" t="b">
        <v>0</v>
      </c>
      <c r="D292" s="113">
        <v>1</v>
      </c>
      <c r="E292" s="114">
        <v>2319</v>
      </c>
      <c r="F292" s="114">
        <v>210</v>
      </c>
      <c r="G292" s="122">
        <v>0</v>
      </c>
      <c r="H292" s="122">
        <v>1.1670598830427049E+18</v>
      </c>
    </row>
    <row r="293" spans="3:8" ht="15" customHeight="1">
      <c r="C293" s="112" t="b">
        <v>0</v>
      </c>
      <c r="D293" s="113">
        <v>1</v>
      </c>
      <c r="E293" s="114">
        <v>2320</v>
      </c>
      <c r="F293" s="114">
        <v>211</v>
      </c>
      <c r="G293" s="122">
        <v>0</v>
      </c>
      <c r="H293" s="122">
        <v>7.2022943334078495E+18</v>
      </c>
    </row>
    <row r="294" spans="3:8" ht="15" customHeight="1">
      <c r="C294" s="112" t="b">
        <v>0</v>
      </c>
      <c r="D294" s="113">
        <v>1</v>
      </c>
      <c r="E294" s="114">
        <v>2321</v>
      </c>
      <c r="F294" s="114">
        <v>212</v>
      </c>
      <c r="G294" s="122">
        <v>0</v>
      </c>
      <c r="H294" s="122">
        <v>1.0604011958073256E+19</v>
      </c>
    </row>
    <row r="295" spans="3:8" ht="15" customHeight="1">
      <c r="C295" s="112" t="b">
        <v>0</v>
      </c>
      <c r="D295" s="113">
        <v>1</v>
      </c>
      <c r="E295" s="114">
        <v>2322</v>
      </c>
      <c r="F295" s="114">
        <v>213</v>
      </c>
      <c r="G295" s="122">
        <v>0</v>
      </c>
      <c r="H295" s="122">
        <v>8.1267126306874701E+17</v>
      </c>
    </row>
    <row r="296" spans="3:8" ht="15" customHeight="1">
      <c r="C296" s="112" t="b">
        <v>0</v>
      </c>
      <c r="D296" s="113">
        <v>1</v>
      </c>
      <c r="E296" s="114">
        <v>2323</v>
      </c>
      <c r="F296" s="114">
        <v>214</v>
      </c>
      <c r="G296" s="122">
        <v>0</v>
      </c>
      <c r="H296" s="122">
        <v>7.4398451881928397E+18</v>
      </c>
    </row>
    <row r="297" spans="3:8" ht="15" customHeight="1">
      <c r="C297" s="112" t="b">
        <v>0</v>
      </c>
      <c r="D297" s="113">
        <v>1</v>
      </c>
      <c r="E297" s="114">
        <v>2324</v>
      </c>
      <c r="F297" s="114">
        <v>215</v>
      </c>
      <c r="G297" s="122">
        <v>0</v>
      </c>
      <c r="H297" s="122">
        <v>8.1316505386335754E+18</v>
      </c>
    </row>
    <row r="298" spans="3:8" ht="15" customHeight="1">
      <c r="C298" s="112" t="b">
        <v>0</v>
      </c>
      <c r="D298" s="113">
        <v>1</v>
      </c>
      <c r="E298" s="114">
        <v>2325</v>
      </c>
      <c r="F298" s="114">
        <v>216</v>
      </c>
      <c r="G298" s="122">
        <v>0</v>
      </c>
      <c r="H298" s="122">
        <v>1.0915751956158398E+19</v>
      </c>
    </row>
    <row r="299" spans="3:8" ht="15" customHeight="1">
      <c r="C299" s="112" t="b">
        <v>0</v>
      </c>
      <c r="D299" s="113">
        <v>1</v>
      </c>
      <c r="E299" s="114">
        <v>2326</v>
      </c>
      <c r="F299" s="114">
        <v>217</v>
      </c>
      <c r="G299" s="122">
        <v>0</v>
      </c>
      <c r="H299" s="122">
        <v>1.6235984816721052E+19</v>
      </c>
    </row>
    <row r="300" spans="3:8" ht="15" customHeight="1">
      <c r="C300" s="112" t="b">
        <v>0</v>
      </c>
      <c r="D300" s="113">
        <v>1</v>
      </c>
      <c r="E300" s="114">
        <v>2327</v>
      </c>
      <c r="F300" s="114">
        <v>218</v>
      </c>
      <c r="G300" s="122">
        <v>0</v>
      </c>
      <c r="H300" s="122">
        <v>3.5676412943736253E+18</v>
      </c>
    </row>
    <row r="301" spans="3:8" ht="15" customHeight="1">
      <c r="C301" s="112" t="b">
        <v>0</v>
      </c>
      <c r="D301" s="113">
        <v>1</v>
      </c>
      <c r="E301" s="114">
        <v>2328</v>
      </c>
      <c r="F301" s="114">
        <v>219</v>
      </c>
      <c r="G301" s="122">
        <v>0</v>
      </c>
      <c r="H301" s="122">
        <v>1.3797786539153453E+19</v>
      </c>
    </row>
    <row r="302" spans="3:8" ht="15" customHeight="1">
      <c r="C302" s="112" t="b">
        <v>0</v>
      </c>
      <c r="D302" s="113">
        <v>1</v>
      </c>
      <c r="E302" s="114">
        <v>2329</v>
      </c>
      <c r="F302" s="114">
        <v>220</v>
      </c>
      <c r="G302" s="122">
        <v>0</v>
      </c>
      <c r="H302" s="122">
        <v>2.2648188107809467E+18</v>
      </c>
    </row>
    <row r="303" spans="3:8" ht="15" customHeight="1">
      <c r="C303" s="112" t="b">
        <v>0</v>
      </c>
      <c r="D303" s="113">
        <v>1</v>
      </c>
      <c r="E303" s="114">
        <v>2330</v>
      </c>
      <c r="F303" s="114">
        <v>221</v>
      </c>
      <c r="G303" s="122">
        <v>0</v>
      </c>
      <c r="H303" s="122">
        <v>1.5741388621204533E+19</v>
      </c>
    </row>
    <row r="304" spans="3:8" ht="15" customHeight="1">
      <c r="C304" s="112" t="b">
        <v>0</v>
      </c>
      <c r="D304" s="113">
        <v>1</v>
      </c>
      <c r="E304" s="114">
        <v>2331</v>
      </c>
      <c r="F304" s="114">
        <v>222</v>
      </c>
      <c r="G304" s="122">
        <v>0</v>
      </c>
      <c r="H304" s="122">
        <v>1.5141714066865975E+19</v>
      </c>
    </row>
    <row r="305" spans="3:8" ht="15" customHeight="1">
      <c r="C305" s="112" t="b">
        <v>0</v>
      </c>
      <c r="D305" s="113">
        <v>1</v>
      </c>
      <c r="E305" s="114">
        <v>2332</v>
      </c>
      <c r="F305" s="114">
        <v>223</v>
      </c>
      <c r="G305" s="122">
        <v>0</v>
      </c>
      <c r="H305" s="122">
        <v>1.6083327512686082E+19</v>
      </c>
    </row>
    <row r="306" spans="3:8" ht="15" customHeight="1">
      <c r="C306" s="112" t="b">
        <v>0</v>
      </c>
      <c r="D306" s="113">
        <v>1</v>
      </c>
      <c r="E306" s="114">
        <v>2333</v>
      </c>
      <c r="F306" s="114">
        <v>224</v>
      </c>
      <c r="G306" s="122">
        <v>0</v>
      </c>
      <c r="H306" s="122">
        <v>1.3397036925381906E+19</v>
      </c>
    </row>
    <row r="307" spans="3:8" ht="15" customHeight="1">
      <c r="C307" s="112" t="b">
        <v>0</v>
      </c>
      <c r="D307" s="113">
        <v>1</v>
      </c>
      <c r="E307" s="114">
        <v>2285</v>
      </c>
      <c r="F307" s="114">
        <v>225</v>
      </c>
      <c r="G307" s="122">
        <v>0</v>
      </c>
      <c r="H307" s="122">
        <v>4.6618631521344973E+18</v>
      </c>
    </row>
    <row r="308" spans="3:8" ht="15" customHeight="1">
      <c r="C308" s="112" t="b">
        <v>0</v>
      </c>
      <c r="D308" s="113">
        <v>1</v>
      </c>
      <c r="E308" s="114">
        <v>2286</v>
      </c>
      <c r="F308" s="114">
        <v>226</v>
      </c>
      <c r="G308" s="122">
        <v>0</v>
      </c>
      <c r="H308" s="122">
        <v>1.9991980372495552E+18</v>
      </c>
    </row>
    <row r="309" spans="3:8" ht="15" customHeight="1">
      <c r="C309" s="112" t="b">
        <v>0</v>
      </c>
      <c r="D309" s="113">
        <v>1</v>
      </c>
      <c r="E309" s="114">
        <v>2287</v>
      </c>
      <c r="F309" s="114">
        <v>227</v>
      </c>
      <c r="G309" s="122">
        <v>0</v>
      </c>
      <c r="H309" s="122">
        <v>1.6017859641158906E+19</v>
      </c>
    </row>
    <row r="310" spans="3:8" ht="15" customHeight="1">
      <c r="C310" s="112" t="b">
        <v>0</v>
      </c>
      <c r="D310" s="113">
        <v>1</v>
      </c>
      <c r="E310" s="114">
        <v>2288</v>
      </c>
      <c r="F310" s="114">
        <v>228</v>
      </c>
      <c r="G310" s="122">
        <v>0</v>
      </c>
      <c r="H310" s="122">
        <v>6.6511625034951014E+18</v>
      </c>
    </row>
    <row r="311" spans="3:8" ht="15" customHeight="1">
      <c r="C311" s="112" t="b">
        <v>0</v>
      </c>
      <c r="D311" s="113">
        <v>1</v>
      </c>
      <c r="E311" s="114">
        <v>2289</v>
      </c>
      <c r="F311" s="114">
        <v>229</v>
      </c>
      <c r="G311" s="122">
        <v>0</v>
      </c>
      <c r="H311" s="122">
        <v>4.2559567240170694E+17</v>
      </c>
    </row>
    <row r="312" spans="3:8" ht="15" customHeight="1">
      <c r="C312" s="112" t="b">
        <v>0</v>
      </c>
      <c r="D312" s="113">
        <v>1</v>
      </c>
      <c r="E312" s="114">
        <v>2290</v>
      </c>
      <c r="F312" s="114">
        <v>230</v>
      </c>
      <c r="G312" s="122">
        <v>0</v>
      </c>
      <c r="H312" s="122">
        <v>5.9504782738558833E+18</v>
      </c>
    </row>
    <row r="313" spans="3:8" ht="15" customHeight="1">
      <c r="C313" s="112" t="b">
        <v>0</v>
      </c>
      <c r="D313" s="113">
        <v>1</v>
      </c>
      <c r="E313" s="114">
        <v>2291</v>
      </c>
      <c r="F313" s="114">
        <v>231</v>
      </c>
      <c r="G313" s="122">
        <v>0</v>
      </c>
      <c r="H313" s="122">
        <v>1.1887353911084813E+18</v>
      </c>
    </row>
    <row r="314" spans="3:8" ht="15" customHeight="1">
      <c r="C314" s="112" t="b">
        <v>0</v>
      </c>
      <c r="D314" s="113">
        <v>1</v>
      </c>
      <c r="E314" s="114">
        <v>2292</v>
      </c>
      <c r="F314" s="114">
        <v>232</v>
      </c>
      <c r="G314" s="122">
        <v>0</v>
      </c>
      <c r="H314" s="122">
        <v>3.8269561329735895E+18</v>
      </c>
    </row>
    <row r="315" spans="3:8" ht="15" customHeight="1">
      <c r="C315" s="112" t="b">
        <v>0</v>
      </c>
      <c r="D315" s="113">
        <v>1</v>
      </c>
      <c r="E315" s="114">
        <v>2293</v>
      </c>
      <c r="F315" s="114">
        <v>233</v>
      </c>
      <c r="G315" s="122">
        <v>0</v>
      </c>
      <c r="H315" s="122">
        <v>4.586857293592703E+18</v>
      </c>
    </row>
    <row r="316" spans="3:8" ht="15" customHeight="1">
      <c r="C316" s="112" t="b">
        <v>0</v>
      </c>
      <c r="D316" s="113">
        <v>1</v>
      </c>
      <c r="E316" s="114">
        <v>2294</v>
      </c>
      <c r="F316" s="114">
        <v>234</v>
      </c>
      <c r="G316" s="122">
        <v>0</v>
      </c>
      <c r="H316" s="122">
        <v>1.1331881844661658E+19</v>
      </c>
    </row>
    <row r="317" spans="3:8" ht="15" customHeight="1">
      <c r="C317" s="112" t="b">
        <v>0</v>
      </c>
      <c r="D317" s="113">
        <v>1</v>
      </c>
      <c r="E317" s="114">
        <v>2295</v>
      </c>
      <c r="F317" s="114">
        <v>235</v>
      </c>
      <c r="G317" s="122">
        <v>0</v>
      </c>
      <c r="H317" s="122">
        <v>1.6931119429641136E+19</v>
      </c>
    </row>
    <row r="318" spans="3:8" ht="15" customHeight="1">
      <c r="C318" s="112" t="b">
        <v>0</v>
      </c>
      <c r="D318" s="113">
        <v>1</v>
      </c>
      <c r="E318" s="114">
        <v>2310</v>
      </c>
      <c r="F318" s="114">
        <v>236</v>
      </c>
      <c r="G318" s="122">
        <v>0</v>
      </c>
      <c r="H318" s="122">
        <v>1.4396455835968102E+19</v>
      </c>
    </row>
    <row r="319" spans="3:8" ht="15" customHeight="1">
      <c r="C319" s="112" t="b">
        <v>0</v>
      </c>
      <c r="D319" s="113">
        <v>1</v>
      </c>
      <c r="E319" s="114">
        <v>2311</v>
      </c>
      <c r="F319" s="114">
        <v>237</v>
      </c>
      <c r="G319" s="122">
        <v>0</v>
      </c>
      <c r="H319" s="122">
        <v>6.9237373263597087E+18</v>
      </c>
    </row>
    <row r="320" spans="3:8" ht="15" customHeight="1">
      <c r="C320" s="112" t="b">
        <v>0</v>
      </c>
      <c r="D320" s="113">
        <v>1</v>
      </c>
      <c r="E320" s="114">
        <v>2312</v>
      </c>
      <c r="F320" s="114">
        <v>238</v>
      </c>
      <c r="G320" s="122">
        <v>0</v>
      </c>
      <c r="H320" s="122">
        <v>1.6784687779449905E+19</v>
      </c>
    </row>
    <row r="321" spans="3:8" ht="15" customHeight="1">
      <c r="C321" s="112" t="b">
        <v>0</v>
      </c>
      <c r="D321" s="113">
        <v>1</v>
      </c>
      <c r="E321" s="114">
        <v>2313</v>
      </c>
      <c r="F321" s="114">
        <v>239</v>
      </c>
      <c r="G321" s="122">
        <v>0</v>
      </c>
      <c r="H321" s="122">
        <v>1.4902867377186669E+19</v>
      </c>
    </row>
    <row r="322" spans="3:8" ht="15" customHeight="1">
      <c r="C322" s="112" t="b">
        <v>0</v>
      </c>
      <c r="D322" s="113">
        <v>1</v>
      </c>
      <c r="E322" s="114">
        <v>2314</v>
      </c>
      <c r="F322" s="114">
        <v>240</v>
      </c>
      <c r="G322" s="122">
        <v>0</v>
      </c>
      <c r="H322" s="122">
        <v>1.4156618086984288E+19</v>
      </c>
    </row>
    <row r="323" spans="3:8" ht="15" customHeight="1">
      <c r="C323" s="112" t="b">
        <v>0</v>
      </c>
      <c r="D323" s="113">
        <v>1</v>
      </c>
      <c r="E323" s="114">
        <v>2315</v>
      </c>
      <c r="F323" s="114">
        <v>241</v>
      </c>
      <c r="G323" s="122">
        <v>0</v>
      </c>
      <c r="H323" s="122">
        <v>1.7939001163662324E+19</v>
      </c>
    </row>
    <row r="324" spans="3:8" ht="15" customHeight="1">
      <c r="C324" s="112" t="b">
        <v>0</v>
      </c>
      <c r="D324" s="113">
        <v>1</v>
      </c>
      <c r="E324" s="114">
        <v>2316</v>
      </c>
      <c r="F324" s="114">
        <v>242</v>
      </c>
      <c r="G324" s="122">
        <v>0</v>
      </c>
      <c r="H324" s="122">
        <v>8.0116242529983386E+18</v>
      </c>
    </row>
    <row r="325" spans="3:8" ht="15" customHeight="1">
      <c r="C325" s="112" t="b">
        <v>0</v>
      </c>
      <c r="D325" s="113">
        <v>1</v>
      </c>
      <c r="E325" s="114">
        <v>2317</v>
      </c>
      <c r="F325" s="114">
        <v>243</v>
      </c>
      <c r="G325" s="122">
        <v>0</v>
      </c>
      <c r="H325" s="122">
        <v>1.2474493436218012E+19</v>
      </c>
    </row>
    <row r="326" spans="3:8" ht="15" customHeight="1">
      <c r="C326" s="112" t="b">
        <v>0</v>
      </c>
      <c r="D326" s="113">
        <v>1</v>
      </c>
      <c r="E326" s="114">
        <v>2282</v>
      </c>
      <c r="F326" s="114">
        <v>244</v>
      </c>
      <c r="G326" s="122">
        <v>0</v>
      </c>
      <c r="H326" s="122">
        <v>1.8238368071874724E+19</v>
      </c>
    </row>
    <row r="327" spans="3:8" ht="15" customHeight="1">
      <c r="C327" s="112" t="b">
        <v>0</v>
      </c>
      <c r="D327" s="113">
        <v>1</v>
      </c>
      <c r="E327" s="114">
        <v>2283</v>
      </c>
      <c r="F327" s="114">
        <v>245</v>
      </c>
      <c r="G327" s="122">
        <v>0</v>
      </c>
      <c r="H327" s="122">
        <v>6.7154454195214694E+18</v>
      </c>
    </row>
    <row r="328" spans="3:8" ht="15" customHeight="1">
      <c r="C328" s="112" t="b">
        <v>0</v>
      </c>
      <c r="D328" s="113">
        <v>1</v>
      </c>
      <c r="E328" s="114">
        <v>2284</v>
      </c>
      <c r="F328" s="114">
        <v>246</v>
      </c>
      <c r="G328" s="122">
        <v>0</v>
      </c>
      <c r="H328" s="122">
        <v>1.7888218131115557E+19</v>
      </c>
    </row>
    <row r="329" spans="3:8" ht="15" customHeight="1">
      <c r="C329" s="112" t="b">
        <v>0</v>
      </c>
      <c r="D329" s="113">
        <v>1</v>
      </c>
      <c r="E329" s="114">
        <v>2334</v>
      </c>
      <c r="F329" s="114">
        <v>247</v>
      </c>
      <c r="G329" s="122">
        <v>0</v>
      </c>
      <c r="H329" s="122">
        <v>1.5643055380998433E+19</v>
      </c>
    </row>
    <row r="330" spans="3:8" ht="15" customHeight="1">
      <c r="C330" s="112" t="b">
        <v>0</v>
      </c>
      <c r="D330" s="113">
        <v>1</v>
      </c>
      <c r="E330" s="114">
        <v>2335</v>
      </c>
      <c r="F330" s="114">
        <v>248</v>
      </c>
      <c r="G330" s="122">
        <v>0</v>
      </c>
      <c r="H330" s="122">
        <v>1.5955248695882639E+19</v>
      </c>
    </row>
    <row r="331" spans="3:8" ht="15" customHeight="1">
      <c r="C331" s="112" t="b">
        <v>0</v>
      </c>
      <c r="D331" s="113">
        <v>1</v>
      </c>
      <c r="E331" s="114">
        <v>2336</v>
      </c>
      <c r="F331" s="114">
        <v>249</v>
      </c>
      <c r="G331" s="122">
        <v>0</v>
      </c>
      <c r="H331" s="122">
        <v>1.1997928890451079E+19</v>
      </c>
    </row>
    <row r="332" spans="3:8" ht="15" customHeight="1">
      <c r="C332" s="112" t="b">
        <v>0</v>
      </c>
      <c r="D332" s="113">
        <v>1</v>
      </c>
      <c r="E332" s="114">
        <v>2337</v>
      </c>
      <c r="F332" s="114">
        <v>250</v>
      </c>
      <c r="G332" s="122">
        <v>0</v>
      </c>
      <c r="H332" s="122">
        <v>5.9047546078020516E+18</v>
      </c>
    </row>
    <row r="333" spans="3:8" ht="15" customHeight="1">
      <c r="C333" s="112" t="b">
        <v>0</v>
      </c>
      <c r="D333" s="113">
        <v>1</v>
      </c>
      <c r="E333" s="114">
        <v>2338</v>
      </c>
      <c r="F333" s="114">
        <v>251</v>
      </c>
      <c r="G333" s="122">
        <v>0</v>
      </c>
      <c r="H333" s="122">
        <v>6.0198208652783124E+18</v>
      </c>
    </row>
    <row r="334" spans="3:8" ht="15" customHeight="1">
      <c r="C334" s="112" t="b">
        <v>0</v>
      </c>
      <c r="D334" s="113">
        <v>1</v>
      </c>
      <c r="E334" s="114">
        <v>2339</v>
      </c>
      <c r="F334" s="114">
        <v>252</v>
      </c>
      <c r="G334" s="122">
        <v>0</v>
      </c>
      <c r="H334" s="122">
        <v>5.6691760256173947E+18</v>
      </c>
    </row>
    <row r="335" spans="3:8" ht="15" customHeight="1">
      <c r="C335" s="112" t="b">
        <v>0</v>
      </c>
      <c r="D335" s="113">
        <v>1</v>
      </c>
      <c r="E335" s="114">
        <v>2340</v>
      </c>
      <c r="F335" s="114">
        <v>253</v>
      </c>
      <c r="G335" s="122">
        <v>0</v>
      </c>
      <c r="H335" s="122">
        <v>9.3956515427952763E+18</v>
      </c>
    </row>
    <row r="336" spans="3:8" ht="15" customHeight="1">
      <c r="C336" s="112" t="b">
        <v>0</v>
      </c>
      <c r="D336" s="113">
        <v>1</v>
      </c>
      <c r="E336" s="114">
        <v>2341</v>
      </c>
      <c r="F336" s="114">
        <v>254</v>
      </c>
      <c r="G336" s="122">
        <v>0</v>
      </c>
      <c r="H336" s="122">
        <v>1.7669006968485974E+19</v>
      </c>
    </row>
    <row r="337" spans="3:8" ht="15" customHeight="1">
      <c r="C337" s="112" t="b">
        <v>0</v>
      </c>
      <c r="D337" s="113">
        <v>1</v>
      </c>
      <c r="E337" s="114">
        <v>2342</v>
      </c>
      <c r="F337" s="114">
        <v>255</v>
      </c>
      <c r="G337" s="122">
        <v>0</v>
      </c>
      <c r="H337" s="122">
        <v>6.9559664033590118E+18</v>
      </c>
    </row>
    <row r="338" spans="3:8" ht="15" customHeight="1">
      <c r="C338" s="112" t="b">
        <v>0</v>
      </c>
      <c r="D338" s="113">
        <v>1</v>
      </c>
      <c r="E338" s="114">
        <v>2343</v>
      </c>
      <c r="F338" s="114">
        <v>256</v>
      </c>
      <c r="G338" s="122">
        <v>0</v>
      </c>
      <c r="H338" s="122">
        <v>1.2913182522651128E+19</v>
      </c>
    </row>
    <row r="339" spans="3:8" ht="15" customHeight="1">
      <c r="C339" s="112" t="b">
        <v>0</v>
      </c>
      <c r="D339" s="113">
        <v>1</v>
      </c>
      <c r="E339" s="114">
        <v>2358</v>
      </c>
      <c r="F339" s="114">
        <v>257</v>
      </c>
      <c r="G339" s="122">
        <v>0</v>
      </c>
      <c r="H339" s="122">
        <v>1.5091022617833003E+19</v>
      </c>
    </row>
    <row r="340" spans="3:8" ht="15" customHeight="1">
      <c r="C340" s="112" t="b">
        <v>0</v>
      </c>
      <c r="D340" s="113">
        <v>1</v>
      </c>
      <c r="E340" s="114">
        <v>2359</v>
      </c>
      <c r="F340" s="114">
        <v>258</v>
      </c>
      <c r="G340" s="122">
        <v>0</v>
      </c>
      <c r="H340" s="122">
        <v>1.0021149577463865E+19</v>
      </c>
    </row>
    <row r="341" spans="3:8" ht="15" customHeight="1">
      <c r="C341" s="112" t="b">
        <v>0</v>
      </c>
      <c r="D341" s="113">
        <v>1</v>
      </c>
      <c r="E341" s="114">
        <v>2360</v>
      </c>
      <c r="F341" s="114">
        <v>259</v>
      </c>
      <c r="G341" s="122">
        <v>0</v>
      </c>
      <c r="H341" s="122">
        <v>8.8888413626544435E+18</v>
      </c>
    </row>
    <row r="342" spans="3:8" ht="15" customHeight="1">
      <c r="C342" s="112" t="b">
        <v>0</v>
      </c>
      <c r="D342" s="113">
        <v>1</v>
      </c>
      <c r="E342" s="114">
        <v>2361</v>
      </c>
      <c r="F342" s="114">
        <v>260</v>
      </c>
      <c r="G342" s="122">
        <v>0</v>
      </c>
      <c r="H342" s="122">
        <v>9.7491749887684669E+18</v>
      </c>
    </row>
    <row r="343" spans="3:8" ht="15" customHeight="1">
      <c r="C343" s="112" t="b">
        <v>0</v>
      </c>
      <c r="D343" s="113">
        <v>1</v>
      </c>
      <c r="E343" s="114">
        <v>2362</v>
      </c>
      <c r="F343" s="114">
        <v>261</v>
      </c>
      <c r="G343" s="122">
        <v>0</v>
      </c>
      <c r="H343" s="122">
        <v>4.2282148724380303E+18</v>
      </c>
    </row>
    <row r="344" spans="3:8" ht="15" customHeight="1">
      <c r="C344" s="112" t="b">
        <v>0</v>
      </c>
      <c r="D344" s="113">
        <v>1</v>
      </c>
      <c r="E344" s="114">
        <v>2363</v>
      </c>
      <c r="F344" s="114">
        <v>262</v>
      </c>
      <c r="G344" s="122">
        <v>0</v>
      </c>
      <c r="H344" s="122">
        <v>8.3797808118495867E+18</v>
      </c>
    </row>
    <row r="345" spans="3:8" ht="15" customHeight="1">
      <c r="C345" s="112" t="b">
        <v>0</v>
      </c>
      <c r="D345" s="113">
        <v>1</v>
      </c>
      <c r="E345" s="114">
        <v>2364</v>
      </c>
      <c r="F345" s="114">
        <v>263</v>
      </c>
      <c r="G345" s="122">
        <v>0</v>
      </c>
      <c r="H345" s="122">
        <v>1.8373438682114472E+19</v>
      </c>
    </row>
    <row r="346" spans="3:8" ht="15" customHeight="1">
      <c r="C346" s="112" t="b">
        <v>0</v>
      </c>
      <c r="D346" s="113">
        <v>1</v>
      </c>
      <c r="E346" s="114">
        <v>2365</v>
      </c>
      <c r="F346" s="114">
        <v>264</v>
      </c>
      <c r="G346" s="122">
        <v>0</v>
      </c>
      <c r="H346" s="122">
        <v>1.5620455232612135E+19</v>
      </c>
    </row>
    <row r="347" spans="3:8" ht="15" customHeight="1">
      <c r="C347" s="112" t="b">
        <v>0</v>
      </c>
      <c r="D347" s="113">
        <v>1</v>
      </c>
      <c r="E347" s="114">
        <v>2366</v>
      </c>
      <c r="F347" s="114">
        <v>265</v>
      </c>
      <c r="G347" s="122">
        <v>0</v>
      </c>
      <c r="H347" s="122">
        <v>1.095361235505691E+19</v>
      </c>
    </row>
    <row r="348" spans="3:8" ht="15" customHeight="1">
      <c r="C348" s="112" t="b">
        <v>0</v>
      </c>
      <c r="D348" s="113">
        <v>1</v>
      </c>
      <c r="E348" s="114">
        <v>2367</v>
      </c>
      <c r="F348" s="114">
        <v>266</v>
      </c>
      <c r="G348" s="122">
        <v>0</v>
      </c>
      <c r="H348" s="122">
        <v>6.02328117686238E+18</v>
      </c>
    </row>
    <row r="349" spans="3:8" ht="15" customHeight="1">
      <c r="C349" s="112" t="b">
        <v>0</v>
      </c>
      <c r="D349" s="113">
        <v>1</v>
      </c>
      <c r="E349" s="114">
        <v>2368</v>
      </c>
      <c r="F349" s="114">
        <v>267</v>
      </c>
      <c r="G349" s="122">
        <v>0</v>
      </c>
      <c r="H349" s="122">
        <v>1.590592905893273E+19</v>
      </c>
    </row>
    <row r="350" spans="3:8" ht="15" customHeight="1">
      <c r="C350" s="112" t="b">
        <v>0</v>
      </c>
      <c r="D350" s="113">
        <v>1</v>
      </c>
      <c r="E350" s="114">
        <v>2369</v>
      </c>
      <c r="F350" s="114">
        <v>268</v>
      </c>
      <c r="G350" s="122">
        <v>0</v>
      </c>
      <c r="H350" s="122">
        <v>1.8044207041203239E+19</v>
      </c>
    </row>
    <row r="351" spans="3:8" ht="15" customHeight="1">
      <c r="C351" s="112" t="b">
        <v>0</v>
      </c>
      <c r="D351" s="113">
        <v>1</v>
      </c>
      <c r="E351" s="114">
        <v>2370</v>
      </c>
      <c r="F351" s="114">
        <v>269</v>
      </c>
      <c r="G351" s="122">
        <v>0</v>
      </c>
      <c r="H351" s="122">
        <v>2.2786872521440381E+18</v>
      </c>
    </row>
    <row r="352" spans="3:8" ht="15" customHeight="1">
      <c r="C352" s="112" t="b">
        <v>0</v>
      </c>
      <c r="D352" s="113">
        <v>1</v>
      </c>
      <c r="E352" s="114">
        <v>2371</v>
      </c>
      <c r="F352" s="114">
        <v>270</v>
      </c>
      <c r="G352" s="122">
        <v>0</v>
      </c>
      <c r="H352" s="122">
        <v>1.003118808702053E+19</v>
      </c>
    </row>
    <row r="353" spans="3:8" ht="15" customHeight="1">
      <c r="C353" s="112" t="b">
        <v>0</v>
      </c>
      <c r="D353" s="113">
        <v>1</v>
      </c>
      <c r="E353" s="114">
        <v>2372</v>
      </c>
      <c r="F353" s="114">
        <v>271</v>
      </c>
      <c r="G353" s="122">
        <v>0</v>
      </c>
      <c r="H353" s="122">
        <v>1.7739752845899575E+19</v>
      </c>
    </row>
    <row r="354" spans="3:8" ht="15" customHeight="1">
      <c r="C354" s="112" t="b">
        <v>0</v>
      </c>
      <c r="D354" s="113">
        <v>1</v>
      </c>
      <c r="E354" s="114">
        <v>2373</v>
      </c>
      <c r="F354" s="114">
        <v>272</v>
      </c>
      <c r="G354" s="122">
        <v>0</v>
      </c>
      <c r="H354" s="122">
        <v>2.1424551644665395E+18</v>
      </c>
    </row>
    <row r="355" spans="3:8" ht="15" customHeight="1">
      <c r="C355" s="112" t="b">
        <v>0</v>
      </c>
      <c r="D355" s="113">
        <v>1</v>
      </c>
      <c r="E355" s="114">
        <v>2374</v>
      </c>
      <c r="F355" s="114">
        <v>273</v>
      </c>
      <c r="G355" s="122">
        <v>0</v>
      </c>
      <c r="H355" s="122">
        <v>1.2543731752601012E+19</v>
      </c>
    </row>
    <row r="356" spans="3:8" ht="15" customHeight="1">
      <c r="C356" s="112" t="b">
        <v>0</v>
      </c>
      <c r="D356" s="113">
        <v>1</v>
      </c>
      <c r="E356" s="114">
        <v>2472</v>
      </c>
      <c r="F356" s="114">
        <v>274</v>
      </c>
      <c r="G356" s="122">
        <v>0</v>
      </c>
      <c r="H356" s="122">
        <v>1.4068878642460391E+19</v>
      </c>
    </row>
    <row r="357" spans="3:8" ht="15" customHeight="1">
      <c r="C357" s="112" t="b">
        <v>0</v>
      </c>
      <c r="D357" s="113">
        <v>1</v>
      </c>
      <c r="E357" s="114">
        <v>2473</v>
      </c>
      <c r="F357" s="114">
        <v>275</v>
      </c>
      <c r="G357" s="122">
        <v>0</v>
      </c>
      <c r="H357" s="122">
        <v>1.3108077374678778E+19</v>
      </c>
    </row>
    <row r="358" spans="3:8" ht="15" customHeight="1">
      <c r="C358" s="112" t="b">
        <v>0</v>
      </c>
      <c r="D358" s="113">
        <v>1</v>
      </c>
      <c r="E358" s="114">
        <v>2474</v>
      </c>
      <c r="F358" s="114">
        <v>276</v>
      </c>
      <c r="G358" s="122">
        <v>0</v>
      </c>
      <c r="H358" s="122">
        <v>8.3929253313592648E+18</v>
      </c>
    </row>
    <row r="359" spans="3:8" ht="15" customHeight="1">
      <c r="C359" s="112" t="b">
        <v>0</v>
      </c>
      <c r="D359" s="113">
        <v>1</v>
      </c>
      <c r="E359" s="114">
        <v>2475</v>
      </c>
      <c r="F359" s="114">
        <v>277</v>
      </c>
      <c r="G359" s="122">
        <v>0</v>
      </c>
      <c r="H359" s="122">
        <v>7.3806242946365338E+18</v>
      </c>
    </row>
    <row r="360" spans="3:8" ht="15" customHeight="1">
      <c r="C360" s="112" t="b">
        <v>0</v>
      </c>
      <c r="D360" s="113">
        <v>1</v>
      </c>
      <c r="E360" s="114">
        <v>2476</v>
      </c>
      <c r="F360" s="114">
        <v>278</v>
      </c>
      <c r="G360" s="122">
        <v>0</v>
      </c>
      <c r="H360" s="122">
        <v>1.5179974745946391E+18</v>
      </c>
    </row>
    <row r="361" spans="3:8" ht="15" customHeight="1">
      <c r="C361" s="112" t="b">
        <v>0</v>
      </c>
      <c r="D361" s="113">
        <v>1</v>
      </c>
      <c r="E361" s="114">
        <v>2477</v>
      </c>
      <c r="F361" s="114">
        <v>279</v>
      </c>
      <c r="G361" s="122">
        <v>0</v>
      </c>
      <c r="H361" s="122">
        <v>8.4441211364240824E+18</v>
      </c>
    </row>
    <row r="362" spans="3:8" ht="15" customHeight="1">
      <c r="C362" s="112" t="b">
        <v>0</v>
      </c>
      <c r="D362" s="113">
        <v>1</v>
      </c>
      <c r="E362" s="114">
        <v>2478</v>
      </c>
      <c r="F362" s="114">
        <v>280</v>
      </c>
      <c r="G362" s="122">
        <v>0</v>
      </c>
      <c r="H362" s="122">
        <v>1.4164916187701604E+19</v>
      </c>
    </row>
    <row r="363" spans="3:8" ht="15" customHeight="1">
      <c r="C363" s="112" t="b">
        <v>0</v>
      </c>
      <c r="D363" s="113">
        <v>1</v>
      </c>
      <c r="E363" s="114">
        <v>2479</v>
      </c>
      <c r="F363" s="114">
        <v>281</v>
      </c>
      <c r="G363" s="122">
        <v>0</v>
      </c>
      <c r="H363" s="122">
        <v>1.6691441526379239E+19</v>
      </c>
    </row>
    <row r="364" spans="3:8" ht="15" customHeight="1">
      <c r="C364" s="112" t="b">
        <v>0</v>
      </c>
      <c r="D364" s="113">
        <v>1</v>
      </c>
      <c r="E364" s="114">
        <v>2480</v>
      </c>
      <c r="F364" s="114">
        <v>282</v>
      </c>
      <c r="G364" s="122">
        <v>0</v>
      </c>
      <c r="H364" s="122">
        <v>1.1501841122436827E+19</v>
      </c>
    </row>
    <row r="365" spans="3:8" ht="15" customHeight="1">
      <c r="C365" s="112" t="b">
        <v>0</v>
      </c>
      <c r="D365" s="113">
        <v>1</v>
      </c>
      <c r="E365" s="114">
        <v>2481</v>
      </c>
      <c r="F365" s="114">
        <v>283</v>
      </c>
      <c r="G365" s="122">
        <v>0</v>
      </c>
      <c r="H365" s="122">
        <v>9.1613658561495081E+18</v>
      </c>
    </row>
    <row r="366" spans="3:8" ht="15" customHeight="1">
      <c r="C366" s="112" t="b">
        <v>0</v>
      </c>
      <c r="D366" s="113">
        <v>1</v>
      </c>
      <c r="E366" s="114">
        <v>2482</v>
      </c>
      <c r="F366" s="114">
        <v>284</v>
      </c>
      <c r="G366" s="122">
        <v>0</v>
      </c>
      <c r="H366" s="122">
        <v>1.4354698562745825E+19</v>
      </c>
    </row>
    <row r="367" spans="3:8" ht="15" customHeight="1">
      <c r="C367" s="112" t="b">
        <v>0</v>
      </c>
      <c r="D367" s="113">
        <v>1</v>
      </c>
      <c r="E367" s="114">
        <v>2483</v>
      </c>
      <c r="F367" s="114">
        <v>285</v>
      </c>
      <c r="G367" s="122">
        <v>0</v>
      </c>
      <c r="H367" s="122">
        <v>2.9926204881980326E+17</v>
      </c>
    </row>
    <row r="368" spans="3:8" ht="15" customHeight="1">
      <c r="C368" s="112" t="b">
        <v>0</v>
      </c>
      <c r="D368" s="113">
        <v>1</v>
      </c>
      <c r="E368" s="114">
        <v>2484</v>
      </c>
      <c r="F368" s="114">
        <v>286</v>
      </c>
      <c r="G368" s="122">
        <v>0</v>
      </c>
      <c r="H368" s="122">
        <v>1.8305924657226406E+18</v>
      </c>
    </row>
    <row r="369" spans="3:8" ht="15" customHeight="1">
      <c r="C369" s="112" t="b">
        <v>0</v>
      </c>
      <c r="D369" s="113">
        <v>1</v>
      </c>
      <c r="E369" s="114">
        <v>2485</v>
      </c>
      <c r="F369" s="114">
        <v>287</v>
      </c>
      <c r="G369" s="122">
        <v>0</v>
      </c>
      <c r="H369" s="122">
        <v>1.1427328320775383E+19</v>
      </c>
    </row>
    <row r="370" spans="3:8" ht="15" customHeight="1">
      <c r="C370" s="112" t="b">
        <v>0</v>
      </c>
      <c r="D370" s="113">
        <v>1</v>
      </c>
      <c r="E370" s="114">
        <v>2486</v>
      </c>
      <c r="F370" s="114">
        <v>288</v>
      </c>
      <c r="G370" s="122">
        <v>0</v>
      </c>
      <c r="H370" s="122">
        <v>2.2255885513644086E+18</v>
      </c>
    </row>
    <row r="371" spans="3:8" ht="15" customHeight="1">
      <c r="C371" s="112" t="b">
        <v>0</v>
      </c>
      <c r="D371" s="113">
        <v>1</v>
      </c>
      <c r="E371" s="114">
        <v>2487</v>
      </c>
      <c r="F371" s="114">
        <v>289</v>
      </c>
      <c r="G371" s="122">
        <v>0</v>
      </c>
      <c r="H371" s="122">
        <v>1.7650090684336781E+18</v>
      </c>
    </row>
    <row r="372" spans="3:8" ht="15" customHeight="1">
      <c r="C372" s="112" t="b">
        <v>0</v>
      </c>
      <c r="D372" s="113">
        <v>1</v>
      </c>
      <c r="E372" s="114">
        <v>2488</v>
      </c>
      <c r="F372" s="114">
        <v>290</v>
      </c>
      <c r="G372" s="122">
        <v>0</v>
      </c>
      <c r="H372" s="122">
        <v>6.4673641121334579E+18</v>
      </c>
    </row>
    <row r="373" spans="3:8" ht="15" customHeight="1">
      <c r="C373" s="112" t="b">
        <v>0</v>
      </c>
      <c r="D373" s="113">
        <v>1</v>
      </c>
      <c r="E373" s="114">
        <v>2489</v>
      </c>
      <c r="F373" s="114">
        <v>291</v>
      </c>
      <c r="G373" s="122">
        <v>0</v>
      </c>
      <c r="H373" s="122">
        <v>1.5524776558608069E+19</v>
      </c>
    </row>
    <row r="374" spans="3:8" ht="15" customHeight="1">
      <c r="C374" s="112" t="b">
        <v>0</v>
      </c>
      <c r="D374" s="113">
        <v>1</v>
      </c>
      <c r="E374" s="114">
        <v>2490</v>
      </c>
      <c r="F374" s="114">
        <v>292</v>
      </c>
      <c r="G374" s="122">
        <v>0</v>
      </c>
      <c r="H374" s="122">
        <v>1.433115626039431E+19</v>
      </c>
    </row>
    <row r="375" spans="3:8" ht="15" customHeight="1">
      <c r="C375" s="112" t="b">
        <v>0</v>
      </c>
      <c r="D375" s="113">
        <v>1</v>
      </c>
      <c r="E375" s="114">
        <v>2491</v>
      </c>
      <c r="F375" s="114">
        <v>293</v>
      </c>
      <c r="G375" s="122">
        <v>0</v>
      </c>
      <c r="H375" s="122">
        <v>9.5415260407504998E+18</v>
      </c>
    </row>
    <row r="376" spans="3:8" ht="15" customHeight="1">
      <c r="C376" s="112" t="b">
        <v>0</v>
      </c>
      <c r="D376" s="113">
        <v>1</v>
      </c>
      <c r="E376" s="114">
        <v>2492</v>
      </c>
      <c r="F376" s="114">
        <v>294</v>
      </c>
      <c r="G376" s="122">
        <v>0</v>
      </c>
      <c r="H376" s="122">
        <v>9.5005935509785887E+18</v>
      </c>
    </row>
    <row r="377" spans="3:8" ht="15" customHeight="1">
      <c r="C377" s="112" t="b">
        <v>0</v>
      </c>
      <c r="D377" s="113">
        <v>1</v>
      </c>
      <c r="E377" s="114">
        <v>2493</v>
      </c>
      <c r="F377" s="114">
        <v>295</v>
      </c>
      <c r="G377" s="122">
        <v>0</v>
      </c>
      <c r="H377" s="122">
        <v>3.17782609429854E+18</v>
      </c>
    </row>
    <row r="378" spans="3:8" ht="15" customHeight="1">
      <c r="C378" s="112" t="b">
        <v>0</v>
      </c>
      <c r="D378" s="113">
        <v>1</v>
      </c>
      <c r="E378" s="114">
        <v>2494</v>
      </c>
      <c r="F378" s="114">
        <v>296</v>
      </c>
      <c r="G378" s="122">
        <v>0</v>
      </c>
      <c r="H378" s="122">
        <v>4.1055855716889001E+18</v>
      </c>
    </row>
    <row r="379" spans="3:8" ht="15" customHeight="1">
      <c r="C379" s="112" t="b">
        <v>0</v>
      </c>
      <c r="D379" s="113">
        <v>1</v>
      </c>
      <c r="E379" s="114">
        <v>2495</v>
      </c>
      <c r="F379" s="114">
        <v>297</v>
      </c>
      <c r="G379" s="122">
        <v>0</v>
      </c>
      <c r="H379" s="122">
        <v>9.468499097328599E+18</v>
      </c>
    </row>
    <row r="380" spans="3:8" ht="15" customHeight="1">
      <c r="C380" s="112" t="b">
        <v>0</v>
      </c>
      <c r="D380" s="113">
        <v>1</v>
      </c>
      <c r="E380" s="114">
        <v>2496</v>
      </c>
      <c r="F380" s="114">
        <v>298</v>
      </c>
      <c r="G380" s="122">
        <v>0</v>
      </c>
      <c r="H380" s="122">
        <v>6.7781159352973261E+18</v>
      </c>
    </row>
    <row r="381" spans="3:8" ht="15" customHeight="1">
      <c r="C381" s="112" t="b">
        <v>0</v>
      </c>
      <c r="D381" s="113">
        <v>1</v>
      </c>
      <c r="E381" s="114">
        <v>2497</v>
      </c>
      <c r="F381" s="114">
        <v>299</v>
      </c>
      <c r="G381" s="122">
        <v>0</v>
      </c>
      <c r="H381" s="122">
        <v>5.9874733300593623E+18</v>
      </c>
    </row>
    <row r="382" spans="3:8" ht="15" customHeight="1">
      <c r="C382" s="112" t="b">
        <v>0</v>
      </c>
      <c r="D382" s="113">
        <v>1</v>
      </c>
      <c r="E382" s="114">
        <v>2498</v>
      </c>
      <c r="F382" s="114">
        <v>300</v>
      </c>
      <c r="G382" s="122">
        <v>0</v>
      </c>
      <c r="H382" s="122">
        <v>1.7081995681088229E+19</v>
      </c>
    </row>
    <row r="383" spans="3:8" ht="15" customHeight="1">
      <c r="C383" s="112" t="b">
        <v>0</v>
      </c>
      <c r="D383" s="113">
        <v>1</v>
      </c>
      <c r="E383" s="114">
        <v>2499</v>
      </c>
      <c r="F383" s="114">
        <v>301</v>
      </c>
      <c r="G383" s="122">
        <v>0</v>
      </c>
      <c r="H383" s="122">
        <v>1.1930632364480358E+18</v>
      </c>
    </row>
    <row r="384" spans="3:8" ht="15" customHeight="1">
      <c r="C384" s="112" t="b">
        <v>0</v>
      </c>
      <c r="D384" s="113">
        <v>1</v>
      </c>
      <c r="E384" s="114">
        <v>2500</v>
      </c>
      <c r="F384" s="114">
        <v>302</v>
      </c>
      <c r="G384" s="122">
        <v>0</v>
      </c>
      <c r="H384" s="122">
        <v>3.5248525520458895E+18</v>
      </c>
    </row>
    <row r="385" spans="3:8" ht="15" customHeight="1">
      <c r="C385" s="112" t="b">
        <v>0</v>
      </c>
      <c r="D385" s="113">
        <v>1</v>
      </c>
      <c r="E385" s="114">
        <v>2501</v>
      </c>
      <c r="F385" s="114">
        <v>303</v>
      </c>
      <c r="G385" s="122">
        <v>0</v>
      </c>
      <c r="H385" s="122">
        <v>3.8399636361852979E+18</v>
      </c>
    </row>
    <row r="386" spans="3:8" ht="15" customHeight="1">
      <c r="C386" s="112" t="b">
        <v>0</v>
      </c>
      <c r="D386" s="113">
        <v>1</v>
      </c>
      <c r="E386" s="114">
        <v>2502</v>
      </c>
      <c r="F386" s="114">
        <v>304</v>
      </c>
      <c r="G386" s="122">
        <v>0</v>
      </c>
      <c r="H386" s="122">
        <v>6.4523774701340508E+18</v>
      </c>
    </row>
    <row r="387" spans="3:8" ht="15" customHeight="1">
      <c r="C387" s="112" t="b">
        <v>0</v>
      </c>
      <c r="D387" s="113">
        <v>1</v>
      </c>
      <c r="E387" s="114">
        <v>2503</v>
      </c>
      <c r="F387" s="114">
        <v>305</v>
      </c>
      <c r="G387" s="122">
        <v>0</v>
      </c>
      <c r="H387" s="122">
        <v>1.1194165503766051E+19</v>
      </c>
    </row>
    <row r="388" spans="3:8" ht="15" customHeight="1">
      <c r="C388" s="112" t="b">
        <v>0</v>
      </c>
      <c r="D388" s="113">
        <v>1</v>
      </c>
      <c r="E388" s="114">
        <v>2504</v>
      </c>
      <c r="F388" s="114">
        <v>306</v>
      </c>
      <c r="G388" s="122">
        <v>0</v>
      </c>
      <c r="H388" s="122">
        <v>3.9001157808772076E+18</v>
      </c>
    </row>
    <row r="389" spans="3:8" ht="15" customHeight="1">
      <c r="C389" s="112" t="b">
        <v>0</v>
      </c>
      <c r="D389" s="113">
        <v>1</v>
      </c>
      <c r="E389" s="114">
        <v>2505</v>
      </c>
      <c r="F389" s="114">
        <v>307</v>
      </c>
      <c r="G389" s="122">
        <v>0</v>
      </c>
      <c r="H389" s="122">
        <v>7.915022114365184E+18</v>
      </c>
    </row>
    <row r="390" spans="3:8" ht="15" customHeight="1">
      <c r="C390" s="112" t="b">
        <v>0</v>
      </c>
      <c r="D390" s="113">
        <v>1</v>
      </c>
      <c r="E390" s="114">
        <v>2705</v>
      </c>
      <c r="F390" s="114">
        <v>308</v>
      </c>
      <c r="G390" s="122">
        <v>0</v>
      </c>
      <c r="H390" s="122">
        <v>1.4261009527601043E+19</v>
      </c>
    </row>
    <row r="391" spans="3:8" ht="15" customHeight="1">
      <c r="C391" s="112" t="b">
        <v>0</v>
      </c>
      <c r="D391" s="113">
        <v>1</v>
      </c>
      <c r="E391" s="114">
        <v>2706</v>
      </c>
      <c r="F391" s="114">
        <v>309</v>
      </c>
      <c r="G391" s="122">
        <v>0</v>
      </c>
      <c r="H391" s="122">
        <v>1.0165706101428466E+19</v>
      </c>
    </row>
    <row r="392" spans="3:8" ht="15" customHeight="1">
      <c r="C392" s="112" t="b">
        <v>0</v>
      </c>
      <c r="D392" s="113">
        <v>1</v>
      </c>
      <c r="E392" s="114">
        <v>2707</v>
      </c>
      <c r="F392" s="114">
        <v>310</v>
      </c>
      <c r="G392" s="122">
        <v>0</v>
      </c>
      <c r="H392" s="122">
        <v>1.0099019318913106E+19</v>
      </c>
    </row>
    <row r="393" spans="3:8" ht="15" customHeight="1">
      <c r="C393" s="112" t="b">
        <v>0</v>
      </c>
      <c r="D393" s="113">
        <v>1</v>
      </c>
      <c r="E393" s="114">
        <v>2708</v>
      </c>
      <c r="F393" s="114">
        <v>311</v>
      </c>
      <c r="G393" s="122">
        <v>0</v>
      </c>
      <c r="H393" s="122">
        <v>1.0764821702191182E+19</v>
      </c>
    </row>
    <row r="394" spans="3:8" ht="15" customHeight="1">
      <c r="C394" s="112" t="b">
        <v>0</v>
      </c>
      <c r="D394" s="113">
        <v>1</v>
      </c>
      <c r="E394" s="114">
        <v>2709</v>
      </c>
      <c r="F394" s="114">
        <v>312</v>
      </c>
      <c r="G394" s="122">
        <v>0</v>
      </c>
      <c r="H394" s="122">
        <v>1.4025053556869363E+18</v>
      </c>
    </row>
    <row r="395" spans="3:8" ht="15" customHeight="1">
      <c r="C395" s="112" t="b">
        <v>0</v>
      </c>
      <c r="D395" s="113">
        <v>1</v>
      </c>
      <c r="E395" s="114">
        <v>2710</v>
      </c>
      <c r="F395" s="114">
        <v>313</v>
      </c>
      <c r="G395" s="122">
        <v>0</v>
      </c>
      <c r="H395" s="122">
        <v>1.0746403581655376E+19</v>
      </c>
    </row>
    <row r="396" spans="3:8" ht="15" customHeight="1">
      <c r="C396" s="112" t="b">
        <v>0</v>
      </c>
      <c r="D396" s="113">
        <v>1</v>
      </c>
      <c r="E396" s="114">
        <v>2711</v>
      </c>
      <c r="F396" s="114">
        <v>314</v>
      </c>
      <c r="G396" s="122">
        <v>0</v>
      </c>
      <c r="H396" s="122">
        <v>1.3745669279558441E+19</v>
      </c>
    </row>
    <row r="397" spans="3:8" ht="15" customHeight="1">
      <c r="C397" s="112" t="b">
        <v>0</v>
      </c>
      <c r="D397" s="113">
        <v>1</v>
      </c>
      <c r="E397" s="114">
        <v>2712</v>
      </c>
      <c r="F397" s="114">
        <v>315</v>
      </c>
      <c r="G397" s="122">
        <v>0</v>
      </c>
      <c r="H397" s="122">
        <v>6.7555133918703944E+18</v>
      </c>
    </row>
    <row r="398" spans="3:8" ht="15" customHeight="1">
      <c r="C398" s="112" t="b">
        <v>0</v>
      </c>
      <c r="D398" s="113">
        <v>1</v>
      </c>
      <c r="E398" s="114">
        <v>2713</v>
      </c>
      <c r="F398" s="114">
        <v>316</v>
      </c>
      <c r="G398" s="122">
        <v>0</v>
      </c>
      <c r="H398" s="122">
        <v>1.8052135472890958E+19</v>
      </c>
    </row>
    <row r="399" spans="3:8" ht="15" customHeight="1">
      <c r="C399" s="112" t="b">
        <v>0</v>
      </c>
      <c r="D399" s="113">
        <v>1</v>
      </c>
      <c r="E399" s="114">
        <v>2714</v>
      </c>
      <c r="F399" s="114">
        <v>317</v>
      </c>
      <c r="G399" s="122">
        <v>0</v>
      </c>
      <c r="H399" s="122">
        <v>1.5155189294609248E+19</v>
      </c>
    </row>
    <row r="400" spans="3:8" ht="15" customHeight="1">
      <c r="C400" s="112" t="b">
        <v>0</v>
      </c>
      <c r="D400" s="113">
        <v>1</v>
      </c>
      <c r="E400" s="114">
        <v>2715</v>
      </c>
      <c r="F400" s="114">
        <v>318</v>
      </c>
      <c r="G400" s="122">
        <v>0</v>
      </c>
      <c r="H400" s="122">
        <v>2.9740906105905961E+18</v>
      </c>
    </row>
    <row r="401" spans="3:8" ht="15" customHeight="1">
      <c r="C401" s="112" t="b">
        <v>0</v>
      </c>
      <c r="D401" s="113">
        <v>1</v>
      </c>
      <c r="E401" s="114">
        <v>2716</v>
      </c>
      <c r="F401" s="114">
        <v>319</v>
      </c>
      <c r="G401" s="122">
        <v>0</v>
      </c>
      <c r="H401" s="122">
        <v>7.0686594714433618E+18</v>
      </c>
    </row>
    <row r="402" spans="3:8" ht="15" customHeight="1">
      <c r="C402" s="112" t="b">
        <v>0</v>
      </c>
      <c r="D402" s="113">
        <v>1</v>
      </c>
      <c r="E402" s="114">
        <v>2717</v>
      </c>
      <c r="F402" s="114">
        <v>320</v>
      </c>
      <c r="G402" s="122">
        <v>0</v>
      </c>
      <c r="H402" s="122">
        <v>1.0868343952409276E+19</v>
      </c>
    </row>
    <row r="403" spans="3:8" ht="15" customHeight="1">
      <c r="C403" s="112" t="b">
        <v>0</v>
      </c>
      <c r="D403" s="113">
        <v>1</v>
      </c>
      <c r="E403" s="114">
        <v>2718</v>
      </c>
      <c r="F403" s="114">
        <v>321</v>
      </c>
      <c r="G403" s="122">
        <v>0</v>
      </c>
      <c r="H403" s="122">
        <v>1.0469058885726822E+19</v>
      </c>
    </row>
    <row r="404" spans="3:8" ht="15" customHeight="1">
      <c r="C404" s="112" t="b">
        <v>0</v>
      </c>
      <c r="D404" s="113">
        <v>1</v>
      </c>
      <c r="E404" s="114">
        <v>2719</v>
      </c>
      <c r="F404" s="114">
        <v>322</v>
      </c>
      <c r="G404" s="122">
        <v>0</v>
      </c>
      <c r="H404" s="122">
        <v>9.7894119347345224E+18</v>
      </c>
    </row>
    <row r="405" spans="3:8" ht="15" customHeight="1">
      <c r="C405" s="112" t="b">
        <v>0</v>
      </c>
      <c r="D405" s="113">
        <v>1</v>
      </c>
      <c r="E405" s="114">
        <v>2720</v>
      </c>
      <c r="F405" s="114">
        <v>323</v>
      </c>
      <c r="G405" s="122">
        <v>0</v>
      </c>
      <c r="H405" s="122">
        <v>1.1930151811557868E+19</v>
      </c>
    </row>
    <row r="406" spans="3:8" ht="15" customHeight="1">
      <c r="C406" s="112" t="b">
        <v>0</v>
      </c>
      <c r="D406" s="113">
        <v>1</v>
      </c>
      <c r="E406" s="114">
        <v>2721</v>
      </c>
      <c r="F406" s="114">
        <v>324</v>
      </c>
      <c r="G406" s="122">
        <v>0</v>
      </c>
      <c r="H406" s="122">
        <v>1.9665524743077166E+18</v>
      </c>
    </row>
    <row r="407" spans="3:8" ht="15" customHeight="1">
      <c r="C407" s="112" t="b">
        <v>0</v>
      </c>
      <c r="D407" s="113">
        <v>1</v>
      </c>
      <c r="E407" s="114">
        <v>2722</v>
      </c>
      <c r="F407" s="114">
        <v>325</v>
      </c>
      <c r="G407" s="122">
        <v>0</v>
      </c>
      <c r="H407" s="122">
        <v>1.6757675492796482E+19</v>
      </c>
    </row>
    <row r="408" spans="3:8" ht="15" customHeight="1">
      <c r="C408" s="112" t="b">
        <v>0</v>
      </c>
      <c r="D408" s="113">
        <v>1</v>
      </c>
      <c r="E408" s="114">
        <v>2723</v>
      </c>
      <c r="F408" s="114">
        <v>326</v>
      </c>
      <c r="G408" s="122">
        <v>0</v>
      </c>
      <c r="H408" s="122">
        <v>8.0823957079859466E+18</v>
      </c>
    </row>
    <row r="409" spans="3:8" ht="15" customHeight="1">
      <c r="C409" s="112" t="b">
        <v>0</v>
      </c>
      <c r="D409" s="113">
        <v>1</v>
      </c>
      <c r="E409" s="114">
        <v>2724</v>
      </c>
      <c r="F409" s="114">
        <v>327</v>
      </c>
      <c r="G409" s="122">
        <v>0</v>
      </c>
      <c r="H409" s="122">
        <v>7.3070247568289085E+18</v>
      </c>
    </row>
    <row r="410" spans="3:8" ht="15" customHeight="1">
      <c r="C410" s="112" t="b">
        <v>0</v>
      </c>
      <c r="D410" s="113">
        <v>1</v>
      </c>
      <c r="E410" s="114">
        <v>2725</v>
      </c>
      <c r="F410" s="114">
        <v>328</v>
      </c>
      <c r="G410" s="122">
        <v>0</v>
      </c>
      <c r="H410" s="122">
        <v>6.2439792917478513E+18</v>
      </c>
    </row>
    <row r="411" spans="3:8" ht="15" customHeight="1">
      <c r="C411" s="112" t="b">
        <v>0</v>
      </c>
      <c r="D411" s="113">
        <v>1</v>
      </c>
      <c r="E411" s="114">
        <v>2726</v>
      </c>
      <c r="F411" s="114">
        <v>329</v>
      </c>
      <c r="G411" s="122">
        <v>0</v>
      </c>
      <c r="H411" s="122">
        <v>1.1420358124461863E+19</v>
      </c>
    </row>
    <row r="412" spans="3:8" ht="15" customHeight="1">
      <c r="C412" s="112" t="b">
        <v>0</v>
      </c>
      <c r="D412" s="113">
        <v>1</v>
      </c>
      <c r="E412" s="114">
        <v>2727</v>
      </c>
      <c r="F412" s="114">
        <v>330</v>
      </c>
      <c r="G412" s="122">
        <v>0</v>
      </c>
      <c r="H412" s="122">
        <v>1.526035900520455E+19</v>
      </c>
    </row>
    <row r="413" spans="3:8" ht="15" customHeight="1">
      <c r="C413" s="112" t="b">
        <v>0</v>
      </c>
      <c r="D413" s="113">
        <v>1</v>
      </c>
      <c r="E413" s="114">
        <v>2728</v>
      </c>
      <c r="F413" s="114">
        <v>331</v>
      </c>
      <c r="G413" s="122">
        <v>0</v>
      </c>
      <c r="H413" s="122">
        <v>3.5791558384703601E+18</v>
      </c>
    </row>
    <row r="414" spans="3:8" ht="15" customHeight="1">
      <c r="C414" s="112" t="b">
        <v>0</v>
      </c>
      <c r="D414" s="113">
        <v>1</v>
      </c>
      <c r="E414" s="114">
        <v>2729</v>
      </c>
      <c r="F414" s="114">
        <v>332</v>
      </c>
      <c r="G414" s="122">
        <v>0</v>
      </c>
      <c r="H414" s="122">
        <v>1.3461285035418905E+19</v>
      </c>
    </row>
    <row r="415" spans="3:8" ht="15" customHeight="1">
      <c r="C415" s="112" t="b">
        <v>0</v>
      </c>
      <c r="D415" s="113">
        <v>1</v>
      </c>
      <c r="E415" s="114">
        <v>2730</v>
      </c>
      <c r="F415" s="114">
        <v>333</v>
      </c>
      <c r="G415" s="122">
        <v>0</v>
      </c>
      <c r="H415" s="122">
        <v>1.3609004463196588E+19</v>
      </c>
    </row>
    <row r="416" spans="3:8" ht="15" customHeight="1">
      <c r="C416" s="112" t="b">
        <v>0</v>
      </c>
      <c r="D416" s="113">
        <v>1</v>
      </c>
      <c r="E416" s="114">
        <v>2781</v>
      </c>
      <c r="F416" s="114">
        <v>334</v>
      </c>
      <c r="G416" s="122">
        <v>0</v>
      </c>
      <c r="H416" s="122">
        <v>1.7533212653930242E+19</v>
      </c>
    </row>
    <row r="417" spans="3:8" ht="15" customHeight="1">
      <c r="C417" s="112" t="b">
        <v>0</v>
      </c>
      <c r="D417" s="113">
        <v>1</v>
      </c>
      <c r="E417" s="114">
        <v>2782</v>
      </c>
      <c r="F417" s="114">
        <v>335</v>
      </c>
      <c r="G417" s="122">
        <v>0</v>
      </c>
      <c r="H417" s="122">
        <v>8.6183442555676058E+18</v>
      </c>
    </row>
    <row r="418" spans="3:8" ht="15" customHeight="1">
      <c r="C418" s="112" t="b">
        <v>0</v>
      </c>
      <c r="D418" s="113">
        <v>1</v>
      </c>
      <c r="E418" s="114">
        <v>2783</v>
      </c>
      <c r="F418" s="114">
        <v>336</v>
      </c>
      <c r="G418" s="122">
        <v>0</v>
      </c>
      <c r="H418" s="122">
        <v>1.6142413265296077E+19</v>
      </c>
    </row>
    <row r="419" spans="3:8" ht="15" customHeight="1">
      <c r="C419" s="112" t="b">
        <v>0</v>
      </c>
      <c r="D419" s="113">
        <v>1</v>
      </c>
      <c r="E419" s="114">
        <v>2784</v>
      </c>
      <c r="F419" s="114">
        <v>337</v>
      </c>
      <c r="G419" s="122">
        <v>0</v>
      </c>
      <c r="H419" s="122">
        <v>7.9736623785499443E+18</v>
      </c>
    </row>
    <row r="420" spans="3:8" ht="15" customHeight="1">
      <c r="C420" s="112" t="b">
        <v>0</v>
      </c>
      <c r="D420" s="113">
        <v>1</v>
      </c>
      <c r="E420" s="114">
        <v>2785</v>
      </c>
      <c r="F420" s="114">
        <v>338</v>
      </c>
      <c r="G420" s="122">
        <v>0</v>
      </c>
      <c r="H420" s="122">
        <v>1.4334388107001203E+19</v>
      </c>
    </row>
    <row r="421" spans="3:8" ht="15" customHeight="1">
      <c r="C421" s="112" t="b">
        <v>0</v>
      </c>
      <c r="D421" s="113">
        <v>1</v>
      </c>
      <c r="E421" s="114">
        <v>2786</v>
      </c>
      <c r="F421" s="114">
        <v>339</v>
      </c>
      <c r="G421" s="122">
        <v>0</v>
      </c>
      <c r="H421" s="122">
        <v>4.3742824143254236E+18</v>
      </c>
    </row>
    <row r="422" spans="3:8" ht="15" customHeight="1">
      <c r="C422" s="112" t="b">
        <v>0</v>
      </c>
      <c r="D422" s="113">
        <v>1</v>
      </c>
      <c r="E422" s="114">
        <v>2787</v>
      </c>
      <c r="F422" s="114">
        <v>340</v>
      </c>
      <c r="G422" s="122">
        <v>0</v>
      </c>
      <c r="H422" s="122">
        <v>4.4127332881564652E+18</v>
      </c>
    </row>
    <row r="423" spans="3:8" ht="15" customHeight="1">
      <c r="C423" s="112" t="b">
        <v>0</v>
      </c>
      <c r="D423" s="113">
        <v>1</v>
      </c>
      <c r="E423" s="114">
        <v>2788</v>
      </c>
      <c r="F423" s="114">
        <v>341</v>
      </c>
      <c r="G423" s="122">
        <v>0</v>
      </c>
      <c r="H423" s="122">
        <v>5.9579134270895985E+18</v>
      </c>
    </row>
    <row r="424" spans="3:8" ht="15" customHeight="1">
      <c r="C424" s="112" t="b">
        <v>0</v>
      </c>
      <c r="D424" s="113">
        <v>1</v>
      </c>
      <c r="E424" s="114">
        <v>2789</v>
      </c>
      <c r="F424" s="114">
        <v>342</v>
      </c>
      <c r="G424" s="122">
        <v>0</v>
      </c>
      <c r="H424" s="122">
        <v>2.4133375780911626E+18</v>
      </c>
    </row>
    <row r="425" spans="3:8" ht="15" customHeight="1">
      <c r="C425" s="112" t="b">
        <v>0</v>
      </c>
      <c r="D425" s="113">
        <v>1</v>
      </c>
      <c r="E425" s="114">
        <v>2790</v>
      </c>
      <c r="F425" s="114">
        <v>343</v>
      </c>
      <c r="G425" s="122">
        <v>0</v>
      </c>
      <c r="H425" s="122">
        <v>3.5008738411267466E+18</v>
      </c>
    </row>
    <row r="426" spans="3:8" ht="15" customHeight="1">
      <c r="C426" s="112" t="b">
        <v>0</v>
      </c>
      <c r="D426" s="113">
        <v>1</v>
      </c>
      <c r="E426" s="114">
        <v>2791</v>
      </c>
      <c r="F426" s="114">
        <v>344</v>
      </c>
      <c r="G426" s="122">
        <v>0</v>
      </c>
      <c r="H426" s="122">
        <v>4.6700975339996938E+18</v>
      </c>
    </row>
    <row r="427" spans="3:8" ht="15" customHeight="1">
      <c r="C427" s="112" t="b">
        <v>0</v>
      </c>
      <c r="D427" s="113">
        <v>1</v>
      </c>
      <c r="E427" s="114">
        <v>2792</v>
      </c>
      <c r="F427" s="114">
        <v>345</v>
      </c>
      <c r="G427" s="122">
        <v>0</v>
      </c>
      <c r="H427" s="122">
        <v>3.0315511885711375E+18</v>
      </c>
    </row>
    <row r="428" spans="3:8" ht="15" customHeight="1">
      <c r="C428" s="112" t="b">
        <v>0</v>
      </c>
      <c r="D428" s="113">
        <v>1</v>
      </c>
      <c r="E428" s="114">
        <v>2793</v>
      </c>
      <c r="F428" s="114">
        <v>346</v>
      </c>
      <c r="G428" s="122">
        <v>0</v>
      </c>
      <c r="H428" s="122">
        <v>1.038021931349248E+19</v>
      </c>
    </row>
    <row r="429" spans="3:8" ht="15" customHeight="1">
      <c r="C429" s="112" t="b">
        <v>0</v>
      </c>
      <c r="D429" s="113">
        <v>1</v>
      </c>
      <c r="E429" s="114">
        <v>2794</v>
      </c>
      <c r="F429" s="114">
        <v>347</v>
      </c>
      <c r="G429" s="122">
        <v>0</v>
      </c>
      <c r="H429" s="122">
        <v>1.672440966132274E+19</v>
      </c>
    </row>
    <row r="430" spans="3:8" ht="15" customHeight="1">
      <c r="C430" s="112" t="b">
        <v>0</v>
      </c>
      <c r="D430" s="113">
        <v>1</v>
      </c>
      <c r="E430" s="114">
        <v>2795</v>
      </c>
      <c r="F430" s="114">
        <v>348</v>
      </c>
      <c r="G430" s="122">
        <v>0</v>
      </c>
      <c r="H430" s="122">
        <v>7.0237286823397786E+18</v>
      </c>
    </row>
    <row r="431" spans="3:8" ht="15" customHeight="1">
      <c r="C431" s="112" t="b">
        <v>0</v>
      </c>
      <c r="D431" s="113">
        <v>1</v>
      </c>
      <c r="E431" s="114">
        <v>2796</v>
      </c>
      <c r="F431" s="114">
        <v>349</v>
      </c>
      <c r="G431" s="122">
        <v>0</v>
      </c>
      <c r="H431" s="122">
        <v>8.2257340274515948E+18</v>
      </c>
    </row>
    <row r="432" spans="3:8" ht="15" customHeight="1">
      <c r="C432" s="112" t="b">
        <v>0</v>
      </c>
      <c r="D432" s="113">
        <v>1</v>
      </c>
      <c r="E432" s="114">
        <v>2797</v>
      </c>
      <c r="F432" s="114">
        <v>350</v>
      </c>
      <c r="G432" s="122">
        <v>0</v>
      </c>
      <c r="H432" s="122">
        <v>1.1221463289751243E+19</v>
      </c>
    </row>
    <row r="433" spans="3:8" ht="15" customHeight="1">
      <c r="C433" s="112" t="b">
        <v>0</v>
      </c>
      <c r="D433" s="113">
        <v>1</v>
      </c>
      <c r="E433" s="114">
        <v>2798</v>
      </c>
      <c r="F433" s="114">
        <v>351</v>
      </c>
      <c r="G433" s="122">
        <v>0</v>
      </c>
      <c r="H433" s="122">
        <v>1.7778229042442848E+19</v>
      </c>
    </row>
    <row r="434" spans="3:8" ht="15" customHeight="1">
      <c r="C434" s="112" t="b">
        <v>0</v>
      </c>
      <c r="D434" s="113">
        <v>1</v>
      </c>
      <c r="E434" s="114">
        <v>2799</v>
      </c>
      <c r="F434" s="114">
        <v>352</v>
      </c>
      <c r="G434" s="122">
        <v>0</v>
      </c>
      <c r="H434" s="122">
        <v>1.8107148271724222E+19</v>
      </c>
    </row>
    <row r="435" spans="3:8" ht="15" customHeight="1">
      <c r="C435" s="112" t="b">
        <v>0</v>
      </c>
      <c r="D435" s="113">
        <v>1</v>
      </c>
      <c r="E435" s="114">
        <v>2800</v>
      </c>
      <c r="F435" s="114">
        <v>353</v>
      </c>
      <c r="G435" s="122">
        <v>0</v>
      </c>
      <c r="H435" s="122">
        <v>1.2335165863332043E+19</v>
      </c>
    </row>
    <row r="436" spans="3:8" ht="15" customHeight="1">
      <c r="C436" s="112" t="b">
        <v>0</v>
      </c>
      <c r="D436" s="113">
        <v>1</v>
      </c>
      <c r="E436" s="114">
        <v>2801</v>
      </c>
      <c r="F436" s="114">
        <v>354</v>
      </c>
      <c r="G436" s="122">
        <v>0</v>
      </c>
      <c r="H436" s="122">
        <v>1.0152090500624474E+19</v>
      </c>
    </row>
    <row r="437" spans="3:8" ht="15" customHeight="1">
      <c r="C437" s="112" t="b">
        <v>0</v>
      </c>
      <c r="D437" s="113">
        <v>1</v>
      </c>
      <c r="E437" s="114">
        <v>2802</v>
      </c>
      <c r="F437" s="114">
        <v>355</v>
      </c>
      <c r="G437" s="122">
        <v>0</v>
      </c>
      <c r="H437" s="122">
        <v>8.3463218375541146E+18</v>
      </c>
    </row>
    <row r="438" spans="3:8" ht="15" customHeight="1">
      <c r="C438" s="112" t="b">
        <v>0</v>
      </c>
      <c r="D438" s="113">
        <v>1</v>
      </c>
      <c r="E438" s="114">
        <v>2803</v>
      </c>
      <c r="F438" s="114">
        <v>356</v>
      </c>
      <c r="G438" s="122">
        <v>0</v>
      </c>
      <c r="H438" s="122">
        <v>9.6261561488838021E+18</v>
      </c>
    </row>
    <row r="439" spans="3:8" ht="15" customHeight="1">
      <c r="C439" s="112" t="b">
        <v>0</v>
      </c>
      <c r="D439" s="113">
        <v>1</v>
      </c>
      <c r="E439" s="114">
        <v>2804</v>
      </c>
      <c r="F439" s="114">
        <v>357</v>
      </c>
      <c r="G439" s="122">
        <v>0</v>
      </c>
      <c r="H439" s="122">
        <v>1.7097792362455847E+19</v>
      </c>
    </row>
    <row r="440" spans="3:8" ht="15" customHeight="1">
      <c r="C440" s="112" t="b">
        <v>0</v>
      </c>
      <c r="D440" s="113">
        <v>1</v>
      </c>
      <c r="E440" s="114">
        <v>2805</v>
      </c>
      <c r="F440" s="114">
        <v>358</v>
      </c>
      <c r="G440" s="122">
        <v>0</v>
      </c>
      <c r="H440" s="122">
        <v>4.1110343335517486E+18</v>
      </c>
    </row>
    <row r="441" spans="3:8" ht="15" customHeight="1">
      <c r="C441" s="112" t="b">
        <v>0</v>
      </c>
      <c r="D441" s="113">
        <v>1</v>
      </c>
      <c r="E441" s="114">
        <v>2806</v>
      </c>
      <c r="F441" s="114">
        <v>359</v>
      </c>
      <c r="G441" s="122">
        <v>0</v>
      </c>
      <c r="H441" s="122">
        <v>1.288293321313291E+18</v>
      </c>
    </row>
    <row r="442" spans="3:8" ht="15" customHeight="1">
      <c r="C442" s="112" t="b">
        <v>0</v>
      </c>
      <c r="D442" s="113">
        <v>1</v>
      </c>
      <c r="E442" s="114">
        <v>2807</v>
      </c>
      <c r="F442" s="114">
        <v>360</v>
      </c>
      <c r="G442" s="122">
        <v>0</v>
      </c>
      <c r="H442" s="122">
        <v>9.6933998572730266E+18</v>
      </c>
    </row>
    <row r="443" spans="3:8" ht="15" customHeight="1">
      <c r="C443" s="112" t="b">
        <v>0</v>
      </c>
      <c r="D443" s="113">
        <v>1</v>
      </c>
      <c r="E443" s="114">
        <v>2808</v>
      </c>
      <c r="F443" s="114">
        <v>361</v>
      </c>
      <c r="G443" s="122">
        <v>0</v>
      </c>
      <c r="H443" s="122">
        <v>2.8835416151887836E+18</v>
      </c>
    </row>
    <row r="444" spans="3:8" ht="15" customHeight="1">
      <c r="C444" s="112" t="b">
        <v>0</v>
      </c>
      <c r="D444" s="113">
        <v>1</v>
      </c>
      <c r="E444" s="114">
        <v>2809</v>
      </c>
      <c r="F444" s="114">
        <v>362</v>
      </c>
      <c r="G444" s="122">
        <v>0</v>
      </c>
      <c r="H444" s="122">
        <v>9.975431978930135E+18</v>
      </c>
    </row>
    <row r="445" spans="3:8" ht="15" customHeight="1">
      <c r="C445" s="112" t="b">
        <v>0</v>
      </c>
      <c r="D445" s="113">
        <v>1</v>
      </c>
      <c r="E445" s="114">
        <v>2810</v>
      </c>
      <c r="F445" s="114">
        <v>363</v>
      </c>
      <c r="G445" s="122">
        <v>0</v>
      </c>
      <c r="H445" s="122">
        <v>1.8408070834370984E+19</v>
      </c>
    </row>
    <row r="446" spans="3:8" ht="15" customHeight="1">
      <c r="C446" s="112" t="b">
        <v>0</v>
      </c>
      <c r="D446" s="113">
        <v>1</v>
      </c>
      <c r="E446" s="114">
        <v>2811</v>
      </c>
      <c r="F446" s="114">
        <v>364</v>
      </c>
      <c r="G446" s="122">
        <v>0</v>
      </c>
      <c r="H446" s="122">
        <v>1.0354299933657068E+19</v>
      </c>
    </row>
    <row r="447" spans="3:8" ht="15" customHeight="1">
      <c r="C447" s="112" t="b">
        <v>0</v>
      </c>
      <c r="D447" s="113">
        <v>1</v>
      </c>
      <c r="E447" s="114">
        <v>2812</v>
      </c>
      <c r="F447" s="114">
        <v>365</v>
      </c>
      <c r="G447" s="122">
        <v>0</v>
      </c>
      <c r="H447" s="122">
        <v>1.0746776696351214E+19</v>
      </c>
    </row>
    <row r="448" spans="3:8" ht="15" customHeight="1">
      <c r="C448" s="112" t="b">
        <v>0</v>
      </c>
      <c r="D448" s="113">
        <v>1</v>
      </c>
      <c r="E448" s="114">
        <v>2813</v>
      </c>
      <c r="F448" s="114">
        <v>366</v>
      </c>
      <c r="G448" s="122">
        <v>0</v>
      </c>
      <c r="H448" s="122">
        <v>6.716396740926038E+18</v>
      </c>
    </row>
    <row r="449" spans="3:8" ht="15" customHeight="1">
      <c r="C449" s="112" t="b">
        <v>0</v>
      </c>
      <c r="D449" s="113">
        <v>1</v>
      </c>
      <c r="E449" s="114">
        <v>2814</v>
      </c>
      <c r="F449" s="114">
        <v>367</v>
      </c>
      <c r="G449" s="122">
        <v>0</v>
      </c>
      <c r="H449" s="122">
        <v>7.6592982091005788E+18</v>
      </c>
    </row>
    <row r="450" spans="3:8" ht="15" customHeight="1">
      <c r="C450" s="112" t="b">
        <v>0</v>
      </c>
      <c r="D450" s="113">
        <v>1</v>
      </c>
      <c r="E450" s="114">
        <v>2815</v>
      </c>
      <c r="F450" s="114">
        <v>368</v>
      </c>
      <c r="G450" s="122">
        <v>0</v>
      </c>
      <c r="H450" s="122">
        <v>1.7930832036895523E+19</v>
      </c>
    </row>
    <row r="451" spans="3:8" ht="15" customHeight="1">
      <c r="C451" s="112" t="b">
        <v>0</v>
      </c>
      <c r="D451" s="113">
        <v>1</v>
      </c>
      <c r="E451" s="114">
        <v>2816</v>
      </c>
      <c r="F451" s="114">
        <v>369</v>
      </c>
      <c r="G451" s="122">
        <v>0</v>
      </c>
      <c r="H451" s="122">
        <v>5.4738939280060058E+18</v>
      </c>
    </row>
    <row r="452" spans="3:8" ht="15" customHeight="1">
      <c r="C452" s="112" t="b">
        <v>0</v>
      </c>
      <c r="D452" s="113">
        <v>1</v>
      </c>
      <c r="E452" s="114">
        <v>2817</v>
      </c>
      <c r="F452" s="114">
        <v>370</v>
      </c>
      <c r="G452" s="122">
        <v>0</v>
      </c>
      <c r="H452" s="122">
        <v>1.4765675149217731E+19</v>
      </c>
    </row>
    <row r="453" spans="3:8" ht="15" customHeight="1">
      <c r="C453" s="112" t="b">
        <v>0</v>
      </c>
      <c r="D453" s="113">
        <v>1</v>
      </c>
      <c r="E453" s="114">
        <v>2818</v>
      </c>
      <c r="F453" s="114">
        <v>371</v>
      </c>
      <c r="G453" s="122">
        <v>0</v>
      </c>
      <c r="H453" s="122">
        <v>2.6250481163309788E+18</v>
      </c>
    </row>
    <row r="454" spans="3:8" ht="15" customHeight="1">
      <c r="C454" s="112" t="b">
        <v>0</v>
      </c>
      <c r="D454" s="113">
        <v>1</v>
      </c>
      <c r="E454" s="114">
        <v>2572</v>
      </c>
      <c r="F454" s="114">
        <v>372</v>
      </c>
      <c r="G454" s="122">
        <v>0</v>
      </c>
      <c r="H454" s="122">
        <v>1.353653768472252E+19</v>
      </c>
    </row>
    <row r="455" spans="3:8" ht="15" customHeight="1">
      <c r="C455" s="112" t="b">
        <v>0</v>
      </c>
      <c r="D455" s="113">
        <v>1</v>
      </c>
      <c r="E455" s="114">
        <v>2573</v>
      </c>
      <c r="F455" s="114">
        <v>373</v>
      </c>
      <c r="G455" s="122">
        <v>0</v>
      </c>
      <c r="H455" s="122">
        <v>1.2106149207900285E+19</v>
      </c>
    </row>
    <row r="456" spans="3:8" ht="15" customHeight="1">
      <c r="C456" s="112" t="b">
        <v>0</v>
      </c>
      <c r="D456" s="113">
        <v>1</v>
      </c>
      <c r="E456" s="114">
        <v>2574</v>
      </c>
      <c r="F456" s="114">
        <v>374</v>
      </c>
      <c r="G456" s="122">
        <v>0</v>
      </c>
      <c r="H456" s="122">
        <v>4.1471822810000814E+18</v>
      </c>
    </row>
    <row r="457" spans="3:8" ht="15" customHeight="1">
      <c r="C457" s="112" t="b">
        <v>0</v>
      </c>
      <c r="D457" s="113">
        <v>1</v>
      </c>
      <c r="E457" s="114">
        <v>2575</v>
      </c>
      <c r="F457" s="114">
        <v>375</v>
      </c>
      <c r="G457" s="122">
        <v>0</v>
      </c>
      <c r="H457" s="122">
        <v>9.6332371015897293E+18</v>
      </c>
    </row>
    <row r="458" spans="3:8" ht="15" customHeight="1">
      <c r="C458" s="112" t="b">
        <v>0</v>
      </c>
      <c r="D458" s="113">
        <v>1</v>
      </c>
      <c r="E458" s="114">
        <v>2576</v>
      </c>
      <c r="F458" s="114">
        <v>376</v>
      </c>
      <c r="G458" s="122">
        <v>0</v>
      </c>
      <c r="H458" s="122">
        <v>8.6329980348070134E+18</v>
      </c>
    </row>
    <row r="459" spans="3:8" ht="15" customHeight="1">
      <c r="C459" s="112" t="b">
        <v>0</v>
      </c>
      <c r="D459" s="113">
        <v>1</v>
      </c>
      <c r="E459" s="114">
        <v>2577</v>
      </c>
      <c r="F459" s="114">
        <v>377</v>
      </c>
      <c r="G459" s="122">
        <v>0</v>
      </c>
      <c r="H459" s="122">
        <v>3.979606904972353E+18</v>
      </c>
    </row>
    <row r="460" spans="3:8" ht="15" customHeight="1">
      <c r="C460" s="112" t="b">
        <v>0</v>
      </c>
      <c r="D460" s="113">
        <v>1</v>
      </c>
      <c r="E460" s="114">
        <v>2578</v>
      </c>
      <c r="F460" s="114">
        <v>378</v>
      </c>
      <c r="G460" s="122">
        <v>0</v>
      </c>
      <c r="H460" s="122">
        <v>1.0747752593981127E+19</v>
      </c>
    </row>
    <row r="461" spans="3:8" ht="15" customHeight="1">
      <c r="C461" s="112" t="b">
        <v>0</v>
      </c>
      <c r="D461" s="113">
        <v>1</v>
      </c>
      <c r="E461" s="114">
        <v>2579</v>
      </c>
      <c r="F461" s="114">
        <v>379</v>
      </c>
      <c r="G461" s="122">
        <v>0</v>
      </c>
      <c r="H461" s="122">
        <v>6.8725656595045517E+17</v>
      </c>
    </row>
    <row r="462" spans="3:8" ht="15" customHeight="1">
      <c r="C462" s="112" t="b">
        <v>0</v>
      </c>
      <c r="D462" s="113">
        <v>1</v>
      </c>
      <c r="E462" s="114">
        <v>2580</v>
      </c>
      <c r="F462" s="114">
        <v>380</v>
      </c>
      <c r="G462" s="122">
        <v>0</v>
      </c>
      <c r="H462" s="122">
        <v>9.8619821451136901E+18</v>
      </c>
    </row>
    <row r="463" spans="3:8" ht="15" customHeight="1">
      <c r="C463" s="112" t="b">
        <v>0</v>
      </c>
      <c r="D463" s="113">
        <v>1</v>
      </c>
      <c r="E463" s="114">
        <v>2581</v>
      </c>
      <c r="F463" s="114">
        <v>381</v>
      </c>
      <c r="G463" s="122">
        <v>0</v>
      </c>
      <c r="H463" s="122">
        <v>7.035646483917825E+18</v>
      </c>
    </row>
    <row r="464" spans="3:8" ht="15" customHeight="1">
      <c r="C464" s="112" t="b">
        <v>0</v>
      </c>
      <c r="D464" s="113">
        <v>1</v>
      </c>
      <c r="E464" s="114">
        <v>2582</v>
      </c>
      <c r="F464" s="114">
        <v>382</v>
      </c>
      <c r="G464" s="122">
        <v>0</v>
      </c>
      <c r="H464" s="122">
        <v>5.9624489028035594E+18</v>
      </c>
    </row>
    <row r="465" spans="3:8" ht="15" customHeight="1">
      <c r="C465" s="112" t="b">
        <v>0</v>
      </c>
      <c r="D465" s="113">
        <v>1</v>
      </c>
      <c r="E465" s="114">
        <v>2583</v>
      </c>
      <c r="F465" s="114">
        <v>383</v>
      </c>
      <c r="G465" s="122">
        <v>0</v>
      </c>
      <c r="H465" s="122">
        <v>1.2400262159428465E+19</v>
      </c>
    </row>
    <row r="466" spans="3:8" ht="15" customHeight="1">
      <c r="C466" s="112" t="b">
        <v>0</v>
      </c>
      <c r="D466" s="113">
        <v>1</v>
      </c>
      <c r="E466" s="114">
        <v>2584</v>
      </c>
      <c r="F466" s="114">
        <v>384</v>
      </c>
      <c r="G466" s="122">
        <v>0</v>
      </c>
      <c r="H466" s="122">
        <v>9.4719234552114278E+18</v>
      </c>
    </row>
    <row r="467" spans="3:8" ht="15" customHeight="1">
      <c r="C467" s="112" t="b">
        <v>0</v>
      </c>
      <c r="D467" s="113">
        <v>1</v>
      </c>
      <c r="E467" s="114">
        <v>2585</v>
      </c>
      <c r="F467" s="114">
        <v>385</v>
      </c>
      <c r="G467" s="122">
        <v>0</v>
      </c>
      <c r="H467" s="122">
        <v>1.6317290752305107E+19</v>
      </c>
    </row>
    <row r="468" spans="3:8" ht="15" customHeight="1">
      <c r="C468" s="112" t="b">
        <v>0</v>
      </c>
      <c r="D468" s="113">
        <v>1</v>
      </c>
      <c r="E468" s="114">
        <v>2586</v>
      </c>
      <c r="F468" s="114">
        <v>386</v>
      </c>
      <c r="G468" s="122">
        <v>0</v>
      </c>
      <c r="H468" s="122">
        <v>1.673046432674721E+19</v>
      </c>
    </row>
    <row r="469" spans="3:8" ht="15" customHeight="1">
      <c r="C469" s="112" t="b">
        <v>0</v>
      </c>
      <c r="D469" s="113">
        <v>1</v>
      </c>
      <c r="E469" s="114">
        <v>2587</v>
      </c>
      <c r="F469" s="114">
        <v>387</v>
      </c>
      <c r="G469" s="122">
        <v>0</v>
      </c>
      <c r="H469" s="122">
        <v>1.0954898166684783E+19</v>
      </c>
    </row>
    <row r="470" spans="3:8" ht="15" customHeight="1">
      <c r="C470" s="112" t="b">
        <v>0</v>
      </c>
      <c r="D470" s="113">
        <v>1</v>
      </c>
      <c r="E470" s="114">
        <v>2588</v>
      </c>
      <c r="F470" s="114">
        <v>388</v>
      </c>
      <c r="G470" s="122">
        <v>0</v>
      </c>
      <c r="H470" s="122">
        <v>8.9405618505795564E+18</v>
      </c>
    </row>
    <row r="471" spans="3:8" ht="15" customHeight="1">
      <c r="C471" s="112" t="b">
        <v>0</v>
      </c>
      <c r="D471" s="113">
        <v>1</v>
      </c>
      <c r="E471" s="114">
        <v>2589</v>
      </c>
      <c r="F471" s="114">
        <v>389</v>
      </c>
      <c r="G471" s="122">
        <v>0</v>
      </c>
      <c r="H471" s="122">
        <v>9.6206669310283448E+18</v>
      </c>
    </row>
    <row r="472" spans="3:8" ht="15" customHeight="1">
      <c r="C472" s="112" t="b">
        <v>0</v>
      </c>
      <c r="D472" s="113">
        <v>1</v>
      </c>
      <c r="E472" s="114">
        <v>2590</v>
      </c>
      <c r="F472" s="114">
        <v>390</v>
      </c>
      <c r="G472" s="122">
        <v>0</v>
      </c>
      <c r="H472" s="122">
        <v>6.685019369176533E+18</v>
      </c>
    </row>
    <row r="473" spans="3:8" ht="15" customHeight="1">
      <c r="C473" s="112" t="b">
        <v>0</v>
      </c>
      <c r="D473" s="113">
        <v>1</v>
      </c>
      <c r="E473" s="114">
        <v>194</v>
      </c>
      <c r="F473" s="114">
        <v>391</v>
      </c>
      <c r="G473" s="122">
        <v>0</v>
      </c>
      <c r="H473" s="122">
        <v>1.7642181183541922E+19</v>
      </c>
    </row>
    <row r="474" spans="3:8" ht="15" customHeight="1">
      <c r="C474" s="112" t="b">
        <v>0</v>
      </c>
      <c r="D474" s="113">
        <v>1</v>
      </c>
      <c r="E474" s="114">
        <v>195</v>
      </c>
      <c r="F474" s="114">
        <v>392</v>
      </c>
      <c r="G474" s="122">
        <v>0</v>
      </c>
      <c r="H474" s="122">
        <v>2.1336433046356324E+18</v>
      </c>
    </row>
    <row r="475" spans="3:8" ht="15" customHeight="1">
      <c r="C475" s="112" t="b">
        <v>0</v>
      </c>
      <c r="D475" s="113">
        <v>1</v>
      </c>
      <c r="E475" s="114">
        <v>196</v>
      </c>
      <c r="F475" s="114">
        <v>393</v>
      </c>
      <c r="G475" s="122">
        <v>0</v>
      </c>
      <c r="H475" s="122">
        <v>1.631513871136086E+19</v>
      </c>
    </row>
    <row r="476" spans="3:8" ht="15" customHeight="1">
      <c r="C476" s="112" t="b">
        <v>0</v>
      </c>
      <c r="D476" s="113">
        <v>1</v>
      </c>
      <c r="E476" s="114">
        <v>197</v>
      </c>
      <c r="F476" s="114">
        <v>394</v>
      </c>
      <c r="G476" s="122">
        <v>0</v>
      </c>
      <c r="H476" s="122">
        <v>1.8316865963870579E+19</v>
      </c>
    </row>
    <row r="477" spans="3:8" ht="15" customHeight="1">
      <c r="C477" s="112" t="b">
        <v>0</v>
      </c>
      <c r="D477" s="113">
        <v>1</v>
      </c>
      <c r="E477" s="114">
        <v>198</v>
      </c>
      <c r="F477" s="114">
        <v>395</v>
      </c>
      <c r="G477" s="122">
        <v>0</v>
      </c>
      <c r="H477" s="122">
        <v>4.3041800547753656E+18</v>
      </c>
    </row>
    <row r="478" spans="3:8" ht="15" customHeight="1">
      <c r="C478" s="112" t="b">
        <v>0</v>
      </c>
      <c r="D478" s="113">
        <v>1</v>
      </c>
      <c r="E478" s="114">
        <v>199</v>
      </c>
      <c r="F478" s="114">
        <v>396</v>
      </c>
      <c r="G478" s="122">
        <v>0</v>
      </c>
      <c r="H478" s="122">
        <v>1.4311627982966422E+19</v>
      </c>
    </row>
    <row r="479" spans="3:8" ht="15" customHeight="1">
      <c r="C479" s="112" t="b">
        <v>0</v>
      </c>
      <c r="D479" s="113">
        <v>1</v>
      </c>
      <c r="E479" s="114">
        <v>200</v>
      </c>
      <c r="F479" s="114">
        <v>397</v>
      </c>
      <c r="G479" s="122">
        <v>0</v>
      </c>
      <c r="H479" s="122">
        <v>1.1845933667777896E+19</v>
      </c>
    </row>
    <row r="480" spans="3:8" ht="15" customHeight="1">
      <c r="C480" s="112" t="b">
        <v>0</v>
      </c>
      <c r="D480" s="113">
        <v>1</v>
      </c>
      <c r="E480" s="114">
        <v>201</v>
      </c>
      <c r="F480" s="114">
        <v>398</v>
      </c>
      <c r="G480" s="122">
        <v>0</v>
      </c>
      <c r="H480" s="122">
        <v>9.295800493250902E+18</v>
      </c>
    </row>
    <row r="481" spans="3:8" ht="15" customHeight="1">
      <c r="C481" s="112" t="b">
        <v>0</v>
      </c>
      <c r="D481" s="113">
        <v>1</v>
      </c>
      <c r="E481" s="114">
        <v>202</v>
      </c>
      <c r="F481" s="114">
        <v>399</v>
      </c>
      <c r="G481" s="122">
        <v>0</v>
      </c>
      <c r="H481" s="122">
        <v>1.6857518016922622E+19</v>
      </c>
    </row>
    <row r="482" spans="3:8" ht="15" customHeight="1">
      <c r="C482" s="112" t="b">
        <v>0</v>
      </c>
      <c r="D482" s="113">
        <v>1</v>
      </c>
      <c r="E482" s="114">
        <v>203</v>
      </c>
      <c r="F482" s="114">
        <v>400</v>
      </c>
      <c r="G482" s="122">
        <v>0</v>
      </c>
      <c r="H482" s="122">
        <v>2.6964206400909094E+17</v>
      </c>
    </row>
    <row r="483" spans="3:8" ht="15" customHeight="1">
      <c r="C483" s="112" t="b">
        <v>0</v>
      </c>
      <c r="D483" s="113">
        <v>1</v>
      </c>
      <c r="E483" s="114">
        <v>204</v>
      </c>
      <c r="F483" s="114">
        <v>401</v>
      </c>
      <c r="G483" s="122">
        <v>0</v>
      </c>
      <c r="H483" s="122">
        <v>5.4285701251385928E+18</v>
      </c>
    </row>
    <row r="484" spans="3:8" ht="15" customHeight="1">
      <c r="C484" s="112" t="b">
        <v>0</v>
      </c>
      <c r="D484" s="113">
        <v>1</v>
      </c>
      <c r="E484" s="114">
        <v>891</v>
      </c>
      <c r="F484" s="114">
        <v>402</v>
      </c>
      <c r="G484" s="122">
        <v>0</v>
      </c>
      <c r="H484" s="122">
        <v>1.556117881864884E+18</v>
      </c>
    </row>
    <row r="485" spans="3:8" ht="15" customHeight="1">
      <c r="C485" s="112" t="b">
        <v>0</v>
      </c>
      <c r="D485" s="113">
        <v>1</v>
      </c>
      <c r="E485" s="114">
        <v>892</v>
      </c>
      <c r="F485" s="114">
        <v>403</v>
      </c>
      <c r="G485" s="122">
        <v>0</v>
      </c>
      <c r="H485" s="122">
        <v>1.7610969952824535E+19</v>
      </c>
    </row>
    <row r="486" spans="3:8" ht="15" customHeight="1">
      <c r="C486" s="112" t="b">
        <v>0</v>
      </c>
      <c r="D486" s="113">
        <v>1</v>
      </c>
      <c r="E486" s="114">
        <v>893</v>
      </c>
      <c r="F486" s="114">
        <v>404</v>
      </c>
      <c r="G486" s="122">
        <v>0</v>
      </c>
      <c r="H486" s="122">
        <v>2.6995631402869873E+18</v>
      </c>
    </row>
    <row r="487" spans="3:8" ht="15" customHeight="1">
      <c r="C487" s="112" t="b">
        <v>0</v>
      </c>
      <c r="D487" s="113">
        <v>1</v>
      </c>
      <c r="E487" s="114">
        <v>894</v>
      </c>
      <c r="F487" s="114">
        <v>405</v>
      </c>
      <c r="G487" s="122">
        <v>0</v>
      </c>
      <c r="H487" s="122">
        <v>1.4591846679828255E+19</v>
      </c>
    </row>
    <row r="488" spans="3:8" ht="15" customHeight="1">
      <c r="C488" s="112" t="b">
        <v>0</v>
      </c>
      <c r="D488" s="113">
        <v>1</v>
      </c>
      <c r="E488" s="114">
        <v>895</v>
      </c>
      <c r="F488" s="114">
        <v>406</v>
      </c>
      <c r="G488" s="122">
        <v>0</v>
      </c>
      <c r="H488" s="122">
        <v>3.4897537507206682E+18</v>
      </c>
    </row>
    <row r="489" spans="3:8" ht="15" customHeight="1">
      <c r="C489" s="112" t="b">
        <v>0</v>
      </c>
      <c r="D489" s="113">
        <v>1</v>
      </c>
      <c r="E489" s="114">
        <v>896</v>
      </c>
      <c r="F489" s="114">
        <v>407</v>
      </c>
      <c r="G489" s="122">
        <v>0</v>
      </c>
      <c r="H489" s="122">
        <v>5.9926070914657751E+18</v>
      </c>
    </row>
    <row r="490" spans="3:8" ht="15" customHeight="1">
      <c r="C490" s="112" t="b">
        <v>0</v>
      </c>
      <c r="D490" s="113">
        <v>1</v>
      </c>
      <c r="E490" s="114">
        <v>897</v>
      </c>
      <c r="F490" s="114">
        <v>408</v>
      </c>
      <c r="G490" s="122">
        <v>0</v>
      </c>
      <c r="H490" s="122">
        <v>1.3731831773071981E+17</v>
      </c>
    </row>
    <row r="491" spans="3:8" ht="15" customHeight="1">
      <c r="C491" s="112" t="b">
        <v>0</v>
      </c>
      <c r="D491" s="113">
        <v>1</v>
      </c>
      <c r="E491" s="114">
        <v>898</v>
      </c>
      <c r="F491" s="114">
        <v>409</v>
      </c>
      <c r="G491" s="122">
        <v>0</v>
      </c>
      <c r="H491" s="122">
        <v>3.4670094179595167E+18</v>
      </c>
    </row>
    <row r="492" spans="3:8" ht="15" customHeight="1">
      <c r="C492" s="112" t="b">
        <v>0</v>
      </c>
      <c r="D492" s="113">
        <v>1</v>
      </c>
      <c r="E492" s="114">
        <v>899</v>
      </c>
      <c r="F492" s="114">
        <v>410</v>
      </c>
      <c r="G492" s="122">
        <v>0</v>
      </c>
      <c r="H492" s="122">
        <v>4.1417069453596104E+18</v>
      </c>
    </row>
    <row r="493" spans="3:8" ht="15" customHeight="1">
      <c r="C493" s="112" t="b">
        <v>0</v>
      </c>
      <c r="D493" s="113">
        <v>1</v>
      </c>
      <c r="E493" s="114">
        <v>900</v>
      </c>
      <c r="F493" s="114">
        <v>411</v>
      </c>
      <c r="G493" s="122">
        <v>0</v>
      </c>
      <c r="H493" s="122">
        <v>8.3158365176652268E+18</v>
      </c>
    </row>
    <row r="494" spans="3:8" ht="15" customHeight="1">
      <c r="C494" s="112" t="b">
        <v>0</v>
      </c>
      <c r="D494" s="113">
        <v>1</v>
      </c>
      <c r="E494" s="114">
        <v>901</v>
      </c>
      <c r="F494" s="114">
        <v>412</v>
      </c>
      <c r="G494" s="122">
        <v>0</v>
      </c>
      <c r="H494" s="122">
        <v>1.3930368009032491E+19</v>
      </c>
    </row>
    <row r="495" spans="3:8" ht="15" customHeight="1">
      <c r="C495" s="112" t="b">
        <v>0</v>
      </c>
      <c r="D495" s="113">
        <v>1</v>
      </c>
      <c r="E495" s="114">
        <v>902</v>
      </c>
      <c r="F495" s="114">
        <v>413</v>
      </c>
      <c r="G495" s="122">
        <v>0</v>
      </c>
      <c r="H495" s="122">
        <v>1.1341505730607145E+19</v>
      </c>
    </row>
    <row r="496" spans="3:8" ht="15" customHeight="1">
      <c r="C496" s="112" t="b">
        <v>0</v>
      </c>
      <c r="D496" s="113">
        <v>1</v>
      </c>
      <c r="E496" s="114">
        <v>903</v>
      </c>
      <c r="F496" s="114">
        <v>414</v>
      </c>
      <c r="G496" s="122">
        <v>0</v>
      </c>
      <c r="H496" s="122">
        <v>1.2833949340103883E+19</v>
      </c>
    </row>
    <row r="497" spans="3:8" ht="15" customHeight="1">
      <c r="C497" s="112" t="b">
        <v>0</v>
      </c>
      <c r="D497" s="113">
        <v>1</v>
      </c>
      <c r="E497" s="114">
        <v>904</v>
      </c>
      <c r="F497" s="114">
        <v>415</v>
      </c>
      <c r="G497" s="122">
        <v>0</v>
      </c>
      <c r="H497" s="122">
        <v>2.2074138332666237E+18</v>
      </c>
    </row>
    <row r="498" spans="3:8" ht="15" customHeight="1">
      <c r="C498" s="112" t="b">
        <v>0</v>
      </c>
      <c r="D498" s="113">
        <v>1</v>
      </c>
      <c r="E498" s="114">
        <v>905</v>
      </c>
      <c r="F498" s="114">
        <v>416</v>
      </c>
      <c r="G498" s="122">
        <v>0</v>
      </c>
      <c r="H498" s="122">
        <v>1.3046188311212208E+19</v>
      </c>
    </row>
    <row r="499" spans="3:8" ht="15" customHeight="1">
      <c r="C499" s="112" t="b">
        <v>0</v>
      </c>
      <c r="D499" s="113">
        <v>1</v>
      </c>
      <c r="E499" s="114">
        <v>906</v>
      </c>
      <c r="F499" s="114">
        <v>417</v>
      </c>
      <c r="G499" s="122">
        <v>0</v>
      </c>
      <c r="H499" s="122">
        <v>4.3822524783012434E+18</v>
      </c>
    </row>
    <row r="500" spans="3:8" ht="15" customHeight="1">
      <c r="C500" s="112" t="b">
        <v>0</v>
      </c>
      <c r="D500" s="113">
        <v>1</v>
      </c>
      <c r="E500" s="114">
        <v>907</v>
      </c>
      <c r="F500" s="114">
        <v>418</v>
      </c>
      <c r="G500" s="122">
        <v>0</v>
      </c>
      <c r="H500" s="122">
        <v>1.2699867952741585E+19</v>
      </c>
    </row>
    <row r="501" spans="3:8" ht="15" customHeight="1">
      <c r="C501" s="112" t="b">
        <v>0</v>
      </c>
      <c r="D501" s="113">
        <v>1</v>
      </c>
      <c r="E501" s="114">
        <v>908</v>
      </c>
      <c r="F501" s="114">
        <v>419</v>
      </c>
      <c r="G501" s="122">
        <v>0</v>
      </c>
      <c r="H501" s="122">
        <v>1.0240837874735823E+19</v>
      </c>
    </row>
    <row r="502" spans="3:8" ht="15" customHeight="1">
      <c r="C502" s="112" t="b">
        <v>0</v>
      </c>
      <c r="D502" s="113">
        <v>1</v>
      </c>
      <c r="E502" s="114">
        <v>909</v>
      </c>
      <c r="F502" s="114">
        <v>420</v>
      </c>
      <c r="G502" s="122">
        <v>0</v>
      </c>
      <c r="H502" s="122">
        <v>1.44820305754049E+19</v>
      </c>
    </row>
    <row r="503" spans="3:8" ht="15" customHeight="1">
      <c r="C503" s="112" t="b">
        <v>0</v>
      </c>
      <c r="D503" s="113">
        <v>1</v>
      </c>
      <c r="E503" s="114">
        <v>910</v>
      </c>
      <c r="F503" s="114">
        <v>421</v>
      </c>
      <c r="G503" s="122">
        <v>0</v>
      </c>
      <c r="H503" s="122">
        <v>5.4676574097740974E+18</v>
      </c>
    </row>
    <row r="504" spans="3:8" ht="15" customHeight="1">
      <c r="C504" s="112" t="b">
        <v>0</v>
      </c>
      <c r="D504" s="113">
        <v>1</v>
      </c>
      <c r="E504" s="114">
        <v>911</v>
      </c>
      <c r="F504" s="114">
        <v>422</v>
      </c>
      <c r="G504" s="122">
        <v>0</v>
      </c>
      <c r="H504" s="122">
        <v>9.4976050720830208E+17</v>
      </c>
    </row>
    <row r="505" spans="3:8" ht="15" customHeight="1">
      <c r="C505" s="112" t="b">
        <v>0</v>
      </c>
      <c r="D505" s="113">
        <v>1</v>
      </c>
      <c r="E505" s="114">
        <v>912</v>
      </c>
      <c r="F505" s="114">
        <v>423</v>
      </c>
      <c r="G505" s="122">
        <v>0</v>
      </c>
      <c r="H505" s="122">
        <v>5.3821864720308019E+18</v>
      </c>
    </row>
    <row r="506" spans="3:8" ht="15" customHeight="1">
      <c r="C506" s="112" t="b">
        <v>0</v>
      </c>
      <c r="D506" s="113">
        <v>1</v>
      </c>
      <c r="E506" s="114">
        <v>913</v>
      </c>
      <c r="F506" s="114">
        <v>424</v>
      </c>
      <c r="G506" s="122">
        <v>0</v>
      </c>
      <c r="H506" s="122">
        <v>2.0682635721987592E+18</v>
      </c>
    </row>
    <row r="507" spans="3:8" ht="15" customHeight="1">
      <c r="C507" s="112" t="b">
        <v>0</v>
      </c>
      <c r="D507" s="113">
        <v>1</v>
      </c>
      <c r="E507" s="114">
        <v>914</v>
      </c>
      <c r="F507" s="114">
        <v>425</v>
      </c>
      <c r="G507" s="122">
        <v>0</v>
      </c>
      <c r="H507" s="122">
        <v>1.1358985263778408E+19</v>
      </c>
    </row>
    <row r="508" spans="3:8" ht="15" customHeight="1">
      <c r="C508" s="112" t="b">
        <v>0</v>
      </c>
      <c r="D508" s="113">
        <v>1</v>
      </c>
      <c r="E508" s="114">
        <v>915</v>
      </c>
      <c r="F508" s="114">
        <v>426</v>
      </c>
      <c r="G508" s="122">
        <v>0</v>
      </c>
      <c r="H508" s="122">
        <v>1.0199209118105442E+19</v>
      </c>
    </row>
    <row r="509" spans="3:8" ht="15" customHeight="1">
      <c r="C509" s="112" t="b">
        <v>0</v>
      </c>
      <c r="D509" s="113">
        <v>1</v>
      </c>
      <c r="E509" s="114">
        <v>916</v>
      </c>
      <c r="F509" s="114">
        <v>427</v>
      </c>
      <c r="G509" s="122">
        <v>0</v>
      </c>
      <c r="H509" s="122">
        <v>7.7284774290261105E+18</v>
      </c>
    </row>
    <row r="510" spans="3:8" ht="15" customHeight="1">
      <c r="C510" s="112" t="b">
        <v>0</v>
      </c>
      <c r="D510" s="113">
        <v>1</v>
      </c>
      <c r="E510" s="114">
        <v>917</v>
      </c>
      <c r="F510" s="114">
        <v>428</v>
      </c>
      <c r="G510" s="122">
        <v>0</v>
      </c>
      <c r="H510" s="122">
        <v>1.3497780112533015E+19</v>
      </c>
    </row>
    <row r="511" spans="3:8" ht="15" customHeight="1">
      <c r="C511" s="112" t="b">
        <v>0</v>
      </c>
      <c r="D511" s="113">
        <v>1</v>
      </c>
      <c r="E511" s="114">
        <v>918</v>
      </c>
      <c r="F511" s="114">
        <v>429</v>
      </c>
      <c r="G511" s="122">
        <v>0</v>
      </c>
      <c r="H511" s="122">
        <v>7.645305737822252E+18</v>
      </c>
    </row>
    <row r="512" spans="3:8" ht="15" customHeight="1">
      <c r="C512" s="112" t="b">
        <v>0</v>
      </c>
      <c r="D512" s="113">
        <v>1</v>
      </c>
      <c r="E512" s="114">
        <v>919</v>
      </c>
      <c r="F512" s="114">
        <v>430</v>
      </c>
      <c r="G512" s="122">
        <v>0</v>
      </c>
      <c r="H512" s="122">
        <v>8.2451629083150899E+17</v>
      </c>
    </row>
    <row r="513" spans="3:8" ht="15" customHeight="1">
      <c r="C513" s="112" t="b">
        <v>0</v>
      </c>
      <c r="D513" s="113">
        <v>1</v>
      </c>
      <c r="E513" s="114">
        <v>920</v>
      </c>
      <c r="F513" s="114">
        <v>431</v>
      </c>
      <c r="G513" s="122">
        <v>0</v>
      </c>
      <c r="H513" s="122">
        <v>3.7536204338479913E+18</v>
      </c>
    </row>
    <row r="514" spans="3:8" ht="15" customHeight="1">
      <c r="C514" s="112" t="b">
        <v>0</v>
      </c>
      <c r="D514" s="113">
        <v>1</v>
      </c>
      <c r="E514" s="114">
        <v>921</v>
      </c>
      <c r="F514" s="114">
        <v>432</v>
      </c>
      <c r="G514" s="122">
        <v>0</v>
      </c>
      <c r="H514" s="122">
        <v>1.8024247822535047E+19</v>
      </c>
    </row>
    <row r="515" spans="3:8" ht="15" customHeight="1">
      <c r="C515" s="112" t="b">
        <v>0</v>
      </c>
      <c r="D515" s="113">
        <v>1</v>
      </c>
      <c r="E515" s="114">
        <v>922</v>
      </c>
      <c r="F515" s="114">
        <v>433</v>
      </c>
      <c r="G515" s="122">
        <v>0</v>
      </c>
      <c r="H515" s="122">
        <v>4.7039560301903135E+18</v>
      </c>
    </row>
    <row r="516" spans="3:8" ht="15" customHeight="1">
      <c r="C516" s="112" t="b">
        <v>0</v>
      </c>
      <c r="D516" s="113">
        <v>1</v>
      </c>
      <c r="E516" s="114">
        <v>1268</v>
      </c>
      <c r="F516" s="114">
        <v>434</v>
      </c>
      <c r="G516" s="122">
        <v>0</v>
      </c>
      <c r="H516" s="122">
        <v>1.7102088629365371E+19</v>
      </c>
    </row>
    <row r="517" spans="3:8" ht="15" customHeight="1">
      <c r="C517" s="112" t="b">
        <v>0</v>
      </c>
      <c r="D517" s="113">
        <v>1</v>
      </c>
      <c r="E517" s="114">
        <v>1269</v>
      </c>
      <c r="F517" s="114">
        <v>435</v>
      </c>
      <c r="G517" s="122">
        <v>0</v>
      </c>
      <c r="H517" s="122">
        <v>2.3366302781347297E+18</v>
      </c>
    </row>
    <row r="518" spans="3:8" ht="15" customHeight="1">
      <c r="C518" s="112" t="b">
        <v>0</v>
      </c>
      <c r="D518" s="113">
        <v>1</v>
      </c>
      <c r="E518" s="114">
        <v>1270</v>
      </c>
      <c r="F518" s="114">
        <v>436</v>
      </c>
      <c r="G518" s="122">
        <v>0</v>
      </c>
      <c r="H518" s="122">
        <v>8.6423274955149722E+18</v>
      </c>
    </row>
    <row r="519" spans="3:8" ht="15" customHeight="1">
      <c r="C519" s="112" t="b">
        <v>0</v>
      </c>
      <c r="D519" s="113">
        <v>1</v>
      </c>
      <c r="E519" s="114">
        <v>1271</v>
      </c>
      <c r="F519" s="114">
        <v>437</v>
      </c>
      <c r="G519" s="122">
        <v>0</v>
      </c>
      <c r="H519" s="122">
        <v>8.9835158761976136E+18</v>
      </c>
    </row>
    <row r="520" spans="3:8" ht="15" customHeight="1">
      <c r="C520" s="112" t="b">
        <v>0</v>
      </c>
      <c r="D520" s="113">
        <v>1</v>
      </c>
      <c r="E520" s="114">
        <v>1272</v>
      </c>
      <c r="F520" s="114">
        <v>438</v>
      </c>
      <c r="G520" s="122">
        <v>0</v>
      </c>
      <c r="H520" s="122">
        <v>1.6399187511300678E+19</v>
      </c>
    </row>
    <row r="521" spans="3:8" ht="15" customHeight="1">
      <c r="C521" s="112" t="b">
        <v>0</v>
      </c>
      <c r="D521" s="113">
        <v>1</v>
      </c>
      <c r="E521" s="114">
        <v>1273</v>
      </c>
      <c r="F521" s="114">
        <v>439</v>
      </c>
      <c r="G521" s="122">
        <v>0</v>
      </c>
      <c r="H521" s="122">
        <v>3.3558954922226963E+17</v>
      </c>
    </row>
    <row r="522" spans="3:8" ht="15" customHeight="1">
      <c r="C522" s="112" t="b">
        <v>0</v>
      </c>
      <c r="D522" s="113">
        <v>1</v>
      </c>
      <c r="E522" s="114">
        <v>1274</v>
      </c>
      <c r="F522" s="114">
        <v>440</v>
      </c>
      <c r="G522" s="122">
        <v>0</v>
      </c>
      <c r="H522" s="122">
        <v>5.4732703892873155E+18</v>
      </c>
    </row>
    <row r="523" spans="3:8" ht="15" customHeight="1">
      <c r="C523" s="112" t="b">
        <v>0</v>
      </c>
      <c r="D523" s="113">
        <v>1</v>
      </c>
      <c r="E523" s="114">
        <v>1275</v>
      </c>
      <c r="F523" s="114">
        <v>441</v>
      </c>
      <c r="G523" s="122">
        <v>0</v>
      </c>
      <c r="H523" s="122">
        <v>1.1816949487557386E+19</v>
      </c>
    </row>
    <row r="524" spans="3:8" ht="15" customHeight="1">
      <c r="C524" s="112" t="b">
        <v>0</v>
      </c>
      <c r="D524" s="113">
        <v>1</v>
      </c>
      <c r="E524" s="114">
        <v>1276</v>
      </c>
      <c r="F524" s="114">
        <v>442</v>
      </c>
      <c r="G524" s="122">
        <v>0</v>
      </c>
      <c r="H524" s="122">
        <v>6.9683944862810419E+18</v>
      </c>
    </row>
    <row r="525" spans="3:8" ht="15" customHeight="1">
      <c r="C525" s="112" t="b">
        <v>0</v>
      </c>
      <c r="D525" s="113">
        <v>1</v>
      </c>
      <c r="E525" s="114">
        <v>2532</v>
      </c>
      <c r="F525" s="114">
        <v>443</v>
      </c>
      <c r="G525" s="122">
        <v>0</v>
      </c>
      <c r="H525" s="122">
        <v>8.8085354785701325E+18</v>
      </c>
    </row>
    <row r="526" spans="3:8" ht="15" customHeight="1">
      <c r="C526" s="112" t="b">
        <v>0</v>
      </c>
      <c r="D526" s="113">
        <v>1</v>
      </c>
      <c r="E526" s="114">
        <v>2533</v>
      </c>
      <c r="F526" s="114">
        <v>444</v>
      </c>
      <c r="G526" s="122">
        <v>0</v>
      </c>
      <c r="H526" s="122">
        <v>1.3712556652178263E+18</v>
      </c>
    </row>
    <row r="527" spans="3:8" ht="15" customHeight="1">
      <c r="C527" s="112" t="b">
        <v>0</v>
      </c>
      <c r="D527" s="113">
        <v>1</v>
      </c>
      <c r="E527" s="114">
        <v>2534</v>
      </c>
      <c r="F527" s="114">
        <v>445</v>
      </c>
      <c r="G527" s="122">
        <v>0</v>
      </c>
      <c r="H527" s="122">
        <v>9.5645702582930883E+18</v>
      </c>
    </row>
    <row r="528" spans="3:8" ht="15" customHeight="1">
      <c r="C528" s="112" t="b">
        <v>0</v>
      </c>
      <c r="D528" s="113">
        <v>1</v>
      </c>
      <c r="E528" s="114">
        <v>2535</v>
      </c>
      <c r="F528" s="114">
        <v>446</v>
      </c>
      <c r="G528" s="122">
        <v>0</v>
      </c>
      <c r="H528" s="122">
        <v>1.2633490288504676E+19</v>
      </c>
    </row>
    <row r="529" spans="3:8" ht="15" customHeight="1">
      <c r="C529" s="112" t="b">
        <v>0</v>
      </c>
      <c r="D529" s="113">
        <v>1</v>
      </c>
      <c r="E529" s="114">
        <v>2536</v>
      </c>
      <c r="F529" s="114">
        <v>447</v>
      </c>
      <c r="G529" s="122">
        <v>0</v>
      </c>
      <c r="H529" s="122">
        <v>7.7093825761715108E+18</v>
      </c>
    </row>
    <row r="530" spans="3:8" ht="15" customHeight="1">
      <c r="C530" s="112" t="b">
        <v>0</v>
      </c>
      <c r="D530" s="113">
        <v>1</v>
      </c>
      <c r="E530" s="114">
        <v>2537</v>
      </c>
      <c r="F530" s="114">
        <v>448</v>
      </c>
      <c r="G530" s="122">
        <v>0</v>
      </c>
      <c r="H530" s="122">
        <v>1.5520917996186188E+19</v>
      </c>
    </row>
    <row r="531" spans="3:8" ht="15" customHeight="1">
      <c r="C531" s="112" t="b">
        <v>0</v>
      </c>
      <c r="D531" s="113">
        <v>1</v>
      </c>
      <c r="E531" s="114">
        <v>2538</v>
      </c>
      <c r="F531" s="114">
        <v>449</v>
      </c>
      <c r="G531" s="122">
        <v>0</v>
      </c>
      <c r="H531" s="122">
        <v>2.8486722503085972E+18</v>
      </c>
    </row>
    <row r="532" spans="3:8" ht="15" customHeight="1">
      <c r="C532" s="112" t="b">
        <v>0</v>
      </c>
      <c r="D532" s="113">
        <v>1</v>
      </c>
      <c r="E532" s="114">
        <v>2539</v>
      </c>
      <c r="F532" s="114">
        <v>450</v>
      </c>
      <c r="G532" s="122">
        <v>0</v>
      </c>
      <c r="H532" s="122">
        <v>6.9458124174298253E+17</v>
      </c>
    </row>
    <row r="533" spans="3:8" ht="15" customHeight="1">
      <c r="C533" s="112" t="b">
        <v>0</v>
      </c>
      <c r="D533" s="113">
        <v>1</v>
      </c>
      <c r="E533" s="114">
        <v>2540</v>
      </c>
      <c r="F533" s="114">
        <v>451</v>
      </c>
      <c r="G533" s="122">
        <v>0</v>
      </c>
      <c r="H533" s="122">
        <v>1.3923816827784092E+19</v>
      </c>
    </row>
    <row r="534" spans="3:8" ht="15" customHeight="1">
      <c r="C534" s="112" t="b">
        <v>0</v>
      </c>
      <c r="D534" s="113">
        <v>1</v>
      </c>
      <c r="E534" s="114">
        <v>2541</v>
      </c>
      <c r="F534" s="114">
        <v>452</v>
      </c>
      <c r="G534" s="122">
        <v>0</v>
      </c>
      <c r="H534" s="122">
        <v>3.0135485341706132E+18</v>
      </c>
    </row>
    <row r="535" spans="3:8" ht="15" customHeight="1">
      <c r="C535" s="112" t="b">
        <v>0</v>
      </c>
      <c r="D535" s="113">
        <v>1</v>
      </c>
      <c r="E535" s="114">
        <v>646</v>
      </c>
      <c r="F535" s="114">
        <v>453</v>
      </c>
      <c r="G535" s="122">
        <v>0</v>
      </c>
      <c r="H535" s="122">
        <v>4.6833654689852787E+17</v>
      </c>
    </row>
    <row r="536" spans="3:8" ht="15" customHeight="1">
      <c r="C536" s="112" t="b">
        <v>0</v>
      </c>
      <c r="D536" s="113">
        <v>1</v>
      </c>
      <c r="E536" s="114">
        <v>647</v>
      </c>
      <c r="F536" s="114">
        <v>454</v>
      </c>
      <c r="G536" s="122">
        <v>0</v>
      </c>
      <c r="H536" s="122">
        <v>8.4655116104157911E+18</v>
      </c>
    </row>
    <row r="537" spans="3:8" ht="15" customHeight="1">
      <c r="C537" s="112" t="b">
        <v>0</v>
      </c>
      <c r="D537" s="113">
        <v>1</v>
      </c>
      <c r="E537" s="114">
        <v>648</v>
      </c>
      <c r="F537" s="114">
        <v>455</v>
      </c>
      <c r="G537" s="122">
        <v>0</v>
      </c>
      <c r="H537" s="122">
        <v>8.1992057054514708E+18</v>
      </c>
    </row>
    <row r="538" spans="3:8" ht="15" customHeight="1">
      <c r="C538" s="112" t="b">
        <v>0</v>
      </c>
      <c r="D538" s="113">
        <v>1</v>
      </c>
      <c r="E538" s="114">
        <v>649</v>
      </c>
      <c r="F538" s="114">
        <v>456</v>
      </c>
      <c r="G538" s="122">
        <v>0</v>
      </c>
      <c r="H538" s="122">
        <v>1.4242709042704898E+19</v>
      </c>
    </row>
    <row r="539" spans="3:8" ht="15" customHeight="1">
      <c r="C539" s="112" t="b">
        <v>0</v>
      </c>
      <c r="D539" s="113">
        <v>1</v>
      </c>
      <c r="E539" s="114">
        <v>651</v>
      </c>
      <c r="F539" s="114">
        <v>457</v>
      </c>
      <c r="G539" s="122">
        <v>0</v>
      </c>
      <c r="H539" s="122">
        <v>3.5905231898677816E+18</v>
      </c>
    </row>
    <row r="540" spans="3:8" ht="15" customHeight="1">
      <c r="C540" s="112" t="b">
        <v>0</v>
      </c>
      <c r="D540" s="113">
        <v>1</v>
      </c>
      <c r="E540" s="114">
        <v>653</v>
      </c>
      <c r="F540" s="114">
        <v>458</v>
      </c>
      <c r="G540" s="122">
        <v>0</v>
      </c>
      <c r="H540" s="122">
        <v>1.0422870848090907E+19</v>
      </c>
    </row>
    <row r="541" spans="3:8" ht="15" customHeight="1">
      <c r="C541" s="112" t="b">
        <v>0</v>
      </c>
      <c r="D541" s="113">
        <v>1</v>
      </c>
      <c r="E541" s="114">
        <v>655</v>
      </c>
      <c r="F541" s="114">
        <v>459</v>
      </c>
      <c r="G541" s="122">
        <v>0</v>
      </c>
      <c r="H541" s="122">
        <v>6.2680399505884221E+18</v>
      </c>
    </row>
    <row r="542" spans="3:8" ht="15" customHeight="1">
      <c r="C542" s="112" t="b">
        <v>0</v>
      </c>
      <c r="D542" s="113">
        <v>1</v>
      </c>
      <c r="E542" s="114">
        <v>658</v>
      </c>
      <c r="F542" s="114">
        <v>460</v>
      </c>
      <c r="G542" s="122">
        <v>0</v>
      </c>
      <c r="H542" s="122">
        <v>2.2203346043972762E+18</v>
      </c>
    </row>
    <row r="543" spans="3:8" ht="15" customHeight="1">
      <c r="C543" s="112" t="b">
        <v>0</v>
      </c>
      <c r="D543" s="113">
        <v>1</v>
      </c>
      <c r="E543" s="114">
        <v>652</v>
      </c>
      <c r="F543" s="114">
        <v>461</v>
      </c>
      <c r="G543" s="122">
        <v>0</v>
      </c>
      <c r="H543" s="122">
        <v>5.4712377180519608E+18</v>
      </c>
    </row>
    <row r="544" spans="3:8" ht="15" customHeight="1">
      <c r="C544" s="112" t="b">
        <v>0</v>
      </c>
      <c r="D544" s="113">
        <v>1</v>
      </c>
      <c r="E544" s="114">
        <v>656</v>
      </c>
      <c r="F544" s="114">
        <v>462</v>
      </c>
      <c r="G544" s="122">
        <v>0</v>
      </c>
      <c r="H544" s="122">
        <v>1.756431441602063E+19</v>
      </c>
    </row>
    <row r="545" spans="3:8" ht="15" customHeight="1">
      <c r="C545" s="112" t="b">
        <v>0</v>
      </c>
      <c r="D545" s="113">
        <v>1</v>
      </c>
      <c r="E545" s="114">
        <v>657</v>
      </c>
      <c r="F545" s="114">
        <v>463</v>
      </c>
      <c r="G545" s="122">
        <v>0</v>
      </c>
      <c r="H545" s="122">
        <v>2.5204271039832515E+18</v>
      </c>
    </row>
    <row r="546" spans="3:8" ht="15" customHeight="1">
      <c r="C546" s="112" t="b">
        <v>0</v>
      </c>
      <c r="D546" s="113">
        <v>1</v>
      </c>
      <c r="E546" s="114">
        <v>650</v>
      </c>
      <c r="F546" s="114">
        <v>464</v>
      </c>
      <c r="G546" s="122">
        <v>0</v>
      </c>
      <c r="H546" s="122">
        <v>1.3978511051010699E+19</v>
      </c>
    </row>
    <row r="547" spans="3:8" ht="15" customHeight="1">
      <c r="C547" s="112" t="b">
        <v>0</v>
      </c>
      <c r="D547" s="113">
        <v>1</v>
      </c>
      <c r="E547" s="114">
        <v>659</v>
      </c>
      <c r="F547" s="114">
        <v>465</v>
      </c>
      <c r="G547" s="122">
        <v>0</v>
      </c>
      <c r="H547" s="122">
        <v>3.7739269367506944E+18</v>
      </c>
    </row>
    <row r="548" spans="3:8" ht="15" customHeight="1">
      <c r="C548" s="112" t="b">
        <v>0</v>
      </c>
      <c r="D548" s="113">
        <v>1</v>
      </c>
      <c r="E548" s="114">
        <v>654</v>
      </c>
      <c r="F548" s="114">
        <v>466</v>
      </c>
      <c r="G548" s="122">
        <v>0</v>
      </c>
      <c r="H548" s="122">
        <v>8.629315823467262E+18</v>
      </c>
    </row>
    <row r="549" spans="3:8" ht="15" customHeight="1">
      <c r="C549" s="112" t="b">
        <v>0</v>
      </c>
      <c r="D549" s="113">
        <v>1</v>
      </c>
      <c r="E549" s="114">
        <v>660</v>
      </c>
      <c r="F549" s="114">
        <v>467</v>
      </c>
      <c r="G549" s="122">
        <v>0</v>
      </c>
      <c r="H549" s="122">
        <v>9.6646724972142682E+17</v>
      </c>
    </row>
    <row r="550" spans="3:8" ht="15" customHeight="1">
      <c r="C550" s="112" t="b">
        <v>0</v>
      </c>
      <c r="D550" s="113">
        <v>1</v>
      </c>
      <c r="E550" s="114">
        <v>3427</v>
      </c>
      <c r="F550" s="114">
        <v>468</v>
      </c>
      <c r="G550" s="122">
        <v>0</v>
      </c>
      <c r="H550" s="122">
        <v>1.0989518403040412E+19</v>
      </c>
    </row>
    <row r="551" spans="3:8" ht="15" customHeight="1">
      <c r="C551" s="112" t="b">
        <v>0</v>
      </c>
      <c r="D551" s="113">
        <v>1</v>
      </c>
      <c r="E551" s="114">
        <v>3411</v>
      </c>
      <c r="F551" s="114">
        <v>469</v>
      </c>
      <c r="G551" s="122">
        <v>0</v>
      </c>
      <c r="H551" s="122">
        <v>4.7742643558213673E+18</v>
      </c>
    </row>
    <row r="552" spans="3:8" ht="15" customHeight="1">
      <c r="C552" s="112" t="b">
        <v>0</v>
      </c>
      <c r="D552" s="113">
        <v>1</v>
      </c>
      <c r="E552" s="114">
        <v>3412</v>
      </c>
      <c r="F552" s="114">
        <v>470</v>
      </c>
      <c r="G552" s="122">
        <v>0</v>
      </c>
      <c r="H552" s="122">
        <v>1.7248347440602681E+19</v>
      </c>
    </row>
    <row r="553" spans="3:8" ht="15" customHeight="1">
      <c r="C553" s="112" t="b">
        <v>0</v>
      </c>
      <c r="D553" s="113">
        <v>1</v>
      </c>
      <c r="E553" s="114">
        <v>3419</v>
      </c>
      <c r="F553" s="114">
        <v>471</v>
      </c>
      <c r="G553" s="122">
        <v>0</v>
      </c>
      <c r="H553" s="122">
        <v>1.7566540382061632E+18</v>
      </c>
    </row>
    <row r="554" spans="3:8" ht="15" customHeight="1">
      <c r="C554" s="112" t="b">
        <v>0</v>
      </c>
      <c r="D554" s="113">
        <v>1</v>
      </c>
      <c r="E554" s="114">
        <v>3482</v>
      </c>
      <c r="F554" s="114">
        <v>472</v>
      </c>
      <c r="G554" s="122">
        <v>0</v>
      </c>
      <c r="H554" s="122">
        <v>9.0752863265480576E+17</v>
      </c>
    </row>
    <row r="555" spans="3:8" ht="15" customHeight="1">
      <c r="C555" s="112" t="b">
        <v>0</v>
      </c>
      <c r="D555" s="113">
        <v>1</v>
      </c>
      <c r="E555" s="114">
        <v>3438</v>
      </c>
      <c r="F555" s="114">
        <v>473</v>
      </c>
      <c r="G555" s="122">
        <v>0</v>
      </c>
      <c r="H555" s="122">
        <v>1.2455699124774697E+19</v>
      </c>
    </row>
    <row r="556" spans="3:8" ht="15" customHeight="1">
      <c r="C556" s="112" t="b">
        <v>0</v>
      </c>
      <c r="D556" s="113">
        <v>1</v>
      </c>
      <c r="E556" s="114">
        <v>3485</v>
      </c>
      <c r="F556" s="114">
        <v>474</v>
      </c>
      <c r="G556" s="122">
        <v>0</v>
      </c>
      <c r="H556" s="122">
        <v>1.8400515189871561E+19</v>
      </c>
    </row>
    <row r="557" spans="3:8" ht="15" customHeight="1">
      <c r="C557" s="112" t="b">
        <v>0</v>
      </c>
      <c r="D557" s="113">
        <v>1</v>
      </c>
      <c r="E557" s="114">
        <v>3403</v>
      </c>
      <c r="F557" s="114">
        <v>475</v>
      </c>
      <c r="G557" s="122">
        <v>0</v>
      </c>
      <c r="H557" s="122">
        <v>1.0518229656095953E+19</v>
      </c>
    </row>
    <row r="558" spans="3:8" ht="15" customHeight="1">
      <c r="C558" s="112" t="b">
        <v>0</v>
      </c>
      <c r="D558" s="113">
        <v>1</v>
      </c>
      <c r="E558" s="114">
        <v>3406</v>
      </c>
      <c r="F558" s="114">
        <v>476</v>
      </c>
      <c r="G558" s="122">
        <v>0</v>
      </c>
      <c r="H558" s="122">
        <v>2.1788739305604006E+18</v>
      </c>
    </row>
    <row r="559" spans="3:8" ht="15" customHeight="1">
      <c r="C559" s="112" t="b">
        <v>0</v>
      </c>
      <c r="D559" s="113">
        <v>1</v>
      </c>
      <c r="E559" s="114">
        <v>3442</v>
      </c>
      <c r="F559" s="114">
        <v>477</v>
      </c>
      <c r="G559" s="122">
        <v>0</v>
      </c>
      <c r="H559" s="122">
        <v>1.4092667117800968E+18</v>
      </c>
    </row>
    <row r="560" spans="3:8" ht="15" customHeight="1">
      <c r="C560" s="112" t="b">
        <v>0</v>
      </c>
      <c r="D560" s="113">
        <v>1</v>
      </c>
      <c r="E560" s="114">
        <v>3421</v>
      </c>
      <c r="F560" s="114">
        <v>478</v>
      </c>
      <c r="G560" s="122">
        <v>0</v>
      </c>
      <c r="H560" s="122">
        <v>1.5179400617562845E+19</v>
      </c>
    </row>
    <row r="561" spans="3:8" ht="15" customHeight="1">
      <c r="C561" s="112" t="b">
        <v>0</v>
      </c>
      <c r="D561" s="113">
        <v>1</v>
      </c>
      <c r="E561" s="114">
        <v>3436</v>
      </c>
      <c r="F561" s="114">
        <v>479</v>
      </c>
      <c r="G561" s="122">
        <v>0</v>
      </c>
      <c r="H561" s="122">
        <v>1.6756186268035131E+19</v>
      </c>
    </row>
    <row r="562" spans="3:8" ht="15" customHeight="1">
      <c r="C562" s="112" t="b">
        <v>0</v>
      </c>
      <c r="D562" s="113">
        <v>1</v>
      </c>
      <c r="E562" s="114">
        <v>3450</v>
      </c>
      <c r="F562" s="114">
        <v>480</v>
      </c>
      <c r="G562" s="122">
        <v>0</v>
      </c>
      <c r="H562" s="122">
        <v>1.1413457914970153E+19</v>
      </c>
    </row>
    <row r="563" spans="3:8" ht="15" customHeight="1">
      <c r="C563" s="112" t="b">
        <v>0</v>
      </c>
      <c r="D563" s="113">
        <v>1</v>
      </c>
      <c r="E563" s="114">
        <v>3454</v>
      </c>
      <c r="F563" s="114">
        <v>481</v>
      </c>
      <c r="G563" s="122">
        <v>0</v>
      </c>
      <c r="H563" s="122">
        <v>7.3599311243017042E+18</v>
      </c>
    </row>
    <row r="564" spans="3:8" ht="15" customHeight="1">
      <c r="C564" s="112" t="b">
        <v>0</v>
      </c>
      <c r="D564" s="113">
        <v>1</v>
      </c>
      <c r="E564" s="114">
        <v>3491</v>
      </c>
      <c r="F564" s="114">
        <v>482</v>
      </c>
      <c r="G564" s="122">
        <v>0</v>
      </c>
      <c r="H564" s="122">
        <v>3.5708654460559437E+18</v>
      </c>
    </row>
    <row r="565" spans="3:8" ht="15" customHeight="1">
      <c r="C565" s="112" t="b">
        <v>0</v>
      </c>
      <c r="D565" s="113">
        <v>1</v>
      </c>
      <c r="E565" s="114">
        <v>3413</v>
      </c>
      <c r="F565" s="114">
        <v>483</v>
      </c>
      <c r="G565" s="122">
        <v>0</v>
      </c>
      <c r="H565" s="122">
        <v>6.7606584162317158E+18</v>
      </c>
    </row>
    <row r="566" spans="3:8" ht="15" customHeight="1">
      <c r="C566" s="112" t="b">
        <v>0</v>
      </c>
      <c r="D566" s="113">
        <v>1</v>
      </c>
      <c r="E566" s="114">
        <v>3426</v>
      </c>
      <c r="F566" s="114">
        <v>484</v>
      </c>
      <c r="G566" s="122">
        <v>0</v>
      </c>
      <c r="H566" s="122">
        <v>1.3471526243833706E+19</v>
      </c>
    </row>
    <row r="567" spans="3:8" ht="15" customHeight="1">
      <c r="C567" s="112" t="b">
        <v>0</v>
      </c>
      <c r="D567" s="113">
        <v>1</v>
      </c>
      <c r="E567" s="114">
        <v>3416</v>
      </c>
      <c r="F567" s="114">
        <v>485</v>
      </c>
      <c r="G567" s="122">
        <v>0</v>
      </c>
      <c r="H567" s="122">
        <v>1.715791738479454E+19</v>
      </c>
    </row>
    <row r="568" spans="3:8" ht="15" customHeight="1">
      <c r="C568" s="112" t="b">
        <v>0</v>
      </c>
      <c r="D568" s="113">
        <v>1</v>
      </c>
      <c r="E568" s="114">
        <v>3501</v>
      </c>
      <c r="F568" s="114">
        <v>486</v>
      </c>
      <c r="G568" s="122">
        <v>0</v>
      </c>
      <c r="H568" s="122">
        <v>2.6533526024080251E+18</v>
      </c>
    </row>
    <row r="569" spans="3:8" ht="15" customHeight="1">
      <c r="C569" s="112" t="b">
        <v>0</v>
      </c>
      <c r="D569" s="113">
        <v>1</v>
      </c>
      <c r="E569" s="114">
        <v>3487</v>
      </c>
      <c r="F569" s="114">
        <v>487</v>
      </c>
      <c r="G569" s="122">
        <v>0</v>
      </c>
      <c r="H569" s="122">
        <v>1.8103389522924521E+19</v>
      </c>
    </row>
    <row r="570" spans="3:8" ht="15" customHeight="1">
      <c r="C570" s="112" t="b">
        <v>0</v>
      </c>
      <c r="D570" s="113">
        <v>1</v>
      </c>
      <c r="E570" s="114">
        <v>3417</v>
      </c>
      <c r="F570" s="114">
        <v>488</v>
      </c>
      <c r="G570" s="122">
        <v>0</v>
      </c>
      <c r="H570" s="122">
        <v>4.4059308429611361E+18</v>
      </c>
    </row>
    <row r="571" spans="3:8" ht="15" customHeight="1">
      <c r="C571" s="112" t="b">
        <v>0</v>
      </c>
      <c r="D571" s="113">
        <v>1</v>
      </c>
      <c r="E571" s="114">
        <v>3432</v>
      </c>
      <c r="F571" s="114">
        <v>489</v>
      </c>
      <c r="G571" s="122">
        <v>0</v>
      </c>
      <c r="H571" s="122">
        <v>2.5044688022276787E+18</v>
      </c>
    </row>
    <row r="572" spans="3:8" ht="15" customHeight="1">
      <c r="C572" s="112" t="b">
        <v>0</v>
      </c>
      <c r="D572" s="113">
        <v>1</v>
      </c>
      <c r="E572" s="114">
        <v>3443</v>
      </c>
      <c r="F572" s="114">
        <v>490</v>
      </c>
      <c r="G572" s="122">
        <v>0</v>
      </c>
      <c r="H572" s="122">
        <v>1.7804978628847647E+19</v>
      </c>
    </row>
    <row r="573" spans="3:8" ht="15" customHeight="1">
      <c r="C573" s="112" t="b">
        <v>0</v>
      </c>
      <c r="D573" s="113">
        <v>1</v>
      </c>
      <c r="E573" s="114">
        <v>3447</v>
      </c>
      <c r="F573" s="114">
        <v>491</v>
      </c>
      <c r="G573" s="122">
        <v>0</v>
      </c>
      <c r="H573" s="122">
        <v>8.9370161430698865E+18</v>
      </c>
    </row>
    <row r="574" spans="3:8" ht="15" customHeight="1">
      <c r="C574" s="112" t="b">
        <v>0</v>
      </c>
      <c r="D574" s="113">
        <v>1</v>
      </c>
      <c r="E574" s="114">
        <v>3452</v>
      </c>
      <c r="F574" s="114">
        <v>492</v>
      </c>
      <c r="G574" s="122">
        <v>0</v>
      </c>
      <c r="H574" s="122">
        <v>1.6384675389258844E+19</v>
      </c>
    </row>
    <row r="575" spans="3:8" ht="15" customHeight="1">
      <c r="C575" s="112" t="b">
        <v>0</v>
      </c>
      <c r="D575" s="113">
        <v>1</v>
      </c>
      <c r="E575" s="114">
        <v>3441</v>
      </c>
      <c r="F575" s="114">
        <v>493</v>
      </c>
      <c r="G575" s="122">
        <v>0</v>
      </c>
      <c r="H575" s="122">
        <v>3.6789501636788818E+18</v>
      </c>
    </row>
    <row r="576" spans="3:8" ht="15" customHeight="1">
      <c r="C576" s="112" t="b">
        <v>0</v>
      </c>
      <c r="D576" s="113">
        <v>1</v>
      </c>
      <c r="E576" s="114">
        <v>3434</v>
      </c>
      <c r="F576" s="114">
        <v>494</v>
      </c>
      <c r="G576" s="122">
        <v>0</v>
      </c>
      <c r="H576" s="122">
        <v>1.3417771167978326E+19</v>
      </c>
    </row>
    <row r="577" spans="3:8" ht="15" customHeight="1">
      <c r="C577" s="112" t="b">
        <v>0</v>
      </c>
      <c r="D577" s="113">
        <v>1</v>
      </c>
      <c r="E577" s="114">
        <v>3500</v>
      </c>
      <c r="F577" s="114">
        <v>495</v>
      </c>
      <c r="G577" s="122">
        <v>0</v>
      </c>
      <c r="H577" s="122">
        <v>9.2109707311496018E+18</v>
      </c>
    </row>
    <row r="578" spans="3:8" ht="15" customHeight="1">
      <c r="C578" s="112" t="b">
        <v>0</v>
      </c>
      <c r="D578" s="113">
        <v>1</v>
      </c>
      <c r="E578" s="114">
        <v>3449</v>
      </c>
      <c r="F578" s="114">
        <v>496</v>
      </c>
      <c r="G578" s="122">
        <v>0</v>
      </c>
      <c r="H578" s="122">
        <v>9.9601335804576891E+18</v>
      </c>
    </row>
    <row r="579" spans="3:8" ht="15" customHeight="1">
      <c r="C579" s="112" t="b">
        <v>0</v>
      </c>
      <c r="D579" s="113">
        <v>1</v>
      </c>
      <c r="E579" s="114">
        <v>3405</v>
      </c>
      <c r="F579" s="114">
        <v>497</v>
      </c>
      <c r="G579" s="122">
        <v>0</v>
      </c>
      <c r="H579" s="122">
        <v>6.4812362866437704E+18</v>
      </c>
    </row>
    <row r="580" spans="3:8" ht="15" customHeight="1">
      <c r="C580" s="112" t="b">
        <v>0</v>
      </c>
      <c r="D580" s="113">
        <v>1</v>
      </c>
      <c r="E580" s="114">
        <v>3488</v>
      </c>
      <c r="F580" s="114">
        <v>498</v>
      </c>
      <c r="G580" s="122">
        <v>0</v>
      </c>
      <c r="H580" s="122">
        <v>1.2432393562506793E+18</v>
      </c>
    </row>
    <row r="581" spans="3:8" ht="15" customHeight="1">
      <c r="C581" s="112" t="b">
        <v>0</v>
      </c>
      <c r="D581" s="113">
        <v>1</v>
      </c>
      <c r="E581" s="114">
        <v>3423</v>
      </c>
      <c r="F581" s="114">
        <v>499</v>
      </c>
      <c r="G581" s="122">
        <v>0</v>
      </c>
      <c r="H581" s="122">
        <v>8.9358587934699284E+18</v>
      </c>
    </row>
    <row r="582" spans="3:8" ht="15" customHeight="1">
      <c r="C582" s="112" t="b">
        <v>0</v>
      </c>
      <c r="D582" s="113">
        <v>1</v>
      </c>
      <c r="E582" s="114">
        <v>3499</v>
      </c>
      <c r="F582" s="114">
        <v>500</v>
      </c>
      <c r="G582" s="122">
        <v>0</v>
      </c>
      <c r="H582" s="122">
        <v>7.7931192378488781E+18</v>
      </c>
    </row>
    <row r="583" spans="3:8" ht="15" customHeight="1">
      <c r="C583" s="112" t="b">
        <v>0</v>
      </c>
      <c r="D583" s="113">
        <v>1</v>
      </c>
      <c r="E583" s="114">
        <v>3445</v>
      </c>
      <c r="F583" s="114">
        <v>501</v>
      </c>
      <c r="G583" s="122">
        <v>0</v>
      </c>
      <c r="H583" s="122">
        <v>1.5732723246817116E+19</v>
      </c>
    </row>
    <row r="584" spans="3:8" ht="15" customHeight="1">
      <c r="C584" s="112" t="b">
        <v>0</v>
      </c>
      <c r="D584" s="113">
        <v>1</v>
      </c>
      <c r="E584" s="114">
        <v>3440</v>
      </c>
      <c r="F584" s="114">
        <v>502</v>
      </c>
      <c r="G584" s="122">
        <v>0</v>
      </c>
      <c r="H584" s="122">
        <v>1.6204018584766067E+19</v>
      </c>
    </row>
    <row r="585" spans="3:8" ht="15" customHeight="1">
      <c r="C585" s="112" t="b">
        <v>0</v>
      </c>
      <c r="D585" s="113">
        <v>1</v>
      </c>
      <c r="E585" s="114">
        <v>3453</v>
      </c>
      <c r="F585" s="114">
        <v>503</v>
      </c>
      <c r="G585" s="122">
        <v>0</v>
      </c>
      <c r="H585" s="122">
        <v>3.003385560269228E+18</v>
      </c>
    </row>
    <row r="586" spans="3:8" ht="15" customHeight="1">
      <c r="C586" s="112" t="b">
        <v>0</v>
      </c>
      <c r="D586" s="113">
        <v>1</v>
      </c>
      <c r="E586" s="114">
        <v>3497</v>
      </c>
      <c r="F586" s="114">
        <v>504</v>
      </c>
      <c r="G586" s="122">
        <v>0</v>
      </c>
      <c r="H586" s="122">
        <v>5.2012309236083057E+18</v>
      </c>
    </row>
    <row r="587" spans="3:8" ht="15" customHeight="1">
      <c r="C587" s="112" t="b">
        <v>0</v>
      </c>
      <c r="D587" s="113">
        <v>1</v>
      </c>
      <c r="E587" s="114">
        <v>3494</v>
      </c>
      <c r="F587" s="114">
        <v>505</v>
      </c>
      <c r="G587" s="122">
        <v>0</v>
      </c>
      <c r="H587" s="122">
        <v>8.2707319420891443E+18</v>
      </c>
    </row>
    <row r="588" spans="3:8" ht="15" customHeight="1">
      <c r="C588" s="112" t="b">
        <v>0</v>
      </c>
      <c r="D588" s="113">
        <v>1</v>
      </c>
      <c r="E588" s="114">
        <v>3439</v>
      </c>
      <c r="F588" s="114">
        <v>506</v>
      </c>
      <c r="G588" s="122">
        <v>0</v>
      </c>
      <c r="H588" s="122">
        <v>2.214311743990623E+18</v>
      </c>
    </row>
    <row r="589" spans="3:8" ht="15" customHeight="1">
      <c r="C589" s="112" t="b">
        <v>0</v>
      </c>
      <c r="D589" s="113">
        <v>1</v>
      </c>
      <c r="E589" s="114">
        <v>3422</v>
      </c>
      <c r="F589" s="114">
        <v>507</v>
      </c>
      <c r="G589" s="122">
        <v>0</v>
      </c>
      <c r="H589" s="122">
        <v>1.7654506511506938E+19</v>
      </c>
    </row>
    <row r="590" spans="3:8" ht="15" customHeight="1">
      <c r="C590" s="112" t="b">
        <v>0</v>
      </c>
      <c r="D590" s="113">
        <v>1</v>
      </c>
      <c r="E590" s="114">
        <v>3407</v>
      </c>
      <c r="F590" s="114">
        <v>508</v>
      </c>
      <c r="G590" s="122">
        <v>0</v>
      </c>
      <c r="H590" s="122">
        <v>9.776350257899522E+18</v>
      </c>
    </row>
    <row r="591" spans="3:8" ht="15" customHeight="1">
      <c r="C591" s="112" t="b">
        <v>0</v>
      </c>
      <c r="D591" s="113">
        <v>1</v>
      </c>
      <c r="E591" s="114">
        <v>3495</v>
      </c>
      <c r="F591" s="114">
        <v>509</v>
      </c>
      <c r="G591" s="122">
        <v>0</v>
      </c>
      <c r="H591" s="122">
        <v>4.3141126028685635E+18</v>
      </c>
    </row>
    <row r="592" spans="3:8" ht="15" customHeight="1">
      <c r="C592" s="112" t="b">
        <v>0</v>
      </c>
      <c r="D592" s="113">
        <v>1</v>
      </c>
      <c r="E592" s="114">
        <v>3435</v>
      </c>
      <c r="F592" s="114">
        <v>510</v>
      </c>
      <c r="G592" s="122">
        <v>0</v>
      </c>
      <c r="H592" s="122">
        <v>1.098559463684094E+19</v>
      </c>
    </row>
    <row r="593" spans="3:8" ht="15" customHeight="1">
      <c r="C593" s="112" t="b">
        <v>0</v>
      </c>
      <c r="D593" s="113">
        <v>1</v>
      </c>
      <c r="E593" s="114">
        <v>3490</v>
      </c>
      <c r="F593" s="114">
        <v>511</v>
      </c>
      <c r="G593" s="122">
        <v>0</v>
      </c>
      <c r="H593" s="122">
        <v>1.6872998436114129E+19</v>
      </c>
    </row>
    <row r="594" spans="3:8" ht="15" customHeight="1">
      <c r="C594" s="112" t="b">
        <v>0</v>
      </c>
      <c r="D594" s="113">
        <v>1</v>
      </c>
      <c r="E594" s="114">
        <v>3489</v>
      </c>
      <c r="F594" s="114">
        <v>512</v>
      </c>
      <c r="G594" s="122">
        <v>0</v>
      </c>
      <c r="H594" s="122">
        <v>4.1909320553042232E+18</v>
      </c>
    </row>
    <row r="595" spans="3:8" ht="15" customHeight="1">
      <c r="C595" s="112" t="b">
        <v>0</v>
      </c>
      <c r="D595" s="113">
        <v>1</v>
      </c>
      <c r="E595" s="114">
        <v>3448</v>
      </c>
      <c r="F595" s="114">
        <v>513</v>
      </c>
      <c r="G595" s="122">
        <v>0</v>
      </c>
      <c r="H595" s="122">
        <v>4.4608476482312914E+18</v>
      </c>
    </row>
    <row r="596" spans="3:8" ht="15" customHeight="1">
      <c r="C596" s="112" t="b">
        <v>0</v>
      </c>
      <c r="D596" s="113">
        <v>1</v>
      </c>
      <c r="E596" s="114">
        <v>3492</v>
      </c>
      <c r="F596" s="114">
        <v>514</v>
      </c>
      <c r="G596" s="122">
        <v>0</v>
      </c>
      <c r="H596" s="122">
        <v>5.5180055606221384E+18</v>
      </c>
    </row>
    <row r="597" spans="3:8" ht="15" customHeight="1">
      <c r="C597" s="112" t="b">
        <v>0</v>
      </c>
      <c r="D597" s="113">
        <v>1</v>
      </c>
      <c r="E597" s="114">
        <v>3425</v>
      </c>
      <c r="F597" s="114">
        <v>515</v>
      </c>
      <c r="G597" s="122">
        <v>0</v>
      </c>
      <c r="H597" s="122">
        <v>1.5306358279466885E+19</v>
      </c>
    </row>
    <row r="598" spans="3:8" ht="15" customHeight="1">
      <c r="C598" s="112" t="b">
        <v>0</v>
      </c>
      <c r="D598" s="113">
        <v>1</v>
      </c>
      <c r="E598" s="114">
        <v>3483</v>
      </c>
      <c r="F598" s="114">
        <v>516</v>
      </c>
      <c r="G598" s="122">
        <v>0</v>
      </c>
      <c r="H598" s="122">
        <v>6.1613255130398812E+18</v>
      </c>
    </row>
    <row r="599" spans="3:8" ht="15" customHeight="1">
      <c r="C599" s="112" t="b">
        <v>0</v>
      </c>
      <c r="D599" s="113">
        <v>1</v>
      </c>
      <c r="E599" s="114">
        <v>3420</v>
      </c>
      <c r="F599" s="114">
        <v>517</v>
      </c>
      <c r="G599" s="122">
        <v>0</v>
      </c>
      <c r="H599" s="122">
        <v>1.3388719634828607E+19</v>
      </c>
    </row>
    <row r="600" spans="3:8" ht="15" customHeight="1">
      <c r="C600" s="112" t="b">
        <v>0</v>
      </c>
      <c r="D600" s="113">
        <v>1</v>
      </c>
      <c r="E600" s="114">
        <v>3424</v>
      </c>
      <c r="F600" s="114">
        <v>518</v>
      </c>
      <c r="G600" s="122">
        <v>0</v>
      </c>
      <c r="H600" s="122">
        <v>3.3604015105798001E+18</v>
      </c>
    </row>
    <row r="601" spans="3:8" ht="15" customHeight="1">
      <c r="C601" s="112" t="b">
        <v>0</v>
      </c>
      <c r="D601" s="113">
        <v>1</v>
      </c>
      <c r="E601" s="114">
        <v>3493</v>
      </c>
      <c r="F601" s="114">
        <v>519</v>
      </c>
      <c r="G601" s="122">
        <v>0</v>
      </c>
      <c r="H601" s="122">
        <v>7.3202851837577585E+18</v>
      </c>
    </row>
    <row r="602" spans="3:8" ht="15" customHeight="1">
      <c r="C602" s="112" t="b">
        <v>0</v>
      </c>
      <c r="D602" s="113">
        <v>1</v>
      </c>
      <c r="E602" s="114">
        <v>3437</v>
      </c>
      <c r="F602" s="114">
        <v>520</v>
      </c>
      <c r="G602" s="122">
        <v>0</v>
      </c>
      <c r="H602" s="122">
        <v>1.6660175677685711E+19</v>
      </c>
    </row>
    <row r="603" spans="3:8" ht="15" customHeight="1">
      <c r="C603" s="112" t="b">
        <v>0</v>
      </c>
      <c r="D603" s="113">
        <v>1</v>
      </c>
      <c r="E603" s="114">
        <v>3498</v>
      </c>
      <c r="F603" s="114">
        <v>521</v>
      </c>
      <c r="G603" s="122">
        <v>0</v>
      </c>
      <c r="H603" s="122">
        <v>5.3401924116618998E+18</v>
      </c>
    </row>
    <row r="604" spans="3:8" ht="15" customHeight="1">
      <c r="C604" s="112" t="b">
        <v>0</v>
      </c>
      <c r="D604" s="113">
        <v>1</v>
      </c>
      <c r="E604" s="114">
        <v>3446</v>
      </c>
      <c r="F604" s="114">
        <v>522</v>
      </c>
      <c r="G604" s="122">
        <v>0</v>
      </c>
      <c r="H604" s="122">
        <v>1.4746342862958076E+19</v>
      </c>
    </row>
    <row r="605" spans="3:8" ht="15" customHeight="1">
      <c r="C605" s="112" t="b">
        <v>0</v>
      </c>
      <c r="D605" s="113">
        <v>1</v>
      </c>
      <c r="E605" s="114">
        <v>3444</v>
      </c>
      <c r="F605" s="114">
        <v>523</v>
      </c>
      <c r="G605" s="122">
        <v>0</v>
      </c>
      <c r="H605" s="122">
        <v>4.934541612718847E+18</v>
      </c>
    </row>
    <row r="606" spans="3:8" ht="15" customHeight="1">
      <c r="C606" s="112" t="b">
        <v>0</v>
      </c>
      <c r="D606" s="113">
        <v>1</v>
      </c>
      <c r="E606" s="114">
        <v>3496</v>
      </c>
      <c r="F606" s="114">
        <v>524</v>
      </c>
      <c r="G606" s="122">
        <v>0</v>
      </c>
      <c r="H606" s="122">
        <v>1.0257061562180671E+19</v>
      </c>
    </row>
    <row r="607" spans="3:8" ht="15" customHeight="1">
      <c r="C607" s="112" t="b">
        <v>0</v>
      </c>
      <c r="D607" s="113">
        <v>1</v>
      </c>
      <c r="E607" s="114">
        <v>3502</v>
      </c>
      <c r="F607" s="114">
        <v>525</v>
      </c>
      <c r="G607" s="122">
        <v>0</v>
      </c>
      <c r="H607" s="122">
        <v>6.6365895425850051E+18</v>
      </c>
    </row>
    <row r="608" spans="3:8" ht="15" customHeight="1">
      <c r="C608" s="112" t="b">
        <v>0</v>
      </c>
      <c r="D608" s="113">
        <v>1</v>
      </c>
      <c r="E608" s="114">
        <v>3359</v>
      </c>
      <c r="F608" s="114">
        <v>526</v>
      </c>
      <c r="G608" s="122">
        <v>0</v>
      </c>
      <c r="H608" s="122">
        <v>4.4247088587881728E+18</v>
      </c>
    </row>
    <row r="609" spans="3:8" ht="15" customHeight="1">
      <c r="C609" s="112" t="b">
        <v>0</v>
      </c>
      <c r="D609" s="113">
        <v>1</v>
      </c>
      <c r="E609" s="114">
        <v>3433</v>
      </c>
      <c r="F609" s="114">
        <v>527</v>
      </c>
      <c r="G609" s="122">
        <v>0</v>
      </c>
      <c r="H609" s="122">
        <v>1.7922019225430534E+19</v>
      </c>
    </row>
    <row r="610" spans="3:8" ht="15" customHeight="1">
      <c r="C610" s="112" t="b">
        <v>0</v>
      </c>
      <c r="D610" s="113">
        <v>1</v>
      </c>
      <c r="E610" s="114">
        <v>3415</v>
      </c>
      <c r="F610" s="114">
        <v>528</v>
      </c>
      <c r="G610" s="122">
        <v>0</v>
      </c>
      <c r="H610" s="122">
        <v>1.2135272597711806E+19</v>
      </c>
    </row>
    <row r="611" spans="3:8" ht="15" customHeight="1">
      <c r="C611" s="112" t="b">
        <v>0</v>
      </c>
      <c r="D611" s="113">
        <v>1</v>
      </c>
      <c r="E611" s="114">
        <v>3479</v>
      </c>
      <c r="F611" s="114">
        <v>529</v>
      </c>
      <c r="G611" s="122">
        <v>0</v>
      </c>
      <c r="H611" s="122">
        <v>8.7334834710662072E+18</v>
      </c>
    </row>
    <row r="612" spans="3:8" ht="15" customHeight="1">
      <c r="C612" s="112" t="b">
        <v>0</v>
      </c>
      <c r="D612" s="113">
        <v>1</v>
      </c>
      <c r="E612" s="114">
        <v>3481</v>
      </c>
      <c r="F612" s="114">
        <v>530</v>
      </c>
      <c r="G612" s="122">
        <v>0</v>
      </c>
      <c r="H612" s="122">
        <v>6.0159128045808681E+18</v>
      </c>
    </row>
    <row r="613" spans="3:8" ht="15" customHeight="1">
      <c r="C613" s="112" t="b">
        <v>0</v>
      </c>
      <c r="D613" s="113">
        <v>1</v>
      </c>
      <c r="E613" s="114">
        <v>3404</v>
      </c>
      <c r="F613" s="114">
        <v>531</v>
      </c>
      <c r="G613" s="122">
        <v>0</v>
      </c>
      <c r="H613" s="122">
        <v>1.210889728185471E+19</v>
      </c>
    </row>
    <row r="614" spans="3:8" ht="15" customHeight="1">
      <c r="C614" s="112" t="b">
        <v>0</v>
      </c>
      <c r="D614" s="113">
        <v>1</v>
      </c>
      <c r="E614" s="114">
        <v>3486</v>
      </c>
      <c r="F614" s="114">
        <v>532</v>
      </c>
      <c r="G614" s="122">
        <v>0</v>
      </c>
      <c r="H614" s="122">
        <v>3.7312719691087555E+18</v>
      </c>
    </row>
    <row r="615" spans="3:8" ht="15" customHeight="1">
      <c r="C615" s="112" t="b">
        <v>0</v>
      </c>
      <c r="D615" s="113">
        <v>1</v>
      </c>
      <c r="E615" s="114">
        <v>3414</v>
      </c>
      <c r="F615" s="114">
        <v>533</v>
      </c>
      <c r="G615" s="122">
        <v>0</v>
      </c>
      <c r="H615" s="122">
        <v>2.8874147746148004E+18</v>
      </c>
    </row>
    <row r="616" spans="3:8" ht="15" customHeight="1">
      <c r="C616" s="112" t="b">
        <v>0</v>
      </c>
      <c r="D616" s="113">
        <v>1</v>
      </c>
      <c r="E616" s="114">
        <v>3410</v>
      </c>
      <c r="F616" s="114">
        <v>534</v>
      </c>
      <c r="G616" s="122">
        <v>0</v>
      </c>
      <c r="H616" s="122">
        <v>1.230695828329335E+19</v>
      </c>
    </row>
    <row r="617" spans="3:8" ht="15" customHeight="1">
      <c r="C617" s="112" t="b">
        <v>0</v>
      </c>
      <c r="D617" s="113">
        <v>1</v>
      </c>
      <c r="E617" s="114">
        <v>3431</v>
      </c>
      <c r="F617" s="114">
        <v>535</v>
      </c>
      <c r="G617" s="122">
        <v>0</v>
      </c>
      <c r="H617" s="122">
        <v>7.3358950790829476E+18</v>
      </c>
    </row>
    <row r="618" spans="3:8" ht="15" customHeight="1">
      <c r="C618" s="112" t="b">
        <v>0</v>
      </c>
      <c r="D618" s="113">
        <v>1</v>
      </c>
      <c r="E618" s="114">
        <v>3418</v>
      </c>
      <c r="F618" s="114">
        <v>536</v>
      </c>
      <c r="G618" s="122">
        <v>0</v>
      </c>
      <c r="H618" s="122">
        <v>1.8011706439149171E+19</v>
      </c>
    </row>
    <row r="619" spans="3:8" ht="15" customHeight="1">
      <c r="C619" s="112" t="b">
        <v>0</v>
      </c>
      <c r="D619" s="113">
        <v>1</v>
      </c>
      <c r="E619" s="114">
        <v>3430</v>
      </c>
      <c r="F619" s="114">
        <v>537</v>
      </c>
      <c r="G619" s="122">
        <v>0</v>
      </c>
      <c r="H619" s="122">
        <v>1.0348021833517296E+19</v>
      </c>
    </row>
    <row r="620" spans="3:8" ht="15" customHeight="1">
      <c r="C620" s="112" t="b">
        <v>0</v>
      </c>
      <c r="D620" s="113">
        <v>1</v>
      </c>
      <c r="E620" s="114">
        <v>3408</v>
      </c>
      <c r="F620" s="114">
        <v>538</v>
      </c>
      <c r="G620" s="122">
        <v>0</v>
      </c>
      <c r="H620" s="122">
        <v>1.5834773570767043E+19</v>
      </c>
    </row>
    <row r="621" spans="3:8" ht="15" customHeight="1">
      <c r="C621" s="112" t="b">
        <v>0</v>
      </c>
      <c r="D621" s="113">
        <v>1</v>
      </c>
      <c r="E621" s="114">
        <v>3480</v>
      </c>
      <c r="F621" s="114">
        <v>539</v>
      </c>
      <c r="G621" s="122">
        <v>0</v>
      </c>
      <c r="H621" s="122">
        <v>8.5727633522390016E+18</v>
      </c>
    </row>
    <row r="622" spans="3:8" ht="15" customHeight="1">
      <c r="C622" s="112" t="b">
        <v>0</v>
      </c>
      <c r="D622" s="113">
        <v>1</v>
      </c>
      <c r="E622" s="114">
        <v>3409</v>
      </c>
      <c r="F622" s="114">
        <v>540</v>
      </c>
      <c r="G622" s="122">
        <v>0</v>
      </c>
      <c r="H622" s="122">
        <v>1.3298896288376601E+19</v>
      </c>
    </row>
    <row r="623" spans="3:8" ht="15" customHeight="1">
      <c r="C623" s="112" t="b">
        <v>0</v>
      </c>
      <c r="D623" s="113">
        <v>1</v>
      </c>
      <c r="E623" s="114">
        <v>3484</v>
      </c>
      <c r="F623" s="114">
        <v>541</v>
      </c>
      <c r="G623" s="122">
        <v>0</v>
      </c>
      <c r="H623" s="122">
        <v>4.9155555868134769E+18</v>
      </c>
    </row>
    <row r="624" spans="3:8" ht="15" customHeight="1">
      <c r="C624" s="112" t="b">
        <v>0</v>
      </c>
      <c r="D624" s="113">
        <v>1</v>
      </c>
      <c r="E624" s="114">
        <v>1033</v>
      </c>
      <c r="F624" s="114">
        <v>542</v>
      </c>
      <c r="G624" s="122">
        <v>0</v>
      </c>
      <c r="H624" s="122">
        <v>8.7519056030375844E+18</v>
      </c>
    </row>
    <row r="625" spans="3:8" ht="15" customHeight="1">
      <c r="C625" s="112" t="b">
        <v>0</v>
      </c>
      <c r="D625" s="113">
        <v>1</v>
      </c>
      <c r="E625" s="114">
        <v>1034</v>
      </c>
      <c r="F625" s="114">
        <v>543</v>
      </c>
      <c r="G625" s="122">
        <v>0</v>
      </c>
      <c r="H625" s="122">
        <v>1.7455364933791486E+19</v>
      </c>
    </row>
    <row r="626" spans="3:8" ht="15" customHeight="1">
      <c r="C626" s="112" t="b">
        <v>0</v>
      </c>
      <c r="D626" s="113">
        <v>1</v>
      </c>
      <c r="E626" s="114">
        <v>1035</v>
      </c>
      <c r="F626" s="114">
        <v>544</v>
      </c>
      <c r="G626" s="122">
        <v>0</v>
      </c>
      <c r="H626" s="122">
        <v>7.3644446774000128E+18</v>
      </c>
    </row>
    <row r="627" spans="3:8" ht="15" customHeight="1">
      <c r="C627" s="112" t="b">
        <v>0</v>
      </c>
      <c r="D627" s="113">
        <v>1</v>
      </c>
      <c r="E627" s="114">
        <v>1036</v>
      </c>
      <c r="F627" s="114">
        <v>545</v>
      </c>
      <c r="G627" s="122">
        <v>0</v>
      </c>
      <c r="H627" s="122">
        <v>3.2196000247690071E+18</v>
      </c>
    </row>
    <row r="628" spans="3:8" ht="15" customHeight="1">
      <c r="C628" s="112" t="b">
        <v>0</v>
      </c>
      <c r="D628" s="113">
        <v>1</v>
      </c>
      <c r="E628" s="114">
        <v>1037</v>
      </c>
      <c r="F628" s="114">
        <v>546</v>
      </c>
      <c r="G628" s="122">
        <v>0</v>
      </c>
      <c r="H628" s="122">
        <v>1.7703965221931897E+19</v>
      </c>
    </row>
    <row r="629" spans="3:8" ht="15" customHeight="1">
      <c r="C629" s="112" t="b">
        <v>0</v>
      </c>
      <c r="D629" s="113">
        <v>1</v>
      </c>
      <c r="E629" s="114">
        <v>1038</v>
      </c>
      <c r="F629" s="114">
        <v>547</v>
      </c>
      <c r="G629" s="122">
        <v>0</v>
      </c>
      <c r="H629" s="122">
        <v>8.3186717853215877E+18</v>
      </c>
    </row>
    <row r="630" spans="3:8" ht="15" customHeight="1">
      <c r="C630" s="112" t="b">
        <v>0</v>
      </c>
      <c r="D630" s="113">
        <v>1</v>
      </c>
      <c r="E630" s="114">
        <v>1039</v>
      </c>
      <c r="F630" s="114">
        <v>548</v>
      </c>
      <c r="G630" s="122">
        <v>0</v>
      </c>
      <c r="H630" s="122">
        <v>5.6881357768624978E+18</v>
      </c>
    </row>
    <row r="631" spans="3:8" ht="15" customHeight="1">
      <c r="C631" s="112" t="b">
        <v>0</v>
      </c>
      <c r="D631" s="113">
        <v>1</v>
      </c>
      <c r="E631" s="114">
        <v>1040</v>
      </c>
      <c r="F631" s="114">
        <v>549</v>
      </c>
      <c r="G631" s="122">
        <v>0</v>
      </c>
      <c r="H631" s="122">
        <v>1.0614517974327919E+19</v>
      </c>
    </row>
    <row r="632" spans="3:8" ht="15" customHeight="1">
      <c r="C632" s="112" t="b">
        <v>0</v>
      </c>
      <c r="D632" s="113">
        <v>1</v>
      </c>
      <c r="E632" s="114">
        <v>1041</v>
      </c>
      <c r="F632" s="114">
        <v>550</v>
      </c>
      <c r="G632" s="122">
        <v>0</v>
      </c>
      <c r="H632" s="122">
        <v>1.1037682817406622E+19</v>
      </c>
    </row>
    <row r="633" spans="3:8" ht="15" customHeight="1">
      <c r="C633" s="112" t="b">
        <v>0</v>
      </c>
      <c r="D633" s="113">
        <v>1</v>
      </c>
      <c r="E633" s="114">
        <v>1042</v>
      </c>
      <c r="F633" s="114">
        <v>551</v>
      </c>
      <c r="G633" s="122">
        <v>0</v>
      </c>
      <c r="H633" s="122">
        <v>7.0019412265651589E+18</v>
      </c>
    </row>
    <row r="634" spans="3:8" ht="15" customHeight="1">
      <c r="C634" s="112" t="b">
        <v>0</v>
      </c>
      <c r="D634" s="113">
        <v>1</v>
      </c>
      <c r="E634" s="114">
        <v>1043</v>
      </c>
      <c r="F634" s="114">
        <v>552</v>
      </c>
      <c r="G634" s="122">
        <v>0</v>
      </c>
      <c r="H634" s="122">
        <v>1.4232362427734981E+18</v>
      </c>
    </row>
    <row r="635" spans="3:8" ht="15" customHeight="1">
      <c r="C635" s="112" t="b">
        <v>0</v>
      </c>
      <c r="D635" s="113">
        <v>1</v>
      </c>
      <c r="E635" s="114">
        <v>1044</v>
      </c>
      <c r="F635" s="114">
        <v>553</v>
      </c>
      <c r="G635" s="122">
        <v>0</v>
      </c>
      <c r="H635" s="122">
        <v>1.3175996197734539E+19</v>
      </c>
    </row>
    <row r="636" spans="3:8" ht="15" customHeight="1">
      <c r="C636" s="112" t="b">
        <v>0</v>
      </c>
      <c r="D636" s="113">
        <v>1</v>
      </c>
      <c r="E636" s="114">
        <v>1045</v>
      </c>
      <c r="F636" s="114">
        <v>554</v>
      </c>
      <c r="G636" s="122">
        <v>0</v>
      </c>
      <c r="H636" s="122">
        <v>1.4541952514840349E+19</v>
      </c>
    </row>
    <row r="637" spans="3:8" ht="15" customHeight="1">
      <c r="C637" s="112" t="b">
        <v>0</v>
      </c>
      <c r="D637" s="113">
        <v>1</v>
      </c>
      <c r="E637" s="114">
        <v>1046</v>
      </c>
      <c r="F637" s="114">
        <v>555</v>
      </c>
      <c r="G637" s="122">
        <v>0</v>
      </c>
      <c r="H637" s="122">
        <v>6.5072936892816466E+18</v>
      </c>
    </row>
    <row r="638" spans="3:8" ht="15" customHeight="1">
      <c r="C638" s="112" t="b">
        <v>0</v>
      </c>
      <c r="D638" s="113">
        <v>1</v>
      </c>
      <c r="E638" s="114">
        <v>1047</v>
      </c>
      <c r="F638" s="114">
        <v>556</v>
      </c>
      <c r="G638" s="122">
        <v>0</v>
      </c>
      <c r="H638" s="122">
        <v>1.546782638420787E+19</v>
      </c>
    </row>
    <row r="639" spans="3:8" ht="15" customHeight="1">
      <c r="C639" s="112" t="b">
        <v>0</v>
      </c>
      <c r="D639" s="113">
        <v>1</v>
      </c>
      <c r="E639" s="114">
        <v>1048</v>
      </c>
      <c r="F639" s="114">
        <v>557</v>
      </c>
      <c r="G639" s="122">
        <v>0</v>
      </c>
      <c r="H639" s="122">
        <v>1.3463566525229019E+19</v>
      </c>
    </row>
    <row r="640" spans="3:8" ht="15" customHeight="1">
      <c r="C640" s="112" t="b">
        <v>0</v>
      </c>
      <c r="D640" s="113">
        <v>1</v>
      </c>
      <c r="E640" s="114">
        <v>1049</v>
      </c>
      <c r="F640" s="114">
        <v>558</v>
      </c>
      <c r="G640" s="122">
        <v>0</v>
      </c>
      <c r="H640" s="122">
        <v>5.1193788725263072E+17</v>
      </c>
    </row>
    <row r="641" spans="3:8" ht="15" customHeight="1">
      <c r="C641" s="112" t="b">
        <v>0</v>
      </c>
      <c r="D641" s="113">
        <v>1</v>
      </c>
      <c r="E641" s="114">
        <v>1050</v>
      </c>
      <c r="F641" s="114">
        <v>559</v>
      </c>
      <c r="G641" s="122">
        <v>0</v>
      </c>
      <c r="H641" s="122">
        <v>1.3008451098145114E+19</v>
      </c>
    </row>
    <row r="642" spans="3:8" ht="15" customHeight="1">
      <c r="C642" s="112" t="b">
        <v>0</v>
      </c>
      <c r="D642" s="113">
        <v>1</v>
      </c>
      <c r="E642" s="114">
        <v>1051</v>
      </c>
      <c r="F642" s="114">
        <v>560</v>
      </c>
      <c r="G642" s="122">
        <v>0</v>
      </c>
      <c r="H642" s="122">
        <v>1.0283377225599169E+19</v>
      </c>
    </row>
    <row r="643" spans="3:8" ht="15" customHeight="1">
      <c r="C643" s="112" t="b">
        <v>0</v>
      </c>
      <c r="D643" s="113">
        <v>1</v>
      </c>
      <c r="E643" s="114">
        <v>1052</v>
      </c>
      <c r="F643" s="114">
        <v>561</v>
      </c>
      <c r="G643" s="122">
        <v>0</v>
      </c>
      <c r="H643" s="122">
        <v>1.3895134364605548E+18</v>
      </c>
    </row>
    <row r="644" spans="3:8" ht="15" customHeight="1">
      <c r="C644" s="112" t="b">
        <v>0</v>
      </c>
      <c r="D644" s="113">
        <v>1</v>
      </c>
      <c r="E644" s="114">
        <v>1053</v>
      </c>
      <c r="F644" s="114">
        <v>562</v>
      </c>
      <c r="G644" s="122">
        <v>0</v>
      </c>
      <c r="H644" s="122">
        <v>1.1666566992115139E+19</v>
      </c>
    </row>
    <row r="645" spans="3:8" ht="15" customHeight="1">
      <c r="C645" s="112" t="b">
        <v>0</v>
      </c>
      <c r="D645" s="113">
        <v>1</v>
      </c>
      <c r="E645" s="114">
        <v>1054</v>
      </c>
      <c r="F645" s="114">
        <v>563</v>
      </c>
      <c r="G645" s="122">
        <v>0</v>
      </c>
      <c r="H645" s="122">
        <v>8.6873069156115773E+18</v>
      </c>
    </row>
    <row r="646" spans="3:8" ht="15" customHeight="1">
      <c r="C646" s="112" t="b">
        <v>0</v>
      </c>
      <c r="D646" s="113">
        <v>1</v>
      </c>
      <c r="E646" s="114">
        <v>1055</v>
      </c>
      <c r="F646" s="114">
        <v>564</v>
      </c>
      <c r="G646" s="122">
        <v>0</v>
      </c>
      <c r="H646" s="122">
        <v>5.2884949909920461E+18</v>
      </c>
    </row>
    <row r="647" spans="3:8" ht="15" customHeight="1">
      <c r="C647" s="112" t="b">
        <v>0</v>
      </c>
      <c r="D647" s="113">
        <v>1</v>
      </c>
      <c r="E647" s="114">
        <v>1056</v>
      </c>
      <c r="F647" s="114">
        <v>565</v>
      </c>
      <c r="G647" s="122">
        <v>0</v>
      </c>
      <c r="H647" s="122">
        <v>1.2784975891122676E+19</v>
      </c>
    </row>
    <row r="648" spans="3:8" ht="15" customHeight="1">
      <c r="C648" s="112" t="b">
        <v>0</v>
      </c>
      <c r="D648" s="113">
        <v>1</v>
      </c>
      <c r="E648" s="114">
        <v>3324</v>
      </c>
      <c r="F648" s="114">
        <v>566</v>
      </c>
      <c r="G648" s="122">
        <v>0</v>
      </c>
      <c r="H648" s="122">
        <v>1.5390195073739424E+19</v>
      </c>
    </row>
    <row r="649" spans="3:8" ht="15" customHeight="1">
      <c r="C649" s="112" t="b">
        <v>0</v>
      </c>
      <c r="D649" s="113">
        <v>1</v>
      </c>
      <c r="E649" s="114">
        <v>3331</v>
      </c>
      <c r="F649" s="114">
        <v>567</v>
      </c>
      <c r="G649" s="122">
        <v>0</v>
      </c>
      <c r="H649" s="122">
        <v>9.9521987282904392E+18</v>
      </c>
    </row>
    <row r="650" spans="3:8" ht="15" customHeight="1">
      <c r="C650" s="112" t="b">
        <v>0</v>
      </c>
      <c r="D650" s="113">
        <v>1</v>
      </c>
      <c r="E650" s="114">
        <v>3332</v>
      </c>
      <c r="F650" s="114">
        <v>568</v>
      </c>
      <c r="G650" s="122">
        <v>0</v>
      </c>
      <c r="H650" s="122">
        <v>1.5944350275908295E+19</v>
      </c>
    </row>
    <row r="651" spans="3:8" ht="15" customHeight="1">
      <c r="C651" s="112" t="b">
        <v>0</v>
      </c>
      <c r="D651" s="113">
        <v>1</v>
      </c>
      <c r="E651" s="114">
        <v>3322</v>
      </c>
      <c r="F651" s="114">
        <v>569</v>
      </c>
      <c r="G651" s="122">
        <v>0</v>
      </c>
      <c r="H651" s="122">
        <v>6.5478470927183421E+18</v>
      </c>
    </row>
    <row r="652" spans="3:8" ht="15" customHeight="1">
      <c r="C652" s="112" t="b">
        <v>0</v>
      </c>
      <c r="D652" s="113">
        <v>1</v>
      </c>
      <c r="E652" s="114">
        <v>3329</v>
      </c>
      <c r="F652" s="114">
        <v>570</v>
      </c>
      <c r="G652" s="122">
        <v>0</v>
      </c>
      <c r="H652" s="122">
        <v>1.3438436639023849E+19</v>
      </c>
    </row>
    <row r="653" spans="3:8" ht="15" customHeight="1">
      <c r="C653" s="112" t="b">
        <v>0</v>
      </c>
      <c r="D653" s="113">
        <v>1</v>
      </c>
      <c r="E653" s="114">
        <v>1455</v>
      </c>
      <c r="F653" s="114">
        <v>571</v>
      </c>
      <c r="G653" s="122">
        <v>0</v>
      </c>
      <c r="H653" s="122">
        <v>1.3649891741762191E+19</v>
      </c>
    </row>
    <row r="654" spans="3:8" ht="15" customHeight="1">
      <c r="C654" s="112" t="b">
        <v>0</v>
      </c>
      <c r="D654" s="113">
        <v>1</v>
      </c>
      <c r="E654" s="114">
        <v>1456</v>
      </c>
      <c r="F654" s="114">
        <v>572</v>
      </c>
      <c r="G654" s="122">
        <v>0</v>
      </c>
      <c r="H654" s="122">
        <v>2.3481811753785047E+18</v>
      </c>
    </row>
    <row r="655" spans="3:8" ht="15" customHeight="1">
      <c r="C655" s="112" t="b">
        <v>0</v>
      </c>
      <c r="D655" s="113">
        <v>1</v>
      </c>
      <c r="E655" s="114">
        <v>1457</v>
      </c>
      <c r="F655" s="114">
        <v>573</v>
      </c>
      <c r="G655" s="122">
        <v>0</v>
      </c>
      <c r="H655" s="122">
        <v>1.5633421395339117E+19</v>
      </c>
    </row>
    <row r="656" spans="3:8" ht="15" customHeight="1">
      <c r="C656" s="112" t="b">
        <v>0</v>
      </c>
      <c r="D656" s="113">
        <v>1</v>
      </c>
      <c r="E656" s="114">
        <v>1458</v>
      </c>
      <c r="F656" s="114">
        <v>574</v>
      </c>
      <c r="G656" s="122">
        <v>0</v>
      </c>
      <c r="H656" s="122">
        <v>6.6252635849594112E+18</v>
      </c>
    </row>
    <row r="657" spans="3:8" ht="15" customHeight="1">
      <c r="C657" s="112" t="b">
        <v>0</v>
      </c>
      <c r="D657" s="113">
        <v>1</v>
      </c>
      <c r="E657" s="114">
        <v>1459</v>
      </c>
      <c r="F657" s="114">
        <v>575</v>
      </c>
      <c r="G657" s="122">
        <v>0</v>
      </c>
      <c r="H657" s="122">
        <v>3.1474891862818842E+18</v>
      </c>
    </row>
    <row r="658" spans="3:8" ht="15" customHeight="1">
      <c r="C658" s="112" t="b">
        <v>0</v>
      </c>
      <c r="D658" s="113">
        <v>1</v>
      </c>
      <c r="E658" s="114">
        <v>1460</v>
      </c>
      <c r="F658" s="114">
        <v>576</v>
      </c>
      <c r="G658" s="122">
        <v>0</v>
      </c>
      <c r="H658" s="122">
        <v>2.2221561697805361E+18</v>
      </c>
    </row>
    <row r="659" spans="3:8" ht="15" customHeight="1">
      <c r="C659" s="112" t="b">
        <v>0</v>
      </c>
      <c r="D659" s="113">
        <v>1</v>
      </c>
      <c r="E659" s="114">
        <v>1461</v>
      </c>
      <c r="F659" s="114">
        <v>577</v>
      </c>
      <c r="G659" s="122">
        <v>0</v>
      </c>
      <c r="H659" s="122">
        <v>1.4882985890755121E+19</v>
      </c>
    </row>
    <row r="660" spans="3:8" ht="15" customHeight="1">
      <c r="C660" s="112" t="b">
        <v>0</v>
      </c>
      <c r="D660" s="113">
        <v>1</v>
      </c>
      <c r="E660" s="114">
        <v>1462</v>
      </c>
      <c r="F660" s="114">
        <v>578</v>
      </c>
      <c r="G660" s="122">
        <v>0</v>
      </c>
      <c r="H660" s="122">
        <v>1.4628034318069934E+19</v>
      </c>
    </row>
    <row r="661" spans="3:8" ht="15" customHeight="1">
      <c r="C661" s="112" t="b">
        <v>0</v>
      </c>
      <c r="D661" s="113">
        <v>1</v>
      </c>
      <c r="E661" s="114">
        <v>1463</v>
      </c>
      <c r="F661" s="114">
        <v>579</v>
      </c>
      <c r="G661" s="122">
        <v>0</v>
      </c>
      <c r="H661" s="122">
        <v>1.6026032302797614E+18</v>
      </c>
    </row>
    <row r="662" spans="3:8" ht="15" customHeight="1">
      <c r="C662" s="112" t="b">
        <v>0</v>
      </c>
      <c r="D662" s="113">
        <v>1</v>
      </c>
      <c r="E662" s="114">
        <v>1464</v>
      </c>
      <c r="F662" s="114">
        <v>580</v>
      </c>
      <c r="G662" s="122">
        <v>0</v>
      </c>
      <c r="H662" s="122">
        <v>1.2906493385929914E+19</v>
      </c>
    </row>
    <row r="663" spans="3:8" ht="15" customHeight="1">
      <c r="C663" s="112" t="b">
        <v>0</v>
      </c>
      <c r="D663" s="113">
        <v>1</v>
      </c>
      <c r="E663" s="114">
        <v>1465</v>
      </c>
      <c r="F663" s="114">
        <v>581</v>
      </c>
      <c r="G663" s="122">
        <v>0</v>
      </c>
      <c r="H663" s="122">
        <v>1.0145981347633234E+19</v>
      </c>
    </row>
    <row r="664" spans="3:8" ht="15" customHeight="1">
      <c r="C664" s="112" t="b">
        <v>0</v>
      </c>
      <c r="D664" s="113">
        <v>1</v>
      </c>
      <c r="E664" s="114">
        <v>3352</v>
      </c>
      <c r="F664" s="114">
        <v>582</v>
      </c>
      <c r="G664" s="122">
        <v>0</v>
      </c>
      <c r="H664" s="122">
        <v>1.2788065161117763E+18</v>
      </c>
    </row>
    <row r="665" spans="3:8" ht="15" customHeight="1">
      <c r="C665" s="112" t="b">
        <v>0</v>
      </c>
      <c r="D665" s="113">
        <v>1</v>
      </c>
      <c r="E665" s="114">
        <v>3358</v>
      </c>
      <c r="F665" s="114">
        <v>583</v>
      </c>
      <c r="G665" s="122">
        <v>0</v>
      </c>
      <c r="H665" s="122">
        <v>9.4974842104751145E+18</v>
      </c>
    </row>
    <row r="666" spans="3:8" ht="15" customHeight="1">
      <c r="C666" s="112" t="b">
        <v>0</v>
      </c>
      <c r="D666" s="113">
        <v>1</v>
      </c>
      <c r="E666" s="114">
        <v>3326</v>
      </c>
      <c r="F666" s="114">
        <v>584</v>
      </c>
      <c r="G666" s="122">
        <v>0</v>
      </c>
      <c r="H666" s="122">
        <v>2.1571573353950054E+18</v>
      </c>
    </row>
    <row r="667" spans="3:8" ht="15" customHeight="1">
      <c r="C667" s="112" t="b">
        <v>0</v>
      </c>
      <c r="D667" s="113">
        <v>1</v>
      </c>
      <c r="E667" s="114">
        <v>3327</v>
      </c>
      <c r="F667" s="114">
        <v>585</v>
      </c>
      <c r="G667" s="122">
        <v>0</v>
      </c>
      <c r="H667" s="122">
        <v>1.7551687913674037E+19</v>
      </c>
    </row>
    <row r="668" spans="3:8" ht="15" customHeight="1">
      <c r="C668" s="112" t="b">
        <v>0</v>
      </c>
      <c r="D668" s="113">
        <v>1</v>
      </c>
      <c r="E668" s="114">
        <v>3330</v>
      </c>
      <c r="F668" s="114">
        <v>586</v>
      </c>
      <c r="G668" s="122">
        <v>0</v>
      </c>
      <c r="H668" s="122">
        <v>3.8372944379197997E+17</v>
      </c>
    </row>
    <row r="669" spans="3:8" ht="15" customHeight="1">
      <c r="C669" s="112" t="b">
        <v>0</v>
      </c>
      <c r="D669" s="113">
        <v>1</v>
      </c>
      <c r="E669" s="114">
        <v>3321</v>
      </c>
      <c r="F669" s="114">
        <v>587</v>
      </c>
      <c r="G669" s="122">
        <v>0</v>
      </c>
      <c r="H669" s="122">
        <v>1.4385397246408454E+19</v>
      </c>
    </row>
    <row r="670" spans="3:8" ht="15" customHeight="1">
      <c r="C670" s="112" t="b">
        <v>0</v>
      </c>
      <c r="D670" s="113">
        <v>1</v>
      </c>
      <c r="E670" s="114">
        <v>3319</v>
      </c>
      <c r="F670" s="114">
        <v>588</v>
      </c>
      <c r="G670" s="122">
        <v>0</v>
      </c>
      <c r="H670" s="122">
        <v>1.6525950150134008E+19</v>
      </c>
    </row>
    <row r="671" spans="3:8" ht="15" customHeight="1">
      <c r="C671" s="112" t="b">
        <v>0</v>
      </c>
      <c r="D671" s="113">
        <v>1</v>
      </c>
      <c r="E671" s="114">
        <v>3328</v>
      </c>
      <c r="F671" s="114">
        <v>589</v>
      </c>
      <c r="G671" s="122">
        <v>0</v>
      </c>
      <c r="H671" s="122">
        <v>1.205258006769154E+19</v>
      </c>
    </row>
    <row r="672" spans="3:8" ht="15" customHeight="1">
      <c r="C672" s="112" t="b">
        <v>0</v>
      </c>
      <c r="D672" s="113">
        <v>1</v>
      </c>
      <c r="E672" s="114">
        <v>3325</v>
      </c>
      <c r="F672" s="114">
        <v>590</v>
      </c>
      <c r="G672" s="122">
        <v>0</v>
      </c>
      <c r="H672" s="122">
        <v>1.7903710625778418E+19</v>
      </c>
    </row>
    <row r="673" spans="3:8" ht="15" customHeight="1">
      <c r="C673" s="112" t="b">
        <v>0</v>
      </c>
      <c r="D673" s="113">
        <v>1</v>
      </c>
      <c r="E673" s="114">
        <v>3323</v>
      </c>
      <c r="F673" s="114">
        <v>591</v>
      </c>
      <c r="G673" s="122">
        <v>0</v>
      </c>
      <c r="H673" s="122">
        <v>1.2543007146379359E+18</v>
      </c>
    </row>
    <row r="674" spans="3:8" ht="15" customHeight="1">
      <c r="C674" s="112" t="b">
        <v>0</v>
      </c>
      <c r="D674" s="113">
        <v>1</v>
      </c>
      <c r="E674" s="114">
        <v>3334</v>
      </c>
      <c r="F674" s="114">
        <v>592</v>
      </c>
      <c r="G674" s="122">
        <v>0</v>
      </c>
      <c r="H674" s="122">
        <v>1.6843780113681799E+19</v>
      </c>
    </row>
    <row r="675" spans="3:8" ht="15" customHeight="1">
      <c r="C675" s="112" t="b">
        <v>0</v>
      </c>
      <c r="D675" s="113">
        <v>1</v>
      </c>
      <c r="E675" s="114">
        <v>3333</v>
      </c>
      <c r="F675" s="114">
        <v>593</v>
      </c>
      <c r="G675" s="122">
        <v>0</v>
      </c>
      <c r="H675" s="122">
        <v>8.5560212769815327E+18</v>
      </c>
    </row>
    <row r="676" spans="3:8" ht="15" customHeight="1">
      <c r="C676" s="112" t="b">
        <v>0</v>
      </c>
      <c r="D676" s="113">
        <v>1</v>
      </c>
      <c r="E676" s="114">
        <v>3335</v>
      </c>
      <c r="F676" s="114">
        <v>594</v>
      </c>
      <c r="G676" s="122">
        <v>0</v>
      </c>
      <c r="H676" s="122">
        <v>1.6763734368767681E+19</v>
      </c>
    </row>
    <row r="677" spans="3:8" ht="15" customHeight="1">
      <c r="C677" s="112" t="b">
        <v>0</v>
      </c>
      <c r="D677" s="113">
        <v>1</v>
      </c>
      <c r="E677" s="114">
        <v>3320</v>
      </c>
      <c r="F677" s="114">
        <v>595</v>
      </c>
      <c r="G677" s="122">
        <v>0</v>
      </c>
      <c r="H677" s="122">
        <v>1.3030294756873191E+19</v>
      </c>
    </row>
    <row r="678" spans="3:8" ht="15" customHeight="1">
      <c r="C678" s="112" t="b">
        <v>0</v>
      </c>
      <c r="D678" s="113">
        <v>1</v>
      </c>
      <c r="E678" s="114">
        <v>1245</v>
      </c>
      <c r="F678" s="114">
        <v>596</v>
      </c>
      <c r="G678" s="122">
        <v>0</v>
      </c>
      <c r="H678" s="122">
        <v>1.0683096872571488E+19</v>
      </c>
    </row>
    <row r="679" spans="3:8" ht="15" customHeight="1">
      <c r="C679" s="112" t="b">
        <v>0</v>
      </c>
      <c r="D679" s="113">
        <v>1</v>
      </c>
      <c r="E679" s="114">
        <v>1246</v>
      </c>
      <c r="F679" s="114">
        <v>597</v>
      </c>
      <c r="G679" s="122">
        <v>0</v>
      </c>
      <c r="H679" s="122">
        <v>8.9461773493768837E+18</v>
      </c>
    </row>
    <row r="680" spans="3:8" ht="15" customHeight="1">
      <c r="C680" s="112" t="b">
        <v>0</v>
      </c>
      <c r="D680" s="113">
        <v>1</v>
      </c>
      <c r="E680" s="114">
        <v>1247</v>
      </c>
      <c r="F680" s="114">
        <v>598</v>
      </c>
      <c r="G680" s="122">
        <v>0</v>
      </c>
      <c r="H680" s="122">
        <v>9.8781579223267164E+18</v>
      </c>
    </row>
    <row r="681" spans="3:8" ht="15" customHeight="1">
      <c r="C681" s="112" t="b">
        <v>0</v>
      </c>
      <c r="D681" s="113">
        <v>1</v>
      </c>
      <c r="E681" s="114">
        <v>1248</v>
      </c>
      <c r="F681" s="114">
        <v>599</v>
      </c>
      <c r="G681" s="122">
        <v>0</v>
      </c>
      <c r="H681" s="122">
        <v>1.6900177635914707E+19</v>
      </c>
    </row>
    <row r="682" spans="3:8" ht="15" customHeight="1">
      <c r="C682" s="112" t="b">
        <v>0</v>
      </c>
      <c r="D682" s="113">
        <v>1</v>
      </c>
      <c r="E682" s="114">
        <v>1249</v>
      </c>
      <c r="F682" s="114">
        <v>600</v>
      </c>
      <c r="G682" s="122">
        <v>0</v>
      </c>
      <c r="H682" s="122">
        <v>1.413806729122441E+19</v>
      </c>
    </row>
    <row r="683" spans="3:8" ht="15" customHeight="1">
      <c r="C683" s="112" t="b">
        <v>0</v>
      </c>
      <c r="D683" s="113">
        <v>1</v>
      </c>
      <c r="E683" s="114">
        <v>1250</v>
      </c>
      <c r="F683" s="114">
        <v>601</v>
      </c>
      <c r="G683" s="122">
        <v>0</v>
      </c>
      <c r="H683" s="122">
        <v>6.5675587589047767E+18</v>
      </c>
    </row>
    <row r="684" spans="3:8" ht="15" customHeight="1">
      <c r="C684" s="112" t="b">
        <v>0</v>
      </c>
      <c r="D684" s="113">
        <v>1</v>
      </c>
      <c r="E684" s="114">
        <v>1251</v>
      </c>
      <c r="F684" s="114">
        <v>602</v>
      </c>
      <c r="G684" s="122">
        <v>0</v>
      </c>
      <c r="H684" s="122">
        <v>1.7902565559169573E+19</v>
      </c>
    </row>
    <row r="685" spans="3:8" ht="15" customHeight="1">
      <c r="C685" s="112" t="b">
        <v>0</v>
      </c>
      <c r="D685" s="113">
        <v>1</v>
      </c>
      <c r="E685" s="114">
        <v>1252</v>
      </c>
      <c r="F685" s="114">
        <v>603</v>
      </c>
      <c r="G685" s="122">
        <v>0</v>
      </c>
      <c r="H685" s="122">
        <v>1.1821849576206324E+19</v>
      </c>
    </row>
    <row r="686" spans="3:8" ht="15" customHeight="1">
      <c r="C686" s="112" t="b">
        <v>0</v>
      </c>
      <c r="D686" s="113">
        <v>1</v>
      </c>
      <c r="E686" s="114">
        <v>1253</v>
      </c>
      <c r="F686" s="114">
        <v>604</v>
      </c>
      <c r="G686" s="122">
        <v>0</v>
      </c>
      <c r="H686" s="122">
        <v>6.9292688970985523E+18</v>
      </c>
    </row>
    <row r="687" spans="3:8" ht="15" customHeight="1">
      <c r="C687" s="112" t="b">
        <v>0</v>
      </c>
      <c r="D687" s="113">
        <v>1</v>
      </c>
      <c r="E687" s="114">
        <v>1254</v>
      </c>
      <c r="F687" s="114">
        <v>605</v>
      </c>
      <c r="G687" s="122">
        <v>0</v>
      </c>
      <c r="H687" s="122">
        <v>1.8425366853918812E+19</v>
      </c>
    </row>
    <row r="688" spans="3:8" ht="15" customHeight="1">
      <c r="C688" s="112" t="b">
        <v>0</v>
      </c>
      <c r="D688" s="113">
        <v>1</v>
      </c>
      <c r="E688" s="114">
        <v>1255</v>
      </c>
      <c r="F688" s="114">
        <v>606</v>
      </c>
      <c r="G688" s="122">
        <v>0</v>
      </c>
      <c r="H688" s="122">
        <v>1.6248877456604621E+19</v>
      </c>
    </row>
    <row r="689" spans="3:8" ht="15" customHeight="1">
      <c r="C689" s="112" t="b">
        <v>0</v>
      </c>
      <c r="D689" s="113">
        <v>1</v>
      </c>
      <c r="E689" s="114">
        <v>1277</v>
      </c>
      <c r="F689" s="114">
        <v>607</v>
      </c>
      <c r="G689" s="122">
        <v>0</v>
      </c>
      <c r="H689" s="122">
        <v>9.2619211458522481E+18</v>
      </c>
    </row>
    <row r="690" spans="3:8" ht="15" customHeight="1">
      <c r="C690" s="112" t="b">
        <v>0</v>
      </c>
      <c r="D690" s="113">
        <v>1</v>
      </c>
      <c r="E690" s="114">
        <v>1278</v>
      </c>
      <c r="F690" s="114">
        <v>608</v>
      </c>
      <c r="G690" s="122">
        <v>0</v>
      </c>
      <c r="H690" s="122">
        <v>5.3075925207007457E+18</v>
      </c>
    </row>
    <row r="691" spans="3:8" ht="15" customHeight="1">
      <c r="C691" s="112" t="b">
        <v>0</v>
      </c>
      <c r="D691" s="113">
        <v>1</v>
      </c>
      <c r="E691" s="114">
        <v>1279</v>
      </c>
      <c r="F691" s="114">
        <v>609</v>
      </c>
      <c r="G691" s="122">
        <v>0</v>
      </c>
      <c r="H691" s="122">
        <v>2.2100878326047404E+18</v>
      </c>
    </row>
    <row r="692" spans="3:8" ht="15" customHeight="1">
      <c r="C692" s="112" t="b">
        <v>0</v>
      </c>
      <c r="D692" s="113">
        <v>1</v>
      </c>
      <c r="E692" s="114">
        <v>1280</v>
      </c>
      <c r="F692" s="114">
        <v>610</v>
      </c>
      <c r="G692" s="122">
        <v>0</v>
      </c>
      <c r="H692" s="122">
        <v>9.0848951069112136E+18</v>
      </c>
    </row>
    <row r="693" spans="3:8" ht="15" customHeight="1">
      <c r="C693" s="112" t="b">
        <v>0</v>
      </c>
      <c r="D693" s="113">
        <v>1</v>
      </c>
      <c r="E693" s="114">
        <v>1281</v>
      </c>
      <c r="F693" s="114">
        <v>611</v>
      </c>
      <c r="G693" s="122">
        <v>0</v>
      </c>
      <c r="H693" s="122">
        <v>3.1943910844615921E+18</v>
      </c>
    </row>
    <row r="694" spans="3:8" ht="15" customHeight="1">
      <c r="C694" s="112" t="b">
        <v>0</v>
      </c>
      <c r="D694" s="113">
        <v>1</v>
      </c>
      <c r="E694" s="114">
        <v>1282</v>
      </c>
      <c r="F694" s="114">
        <v>612</v>
      </c>
      <c r="G694" s="122">
        <v>0</v>
      </c>
      <c r="H694" s="122">
        <v>1.4883694781546609E+19</v>
      </c>
    </row>
    <row r="695" spans="3:8" ht="15" customHeight="1">
      <c r="C695" s="112" t="b">
        <v>0</v>
      </c>
      <c r="D695" s="113">
        <v>1</v>
      </c>
      <c r="E695" s="114">
        <v>1283</v>
      </c>
      <c r="F695" s="114">
        <v>613</v>
      </c>
      <c r="G695" s="122">
        <v>0</v>
      </c>
      <c r="H695" s="122">
        <v>1.0020310767179618E+19</v>
      </c>
    </row>
    <row r="696" spans="3:8" ht="15" customHeight="1">
      <c r="C696" s="112" t="b">
        <v>0</v>
      </c>
      <c r="D696" s="113">
        <v>1</v>
      </c>
      <c r="E696" s="114">
        <v>1284</v>
      </c>
      <c r="F696" s="114">
        <v>614</v>
      </c>
      <c r="G696" s="122">
        <v>0</v>
      </c>
      <c r="H696" s="122">
        <v>1.4227458270423806E+19</v>
      </c>
    </row>
    <row r="697" spans="3:8" ht="15" customHeight="1">
      <c r="C697" s="112" t="b">
        <v>0</v>
      </c>
      <c r="D697" s="113">
        <v>1</v>
      </c>
      <c r="E697" s="114">
        <v>1285</v>
      </c>
      <c r="F697" s="114">
        <v>615</v>
      </c>
      <c r="G697" s="122">
        <v>0</v>
      </c>
      <c r="H697" s="122">
        <v>8.9368843318970532E+18</v>
      </c>
    </row>
    <row r="698" spans="3:8" ht="15" customHeight="1">
      <c r="C698" s="112" t="b">
        <v>0</v>
      </c>
      <c r="D698" s="113">
        <v>1</v>
      </c>
      <c r="E698" s="114">
        <v>1286</v>
      </c>
      <c r="F698" s="114">
        <v>616</v>
      </c>
      <c r="G698" s="122">
        <v>0</v>
      </c>
      <c r="H698" s="122">
        <v>1.0275508217255864E+19</v>
      </c>
    </row>
    <row r="699" spans="3:8" ht="15" customHeight="1">
      <c r="C699" s="112" t="b">
        <v>0</v>
      </c>
      <c r="D699" s="113">
        <v>1</v>
      </c>
      <c r="E699" s="114">
        <v>1287</v>
      </c>
      <c r="F699" s="114">
        <v>617</v>
      </c>
      <c r="G699" s="122">
        <v>0</v>
      </c>
      <c r="H699" s="122">
        <v>8.8366610842633175E+18</v>
      </c>
    </row>
    <row r="700" spans="3:8" ht="15" customHeight="1">
      <c r="C700" s="112" t="b">
        <v>0</v>
      </c>
      <c r="D700" s="113">
        <v>1</v>
      </c>
      <c r="E700" s="114">
        <v>1288</v>
      </c>
      <c r="F700" s="114">
        <v>618</v>
      </c>
      <c r="G700" s="122">
        <v>0</v>
      </c>
      <c r="H700" s="122">
        <v>3.2113454479062876E+18</v>
      </c>
    </row>
    <row r="701" spans="3:8" ht="15" customHeight="1">
      <c r="C701" s="112" t="b">
        <v>0</v>
      </c>
      <c r="D701" s="113">
        <v>1</v>
      </c>
      <c r="E701" s="114">
        <v>1300</v>
      </c>
      <c r="F701" s="114">
        <v>619</v>
      </c>
      <c r="G701" s="122">
        <v>0</v>
      </c>
      <c r="H701" s="122">
        <v>1.0853506014442674E+19</v>
      </c>
    </row>
    <row r="702" spans="3:8" ht="15" customHeight="1">
      <c r="C702" s="112" t="b">
        <v>0</v>
      </c>
      <c r="D702" s="113">
        <v>1</v>
      </c>
      <c r="E702" s="114">
        <v>1301</v>
      </c>
      <c r="F702" s="114">
        <v>620</v>
      </c>
      <c r="G702" s="122">
        <v>0</v>
      </c>
      <c r="H702" s="122">
        <v>2.9387664718828073E+18</v>
      </c>
    </row>
    <row r="703" spans="3:8" ht="15" customHeight="1">
      <c r="C703" s="112" t="b">
        <v>0</v>
      </c>
      <c r="D703" s="113">
        <v>1</v>
      </c>
      <c r="E703" s="114">
        <v>1302</v>
      </c>
      <c r="F703" s="114">
        <v>621</v>
      </c>
      <c r="G703" s="122">
        <v>0</v>
      </c>
      <c r="H703" s="122">
        <v>3.0685883403657636E+18</v>
      </c>
    </row>
    <row r="704" spans="3:8" ht="15" customHeight="1">
      <c r="C704" s="112" t="b">
        <v>0</v>
      </c>
      <c r="D704" s="113">
        <v>1</v>
      </c>
      <c r="E704" s="114">
        <v>1303</v>
      </c>
      <c r="F704" s="114">
        <v>622</v>
      </c>
      <c r="G704" s="122">
        <v>0</v>
      </c>
      <c r="H704" s="122">
        <v>3.9191595916605169E+18</v>
      </c>
    </row>
    <row r="705" spans="3:8" ht="15" customHeight="1">
      <c r="C705" s="112" t="b">
        <v>0</v>
      </c>
      <c r="D705" s="113">
        <v>1</v>
      </c>
      <c r="E705" s="114">
        <v>1304</v>
      </c>
      <c r="F705" s="114">
        <v>623</v>
      </c>
      <c r="G705" s="122">
        <v>0</v>
      </c>
      <c r="H705" s="122">
        <v>2.5026191020456854E+17</v>
      </c>
    </row>
    <row r="706" spans="3:8" ht="15" customHeight="1">
      <c r="C706" s="112" t="b">
        <v>0</v>
      </c>
      <c r="D706" s="113">
        <v>1</v>
      </c>
      <c r="E706" s="114">
        <v>3301</v>
      </c>
      <c r="F706" s="114">
        <v>624</v>
      </c>
      <c r="G706" s="122">
        <v>0</v>
      </c>
      <c r="H706" s="122">
        <v>7.5857300582131482E+17</v>
      </c>
    </row>
    <row r="707" spans="3:8" ht="15" customHeight="1">
      <c r="C707" s="112" t="b">
        <v>0</v>
      </c>
      <c r="D707" s="113">
        <v>1</v>
      </c>
      <c r="E707" s="114">
        <v>3300</v>
      </c>
      <c r="F707" s="114">
        <v>625</v>
      </c>
      <c r="G707" s="122">
        <v>0</v>
      </c>
      <c r="H707" s="122">
        <v>1.1056789140120158E+19</v>
      </c>
    </row>
    <row r="708" spans="3:8" ht="15" customHeight="1">
      <c r="C708" s="112" t="b">
        <v>0</v>
      </c>
      <c r="D708" s="113">
        <v>1</v>
      </c>
      <c r="E708" s="114">
        <v>3302</v>
      </c>
      <c r="F708" s="114">
        <v>626</v>
      </c>
      <c r="G708" s="122">
        <v>0</v>
      </c>
      <c r="H708" s="122">
        <v>1.4231022046118265E+19</v>
      </c>
    </row>
    <row r="709" spans="3:8" ht="15" customHeight="1">
      <c r="C709" s="112" t="b">
        <v>0</v>
      </c>
      <c r="D709" s="113">
        <v>1</v>
      </c>
      <c r="E709" s="114">
        <v>3303</v>
      </c>
      <c r="F709" s="114">
        <v>627</v>
      </c>
      <c r="G709" s="122">
        <v>0</v>
      </c>
      <c r="H709" s="122">
        <v>1.5922519450315717E+19</v>
      </c>
    </row>
    <row r="710" spans="3:8" ht="15" customHeight="1">
      <c r="C710" s="112" t="b">
        <v>0</v>
      </c>
      <c r="D710" s="113">
        <v>1</v>
      </c>
      <c r="E710" s="114">
        <v>3304</v>
      </c>
      <c r="F710" s="114">
        <v>628</v>
      </c>
      <c r="G710" s="122">
        <v>0</v>
      </c>
      <c r="H710" s="122">
        <v>1.0524758536574452E+19</v>
      </c>
    </row>
    <row r="711" spans="3:8" ht="15" customHeight="1">
      <c r="C711" s="112" t="b">
        <v>0</v>
      </c>
      <c r="D711" s="113">
        <v>1</v>
      </c>
      <c r="E711" s="114">
        <v>3305</v>
      </c>
      <c r="F711" s="114">
        <v>629</v>
      </c>
      <c r="G711" s="122">
        <v>0</v>
      </c>
      <c r="H711" s="122">
        <v>1.390831298545901E+19</v>
      </c>
    </row>
    <row r="712" spans="3:8" ht="15" customHeight="1">
      <c r="C712" s="112" t="b">
        <v>0</v>
      </c>
      <c r="D712" s="113">
        <v>1</v>
      </c>
      <c r="E712" s="114">
        <v>3306</v>
      </c>
      <c r="F712" s="114">
        <v>630</v>
      </c>
      <c r="G712" s="122">
        <v>0</v>
      </c>
      <c r="H712" s="122">
        <v>7.0583533316979753E+18</v>
      </c>
    </row>
    <row r="713" spans="3:8" ht="15" customHeight="1">
      <c r="C713" s="112" t="b">
        <v>0</v>
      </c>
      <c r="D713" s="113">
        <v>1</v>
      </c>
      <c r="E713" s="114">
        <v>3307</v>
      </c>
      <c r="F713" s="114">
        <v>631</v>
      </c>
      <c r="G713" s="122">
        <v>0</v>
      </c>
      <c r="H713" s="122">
        <v>1.1936442346770993E+19</v>
      </c>
    </row>
    <row r="714" spans="3:8" ht="15" customHeight="1">
      <c r="C714" s="112" t="b">
        <v>0</v>
      </c>
      <c r="D714" s="113">
        <v>1</v>
      </c>
      <c r="E714" s="114">
        <v>3308</v>
      </c>
      <c r="F714" s="114">
        <v>632</v>
      </c>
      <c r="G714" s="122">
        <v>0</v>
      </c>
      <c r="H714" s="122">
        <v>1.2078189485362043E+19</v>
      </c>
    </row>
    <row r="715" spans="3:8" ht="15" customHeight="1">
      <c r="C715" s="112" t="b">
        <v>0</v>
      </c>
      <c r="D715" s="113">
        <v>1</v>
      </c>
      <c r="E715" s="114">
        <v>3309</v>
      </c>
      <c r="F715" s="114">
        <v>633</v>
      </c>
      <c r="G715" s="122">
        <v>0</v>
      </c>
      <c r="H715" s="122">
        <v>1.0302613187846537E+19</v>
      </c>
    </row>
    <row r="716" spans="3:8" ht="15" customHeight="1">
      <c r="C716" s="112" t="b">
        <v>0</v>
      </c>
      <c r="D716" s="113">
        <v>1</v>
      </c>
      <c r="E716" s="114">
        <v>3310</v>
      </c>
      <c r="F716" s="114">
        <v>634</v>
      </c>
      <c r="G716" s="122">
        <v>0</v>
      </c>
      <c r="H716" s="122">
        <v>6.5145874996656671E+18</v>
      </c>
    </row>
    <row r="717" spans="3:8" ht="15" customHeight="1">
      <c r="C717" s="112" t="b">
        <v>0</v>
      </c>
      <c r="D717" s="113">
        <v>1</v>
      </c>
      <c r="E717" s="114">
        <v>3311</v>
      </c>
      <c r="F717" s="114">
        <v>635</v>
      </c>
      <c r="G717" s="122">
        <v>0</v>
      </c>
      <c r="H717" s="122">
        <v>1.4807484275402097E+19</v>
      </c>
    </row>
    <row r="718" spans="3:8" ht="15" customHeight="1">
      <c r="C718" s="112" t="b">
        <v>0</v>
      </c>
      <c r="D718" s="113">
        <v>1</v>
      </c>
      <c r="E718" s="114">
        <v>3312</v>
      </c>
      <c r="F718" s="114">
        <v>636</v>
      </c>
      <c r="G718" s="122">
        <v>0</v>
      </c>
      <c r="H718" s="122">
        <v>3.6265907662482212E+18</v>
      </c>
    </row>
    <row r="719" spans="3:8" ht="15" customHeight="1">
      <c r="C719" s="112" t="b">
        <v>0</v>
      </c>
      <c r="D719" s="113">
        <v>1</v>
      </c>
      <c r="E719" s="114">
        <v>3313</v>
      </c>
      <c r="F719" s="114">
        <v>637</v>
      </c>
      <c r="G719" s="122">
        <v>0</v>
      </c>
      <c r="H719" s="122">
        <v>5.733014448511063E+18</v>
      </c>
    </row>
    <row r="720" spans="3:8" ht="15" customHeight="1">
      <c r="C720" s="112" t="b">
        <v>0</v>
      </c>
      <c r="D720" s="113">
        <v>1</v>
      </c>
      <c r="E720" s="114">
        <v>3314</v>
      </c>
      <c r="F720" s="114">
        <v>638</v>
      </c>
      <c r="G720" s="122">
        <v>0</v>
      </c>
      <c r="H720" s="122">
        <v>1.6072587940621455E+19</v>
      </c>
    </row>
    <row r="721" spans="3:8" ht="15" customHeight="1">
      <c r="C721" s="112" t="b">
        <v>0</v>
      </c>
      <c r="D721" s="113">
        <v>1</v>
      </c>
      <c r="E721" s="114">
        <v>3315</v>
      </c>
      <c r="F721" s="114">
        <v>639</v>
      </c>
      <c r="G721" s="122">
        <v>0</v>
      </c>
      <c r="H721" s="122">
        <v>8.418156455280386E+18</v>
      </c>
    </row>
    <row r="722" spans="3:8" ht="15" customHeight="1">
      <c r="C722" s="112" t="b">
        <v>0</v>
      </c>
      <c r="D722" s="113">
        <v>1</v>
      </c>
      <c r="E722" s="114">
        <v>3316</v>
      </c>
      <c r="F722" s="114">
        <v>640</v>
      </c>
      <c r="G722" s="122">
        <v>0</v>
      </c>
      <c r="H722" s="122">
        <v>7.059911011638976E+17</v>
      </c>
    </row>
    <row r="723" spans="3:8" ht="15" customHeight="1">
      <c r="C723" s="112" t="b">
        <v>0</v>
      </c>
      <c r="D723" s="113">
        <v>1</v>
      </c>
      <c r="E723" s="114">
        <v>3317</v>
      </c>
      <c r="F723" s="114">
        <v>641</v>
      </c>
      <c r="G723" s="122">
        <v>0</v>
      </c>
      <c r="H723" s="122">
        <v>7.5671024511739177E+18</v>
      </c>
    </row>
    <row r="724" spans="3:8" ht="15" customHeight="1">
      <c r="C724" s="112" t="b">
        <v>0</v>
      </c>
      <c r="D724" s="113">
        <v>1</v>
      </c>
      <c r="E724" s="114">
        <v>3318</v>
      </c>
      <c r="F724" s="114">
        <v>642</v>
      </c>
      <c r="G724" s="122">
        <v>0</v>
      </c>
      <c r="H724" s="122">
        <v>6.2578112136703662E+18</v>
      </c>
    </row>
    <row r="725" spans="3:8" ht="15" customHeight="1">
      <c r="C725" s="112" t="b">
        <v>0</v>
      </c>
      <c r="D725" s="113">
        <v>1</v>
      </c>
      <c r="E725" s="114">
        <v>2238</v>
      </c>
      <c r="F725" s="114">
        <v>643</v>
      </c>
      <c r="G725" s="122">
        <v>0</v>
      </c>
      <c r="H725" s="122">
        <v>1.6479304140786868E+19</v>
      </c>
    </row>
    <row r="726" spans="3:8" ht="15" customHeight="1">
      <c r="C726" s="112" t="b">
        <v>0</v>
      </c>
      <c r="D726" s="113">
        <v>1</v>
      </c>
      <c r="E726" s="114">
        <v>2239</v>
      </c>
      <c r="F726" s="114">
        <v>644</v>
      </c>
      <c r="G726" s="122">
        <v>0</v>
      </c>
      <c r="H726" s="122">
        <v>1.4677610444310514E+19</v>
      </c>
    </row>
    <row r="727" spans="3:8" ht="15" customHeight="1">
      <c r="C727" s="112" t="b">
        <v>0</v>
      </c>
      <c r="D727" s="113">
        <v>1</v>
      </c>
      <c r="E727" s="114">
        <v>2240</v>
      </c>
      <c r="F727" s="114">
        <v>645</v>
      </c>
      <c r="G727" s="122">
        <v>0</v>
      </c>
      <c r="H727" s="122">
        <v>1.1797119523564347E+19</v>
      </c>
    </row>
    <row r="728" spans="3:8" ht="15" customHeight="1">
      <c r="C728" s="112" t="b">
        <v>0</v>
      </c>
      <c r="D728" s="113">
        <v>1</v>
      </c>
      <c r="E728" s="114">
        <v>2241</v>
      </c>
      <c r="F728" s="114">
        <v>646</v>
      </c>
      <c r="G728" s="122">
        <v>0</v>
      </c>
      <c r="H728" s="122">
        <v>1.765389101018265E+19</v>
      </c>
    </row>
    <row r="729" spans="3:8" ht="15" customHeight="1">
      <c r="C729" s="112" t="b">
        <v>0</v>
      </c>
      <c r="D729" s="113">
        <v>1</v>
      </c>
      <c r="E729" s="114">
        <v>2242</v>
      </c>
      <c r="F729" s="114">
        <v>647</v>
      </c>
      <c r="G729" s="122">
        <v>0</v>
      </c>
      <c r="H729" s="122">
        <v>9.3577805127895634E+18</v>
      </c>
    </row>
    <row r="730" spans="3:8" ht="15" customHeight="1">
      <c r="C730" s="112" t="b">
        <v>0</v>
      </c>
      <c r="D730" s="113">
        <v>1</v>
      </c>
      <c r="E730" s="114">
        <v>2243</v>
      </c>
      <c r="F730" s="114">
        <v>648</v>
      </c>
      <c r="G730" s="122">
        <v>0</v>
      </c>
      <c r="H730" s="122">
        <v>2.896243579076543E+18</v>
      </c>
    </row>
    <row r="731" spans="3:8" ht="15" customHeight="1">
      <c r="C731" s="112" t="b">
        <v>0</v>
      </c>
      <c r="D731" s="113">
        <v>1</v>
      </c>
      <c r="E731" s="114">
        <v>2244</v>
      </c>
      <c r="F731" s="114">
        <v>649</v>
      </c>
      <c r="G731" s="122">
        <v>0</v>
      </c>
      <c r="H731" s="122">
        <v>1.7120125593396423E+19</v>
      </c>
    </row>
    <row r="732" spans="3:8" ht="15" customHeight="1">
      <c r="C732" s="112" t="b">
        <v>0</v>
      </c>
      <c r="D732" s="113">
        <v>1</v>
      </c>
      <c r="E732" s="114">
        <v>2245</v>
      </c>
      <c r="F732" s="114">
        <v>650</v>
      </c>
      <c r="G732" s="122">
        <v>0</v>
      </c>
      <c r="H732" s="122">
        <v>1.6564066471996659E+18</v>
      </c>
    </row>
    <row r="733" spans="3:8" ht="15" customHeight="1">
      <c r="C733" s="112" t="b">
        <v>0</v>
      </c>
      <c r="D733" s="113">
        <v>1</v>
      </c>
      <c r="E733" s="114">
        <v>2246</v>
      </c>
      <c r="F733" s="114">
        <v>651</v>
      </c>
      <c r="G733" s="122">
        <v>0</v>
      </c>
      <c r="H733" s="122">
        <v>1.3455835507504017E+19</v>
      </c>
    </row>
    <row r="734" spans="3:8" ht="15" customHeight="1">
      <c r="C734" s="112" t="b">
        <v>0</v>
      </c>
      <c r="D734" s="113">
        <v>1</v>
      </c>
      <c r="E734" s="114">
        <v>2247</v>
      </c>
      <c r="F734" s="114">
        <v>652</v>
      </c>
      <c r="G734" s="122">
        <v>0</v>
      </c>
      <c r="H734" s="122">
        <v>1.448235730331485E+19</v>
      </c>
    </row>
    <row r="735" spans="3:8" ht="15" customHeight="1">
      <c r="C735" s="112" t="b">
        <v>0</v>
      </c>
      <c r="D735" s="113">
        <v>1</v>
      </c>
      <c r="E735" s="114">
        <v>2248</v>
      </c>
      <c r="F735" s="114">
        <v>653</v>
      </c>
      <c r="G735" s="122">
        <v>0</v>
      </c>
      <c r="H735" s="122">
        <v>8.3440843692360581E+18</v>
      </c>
    </row>
    <row r="736" spans="3:8" ht="15" customHeight="1">
      <c r="C736" s="112" t="b">
        <v>0</v>
      </c>
      <c r="D736" s="113">
        <v>1</v>
      </c>
      <c r="E736" s="114">
        <v>2249</v>
      </c>
      <c r="F736" s="114">
        <v>654</v>
      </c>
      <c r="G736" s="122">
        <v>0</v>
      </c>
      <c r="H736" s="122">
        <v>1.3833738477884246E+19</v>
      </c>
    </row>
    <row r="737" spans="3:8" ht="15" customHeight="1">
      <c r="C737" s="112" t="b">
        <v>0</v>
      </c>
      <c r="D737" s="113">
        <v>1</v>
      </c>
      <c r="E737" s="114">
        <v>2250</v>
      </c>
      <c r="F737" s="114">
        <v>655</v>
      </c>
      <c r="G737" s="122">
        <v>0</v>
      </c>
      <c r="H737" s="122">
        <v>5.9255242519521556E+18</v>
      </c>
    </row>
    <row r="738" spans="3:8" ht="15" customHeight="1">
      <c r="C738" s="112" t="b">
        <v>0</v>
      </c>
      <c r="D738" s="113">
        <v>1</v>
      </c>
      <c r="E738" s="114">
        <v>2251</v>
      </c>
      <c r="F738" s="114">
        <v>656</v>
      </c>
      <c r="G738" s="122">
        <v>0</v>
      </c>
      <c r="H738" s="122">
        <v>9.093284305196757E+18</v>
      </c>
    </row>
    <row r="739" spans="3:8" ht="15" customHeight="1">
      <c r="C739" s="112" t="b">
        <v>0</v>
      </c>
      <c r="D739" s="113">
        <v>1</v>
      </c>
      <c r="E739" s="114">
        <v>2252</v>
      </c>
      <c r="F739" s="114">
        <v>657</v>
      </c>
      <c r="G739" s="122">
        <v>0</v>
      </c>
      <c r="H739" s="122">
        <v>4.5064488773296031E+18</v>
      </c>
    </row>
    <row r="740" spans="3:8" ht="15" customHeight="1">
      <c r="C740" s="112" t="b">
        <v>0</v>
      </c>
      <c r="D740" s="113">
        <v>1</v>
      </c>
      <c r="E740" s="114">
        <v>2253</v>
      </c>
      <c r="F740" s="114">
        <v>658</v>
      </c>
      <c r="G740" s="122">
        <v>0</v>
      </c>
      <c r="H740" s="122">
        <v>8.6215053511540152E+18</v>
      </c>
    </row>
    <row r="741" spans="3:8" ht="15" customHeight="1">
      <c r="C741" s="112" t="b">
        <v>0</v>
      </c>
      <c r="D741" s="113">
        <v>1</v>
      </c>
      <c r="E741" s="114">
        <v>3357</v>
      </c>
      <c r="F741" s="114">
        <v>659</v>
      </c>
      <c r="G741" s="122">
        <v>0</v>
      </c>
      <c r="H741" s="122">
        <v>1.2776387507726446E+18</v>
      </c>
    </row>
    <row r="742" spans="3:8" ht="15" customHeight="1">
      <c r="C742" s="112" t="b">
        <v>0</v>
      </c>
      <c r="D742" s="113">
        <v>1</v>
      </c>
      <c r="E742" s="114">
        <v>3350</v>
      </c>
      <c r="F742" s="114">
        <v>660</v>
      </c>
      <c r="G742" s="122">
        <v>0</v>
      </c>
      <c r="H742" s="122">
        <v>1.4946848040273132E+19</v>
      </c>
    </row>
    <row r="743" spans="3:8" ht="15" customHeight="1">
      <c r="C743" s="112" t="b">
        <v>0</v>
      </c>
      <c r="D743" s="113">
        <v>1</v>
      </c>
      <c r="E743" s="114">
        <v>3349</v>
      </c>
      <c r="F743" s="114">
        <v>661</v>
      </c>
      <c r="G743" s="122">
        <v>0</v>
      </c>
      <c r="H743" s="122">
        <v>1.7047265733609173E+19</v>
      </c>
    </row>
    <row r="744" spans="3:8" ht="15" customHeight="1">
      <c r="C744" s="112" t="b">
        <v>0</v>
      </c>
      <c r="D744" s="113">
        <v>1</v>
      </c>
      <c r="E744" s="114">
        <v>63</v>
      </c>
      <c r="F744" s="114">
        <v>662</v>
      </c>
      <c r="G744" s="122">
        <v>0</v>
      </c>
      <c r="H744" s="122">
        <v>5.7124251771910113E+18</v>
      </c>
    </row>
    <row r="745" spans="3:8" ht="15" customHeight="1">
      <c r="C745" s="112" t="b">
        <v>0</v>
      </c>
      <c r="D745" s="113">
        <v>1</v>
      </c>
      <c r="E745" s="114">
        <v>64</v>
      </c>
      <c r="F745" s="114">
        <v>663</v>
      </c>
      <c r="G745" s="122">
        <v>0</v>
      </c>
      <c r="H745" s="122">
        <v>1.8215724524222325E+19</v>
      </c>
    </row>
    <row r="746" spans="3:8" ht="15" customHeight="1">
      <c r="C746" s="112" t="b">
        <v>0</v>
      </c>
      <c r="D746" s="113">
        <v>1</v>
      </c>
      <c r="E746" s="114">
        <v>65</v>
      </c>
      <c r="F746" s="114">
        <v>664</v>
      </c>
      <c r="G746" s="122">
        <v>0</v>
      </c>
      <c r="H746" s="122">
        <v>1.4247692814435045E+19</v>
      </c>
    </row>
    <row r="747" spans="3:8" ht="15" customHeight="1">
      <c r="C747" s="112" t="b">
        <v>0</v>
      </c>
      <c r="D747" s="113">
        <v>1</v>
      </c>
      <c r="E747" s="114">
        <v>66</v>
      </c>
      <c r="F747" s="114">
        <v>665</v>
      </c>
      <c r="G747" s="122">
        <v>0</v>
      </c>
      <c r="H747" s="122">
        <v>1.3960103772994781E+19</v>
      </c>
    </row>
    <row r="748" spans="3:8" ht="15" customHeight="1">
      <c r="C748" s="112" t="b">
        <v>0</v>
      </c>
      <c r="D748" s="113">
        <v>1</v>
      </c>
      <c r="E748" s="114">
        <v>67</v>
      </c>
      <c r="F748" s="114">
        <v>666</v>
      </c>
      <c r="G748" s="122">
        <v>0</v>
      </c>
      <c r="H748" s="122">
        <v>6.1381016587494349E+18</v>
      </c>
    </row>
    <row r="749" spans="3:8" ht="15" customHeight="1">
      <c r="C749" s="112" t="b">
        <v>0</v>
      </c>
      <c r="D749" s="113">
        <v>1</v>
      </c>
      <c r="E749" s="114">
        <v>68</v>
      </c>
      <c r="F749" s="114">
        <v>667</v>
      </c>
      <c r="G749" s="122">
        <v>0</v>
      </c>
      <c r="H749" s="122">
        <v>7.0455659176800256E+18</v>
      </c>
    </row>
    <row r="750" spans="3:8" ht="15" customHeight="1">
      <c r="C750" s="112" t="b">
        <v>0</v>
      </c>
      <c r="D750" s="113">
        <v>1</v>
      </c>
      <c r="E750" s="114">
        <v>69</v>
      </c>
      <c r="F750" s="114">
        <v>668</v>
      </c>
      <c r="G750" s="122">
        <v>0</v>
      </c>
      <c r="H750" s="122">
        <v>1.5102177950063747E+19</v>
      </c>
    </row>
    <row r="751" spans="3:8" ht="15" customHeight="1">
      <c r="C751" s="112" t="b">
        <v>0</v>
      </c>
      <c r="D751" s="113">
        <v>1</v>
      </c>
      <c r="E751" s="114">
        <v>70</v>
      </c>
      <c r="F751" s="114">
        <v>669</v>
      </c>
      <c r="G751" s="122">
        <v>0</v>
      </c>
      <c r="H751" s="122">
        <v>1.472806880510855E+19</v>
      </c>
    </row>
    <row r="752" spans="3:8" ht="15" customHeight="1">
      <c r="C752" s="112" t="b">
        <v>0</v>
      </c>
      <c r="D752" s="113">
        <v>1</v>
      </c>
      <c r="E752" s="114">
        <v>71</v>
      </c>
      <c r="F752" s="114">
        <v>670</v>
      </c>
      <c r="G752" s="122">
        <v>0</v>
      </c>
      <c r="H752" s="122">
        <v>1.5818922957666386E+19</v>
      </c>
    </row>
    <row r="753" spans="3:8" ht="15" customHeight="1">
      <c r="C753" s="112" t="b">
        <v>0</v>
      </c>
      <c r="D753" s="113">
        <v>1</v>
      </c>
      <c r="E753" s="114">
        <v>72</v>
      </c>
      <c r="F753" s="114">
        <v>671</v>
      </c>
      <c r="G753" s="122">
        <v>0</v>
      </c>
      <c r="H753" s="122">
        <v>3.4930364769284183E+18</v>
      </c>
    </row>
    <row r="754" spans="3:8" ht="15" customHeight="1">
      <c r="C754" s="112" t="b">
        <v>0</v>
      </c>
      <c r="D754" s="113">
        <v>1</v>
      </c>
      <c r="E754" s="114">
        <v>73</v>
      </c>
      <c r="F754" s="114">
        <v>672</v>
      </c>
      <c r="G754" s="122">
        <v>0</v>
      </c>
      <c r="H754" s="122">
        <v>1.8157721413326234E+19</v>
      </c>
    </row>
    <row r="755" spans="3:8" ht="15" customHeight="1">
      <c r="C755" s="112" t="b">
        <v>0</v>
      </c>
      <c r="D755" s="113">
        <v>1</v>
      </c>
      <c r="E755" s="114">
        <v>74</v>
      </c>
      <c r="F755" s="114">
        <v>673</v>
      </c>
      <c r="G755" s="122">
        <v>0</v>
      </c>
      <c r="H755" s="122">
        <v>8.4457521631124091E+18</v>
      </c>
    </row>
    <row r="756" spans="3:8" ht="15" customHeight="1">
      <c r="C756" s="112" t="b">
        <v>0</v>
      </c>
      <c r="D756" s="113">
        <v>1</v>
      </c>
      <c r="E756" s="114">
        <v>75</v>
      </c>
      <c r="F756" s="114">
        <v>674</v>
      </c>
      <c r="G756" s="122">
        <v>0</v>
      </c>
      <c r="H756" s="122">
        <v>6.4003860268136305E+18</v>
      </c>
    </row>
    <row r="757" spans="3:8" ht="15" customHeight="1">
      <c r="C757" s="112" t="b">
        <v>0</v>
      </c>
      <c r="D757" s="113">
        <v>1</v>
      </c>
      <c r="E757" s="114">
        <v>76</v>
      </c>
      <c r="F757" s="114">
        <v>675</v>
      </c>
      <c r="G757" s="122">
        <v>0</v>
      </c>
      <c r="H757" s="122">
        <v>1.0047427622961314E+19</v>
      </c>
    </row>
    <row r="758" spans="3:8" ht="15" customHeight="1">
      <c r="C758" s="112" t="b">
        <v>0</v>
      </c>
      <c r="D758" s="113">
        <v>1</v>
      </c>
      <c r="E758" s="114">
        <v>123</v>
      </c>
      <c r="F758" s="114">
        <v>676</v>
      </c>
      <c r="G758" s="122">
        <v>0</v>
      </c>
      <c r="H758" s="122">
        <v>5.9367326526131169E+18</v>
      </c>
    </row>
    <row r="759" spans="3:8" ht="15" customHeight="1">
      <c r="C759" s="112" t="b">
        <v>0</v>
      </c>
      <c r="D759" s="113">
        <v>1</v>
      </c>
      <c r="E759" s="114">
        <v>124</v>
      </c>
      <c r="F759" s="114">
        <v>677</v>
      </c>
      <c r="G759" s="122">
        <v>0</v>
      </c>
      <c r="H759" s="122">
        <v>1.1640478966510793E+19</v>
      </c>
    </row>
    <row r="760" spans="3:8" ht="15" customHeight="1">
      <c r="C760" s="112" t="b">
        <v>0</v>
      </c>
      <c r="D760" s="113">
        <v>1</v>
      </c>
      <c r="E760" s="114">
        <v>125</v>
      </c>
      <c r="F760" s="114">
        <v>678</v>
      </c>
      <c r="G760" s="122">
        <v>0</v>
      </c>
      <c r="H760" s="122">
        <v>6.8719739520244244E+18</v>
      </c>
    </row>
    <row r="761" spans="3:8" ht="15" customHeight="1">
      <c r="C761" s="112" t="b">
        <v>0</v>
      </c>
      <c r="D761" s="113">
        <v>1</v>
      </c>
      <c r="E761" s="114">
        <v>126</v>
      </c>
      <c r="F761" s="114">
        <v>679</v>
      </c>
      <c r="G761" s="122">
        <v>0</v>
      </c>
      <c r="H761" s="122">
        <v>4.4300316881087401E+18</v>
      </c>
    </row>
    <row r="762" spans="3:8" ht="15" customHeight="1">
      <c r="C762" s="112" t="b">
        <v>0</v>
      </c>
      <c r="D762" s="113">
        <v>1</v>
      </c>
      <c r="E762" s="114">
        <v>127</v>
      </c>
      <c r="F762" s="114">
        <v>680</v>
      </c>
      <c r="G762" s="122">
        <v>0</v>
      </c>
      <c r="H762" s="122">
        <v>7.8433745593865083E+18</v>
      </c>
    </row>
    <row r="763" spans="3:8" ht="15" customHeight="1">
      <c r="C763" s="112" t="b">
        <v>0</v>
      </c>
      <c r="D763" s="113">
        <v>1</v>
      </c>
      <c r="E763" s="114">
        <v>128</v>
      </c>
      <c r="F763" s="114">
        <v>681</v>
      </c>
      <c r="G763" s="122">
        <v>0</v>
      </c>
      <c r="H763" s="122">
        <v>9.5496090664879309E+18</v>
      </c>
    </row>
    <row r="764" spans="3:8" ht="15" customHeight="1">
      <c r="C764" s="112" t="b">
        <v>0</v>
      </c>
      <c r="D764" s="113">
        <v>1</v>
      </c>
      <c r="E764" s="114">
        <v>129</v>
      </c>
      <c r="F764" s="114">
        <v>682</v>
      </c>
      <c r="G764" s="122">
        <v>0</v>
      </c>
      <c r="H764" s="122">
        <v>1.3055098902235034E+19</v>
      </c>
    </row>
    <row r="765" spans="3:8" ht="15" customHeight="1">
      <c r="C765" s="112" t="b">
        <v>0</v>
      </c>
      <c r="D765" s="113">
        <v>1</v>
      </c>
      <c r="E765" s="114">
        <v>130</v>
      </c>
      <c r="F765" s="114">
        <v>683</v>
      </c>
      <c r="G765" s="122">
        <v>0</v>
      </c>
      <c r="H765" s="122">
        <v>1.8420278506388933E+18</v>
      </c>
    </row>
    <row r="766" spans="3:8" ht="15" customHeight="1">
      <c r="C766" s="112" t="b">
        <v>0</v>
      </c>
      <c r="D766" s="113">
        <v>1</v>
      </c>
      <c r="E766" s="114">
        <v>842</v>
      </c>
      <c r="F766" s="114">
        <v>684</v>
      </c>
      <c r="G766" s="122">
        <v>0</v>
      </c>
      <c r="H766" s="122">
        <v>1.8209885597955512E+19</v>
      </c>
    </row>
    <row r="767" spans="3:8" ht="15" customHeight="1">
      <c r="C767" s="112" t="b">
        <v>0</v>
      </c>
      <c r="D767" s="113">
        <v>1</v>
      </c>
      <c r="E767" s="114">
        <v>843</v>
      </c>
      <c r="F767" s="114">
        <v>685</v>
      </c>
      <c r="G767" s="122">
        <v>0</v>
      </c>
      <c r="H767" s="122">
        <v>2.6732545148101074E+18</v>
      </c>
    </row>
    <row r="768" spans="3:8" ht="15" customHeight="1">
      <c r="C768" s="112" t="b">
        <v>0</v>
      </c>
      <c r="D768" s="113">
        <v>1</v>
      </c>
      <c r="E768" s="114">
        <v>844</v>
      </c>
      <c r="F768" s="114">
        <v>686</v>
      </c>
      <c r="G768" s="122">
        <v>0</v>
      </c>
      <c r="H768" s="122">
        <v>1.0594278221788879E+19</v>
      </c>
    </row>
    <row r="769" spans="3:8" ht="15" customHeight="1">
      <c r="C769" s="112" t="b">
        <v>0</v>
      </c>
      <c r="D769" s="113">
        <v>1</v>
      </c>
      <c r="E769" s="114">
        <v>845</v>
      </c>
      <c r="F769" s="114">
        <v>687</v>
      </c>
      <c r="G769" s="122">
        <v>0</v>
      </c>
      <c r="H769" s="122">
        <v>1.2389063326728966E+19</v>
      </c>
    </row>
    <row r="770" spans="3:8" ht="15" customHeight="1">
      <c r="C770" s="112" t="b">
        <v>0</v>
      </c>
      <c r="D770" s="113">
        <v>1</v>
      </c>
      <c r="E770" s="114">
        <v>846</v>
      </c>
      <c r="F770" s="114">
        <v>688</v>
      </c>
      <c r="G770" s="122">
        <v>0</v>
      </c>
      <c r="H770" s="122">
        <v>5.6134669856380109E+18</v>
      </c>
    </row>
    <row r="771" spans="3:8" ht="15" customHeight="1">
      <c r="C771" s="112" t="b">
        <v>0</v>
      </c>
      <c r="D771" s="113">
        <v>1</v>
      </c>
      <c r="E771" s="114">
        <v>847</v>
      </c>
      <c r="F771" s="114">
        <v>689</v>
      </c>
      <c r="G771" s="122">
        <v>0</v>
      </c>
      <c r="H771" s="122">
        <v>3.5296139245314939E+18</v>
      </c>
    </row>
    <row r="772" spans="3:8" ht="15" customHeight="1">
      <c r="C772" s="112" t="b">
        <v>0</v>
      </c>
      <c r="D772" s="113">
        <v>1</v>
      </c>
      <c r="E772" s="114">
        <v>848</v>
      </c>
      <c r="F772" s="114">
        <v>690</v>
      </c>
      <c r="G772" s="122">
        <v>0</v>
      </c>
      <c r="H772" s="122">
        <v>2.5030461883563346E+18</v>
      </c>
    </row>
    <row r="773" spans="3:8" ht="15" customHeight="1">
      <c r="C773" s="112" t="b">
        <v>0</v>
      </c>
      <c r="D773" s="113">
        <v>1</v>
      </c>
      <c r="E773" s="114">
        <v>849</v>
      </c>
      <c r="F773" s="114">
        <v>691</v>
      </c>
      <c r="G773" s="122">
        <v>0</v>
      </c>
      <c r="H773" s="122">
        <v>1.8145455070196486E+19</v>
      </c>
    </row>
    <row r="774" spans="3:8" ht="15" customHeight="1">
      <c r="C774" s="112" t="b">
        <v>0</v>
      </c>
      <c r="D774" s="113">
        <v>1</v>
      </c>
      <c r="E774" s="114">
        <v>850</v>
      </c>
      <c r="F774" s="114">
        <v>692</v>
      </c>
      <c r="G774" s="122">
        <v>0</v>
      </c>
      <c r="H774" s="122">
        <v>1.089594365705462E+19</v>
      </c>
    </row>
    <row r="775" spans="3:8" ht="15" customHeight="1">
      <c r="C775" s="112" t="b">
        <v>0</v>
      </c>
      <c r="D775" s="113">
        <v>1</v>
      </c>
      <c r="E775" s="114">
        <v>624</v>
      </c>
      <c r="F775" s="114">
        <v>693</v>
      </c>
      <c r="G775" s="122">
        <v>0</v>
      </c>
      <c r="H775" s="122">
        <v>8.5020408153514373E+18</v>
      </c>
    </row>
    <row r="776" spans="3:8" ht="15" customHeight="1">
      <c r="C776" s="112" t="b">
        <v>0</v>
      </c>
      <c r="D776" s="113">
        <v>1</v>
      </c>
      <c r="E776" s="114">
        <v>625</v>
      </c>
      <c r="F776" s="114">
        <v>694</v>
      </c>
      <c r="G776" s="122">
        <v>0</v>
      </c>
      <c r="H776" s="122">
        <v>1.0197886512881451E+19</v>
      </c>
    </row>
    <row r="777" spans="3:8" ht="15" customHeight="1">
      <c r="C777" s="112" t="b">
        <v>0</v>
      </c>
      <c r="D777" s="113">
        <v>1</v>
      </c>
      <c r="E777" s="114">
        <v>626</v>
      </c>
      <c r="F777" s="114">
        <v>695</v>
      </c>
      <c r="G777" s="122">
        <v>0</v>
      </c>
      <c r="H777" s="122">
        <v>1.5020258613613087E+18</v>
      </c>
    </row>
    <row r="778" spans="3:8" ht="15" customHeight="1">
      <c r="C778" s="112" t="b">
        <v>0</v>
      </c>
      <c r="D778" s="113">
        <v>1</v>
      </c>
      <c r="E778" s="114">
        <v>627</v>
      </c>
      <c r="F778" s="114">
        <v>696</v>
      </c>
      <c r="G778" s="122">
        <v>0</v>
      </c>
      <c r="H778" s="122">
        <v>1.1131130229828086E+19</v>
      </c>
    </row>
    <row r="779" spans="3:8" ht="15" customHeight="1">
      <c r="C779" s="112" t="b">
        <v>0</v>
      </c>
      <c r="D779" s="113">
        <v>1</v>
      </c>
      <c r="E779" s="114">
        <v>628</v>
      </c>
      <c r="F779" s="114">
        <v>697</v>
      </c>
      <c r="G779" s="122">
        <v>0</v>
      </c>
      <c r="H779" s="122">
        <v>1.8056342950590603E+19</v>
      </c>
    </row>
    <row r="780" spans="3:8" ht="15" customHeight="1">
      <c r="C780" s="112" t="b">
        <v>0</v>
      </c>
      <c r="D780" s="113">
        <v>1</v>
      </c>
      <c r="E780" s="114">
        <v>629</v>
      </c>
      <c r="F780" s="114">
        <v>698</v>
      </c>
      <c r="G780" s="122">
        <v>0</v>
      </c>
      <c r="H780" s="122">
        <v>5.6853279153389865E+18</v>
      </c>
    </row>
    <row r="781" spans="3:8" ht="15" customHeight="1">
      <c r="C781" s="112" t="b">
        <v>0</v>
      </c>
      <c r="D781" s="113">
        <v>1</v>
      </c>
      <c r="E781" s="114">
        <v>630</v>
      </c>
      <c r="F781" s="114">
        <v>699</v>
      </c>
      <c r="G781" s="122">
        <v>0</v>
      </c>
      <c r="H781" s="122">
        <v>5.6629188089403832E+18</v>
      </c>
    </row>
    <row r="782" spans="3:8" ht="15" customHeight="1">
      <c r="C782" s="112" t="b">
        <v>0</v>
      </c>
      <c r="D782" s="113">
        <v>1</v>
      </c>
      <c r="E782" s="114">
        <v>631</v>
      </c>
      <c r="F782" s="114">
        <v>700</v>
      </c>
      <c r="G782" s="122">
        <v>0</v>
      </c>
      <c r="H782" s="122">
        <v>5.1930475867632005E+18</v>
      </c>
    </row>
    <row r="783" spans="3:8" ht="15" customHeight="1">
      <c r="C783" s="112" t="b">
        <v>0</v>
      </c>
      <c r="D783" s="113">
        <v>1</v>
      </c>
      <c r="E783" s="114">
        <v>632</v>
      </c>
      <c r="F783" s="114">
        <v>701</v>
      </c>
      <c r="G783" s="122">
        <v>0</v>
      </c>
      <c r="H783" s="122">
        <v>1.834660679833232E+19</v>
      </c>
    </row>
    <row r="784" spans="3:8" ht="15" customHeight="1">
      <c r="C784" s="112" t="b">
        <v>0</v>
      </c>
      <c r="D784" s="113">
        <v>1</v>
      </c>
      <c r="E784" s="114">
        <v>633</v>
      </c>
      <c r="F784" s="114">
        <v>702</v>
      </c>
      <c r="G784" s="122">
        <v>0</v>
      </c>
      <c r="H784" s="122">
        <v>1.5262664277460001E+18</v>
      </c>
    </row>
    <row r="785" spans="3:8" ht="15" customHeight="1">
      <c r="C785" s="112" t="b">
        <v>0</v>
      </c>
      <c r="D785" s="113">
        <v>1</v>
      </c>
      <c r="E785" s="114">
        <v>634</v>
      </c>
      <c r="F785" s="114">
        <v>703</v>
      </c>
      <c r="G785" s="122">
        <v>0</v>
      </c>
      <c r="H785" s="122">
        <v>9.5686528828423148E+18</v>
      </c>
    </row>
    <row r="786" spans="3:8" ht="15" customHeight="1">
      <c r="C786" s="112" t="b">
        <v>0</v>
      </c>
      <c r="D786" s="113">
        <v>1</v>
      </c>
      <c r="E786" s="114">
        <v>635</v>
      </c>
      <c r="F786" s="114">
        <v>704</v>
      </c>
      <c r="G786" s="122">
        <v>0</v>
      </c>
      <c r="H786" s="122">
        <v>9.0597488539627551E+18</v>
      </c>
    </row>
    <row r="787" spans="3:8" ht="15" customHeight="1">
      <c r="C787" s="112" t="b">
        <v>0</v>
      </c>
      <c r="D787" s="113">
        <v>1</v>
      </c>
      <c r="E787" s="114">
        <v>636</v>
      </c>
      <c r="F787" s="114">
        <v>705</v>
      </c>
      <c r="G787" s="122">
        <v>0</v>
      </c>
      <c r="H787" s="122">
        <v>1.4092363481244652E+19</v>
      </c>
    </row>
    <row r="788" spans="3:8" ht="15" customHeight="1">
      <c r="C788" s="112" t="b">
        <v>0</v>
      </c>
      <c r="D788" s="113">
        <v>1</v>
      </c>
      <c r="E788" s="114">
        <v>637</v>
      </c>
      <c r="F788" s="114">
        <v>706</v>
      </c>
      <c r="G788" s="122">
        <v>0</v>
      </c>
      <c r="H788" s="122">
        <v>5.9080981316757105E+18</v>
      </c>
    </row>
    <row r="789" spans="3:8" ht="15" customHeight="1">
      <c r="C789" s="112" t="b">
        <v>0</v>
      </c>
      <c r="D789" s="113">
        <v>1</v>
      </c>
      <c r="E789" s="114">
        <v>638</v>
      </c>
      <c r="F789" s="114">
        <v>707</v>
      </c>
      <c r="G789" s="122">
        <v>0</v>
      </c>
      <c r="H789" s="122">
        <v>1.7966576582570209E+19</v>
      </c>
    </row>
    <row r="790" spans="3:8" ht="15" customHeight="1">
      <c r="C790" s="112" t="b">
        <v>0</v>
      </c>
      <c r="D790" s="113">
        <v>1</v>
      </c>
      <c r="E790" s="114">
        <v>639</v>
      </c>
      <c r="F790" s="114">
        <v>708</v>
      </c>
      <c r="G790" s="122">
        <v>0</v>
      </c>
      <c r="H790" s="122">
        <v>2.4346329259904614E+18</v>
      </c>
    </row>
    <row r="791" spans="3:8" ht="15" customHeight="1">
      <c r="C791" s="112" t="b">
        <v>0</v>
      </c>
      <c r="D791" s="113">
        <v>1</v>
      </c>
      <c r="E791" s="114">
        <v>640</v>
      </c>
      <c r="F791" s="114">
        <v>709</v>
      </c>
      <c r="G791" s="122">
        <v>0</v>
      </c>
      <c r="H791" s="122">
        <v>7.9356919908743393E+18</v>
      </c>
    </row>
    <row r="792" spans="3:8" ht="15" customHeight="1">
      <c r="C792" s="112" t="b">
        <v>0</v>
      </c>
      <c r="D792" s="113">
        <v>1</v>
      </c>
      <c r="E792" s="114">
        <v>641</v>
      </c>
      <c r="F792" s="114">
        <v>710</v>
      </c>
      <c r="G792" s="122">
        <v>0</v>
      </c>
      <c r="H792" s="122">
        <v>2.7751824433955348E+18</v>
      </c>
    </row>
    <row r="793" spans="3:8" ht="15" customHeight="1">
      <c r="C793" s="112" t="b">
        <v>0</v>
      </c>
      <c r="D793" s="113">
        <v>1</v>
      </c>
      <c r="E793" s="114">
        <v>642</v>
      </c>
      <c r="F793" s="114">
        <v>711</v>
      </c>
      <c r="G793" s="122">
        <v>0</v>
      </c>
      <c r="H793" s="122">
        <v>1.2094614549374427E+19</v>
      </c>
    </row>
    <row r="794" spans="3:8" ht="15" customHeight="1">
      <c r="C794" s="112" t="b">
        <v>0</v>
      </c>
      <c r="D794" s="113">
        <v>1</v>
      </c>
      <c r="E794" s="114">
        <v>643</v>
      </c>
      <c r="F794" s="114">
        <v>712</v>
      </c>
      <c r="G794" s="122">
        <v>0</v>
      </c>
      <c r="H794" s="122">
        <v>1.6996900187941245E+19</v>
      </c>
    </row>
    <row r="795" spans="3:8" ht="15" customHeight="1">
      <c r="C795" s="112" t="b">
        <v>0</v>
      </c>
      <c r="D795" s="113">
        <v>1</v>
      </c>
      <c r="E795" s="114">
        <v>644</v>
      </c>
      <c r="F795" s="114">
        <v>713</v>
      </c>
      <c r="G795" s="122">
        <v>0</v>
      </c>
      <c r="H795" s="122">
        <v>1.1732054551885206E+19</v>
      </c>
    </row>
    <row r="796" spans="3:8" ht="15" customHeight="1">
      <c r="C796" s="112" t="b">
        <v>0</v>
      </c>
      <c r="D796" s="113">
        <v>1</v>
      </c>
      <c r="E796" s="114">
        <v>645</v>
      </c>
      <c r="F796" s="114">
        <v>714</v>
      </c>
      <c r="G796" s="122">
        <v>0</v>
      </c>
      <c r="H796" s="122">
        <v>5.0839111388340122E+18</v>
      </c>
    </row>
    <row r="797" spans="3:8" ht="15" customHeight="1">
      <c r="C797" s="112" t="b">
        <v>0</v>
      </c>
      <c r="D797" s="113">
        <v>1</v>
      </c>
      <c r="E797" s="114">
        <v>1102</v>
      </c>
      <c r="F797" s="114">
        <v>715</v>
      </c>
      <c r="G797" s="122">
        <v>0</v>
      </c>
      <c r="H797" s="122">
        <v>1.5093117659992199E+19</v>
      </c>
    </row>
    <row r="798" spans="3:8" ht="15" customHeight="1">
      <c r="C798" s="112" t="b">
        <v>0</v>
      </c>
      <c r="D798" s="113">
        <v>1</v>
      </c>
      <c r="E798" s="114">
        <v>1103</v>
      </c>
      <c r="F798" s="114">
        <v>716</v>
      </c>
      <c r="G798" s="122">
        <v>0</v>
      </c>
      <c r="H798" s="122">
        <v>1.2138518438659482E+19</v>
      </c>
    </row>
    <row r="799" spans="3:8" ht="15" customHeight="1">
      <c r="C799" s="112" t="b">
        <v>0</v>
      </c>
      <c r="D799" s="113">
        <v>1</v>
      </c>
      <c r="E799" s="114">
        <v>1104</v>
      </c>
      <c r="F799" s="114">
        <v>717</v>
      </c>
      <c r="G799" s="122">
        <v>0</v>
      </c>
      <c r="H799" s="122">
        <v>1.7303019416646881E+19</v>
      </c>
    </row>
    <row r="800" spans="3:8" ht="15" customHeight="1">
      <c r="C800" s="112" t="b">
        <v>0</v>
      </c>
      <c r="D800" s="113">
        <v>1</v>
      </c>
      <c r="E800" s="114">
        <v>1188</v>
      </c>
      <c r="F800" s="114">
        <v>718</v>
      </c>
      <c r="G800" s="122">
        <v>0</v>
      </c>
      <c r="H800" s="122">
        <v>1.5721883252222644E+19</v>
      </c>
    </row>
    <row r="801" spans="3:8" ht="15" customHeight="1">
      <c r="C801" s="112" t="b">
        <v>0</v>
      </c>
      <c r="D801" s="113">
        <v>1</v>
      </c>
      <c r="E801" s="114">
        <v>1189</v>
      </c>
      <c r="F801" s="114">
        <v>719</v>
      </c>
      <c r="G801" s="122">
        <v>0</v>
      </c>
      <c r="H801" s="122">
        <v>8.3488866538278881E+18</v>
      </c>
    </row>
    <row r="802" spans="3:8" ht="15" customHeight="1">
      <c r="C802" s="112" t="b">
        <v>0</v>
      </c>
      <c r="D802" s="113">
        <v>1</v>
      </c>
      <c r="E802" s="114">
        <v>1190</v>
      </c>
      <c r="F802" s="114">
        <v>720</v>
      </c>
      <c r="G802" s="122">
        <v>0</v>
      </c>
      <c r="H802" s="122">
        <v>1.3322973485027891E+19</v>
      </c>
    </row>
    <row r="803" spans="3:8" ht="15" customHeight="1">
      <c r="C803" s="112" t="b">
        <v>0</v>
      </c>
      <c r="D803" s="113">
        <v>1</v>
      </c>
      <c r="E803" s="114">
        <v>1191</v>
      </c>
      <c r="F803" s="114">
        <v>721</v>
      </c>
      <c r="G803" s="122">
        <v>0</v>
      </c>
      <c r="H803" s="122">
        <v>1.1963911974055825E+19</v>
      </c>
    </row>
    <row r="804" spans="3:8" ht="15" customHeight="1">
      <c r="C804" s="112" t="b">
        <v>0</v>
      </c>
      <c r="D804" s="113">
        <v>1</v>
      </c>
      <c r="E804" s="114">
        <v>1192</v>
      </c>
      <c r="F804" s="114">
        <v>722</v>
      </c>
      <c r="G804" s="122">
        <v>0</v>
      </c>
      <c r="H804" s="122">
        <v>1.3492111330447053E+19</v>
      </c>
    </row>
    <row r="805" spans="3:8" ht="15" customHeight="1">
      <c r="C805" s="112" t="b">
        <v>0</v>
      </c>
      <c r="D805" s="113">
        <v>1</v>
      </c>
      <c r="E805" s="114">
        <v>1193</v>
      </c>
      <c r="F805" s="114">
        <v>723</v>
      </c>
      <c r="G805" s="122">
        <v>0</v>
      </c>
      <c r="H805" s="122">
        <v>7.3899857942330911E+18</v>
      </c>
    </row>
    <row r="806" spans="3:8" ht="15" customHeight="1">
      <c r="C806" s="112" t="b">
        <v>0</v>
      </c>
      <c r="D806" s="113">
        <v>1</v>
      </c>
      <c r="E806" s="114">
        <v>1194</v>
      </c>
      <c r="F806" s="114">
        <v>724</v>
      </c>
      <c r="G806" s="122">
        <v>0</v>
      </c>
      <c r="H806" s="122">
        <v>1.7198362090393131E+19</v>
      </c>
    </row>
    <row r="807" spans="3:8" ht="15" customHeight="1">
      <c r="C807" s="112" t="b">
        <v>0</v>
      </c>
      <c r="D807" s="113">
        <v>1</v>
      </c>
      <c r="E807" s="114">
        <v>1195</v>
      </c>
      <c r="F807" s="114">
        <v>725</v>
      </c>
      <c r="G807" s="122">
        <v>0</v>
      </c>
      <c r="H807" s="122">
        <v>1.1821444015571997E+19</v>
      </c>
    </row>
    <row r="808" spans="3:8" ht="15" customHeight="1">
      <c r="C808" s="112" t="b">
        <v>0</v>
      </c>
      <c r="D808" s="113">
        <v>1</v>
      </c>
      <c r="E808" s="114">
        <v>1196</v>
      </c>
      <c r="F808" s="114">
        <v>726</v>
      </c>
      <c r="G808" s="122">
        <v>0</v>
      </c>
      <c r="H808" s="122">
        <v>1.1922969174179269E+19</v>
      </c>
    </row>
    <row r="809" spans="3:8" ht="15" customHeight="1">
      <c r="C809" s="112" t="b">
        <v>0</v>
      </c>
      <c r="D809" s="113">
        <v>1</v>
      </c>
      <c r="E809" s="114">
        <v>1197</v>
      </c>
      <c r="F809" s="114">
        <v>727</v>
      </c>
      <c r="G809" s="122">
        <v>0</v>
      </c>
      <c r="H809" s="122">
        <v>3.5216452934221683E+17</v>
      </c>
    </row>
    <row r="810" spans="3:8" ht="15" customHeight="1">
      <c r="C810" s="112" t="b">
        <v>0</v>
      </c>
      <c r="D810" s="113">
        <v>1</v>
      </c>
      <c r="E810" s="114">
        <v>1198</v>
      </c>
      <c r="F810" s="114">
        <v>728</v>
      </c>
      <c r="G810" s="122">
        <v>0</v>
      </c>
      <c r="H810" s="122">
        <v>1.9153346469134656E+18</v>
      </c>
    </row>
    <row r="811" spans="3:8" ht="15" customHeight="1">
      <c r="C811" s="112" t="b">
        <v>0</v>
      </c>
      <c r="D811" s="113">
        <v>1</v>
      </c>
      <c r="E811" s="114">
        <v>1199</v>
      </c>
      <c r="F811" s="114">
        <v>729</v>
      </c>
      <c r="G811" s="122">
        <v>0</v>
      </c>
      <c r="H811" s="122">
        <v>1.4177233252669399E+19</v>
      </c>
    </row>
    <row r="812" spans="3:8" ht="15" customHeight="1">
      <c r="C812" s="112" t="b">
        <v>0</v>
      </c>
      <c r="D812" s="113">
        <v>1</v>
      </c>
      <c r="E812" s="114">
        <v>1200</v>
      </c>
      <c r="F812" s="114">
        <v>730</v>
      </c>
      <c r="G812" s="122">
        <v>0</v>
      </c>
      <c r="H812" s="122">
        <v>4.5148033102369311E+18</v>
      </c>
    </row>
    <row r="813" spans="3:8" ht="15" customHeight="1">
      <c r="C813" s="112" t="b">
        <v>0</v>
      </c>
      <c r="D813" s="113">
        <v>1</v>
      </c>
      <c r="E813" s="114">
        <v>597</v>
      </c>
      <c r="F813" s="114">
        <v>731</v>
      </c>
      <c r="G813" s="122">
        <v>0</v>
      </c>
      <c r="H813" s="122">
        <v>1.4552800215033674E+19</v>
      </c>
    </row>
    <row r="814" spans="3:8" ht="15" customHeight="1">
      <c r="C814" s="112" t="b">
        <v>0</v>
      </c>
      <c r="D814" s="113">
        <v>1</v>
      </c>
      <c r="E814" s="114">
        <v>598</v>
      </c>
      <c r="F814" s="114">
        <v>732</v>
      </c>
      <c r="G814" s="122">
        <v>0</v>
      </c>
      <c r="H814" s="122">
        <v>1.4803700931902507E+19</v>
      </c>
    </row>
    <row r="815" spans="3:8" ht="15" customHeight="1">
      <c r="C815" s="112" t="b">
        <v>0</v>
      </c>
      <c r="D815" s="113">
        <v>1</v>
      </c>
      <c r="E815" s="114">
        <v>599</v>
      </c>
      <c r="F815" s="114">
        <v>733</v>
      </c>
      <c r="G815" s="122">
        <v>0</v>
      </c>
      <c r="H815" s="122">
        <v>1.119949938488575E+19</v>
      </c>
    </row>
    <row r="816" spans="3:8" ht="15" customHeight="1">
      <c r="C816" s="112" t="b">
        <v>0</v>
      </c>
      <c r="D816" s="113">
        <v>1</v>
      </c>
      <c r="E816" s="114">
        <v>600</v>
      </c>
      <c r="F816" s="114">
        <v>734</v>
      </c>
      <c r="G816" s="122">
        <v>0</v>
      </c>
      <c r="H816" s="122">
        <v>1.5229798975212136E+19</v>
      </c>
    </row>
    <row r="817" spans="3:8" ht="15" customHeight="1">
      <c r="C817" s="112" t="b">
        <v>0</v>
      </c>
      <c r="D817" s="113">
        <v>1</v>
      </c>
      <c r="E817" s="114">
        <v>601</v>
      </c>
      <c r="F817" s="114">
        <v>735</v>
      </c>
      <c r="G817" s="122">
        <v>0</v>
      </c>
      <c r="H817" s="122">
        <v>1.602563654977529E+19</v>
      </c>
    </row>
    <row r="818" spans="3:8" ht="15" customHeight="1">
      <c r="C818" s="112" t="b">
        <v>0</v>
      </c>
      <c r="D818" s="113">
        <v>1</v>
      </c>
      <c r="E818" s="114">
        <v>602</v>
      </c>
      <c r="F818" s="114">
        <v>736</v>
      </c>
      <c r="G818" s="122">
        <v>0</v>
      </c>
      <c r="H818" s="122">
        <v>1.0369835808449444E+19</v>
      </c>
    </row>
    <row r="819" spans="3:8" ht="15" customHeight="1">
      <c r="C819" s="112" t="b">
        <v>0</v>
      </c>
      <c r="D819" s="113">
        <v>1</v>
      </c>
      <c r="E819" s="114">
        <v>603</v>
      </c>
      <c r="F819" s="114">
        <v>737</v>
      </c>
      <c r="G819" s="122">
        <v>0</v>
      </c>
      <c r="H819" s="122">
        <v>1.4042613441843849E+19</v>
      </c>
    </row>
    <row r="820" spans="3:8" ht="15" customHeight="1">
      <c r="C820" s="112" t="b">
        <v>0</v>
      </c>
      <c r="D820" s="113">
        <v>1</v>
      </c>
      <c r="E820" s="114">
        <v>604</v>
      </c>
      <c r="F820" s="114">
        <v>738</v>
      </c>
      <c r="G820" s="122">
        <v>0</v>
      </c>
      <c r="H820" s="122">
        <v>8.5964244096086569E+18</v>
      </c>
    </row>
    <row r="821" spans="3:8" ht="15" customHeight="1">
      <c r="C821" s="112" t="b">
        <v>0</v>
      </c>
      <c r="D821" s="113">
        <v>1</v>
      </c>
      <c r="E821" s="114">
        <v>605</v>
      </c>
      <c r="F821" s="114">
        <v>739</v>
      </c>
      <c r="G821" s="122">
        <v>0</v>
      </c>
      <c r="H821" s="122">
        <v>1.5439513169363114E+19</v>
      </c>
    </row>
    <row r="822" spans="3:8" ht="15" customHeight="1">
      <c r="C822" s="112" t="b">
        <v>0</v>
      </c>
      <c r="D822" s="113">
        <v>1</v>
      </c>
      <c r="E822" s="114">
        <v>606</v>
      </c>
      <c r="F822" s="114">
        <v>740</v>
      </c>
      <c r="G822" s="122">
        <v>0</v>
      </c>
      <c r="H822" s="122">
        <v>4.8737708778581217E+18</v>
      </c>
    </row>
    <row r="823" spans="3:8" ht="15" customHeight="1">
      <c r="C823" s="112" t="b">
        <v>0</v>
      </c>
      <c r="D823" s="113">
        <v>1</v>
      </c>
      <c r="E823" s="114">
        <v>607</v>
      </c>
      <c r="F823" s="114">
        <v>741</v>
      </c>
      <c r="G823" s="122">
        <v>0</v>
      </c>
      <c r="H823" s="122">
        <v>1.5946278748934504E+19</v>
      </c>
    </row>
    <row r="824" spans="3:8" ht="15" customHeight="1">
      <c r="C824" s="112" t="b">
        <v>0</v>
      </c>
      <c r="D824" s="113">
        <v>1</v>
      </c>
      <c r="E824" s="114">
        <v>608</v>
      </c>
      <c r="F824" s="114">
        <v>742</v>
      </c>
      <c r="G824" s="122">
        <v>0</v>
      </c>
      <c r="H824" s="122">
        <v>1.3210431869570431E+19</v>
      </c>
    </row>
    <row r="825" spans="3:8" ht="15" customHeight="1">
      <c r="C825" s="112" t="b">
        <v>0</v>
      </c>
      <c r="D825" s="113">
        <v>1</v>
      </c>
      <c r="E825" s="114">
        <v>609</v>
      </c>
      <c r="F825" s="114">
        <v>743</v>
      </c>
      <c r="G825" s="122">
        <v>0</v>
      </c>
      <c r="H825" s="122">
        <v>5.6156897250840392E+18</v>
      </c>
    </row>
    <row r="826" spans="3:8" ht="15" customHeight="1">
      <c r="C826" s="112" t="b">
        <v>0</v>
      </c>
      <c r="D826" s="113">
        <v>1</v>
      </c>
      <c r="E826" s="114">
        <v>610</v>
      </c>
      <c r="F826" s="114">
        <v>744</v>
      </c>
      <c r="G826" s="122">
        <v>0</v>
      </c>
      <c r="H826" s="122">
        <v>8.1866789493005742E+18</v>
      </c>
    </row>
    <row r="827" spans="3:8" ht="15" customHeight="1">
      <c r="C827" s="112" t="b">
        <v>0</v>
      </c>
      <c r="D827" s="113">
        <v>1</v>
      </c>
      <c r="E827" s="114">
        <v>611</v>
      </c>
      <c r="F827" s="114">
        <v>745</v>
      </c>
      <c r="G827" s="122">
        <v>0</v>
      </c>
      <c r="H827" s="122">
        <v>7.9834521264020101E+18</v>
      </c>
    </row>
    <row r="828" spans="3:8" ht="15" customHeight="1">
      <c r="C828" s="112" t="b">
        <v>0</v>
      </c>
      <c r="D828" s="113">
        <v>1</v>
      </c>
      <c r="E828" s="114">
        <v>612</v>
      </c>
      <c r="F828" s="114">
        <v>746</v>
      </c>
      <c r="G828" s="122">
        <v>0</v>
      </c>
      <c r="H828" s="122">
        <v>1.0623501704452727E+19</v>
      </c>
    </row>
    <row r="829" spans="3:8" ht="15" customHeight="1">
      <c r="C829" s="112" t="b">
        <v>0</v>
      </c>
      <c r="D829" s="113">
        <v>1</v>
      </c>
      <c r="E829" s="114">
        <v>613</v>
      </c>
      <c r="F829" s="114">
        <v>747</v>
      </c>
      <c r="G829" s="122">
        <v>0</v>
      </c>
      <c r="H829" s="122">
        <v>1.6029283643473267E+19</v>
      </c>
    </row>
    <row r="830" spans="3:8" ht="15" customHeight="1">
      <c r="C830" s="112" t="b">
        <v>0</v>
      </c>
      <c r="D830" s="113">
        <v>1</v>
      </c>
      <c r="E830" s="114">
        <v>614</v>
      </c>
      <c r="F830" s="114">
        <v>748</v>
      </c>
      <c r="G830" s="122">
        <v>0</v>
      </c>
      <c r="H830" s="122">
        <v>1.1299587363784614E+19</v>
      </c>
    </row>
    <row r="831" spans="3:8" ht="15" customHeight="1">
      <c r="C831" s="112" t="b">
        <v>0</v>
      </c>
      <c r="D831" s="113">
        <v>1</v>
      </c>
      <c r="E831" s="114">
        <v>615</v>
      </c>
      <c r="F831" s="114">
        <v>749</v>
      </c>
      <c r="G831" s="122">
        <v>0</v>
      </c>
      <c r="H831" s="122">
        <v>4.062501997777323E+18</v>
      </c>
    </row>
    <row r="832" spans="3:8" ht="15" customHeight="1">
      <c r="C832" s="112" t="b">
        <v>0</v>
      </c>
      <c r="D832" s="113">
        <v>1</v>
      </c>
      <c r="E832" s="114">
        <v>616</v>
      </c>
      <c r="F832" s="114">
        <v>750</v>
      </c>
      <c r="G832" s="122">
        <v>0</v>
      </c>
      <c r="H832" s="122">
        <v>3.8932568433489034E+18</v>
      </c>
    </row>
    <row r="833" spans="3:8" ht="15" customHeight="1">
      <c r="C833" s="112" t="b">
        <v>0</v>
      </c>
      <c r="D833" s="113">
        <v>1</v>
      </c>
      <c r="E833" s="114">
        <v>617</v>
      </c>
      <c r="F833" s="114">
        <v>751</v>
      </c>
      <c r="G833" s="122">
        <v>0</v>
      </c>
      <c r="H833" s="122">
        <v>1.6401394737987968E+18</v>
      </c>
    </row>
    <row r="834" spans="3:8" ht="15" customHeight="1">
      <c r="C834" s="112" t="b">
        <v>0</v>
      </c>
      <c r="D834" s="113">
        <v>1</v>
      </c>
      <c r="E834" s="114">
        <v>618</v>
      </c>
      <c r="F834" s="114">
        <v>752</v>
      </c>
      <c r="G834" s="122">
        <v>0</v>
      </c>
      <c r="H834" s="122">
        <v>1.4749089501918075E+19</v>
      </c>
    </row>
    <row r="835" spans="3:8" ht="15" customHeight="1">
      <c r="C835" s="112" t="b">
        <v>0</v>
      </c>
      <c r="D835" s="113">
        <v>1</v>
      </c>
      <c r="E835" s="114">
        <v>619</v>
      </c>
      <c r="F835" s="114">
        <v>753</v>
      </c>
      <c r="G835" s="122">
        <v>0</v>
      </c>
      <c r="H835" s="122">
        <v>1.5238072751801618E+19</v>
      </c>
    </row>
    <row r="836" spans="3:8" ht="15" customHeight="1">
      <c r="C836" s="112" t="b">
        <v>0</v>
      </c>
      <c r="D836" s="113">
        <v>1</v>
      </c>
      <c r="E836" s="114">
        <v>1902</v>
      </c>
      <c r="F836" s="114">
        <v>754</v>
      </c>
      <c r="G836" s="122">
        <v>0</v>
      </c>
      <c r="H836" s="122">
        <v>6.4576007869365617E+18</v>
      </c>
    </row>
    <row r="837" spans="3:8" ht="15" customHeight="1">
      <c r="C837" s="112" t="b">
        <v>0</v>
      </c>
      <c r="D837" s="113">
        <v>1</v>
      </c>
      <c r="E837" s="114">
        <v>1903</v>
      </c>
      <c r="F837" s="114">
        <v>755</v>
      </c>
      <c r="G837" s="122">
        <v>0</v>
      </c>
      <c r="H837" s="122">
        <v>1.280457817169989E+19</v>
      </c>
    </row>
    <row r="838" spans="3:8" ht="15" customHeight="1">
      <c r="C838" s="112" t="b">
        <v>0</v>
      </c>
      <c r="D838" s="113">
        <v>1</v>
      </c>
      <c r="E838" s="114">
        <v>1904</v>
      </c>
      <c r="F838" s="114">
        <v>756</v>
      </c>
      <c r="G838" s="122">
        <v>0</v>
      </c>
      <c r="H838" s="122">
        <v>1.5009861738103306E+19</v>
      </c>
    </row>
    <row r="839" spans="3:8" ht="15" customHeight="1">
      <c r="C839" s="112" t="b">
        <v>0</v>
      </c>
      <c r="D839" s="113">
        <v>1</v>
      </c>
      <c r="E839" s="114">
        <v>1905</v>
      </c>
      <c r="F839" s="114">
        <v>757</v>
      </c>
      <c r="G839" s="122">
        <v>0</v>
      </c>
      <c r="H839" s="122">
        <v>1.3009768590385101E+19</v>
      </c>
    </row>
    <row r="840" spans="3:8" ht="15" customHeight="1">
      <c r="C840" s="112" t="b">
        <v>0</v>
      </c>
      <c r="D840" s="113">
        <v>1</v>
      </c>
      <c r="E840" s="114">
        <v>1906</v>
      </c>
      <c r="F840" s="114">
        <v>758</v>
      </c>
      <c r="G840" s="122">
        <v>0</v>
      </c>
      <c r="H840" s="122">
        <v>1.3313623357975804E+19</v>
      </c>
    </row>
    <row r="841" spans="3:8" ht="15" customHeight="1">
      <c r="C841" s="112" t="b">
        <v>0</v>
      </c>
      <c r="D841" s="113">
        <v>1</v>
      </c>
      <c r="E841" s="114">
        <v>1907</v>
      </c>
      <c r="F841" s="114">
        <v>759</v>
      </c>
      <c r="G841" s="122">
        <v>0</v>
      </c>
      <c r="H841" s="122">
        <v>5.3092600070583616E+17</v>
      </c>
    </row>
    <row r="842" spans="3:8" ht="15" customHeight="1">
      <c r="C842" s="112" t="b">
        <v>0</v>
      </c>
      <c r="D842" s="113">
        <v>1</v>
      </c>
      <c r="E842" s="114">
        <v>1908</v>
      </c>
      <c r="F842" s="114">
        <v>760</v>
      </c>
      <c r="G842" s="122">
        <v>0</v>
      </c>
      <c r="H842" s="122">
        <v>6.6285889219396229E+18</v>
      </c>
    </row>
    <row r="843" spans="3:8" ht="15" customHeight="1">
      <c r="C843" s="112" t="b">
        <v>0</v>
      </c>
      <c r="D843" s="113">
        <v>1</v>
      </c>
      <c r="E843" s="114">
        <v>1909</v>
      </c>
      <c r="F843" s="114">
        <v>761</v>
      </c>
      <c r="G843" s="122">
        <v>0</v>
      </c>
      <c r="H843" s="122">
        <v>1.518443409850043E+19</v>
      </c>
    </row>
    <row r="844" spans="3:8" ht="15" customHeight="1">
      <c r="C844" s="112" t="b">
        <v>0</v>
      </c>
      <c r="D844" s="113">
        <v>1</v>
      </c>
      <c r="E844" s="114">
        <v>1910</v>
      </c>
      <c r="F844" s="114">
        <v>762</v>
      </c>
      <c r="G844" s="122">
        <v>0</v>
      </c>
      <c r="H844" s="122">
        <v>5.0462257740291451E+18</v>
      </c>
    </row>
    <row r="845" spans="3:8" ht="15" customHeight="1">
      <c r="C845" s="112" t="b">
        <v>0</v>
      </c>
      <c r="D845" s="113">
        <v>1</v>
      </c>
      <c r="E845" s="114">
        <v>1911</v>
      </c>
      <c r="F845" s="114">
        <v>763</v>
      </c>
      <c r="G845" s="122">
        <v>0</v>
      </c>
      <c r="H845" s="122">
        <v>1.326502193970117E+19</v>
      </c>
    </row>
    <row r="846" spans="3:8" ht="15" customHeight="1">
      <c r="C846" s="112" t="b">
        <v>0</v>
      </c>
      <c r="D846" s="113">
        <v>1</v>
      </c>
      <c r="E846" s="114">
        <v>1912</v>
      </c>
      <c r="F846" s="114">
        <v>764</v>
      </c>
      <c r="G846" s="122">
        <v>0</v>
      </c>
      <c r="H846" s="122">
        <v>2.4619831351875471E+18</v>
      </c>
    </row>
    <row r="847" spans="3:8" ht="15" customHeight="1">
      <c r="C847" s="112" t="b">
        <v>0</v>
      </c>
      <c r="D847" s="113">
        <v>1</v>
      </c>
      <c r="E847" s="114">
        <v>1913</v>
      </c>
      <c r="F847" s="114">
        <v>765</v>
      </c>
      <c r="G847" s="122">
        <v>0</v>
      </c>
      <c r="H847" s="122">
        <v>1.8359944585007514E+19</v>
      </c>
    </row>
    <row r="848" spans="3:8" ht="15" customHeight="1">
      <c r="C848" s="112" t="b">
        <v>0</v>
      </c>
      <c r="D848" s="113">
        <v>1</v>
      </c>
      <c r="E848" s="114">
        <v>1914</v>
      </c>
      <c r="F848" s="114">
        <v>766</v>
      </c>
      <c r="G848" s="122">
        <v>0</v>
      </c>
      <c r="H848" s="122">
        <v>1.6939630171870235E+19</v>
      </c>
    </row>
    <row r="849" spans="3:8" ht="15" customHeight="1">
      <c r="C849" s="112" t="b">
        <v>0</v>
      </c>
      <c r="D849" s="113">
        <v>1</v>
      </c>
      <c r="E849" s="114">
        <v>1915</v>
      </c>
      <c r="F849" s="114">
        <v>767</v>
      </c>
      <c r="G849" s="122">
        <v>0</v>
      </c>
      <c r="H849" s="122">
        <v>1.4267384661589694E+19</v>
      </c>
    </row>
    <row r="850" spans="3:8" ht="15" customHeight="1">
      <c r="C850" s="112" t="b">
        <v>0</v>
      </c>
      <c r="D850" s="113">
        <v>1</v>
      </c>
      <c r="E850" s="114">
        <v>456</v>
      </c>
      <c r="F850" s="114">
        <v>768</v>
      </c>
      <c r="G850" s="122">
        <v>0</v>
      </c>
      <c r="H850" s="122">
        <v>4.9138969493469983E+18</v>
      </c>
    </row>
    <row r="851" spans="3:8" ht="15" customHeight="1">
      <c r="C851" s="112" t="b">
        <v>0</v>
      </c>
      <c r="D851" s="113">
        <v>1</v>
      </c>
      <c r="E851" s="114">
        <v>457</v>
      </c>
      <c r="F851" s="114">
        <v>769</v>
      </c>
      <c r="G851" s="122">
        <v>0</v>
      </c>
      <c r="H851" s="122">
        <v>6.2574183870060349E+18</v>
      </c>
    </row>
    <row r="852" spans="3:8" ht="15" customHeight="1">
      <c r="C852" s="112" t="b">
        <v>0</v>
      </c>
      <c r="D852" s="113">
        <v>1</v>
      </c>
      <c r="E852" s="114">
        <v>458</v>
      </c>
      <c r="F852" s="114">
        <v>770</v>
      </c>
      <c r="G852" s="122">
        <v>0</v>
      </c>
      <c r="H852" s="122">
        <v>1.0174839751972958E+19</v>
      </c>
    </row>
    <row r="853" spans="3:8" ht="15" customHeight="1">
      <c r="C853" s="112" t="b">
        <v>0</v>
      </c>
      <c r="D853" s="113">
        <v>1</v>
      </c>
      <c r="E853" s="114">
        <v>459</v>
      </c>
      <c r="F853" s="114">
        <v>771</v>
      </c>
      <c r="G853" s="122">
        <v>0</v>
      </c>
      <c r="H853" s="122">
        <v>1.7477906914615472E+19</v>
      </c>
    </row>
    <row r="854" spans="3:8" ht="15" customHeight="1">
      <c r="C854" s="112" t="b">
        <v>0</v>
      </c>
      <c r="D854" s="113">
        <v>1</v>
      </c>
      <c r="E854" s="114">
        <v>460</v>
      </c>
      <c r="F854" s="114">
        <v>772</v>
      </c>
      <c r="G854" s="122">
        <v>0</v>
      </c>
      <c r="H854" s="122">
        <v>7.1534273900209203E+18</v>
      </c>
    </row>
    <row r="855" spans="3:8" ht="15" customHeight="1">
      <c r="C855" s="112" t="b">
        <v>0</v>
      </c>
      <c r="D855" s="113">
        <v>1</v>
      </c>
      <c r="E855" s="114">
        <v>461</v>
      </c>
      <c r="F855" s="114">
        <v>773</v>
      </c>
      <c r="G855" s="122">
        <v>0</v>
      </c>
      <c r="H855" s="122">
        <v>1.448409335614232E+19</v>
      </c>
    </row>
    <row r="856" spans="3:8" ht="15" customHeight="1">
      <c r="C856" s="112" t="b">
        <v>0</v>
      </c>
      <c r="D856" s="113">
        <v>1</v>
      </c>
      <c r="E856" s="114">
        <v>462</v>
      </c>
      <c r="F856" s="114">
        <v>774</v>
      </c>
      <c r="G856" s="122">
        <v>0</v>
      </c>
      <c r="H856" s="122">
        <v>4.8795075047806249E+18</v>
      </c>
    </row>
    <row r="857" spans="3:8" ht="15" customHeight="1">
      <c r="C857" s="112" t="b">
        <v>0</v>
      </c>
      <c r="D857" s="113">
        <v>1</v>
      </c>
      <c r="E857" s="114">
        <v>463</v>
      </c>
      <c r="F857" s="114">
        <v>775</v>
      </c>
      <c r="G857" s="122">
        <v>0</v>
      </c>
      <c r="H857" s="122">
        <v>1.1206141380501973E+19</v>
      </c>
    </row>
    <row r="858" spans="3:8" ht="15" customHeight="1">
      <c r="C858" s="112" t="b">
        <v>0</v>
      </c>
      <c r="D858" s="113">
        <v>1</v>
      </c>
      <c r="E858" s="114">
        <v>464</v>
      </c>
      <c r="F858" s="114">
        <v>776</v>
      </c>
      <c r="G858" s="122">
        <v>0</v>
      </c>
      <c r="H858" s="122">
        <v>1.4731248316114272E+19</v>
      </c>
    </row>
    <row r="859" spans="3:8" ht="15" customHeight="1">
      <c r="C859" s="112" t="b">
        <v>0</v>
      </c>
      <c r="D859" s="113">
        <v>1</v>
      </c>
      <c r="E859" s="114">
        <v>465</v>
      </c>
      <c r="F859" s="114">
        <v>777</v>
      </c>
      <c r="G859" s="122">
        <v>0</v>
      </c>
      <c r="H859" s="122">
        <v>9.4194543911765852E+18</v>
      </c>
    </row>
    <row r="860" spans="3:8" ht="15" customHeight="1">
      <c r="C860" s="112" t="b">
        <v>0</v>
      </c>
      <c r="D860" s="113">
        <v>1</v>
      </c>
      <c r="E860" s="114">
        <v>466</v>
      </c>
      <c r="F860" s="114">
        <v>778</v>
      </c>
      <c r="G860" s="122">
        <v>0</v>
      </c>
      <c r="H860" s="122">
        <v>6.303342654601463E+17</v>
      </c>
    </row>
    <row r="861" spans="3:8" ht="15" customHeight="1">
      <c r="C861" s="112" t="b">
        <v>0</v>
      </c>
      <c r="D861" s="113">
        <v>1</v>
      </c>
      <c r="E861" s="114">
        <v>467</v>
      </c>
      <c r="F861" s="114">
        <v>779</v>
      </c>
      <c r="G861" s="122">
        <v>0</v>
      </c>
      <c r="H861" s="122">
        <v>1.4219445519866092E+19</v>
      </c>
    </row>
    <row r="862" spans="3:8" ht="15" customHeight="1">
      <c r="C862" s="112" t="b">
        <v>0</v>
      </c>
      <c r="D862" s="113">
        <v>1</v>
      </c>
      <c r="E862" s="114">
        <v>2523</v>
      </c>
      <c r="F862" s="114">
        <v>780</v>
      </c>
      <c r="G862" s="122">
        <v>0</v>
      </c>
      <c r="H862" s="122">
        <v>1.8125543575748008E+19</v>
      </c>
    </row>
    <row r="863" spans="3:8" ht="15" customHeight="1">
      <c r="C863" s="112" t="b">
        <v>0</v>
      </c>
      <c r="D863" s="113">
        <v>1</v>
      </c>
      <c r="E863" s="114">
        <v>2524</v>
      </c>
      <c r="F863" s="114">
        <v>781</v>
      </c>
      <c r="G863" s="122">
        <v>0</v>
      </c>
      <c r="H863" s="122">
        <v>1.2567551703121697E+19</v>
      </c>
    </row>
    <row r="864" spans="3:8" ht="15" customHeight="1">
      <c r="C864" s="112" t="b">
        <v>0</v>
      </c>
      <c r="D864" s="113">
        <v>1</v>
      </c>
      <c r="E864" s="114">
        <v>2525</v>
      </c>
      <c r="F864" s="114">
        <v>782</v>
      </c>
      <c r="G864" s="122">
        <v>0</v>
      </c>
      <c r="H864" s="122">
        <v>1.7880418400196407E+19</v>
      </c>
    </row>
    <row r="865" spans="3:8" ht="15" customHeight="1">
      <c r="C865" s="112" t="b">
        <v>0</v>
      </c>
      <c r="D865" s="113">
        <v>1</v>
      </c>
      <c r="E865" s="114">
        <v>2526</v>
      </c>
      <c r="F865" s="114">
        <v>783</v>
      </c>
      <c r="G865" s="122">
        <v>0</v>
      </c>
      <c r="H865" s="122">
        <v>1.9661656067600978E+18</v>
      </c>
    </row>
    <row r="866" spans="3:8" ht="15" customHeight="1">
      <c r="C866" s="112" t="b">
        <v>0</v>
      </c>
      <c r="D866" s="113">
        <v>1</v>
      </c>
      <c r="E866" s="114">
        <v>2527</v>
      </c>
      <c r="F866" s="114">
        <v>784</v>
      </c>
      <c r="G866" s="122">
        <v>0</v>
      </c>
      <c r="H866" s="122">
        <v>8.7287815763711683E+18</v>
      </c>
    </row>
    <row r="867" spans="3:8" ht="15" customHeight="1">
      <c r="C867" s="112" t="b">
        <v>0</v>
      </c>
      <c r="D867" s="113">
        <v>1</v>
      </c>
      <c r="E867" s="114">
        <v>2528</v>
      </c>
      <c r="F867" s="114">
        <v>785</v>
      </c>
      <c r="G867" s="122">
        <v>0</v>
      </c>
      <c r="H867" s="122">
        <v>1.7257701794212327E+19</v>
      </c>
    </row>
    <row r="868" spans="3:8" ht="15" customHeight="1">
      <c r="C868" s="112" t="b">
        <v>0</v>
      </c>
      <c r="D868" s="113">
        <v>1</v>
      </c>
      <c r="E868" s="114">
        <v>2529</v>
      </c>
      <c r="F868" s="114">
        <v>786</v>
      </c>
      <c r="G868" s="122">
        <v>0</v>
      </c>
      <c r="H868" s="122">
        <v>1.0727182447029527E+19</v>
      </c>
    </row>
    <row r="869" spans="3:8" ht="15" customHeight="1">
      <c r="C869" s="112" t="b">
        <v>0</v>
      </c>
      <c r="D869" s="113">
        <v>1</v>
      </c>
      <c r="E869" s="114">
        <v>2530</v>
      </c>
      <c r="F869" s="114">
        <v>787</v>
      </c>
      <c r="G869" s="122">
        <v>0</v>
      </c>
      <c r="H869" s="122">
        <v>8.8171816120090235E+18</v>
      </c>
    </row>
    <row r="870" spans="3:8" ht="15" customHeight="1">
      <c r="C870" s="112" t="b">
        <v>0</v>
      </c>
      <c r="D870" s="113">
        <v>1</v>
      </c>
      <c r="E870" s="114">
        <v>2531</v>
      </c>
      <c r="F870" s="114">
        <v>788</v>
      </c>
      <c r="G870" s="122">
        <v>0</v>
      </c>
      <c r="H870" s="122">
        <v>7.6008299417829284E+18</v>
      </c>
    </row>
    <row r="871" spans="3:8" ht="15" customHeight="1">
      <c r="C871" s="112" t="b">
        <v>0</v>
      </c>
      <c r="D871" s="113">
        <v>1</v>
      </c>
      <c r="E871" s="114">
        <v>379</v>
      </c>
      <c r="F871" s="114">
        <v>789</v>
      </c>
      <c r="G871" s="122">
        <v>0</v>
      </c>
      <c r="H871" s="122">
        <v>6.0170747046158633E+18</v>
      </c>
    </row>
    <row r="872" spans="3:8" ht="15" customHeight="1">
      <c r="C872" s="112" t="b">
        <v>0</v>
      </c>
      <c r="D872" s="113">
        <v>1</v>
      </c>
      <c r="E872" s="114">
        <v>391</v>
      </c>
      <c r="F872" s="114">
        <v>790</v>
      </c>
      <c r="G872" s="122">
        <v>0</v>
      </c>
      <c r="H872" s="122">
        <v>8.0097300914005581E+17</v>
      </c>
    </row>
    <row r="873" spans="3:8" ht="15" customHeight="1">
      <c r="C873" s="112" t="b">
        <v>0</v>
      </c>
      <c r="D873" s="113">
        <v>1</v>
      </c>
      <c r="E873" s="114">
        <v>376</v>
      </c>
      <c r="F873" s="114">
        <v>791</v>
      </c>
      <c r="G873" s="122">
        <v>0</v>
      </c>
      <c r="H873" s="122">
        <v>1.1157532897545644E+19</v>
      </c>
    </row>
    <row r="874" spans="3:8" ht="15" customHeight="1">
      <c r="C874" s="112" t="b">
        <v>0</v>
      </c>
      <c r="D874" s="113">
        <v>1</v>
      </c>
      <c r="E874" s="114">
        <v>397</v>
      </c>
      <c r="F874" s="114">
        <v>792</v>
      </c>
      <c r="G874" s="122">
        <v>0</v>
      </c>
      <c r="H874" s="122">
        <v>4.5352628349240484E+18</v>
      </c>
    </row>
    <row r="875" spans="3:8" ht="15" customHeight="1">
      <c r="C875" s="112" t="b">
        <v>0</v>
      </c>
      <c r="D875" s="113">
        <v>1</v>
      </c>
      <c r="E875" s="114">
        <v>382</v>
      </c>
      <c r="F875" s="114">
        <v>793</v>
      </c>
      <c r="G875" s="122">
        <v>0</v>
      </c>
      <c r="H875" s="122">
        <v>1.1188727408927355E+19</v>
      </c>
    </row>
    <row r="876" spans="3:8" ht="15" customHeight="1">
      <c r="C876" s="112" t="b">
        <v>0</v>
      </c>
      <c r="D876" s="113">
        <v>1</v>
      </c>
      <c r="E876" s="114">
        <v>389</v>
      </c>
      <c r="F876" s="114">
        <v>794</v>
      </c>
      <c r="G876" s="122">
        <v>0</v>
      </c>
      <c r="H876" s="122">
        <v>1.3785283986626134E+19</v>
      </c>
    </row>
    <row r="877" spans="3:8" ht="15" customHeight="1">
      <c r="C877" s="112" t="b">
        <v>0</v>
      </c>
      <c r="D877" s="113">
        <v>1</v>
      </c>
      <c r="E877" s="114">
        <v>404</v>
      </c>
      <c r="F877" s="114">
        <v>795</v>
      </c>
      <c r="G877" s="122">
        <v>0</v>
      </c>
      <c r="H877" s="122">
        <v>2.6615927642245509E+18</v>
      </c>
    </row>
    <row r="878" spans="3:8" ht="15" customHeight="1">
      <c r="C878" s="112" t="b">
        <v>0</v>
      </c>
      <c r="D878" s="113">
        <v>1</v>
      </c>
      <c r="E878" s="114">
        <v>406</v>
      </c>
      <c r="F878" s="114">
        <v>796</v>
      </c>
      <c r="G878" s="122">
        <v>0</v>
      </c>
      <c r="H878" s="122">
        <v>7.4153573234777887E+18</v>
      </c>
    </row>
    <row r="879" spans="3:8" ht="15" customHeight="1">
      <c r="C879" s="112" t="b">
        <v>0</v>
      </c>
      <c r="D879" s="113">
        <v>1</v>
      </c>
      <c r="E879" s="114">
        <v>380</v>
      </c>
      <c r="F879" s="114">
        <v>797</v>
      </c>
      <c r="G879" s="122">
        <v>0</v>
      </c>
      <c r="H879" s="122">
        <v>1.3544732143474002E+19</v>
      </c>
    </row>
    <row r="880" spans="3:8" ht="15" customHeight="1">
      <c r="C880" s="112" t="b">
        <v>0</v>
      </c>
      <c r="D880" s="113">
        <v>1</v>
      </c>
      <c r="E880" s="114">
        <v>394</v>
      </c>
      <c r="F880" s="114">
        <v>798</v>
      </c>
      <c r="G880" s="122">
        <v>0</v>
      </c>
      <c r="H880" s="122">
        <v>6.7289029562813788E+18</v>
      </c>
    </row>
    <row r="881" spans="3:8" ht="15" customHeight="1">
      <c r="C881" s="112" t="b">
        <v>0</v>
      </c>
      <c r="D881" s="113">
        <v>1</v>
      </c>
      <c r="E881" s="114">
        <v>515</v>
      </c>
      <c r="F881" s="114">
        <v>799</v>
      </c>
      <c r="G881" s="122">
        <v>0</v>
      </c>
      <c r="H881" s="122">
        <v>1.7578955653618774E+19</v>
      </c>
    </row>
    <row r="882" spans="3:8" ht="15" customHeight="1">
      <c r="C882" s="112" t="b">
        <v>0</v>
      </c>
      <c r="D882" s="113">
        <v>1</v>
      </c>
      <c r="E882" s="114">
        <v>516</v>
      </c>
      <c r="F882" s="114">
        <v>800</v>
      </c>
      <c r="G882" s="122">
        <v>0</v>
      </c>
      <c r="H882" s="122">
        <v>9.129455808662356E+18</v>
      </c>
    </row>
    <row r="883" spans="3:8" ht="15" customHeight="1">
      <c r="C883" s="112" t="b">
        <v>0</v>
      </c>
      <c r="D883" s="113">
        <v>1</v>
      </c>
      <c r="E883" s="114">
        <v>517</v>
      </c>
      <c r="F883" s="114">
        <v>801</v>
      </c>
      <c r="G883" s="122">
        <v>0</v>
      </c>
      <c r="H883" s="122">
        <v>4.8142143679829228E+18</v>
      </c>
    </row>
    <row r="884" spans="3:8" ht="15" customHeight="1">
      <c r="C884" s="112" t="b">
        <v>0</v>
      </c>
      <c r="D884" s="113">
        <v>1</v>
      </c>
      <c r="E884" s="114">
        <v>518</v>
      </c>
      <c r="F884" s="114">
        <v>802</v>
      </c>
      <c r="G884" s="122">
        <v>0</v>
      </c>
      <c r="H884" s="122">
        <v>1.4676010973168163E+19</v>
      </c>
    </row>
    <row r="885" spans="3:8" ht="15" customHeight="1">
      <c r="C885" s="112" t="b">
        <v>0</v>
      </c>
      <c r="D885" s="113">
        <v>1</v>
      </c>
      <c r="E885" s="114">
        <v>519</v>
      </c>
      <c r="F885" s="114">
        <v>803</v>
      </c>
      <c r="G885" s="122">
        <v>0</v>
      </c>
      <c r="H885" s="122">
        <v>5.1574841089770179E+18</v>
      </c>
    </row>
    <row r="886" spans="3:8" ht="15" customHeight="1">
      <c r="C886" s="112" t="b">
        <v>0</v>
      </c>
      <c r="D886" s="113">
        <v>1</v>
      </c>
      <c r="E886" s="114">
        <v>520</v>
      </c>
      <c r="F886" s="114">
        <v>804</v>
      </c>
      <c r="G886" s="122">
        <v>0</v>
      </c>
      <c r="H886" s="122">
        <v>1.0788506304927615E+19</v>
      </c>
    </row>
    <row r="887" spans="3:8" ht="15" customHeight="1">
      <c r="C887" s="112" t="b">
        <v>0</v>
      </c>
      <c r="D887" s="113">
        <v>1</v>
      </c>
      <c r="E887" s="114">
        <v>521</v>
      </c>
      <c r="F887" s="114">
        <v>805</v>
      </c>
      <c r="G887" s="122">
        <v>0</v>
      </c>
      <c r="H887" s="122">
        <v>8.398899929552809E+18</v>
      </c>
    </row>
    <row r="888" spans="3:8" ht="15" customHeight="1">
      <c r="C888" s="112" t="b">
        <v>0</v>
      </c>
      <c r="D888" s="113">
        <v>1</v>
      </c>
      <c r="E888" s="114">
        <v>522</v>
      </c>
      <c r="F888" s="114">
        <v>806</v>
      </c>
      <c r="G888" s="122">
        <v>0</v>
      </c>
      <c r="H888" s="122">
        <v>1.4181142156956084E+19</v>
      </c>
    </row>
    <row r="889" spans="3:8" ht="15" customHeight="1">
      <c r="C889" s="112" t="b">
        <v>0</v>
      </c>
      <c r="D889" s="113">
        <v>1</v>
      </c>
      <c r="E889" s="114">
        <v>523</v>
      </c>
      <c r="F889" s="114">
        <v>807</v>
      </c>
      <c r="G889" s="122">
        <v>0</v>
      </c>
      <c r="H889" s="122">
        <v>1.4676637821012818E+19</v>
      </c>
    </row>
    <row r="890" spans="3:8" ht="15" customHeight="1">
      <c r="C890" s="112" t="b">
        <v>0</v>
      </c>
      <c r="D890" s="113">
        <v>1</v>
      </c>
      <c r="E890" s="114">
        <v>524</v>
      </c>
      <c r="F890" s="114">
        <v>808</v>
      </c>
      <c r="G890" s="122">
        <v>0</v>
      </c>
      <c r="H890" s="122">
        <v>6.9567041366866995E+18</v>
      </c>
    </row>
    <row r="891" spans="3:8" ht="15" customHeight="1">
      <c r="C891" s="112" t="b">
        <v>0</v>
      </c>
      <c r="D891" s="113">
        <v>1</v>
      </c>
      <c r="E891" s="114">
        <v>525</v>
      </c>
      <c r="F891" s="114">
        <v>809</v>
      </c>
      <c r="G891" s="122">
        <v>0</v>
      </c>
      <c r="H891" s="122">
        <v>1.6981615840650709E+19</v>
      </c>
    </row>
    <row r="892" spans="3:8" ht="15" customHeight="1">
      <c r="C892" s="112" t="b">
        <v>0</v>
      </c>
      <c r="D892" s="113">
        <v>1</v>
      </c>
      <c r="E892" s="114">
        <v>526</v>
      </c>
      <c r="F892" s="114">
        <v>810</v>
      </c>
      <c r="G892" s="122">
        <v>0</v>
      </c>
      <c r="H892" s="122">
        <v>1.9092561941540083E+18</v>
      </c>
    </row>
    <row r="893" spans="3:8" ht="15" customHeight="1">
      <c r="C893" s="112" t="b">
        <v>0</v>
      </c>
      <c r="D893" s="113">
        <v>1</v>
      </c>
      <c r="E893" s="114">
        <v>527</v>
      </c>
      <c r="F893" s="114">
        <v>811</v>
      </c>
      <c r="G893" s="122">
        <v>0</v>
      </c>
      <c r="H893" s="122">
        <v>6.4758477519360758E+18</v>
      </c>
    </row>
    <row r="894" spans="3:8" ht="15" customHeight="1">
      <c r="C894" s="112" t="b">
        <v>0</v>
      </c>
      <c r="D894" s="113">
        <v>1</v>
      </c>
      <c r="E894" s="114">
        <v>528</v>
      </c>
      <c r="F894" s="114">
        <v>812</v>
      </c>
      <c r="G894" s="122">
        <v>0</v>
      </c>
      <c r="H894" s="122">
        <v>9.8535475886548301E+17</v>
      </c>
    </row>
    <row r="895" spans="3:8" ht="15" customHeight="1">
      <c r="C895" s="112" t="b">
        <v>0</v>
      </c>
      <c r="D895" s="113">
        <v>1</v>
      </c>
      <c r="E895" s="114">
        <v>205</v>
      </c>
      <c r="F895" s="114">
        <v>813</v>
      </c>
      <c r="G895" s="122">
        <v>0</v>
      </c>
      <c r="H895" s="122">
        <v>2.2633063197148324E+18</v>
      </c>
    </row>
    <row r="896" spans="3:8" ht="15" customHeight="1">
      <c r="C896" s="112" t="b">
        <v>0</v>
      </c>
      <c r="D896" s="113">
        <v>1</v>
      </c>
      <c r="E896" s="114">
        <v>206</v>
      </c>
      <c r="F896" s="114">
        <v>814</v>
      </c>
      <c r="G896" s="122">
        <v>0</v>
      </c>
      <c r="H896" s="122">
        <v>3.8855691682102436E+18</v>
      </c>
    </row>
    <row r="897" spans="3:8" ht="15" customHeight="1">
      <c r="C897" s="112" t="b">
        <v>0</v>
      </c>
      <c r="D897" s="113">
        <v>1</v>
      </c>
      <c r="E897" s="114">
        <v>207</v>
      </c>
      <c r="F897" s="114">
        <v>815</v>
      </c>
      <c r="G897" s="122">
        <v>0</v>
      </c>
      <c r="H897" s="122">
        <v>4.9808215300592742E+18</v>
      </c>
    </row>
    <row r="898" spans="3:8" ht="15" customHeight="1">
      <c r="C898" s="112" t="b">
        <v>0</v>
      </c>
      <c r="D898" s="113">
        <v>1</v>
      </c>
      <c r="E898" s="114">
        <v>208</v>
      </c>
      <c r="F898" s="114">
        <v>816</v>
      </c>
      <c r="G898" s="122">
        <v>0</v>
      </c>
      <c r="H898" s="122">
        <v>1.6750531809605073E+19</v>
      </c>
    </row>
    <row r="899" spans="3:8" ht="15" customHeight="1">
      <c r="C899" s="112" t="b">
        <v>0</v>
      </c>
      <c r="D899" s="113">
        <v>1</v>
      </c>
      <c r="E899" s="114">
        <v>209</v>
      </c>
      <c r="F899" s="114">
        <v>817</v>
      </c>
      <c r="G899" s="122">
        <v>0</v>
      </c>
      <c r="H899" s="122">
        <v>1.6129684019466187E+19</v>
      </c>
    </row>
    <row r="900" spans="3:8" ht="15" customHeight="1">
      <c r="C900" s="112" t="b">
        <v>0</v>
      </c>
      <c r="D900" s="113">
        <v>1</v>
      </c>
      <c r="E900" s="114">
        <v>210</v>
      </c>
      <c r="F900" s="114">
        <v>818</v>
      </c>
      <c r="G900" s="122">
        <v>0</v>
      </c>
      <c r="H900" s="122">
        <v>3.1247051756831048E+18</v>
      </c>
    </row>
    <row r="901" spans="3:8" ht="15" customHeight="1">
      <c r="C901" s="112" t="b">
        <v>0</v>
      </c>
      <c r="D901" s="113">
        <v>1</v>
      </c>
      <c r="E901" s="114">
        <v>211</v>
      </c>
      <c r="F901" s="114">
        <v>819</v>
      </c>
      <c r="G901" s="122">
        <v>0</v>
      </c>
      <c r="H901" s="122">
        <v>3.8207808538139254E+18</v>
      </c>
    </row>
    <row r="902" spans="3:8" ht="15" customHeight="1">
      <c r="C902" s="112" t="b">
        <v>0</v>
      </c>
      <c r="D902" s="113">
        <v>1</v>
      </c>
      <c r="E902" s="114">
        <v>212</v>
      </c>
      <c r="F902" s="114">
        <v>820</v>
      </c>
      <c r="G902" s="122">
        <v>0</v>
      </c>
      <c r="H902" s="122">
        <v>1.0626039669631212E+19</v>
      </c>
    </row>
    <row r="903" spans="3:8" ht="15" customHeight="1">
      <c r="C903" s="112" t="b">
        <v>0</v>
      </c>
      <c r="D903" s="113">
        <v>1</v>
      </c>
      <c r="E903" s="114">
        <v>213</v>
      </c>
      <c r="F903" s="114">
        <v>821</v>
      </c>
      <c r="G903" s="122">
        <v>0</v>
      </c>
      <c r="H903" s="122">
        <v>9.5022243725717914E+18</v>
      </c>
    </row>
    <row r="904" spans="3:8" ht="15" customHeight="1">
      <c r="C904" s="112" t="b">
        <v>0</v>
      </c>
      <c r="D904" s="113">
        <v>1</v>
      </c>
      <c r="E904" s="114">
        <v>214</v>
      </c>
      <c r="F904" s="114">
        <v>822</v>
      </c>
      <c r="G904" s="122">
        <v>0</v>
      </c>
      <c r="H904" s="122">
        <v>9.153690763060777E+18</v>
      </c>
    </row>
    <row r="905" spans="3:8" ht="15" customHeight="1">
      <c r="C905" s="112" t="b">
        <v>0</v>
      </c>
      <c r="D905" s="113">
        <v>1</v>
      </c>
      <c r="E905" s="114">
        <v>215</v>
      </c>
      <c r="F905" s="114">
        <v>823</v>
      </c>
      <c r="G905" s="122">
        <v>0</v>
      </c>
      <c r="H905" s="122">
        <v>1.0328635886839587E+19</v>
      </c>
    </row>
    <row r="906" spans="3:8" ht="15" customHeight="1">
      <c r="C906" s="112" t="b">
        <v>0</v>
      </c>
      <c r="D906" s="113">
        <v>1</v>
      </c>
      <c r="E906" s="114">
        <v>216</v>
      </c>
      <c r="F906" s="114">
        <v>824</v>
      </c>
      <c r="G906" s="122">
        <v>0</v>
      </c>
      <c r="H906" s="122">
        <v>1.9530236972357522E+18</v>
      </c>
    </row>
    <row r="907" spans="3:8" ht="15" customHeight="1">
      <c r="C907" s="112" t="b">
        <v>0</v>
      </c>
      <c r="D907" s="113">
        <v>1</v>
      </c>
      <c r="E907" s="114">
        <v>217</v>
      </c>
      <c r="F907" s="114">
        <v>825</v>
      </c>
      <c r="G907" s="122">
        <v>0</v>
      </c>
      <c r="H907" s="122">
        <v>6.2037214446461911E+18</v>
      </c>
    </row>
    <row r="908" spans="3:8" ht="15" customHeight="1">
      <c r="C908" s="112" t="b">
        <v>0</v>
      </c>
      <c r="D908" s="113">
        <v>1</v>
      </c>
      <c r="E908" s="114">
        <v>218</v>
      </c>
      <c r="F908" s="114">
        <v>826</v>
      </c>
      <c r="G908" s="122">
        <v>0</v>
      </c>
      <c r="H908" s="122">
        <v>5.8444340271897047E+18</v>
      </c>
    </row>
    <row r="909" spans="3:8" ht="15" customHeight="1">
      <c r="C909" s="112" t="b">
        <v>0</v>
      </c>
      <c r="D909" s="113">
        <v>1</v>
      </c>
      <c r="E909" s="114">
        <v>219</v>
      </c>
      <c r="F909" s="114">
        <v>827</v>
      </c>
      <c r="G909" s="122">
        <v>0</v>
      </c>
      <c r="H909" s="122">
        <v>4.9732713336629023E+18</v>
      </c>
    </row>
    <row r="910" spans="3:8" ht="15" customHeight="1">
      <c r="C910" s="112" t="b">
        <v>0</v>
      </c>
      <c r="D910" s="113">
        <v>1</v>
      </c>
      <c r="E910" s="114">
        <v>220</v>
      </c>
      <c r="F910" s="114">
        <v>828</v>
      </c>
      <c r="G910" s="122">
        <v>0</v>
      </c>
      <c r="H910" s="122">
        <v>1.2219759611643161E+19</v>
      </c>
    </row>
    <row r="911" spans="3:8" ht="15" customHeight="1">
      <c r="C911" s="112" t="b">
        <v>0</v>
      </c>
      <c r="D911" s="113">
        <v>1</v>
      </c>
      <c r="E911" s="114">
        <v>221</v>
      </c>
      <c r="F911" s="114">
        <v>829</v>
      </c>
      <c r="G911" s="122">
        <v>0</v>
      </c>
      <c r="H911" s="122">
        <v>9.095934994786431E+18</v>
      </c>
    </row>
    <row r="912" spans="3:8" ht="15" customHeight="1">
      <c r="C912" s="112" t="b">
        <v>0</v>
      </c>
      <c r="D912" s="113">
        <v>1</v>
      </c>
      <c r="E912" s="114">
        <v>222</v>
      </c>
      <c r="F912" s="114">
        <v>830</v>
      </c>
      <c r="G912" s="122">
        <v>0</v>
      </c>
      <c r="H912" s="122">
        <v>7.0498531648335923E+17</v>
      </c>
    </row>
    <row r="913" spans="3:8" ht="15" customHeight="1">
      <c r="C913" s="112" t="b">
        <v>0</v>
      </c>
      <c r="D913" s="113">
        <v>1</v>
      </c>
      <c r="E913" s="114">
        <v>223</v>
      </c>
      <c r="F913" s="114">
        <v>831</v>
      </c>
      <c r="G913" s="122">
        <v>0</v>
      </c>
      <c r="H913" s="122">
        <v>9.1187747024629197E+18</v>
      </c>
    </row>
    <row r="914" spans="3:8" ht="15" customHeight="1">
      <c r="C914" s="112" t="b">
        <v>0</v>
      </c>
      <c r="D914" s="113">
        <v>1</v>
      </c>
      <c r="E914" s="114">
        <v>224</v>
      </c>
      <c r="F914" s="114">
        <v>832</v>
      </c>
      <c r="G914" s="122">
        <v>0</v>
      </c>
      <c r="H914" s="122">
        <v>2.8734283844032403E+17</v>
      </c>
    </row>
    <row r="915" spans="3:8" ht="15" customHeight="1">
      <c r="C915" s="112" t="b">
        <v>0</v>
      </c>
      <c r="D915" s="113">
        <v>1</v>
      </c>
      <c r="E915" s="114">
        <v>225</v>
      </c>
      <c r="F915" s="114">
        <v>833</v>
      </c>
      <c r="G915" s="122">
        <v>0</v>
      </c>
      <c r="H915" s="122">
        <v>1.4649951461984434E+19</v>
      </c>
    </row>
    <row r="916" spans="3:8" ht="15" customHeight="1">
      <c r="C916" s="112" t="b">
        <v>0</v>
      </c>
      <c r="D916" s="113">
        <v>1</v>
      </c>
      <c r="E916" s="114">
        <v>715</v>
      </c>
      <c r="F916" s="114">
        <v>834</v>
      </c>
      <c r="G916" s="122">
        <v>0</v>
      </c>
      <c r="H916" s="122">
        <v>7.493667656645378E+18</v>
      </c>
    </row>
    <row r="917" spans="3:8" ht="15" customHeight="1">
      <c r="C917" s="112" t="b">
        <v>0</v>
      </c>
      <c r="D917" s="113">
        <v>1</v>
      </c>
      <c r="E917" s="114">
        <v>716</v>
      </c>
      <c r="F917" s="114">
        <v>835</v>
      </c>
      <c r="G917" s="122">
        <v>0</v>
      </c>
      <c r="H917" s="122">
        <v>1.1966643952586105E+19</v>
      </c>
    </row>
    <row r="918" spans="3:8" ht="15" customHeight="1">
      <c r="C918" s="112" t="b">
        <v>0</v>
      </c>
      <c r="D918" s="113">
        <v>1</v>
      </c>
      <c r="E918" s="114">
        <v>717</v>
      </c>
      <c r="F918" s="114">
        <v>836</v>
      </c>
      <c r="G918" s="122">
        <v>0</v>
      </c>
      <c r="H918" s="122">
        <v>8.4381162180180749E+17</v>
      </c>
    </row>
    <row r="919" spans="3:8" ht="15" customHeight="1">
      <c r="C919" s="112" t="b">
        <v>0</v>
      </c>
      <c r="D919" s="113">
        <v>1</v>
      </c>
      <c r="E919" s="114">
        <v>718</v>
      </c>
      <c r="F919" s="114">
        <v>837</v>
      </c>
      <c r="G919" s="122">
        <v>0</v>
      </c>
      <c r="H919" s="122">
        <v>6.2304791846837821E+18</v>
      </c>
    </row>
    <row r="920" spans="3:8" ht="15" customHeight="1">
      <c r="C920" s="112" t="b">
        <v>0</v>
      </c>
      <c r="D920" s="113">
        <v>1</v>
      </c>
      <c r="E920" s="114">
        <v>719</v>
      </c>
      <c r="F920" s="114">
        <v>838</v>
      </c>
      <c r="G920" s="122">
        <v>0</v>
      </c>
      <c r="H920" s="122">
        <v>9.8197985261927219E+18</v>
      </c>
    </row>
    <row r="921" spans="3:8" ht="15" customHeight="1">
      <c r="C921" s="112" t="b">
        <v>0</v>
      </c>
      <c r="D921" s="113">
        <v>1</v>
      </c>
      <c r="E921" s="114">
        <v>720</v>
      </c>
      <c r="F921" s="114">
        <v>839</v>
      </c>
      <c r="G921" s="122">
        <v>0</v>
      </c>
      <c r="H921" s="122">
        <v>6.2907627574181898E+18</v>
      </c>
    </row>
    <row r="922" spans="3:8" ht="15" customHeight="1">
      <c r="C922" s="112" t="b">
        <v>0</v>
      </c>
      <c r="D922" s="113">
        <v>1</v>
      </c>
      <c r="E922" s="114">
        <v>721</v>
      </c>
      <c r="F922" s="114">
        <v>840</v>
      </c>
      <c r="G922" s="122">
        <v>0</v>
      </c>
      <c r="H922" s="122">
        <v>1.051639803056519E+19</v>
      </c>
    </row>
    <row r="923" spans="3:8" ht="15" customHeight="1">
      <c r="C923" s="112" t="b">
        <v>0</v>
      </c>
      <c r="D923" s="113">
        <v>1</v>
      </c>
      <c r="E923" s="114">
        <v>722</v>
      </c>
      <c r="F923" s="114">
        <v>841</v>
      </c>
      <c r="G923" s="122">
        <v>0</v>
      </c>
      <c r="H923" s="122">
        <v>2.2229008683177055E+18</v>
      </c>
    </row>
    <row r="924" spans="3:8" ht="15" customHeight="1">
      <c r="C924" s="112" t="b">
        <v>0</v>
      </c>
      <c r="D924" s="113">
        <v>1</v>
      </c>
      <c r="E924" s="114">
        <v>723</v>
      </c>
      <c r="F924" s="114">
        <v>842</v>
      </c>
      <c r="G924" s="122">
        <v>0</v>
      </c>
      <c r="H924" s="122">
        <v>9.5590998800968704E+18</v>
      </c>
    </row>
    <row r="925" spans="3:8" ht="15" customHeight="1">
      <c r="C925" s="112" t="b">
        <v>0</v>
      </c>
      <c r="D925" s="113">
        <v>1</v>
      </c>
      <c r="E925" s="114">
        <v>724</v>
      </c>
      <c r="F925" s="114">
        <v>843</v>
      </c>
      <c r="G925" s="122">
        <v>0</v>
      </c>
      <c r="H925" s="122">
        <v>3.6310850247113861E+18</v>
      </c>
    </row>
    <row r="926" spans="3:8" ht="15" customHeight="1">
      <c r="C926" s="112" t="b">
        <v>0</v>
      </c>
      <c r="D926" s="113">
        <v>1</v>
      </c>
      <c r="E926" s="114">
        <v>725</v>
      </c>
      <c r="F926" s="114">
        <v>844</v>
      </c>
      <c r="G926" s="122">
        <v>0</v>
      </c>
      <c r="H926" s="122">
        <v>7.5993656828889395E+17</v>
      </c>
    </row>
    <row r="927" spans="3:8" ht="15" customHeight="1">
      <c r="C927" s="112" t="b">
        <v>0</v>
      </c>
      <c r="D927" s="113">
        <v>1</v>
      </c>
      <c r="E927" s="114">
        <v>726</v>
      </c>
      <c r="F927" s="114">
        <v>845</v>
      </c>
      <c r="G927" s="122">
        <v>0</v>
      </c>
      <c r="H927" s="122">
        <v>1.7888965841532791E+19</v>
      </c>
    </row>
    <row r="928" spans="3:8" ht="15" customHeight="1">
      <c r="C928" s="112" t="b">
        <v>0</v>
      </c>
      <c r="D928" s="113">
        <v>1</v>
      </c>
      <c r="E928" s="114">
        <v>727</v>
      </c>
      <c r="F928" s="114">
        <v>846</v>
      </c>
      <c r="G928" s="122">
        <v>0</v>
      </c>
      <c r="H928" s="122">
        <v>1.2768692167124541E+18</v>
      </c>
    </row>
    <row r="929" spans="3:8" ht="15" customHeight="1">
      <c r="C929" s="112" t="b">
        <v>0</v>
      </c>
      <c r="D929" s="113">
        <v>1</v>
      </c>
      <c r="E929" s="114">
        <v>728</v>
      </c>
      <c r="F929" s="114">
        <v>847</v>
      </c>
      <c r="G929" s="122">
        <v>0</v>
      </c>
      <c r="H929" s="122">
        <v>1.1852905379260174E+19</v>
      </c>
    </row>
    <row r="930" spans="3:8" ht="15" customHeight="1">
      <c r="C930" s="112" t="b">
        <v>0</v>
      </c>
      <c r="D930" s="113">
        <v>1</v>
      </c>
      <c r="E930" s="114">
        <v>729</v>
      </c>
      <c r="F930" s="114">
        <v>848</v>
      </c>
      <c r="G930" s="122">
        <v>0</v>
      </c>
      <c r="H930" s="122">
        <v>7.3040785121037681E+18</v>
      </c>
    </row>
    <row r="931" spans="3:8" ht="15" customHeight="1">
      <c r="C931" s="112" t="b">
        <v>0</v>
      </c>
      <c r="D931" s="113">
        <v>1</v>
      </c>
      <c r="E931" s="114">
        <v>730</v>
      </c>
      <c r="F931" s="114">
        <v>849</v>
      </c>
      <c r="G931" s="122">
        <v>0</v>
      </c>
      <c r="H931" s="122">
        <v>1.7058676021423104E+19</v>
      </c>
    </row>
    <row r="932" spans="3:8" ht="15" customHeight="1">
      <c r="C932" s="112" t="b">
        <v>0</v>
      </c>
      <c r="D932" s="113">
        <v>1</v>
      </c>
      <c r="E932" s="114">
        <v>731</v>
      </c>
      <c r="F932" s="114">
        <v>850</v>
      </c>
      <c r="G932" s="122">
        <v>0</v>
      </c>
      <c r="H932" s="122">
        <v>1.4303404744295675E+18</v>
      </c>
    </row>
    <row r="933" spans="3:8" ht="15" customHeight="1">
      <c r="C933" s="112" t="b">
        <v>0</v>
      </c>
      <c r="D933" s="113">
        <v>1</v>
      </c>
      <c r="E933" s="114">
        <v>732</v>
      </c>
      <c r="F933" s="114">
        <v>851</v>
      </c>
      <c r="G933" s="122">
        <v>0</v>
      </c>
      <c r="H933" s="122">
        <v>1.7823736224044476E+19</v>
      </c>
    </row>
    <row r="934" spans="3:8" ht="15" customHeight="1">
      <c r="C934" s="112" t="b">
        <v>0</v>
      </c>
      <c r="D934" s="113">
        <v>1</v>
      </c>
      <c r="E934" s="114">
        <v>733</v>
      </c>
      <c r="F934" s="114">
        <v>852</v>
      </c>
      <c r="G934" s="122">
        <v>0</v>
      </c>
      <c r="H934" s="122">
        <v>9.3369022272903352E+18</v>
      </c>
    </row>
    <row r="935" spans="3:8" ht="15" customHeight="1">
      <c r="C935" s="112" t="b">
        <v>0</v>
      </c>
      <c r="D935" s="113">
        <v>1</v>
      </c>
      <c r="E935" s="114">
        <v>734</v>
      </c>
      <c r="F935" s="114">
        <v>853</v>
      </c>
      <c r="G935" s="122">
        <v>0</v>
      </c>
      <c r="H935" s="122">
        <v>8.2632183714535404E+18</v>
      </c>
    </row>
    <row r="936" spans="3:8" ht="15" customHeight="1">
      <c r="C936" s="112" t="b">
        <v>0</v>
      </c>
      <c r="D936" s="113">
        <v>1</v>
      </c>
      <c r="E936" s="114">
        <v>735</v>
      </c>
      <c r="F936" s="114">
        <v>854</v>
      </c>
      <c r="G936" s="122">
        <v>0</v>
      </c>
      <c r="H936" s="122">
        <v>1.4142625857160587E+19</v>
      </c>
    </row>
    <row r="937" spans="3:8" ht="15" customHeight="1">
      <c r="C937" s="112" t="b">
        <v>0</v>
      </c>
      <c r="D937" s="113">
        <v>1</v>
      </c>
      <c r="E937" s="114">
        <v>736</v>
      </c>
      <c r="F937" s="114">
        <v>855</v>
      </c>
      <c r="G937" s="122">
        <v>0</v>
      </c>
      <c r="H937" s="122">
        <v>2.0912840230324733E+18</v>
      </c>
    </row>
    <row r="938" spans="3:8" ht="15" customHeight="1">
      <c r="C938" s="112" t="b">
        <v>0</v>
      </c>
      <c r="D938" s="113">
        <v>1</v>
      </c>
      <c r="E938" s="114">
        <v>737</v>
      </c>
      <c r="F938" s="114">
        <v>856</v>
      </c>
      <c r="G938" s="122">
        <v>0</v>
      </c>
      <c r="H938" s="122">
        <v>8.6431419850902723E+18</v>
      </c>
    </row>
    <row r="939" spans="3:8" ht="15" customHeight="1">
      <c r="C939" s="112" t="b">
        <v>0</v>
      </c>
      <c r="D939" s="113">
        <v>1</v>
      </c>
      <c r="E939" s="114">
        <v>738</v>
      </c>
      <c r="F939" s="114">
        <v>857</v>
      </c>
      <c r="G939" s="122">
        <v>0</v>
      </c>
      <c r="H939" s="122">
        <v>3.887981211105407E+18</v>
      </c>
    </row>
    <row r="940" spans="3:8" ht="15" customHeight="1">
      <c r="C940" s="112" t="b">
        <v>0</v>
      </c>
      <c r="D940" s="113">
        <v>1</v>
      </c>
      <c r="E940" s="114">
        <v>739</v>
      </c>
      <c r="F940" s="114">
        <v>858</v>
      </c>
      <c r="G940" s="122">
        <v>0</v>
      </c>
      <c r="H940" s="122">
        <v>3.2136985157290234E+17</v>
      </c>
    </row>
    <row r="941" spans="3:8" ht="15" customHeight="1">
      <c r="C941" s="112" t="b">
        <v>0</v>
      </c>
      <c r="D941" s="113">
        <v>1</v>
      </c>
      <c r="E941" s="114">
        <v>740</v>
      </c>
      <c r="F941" s="114">
        <v>859</v>
      </c>
      <c r="G941" s="122">
        <v>0</v>
      </c>
      <c r="H941" s="122">
        <v>7.8808703576726989E+18</v>
      </c>
    </row>
    <row r="942" spans="3:8" ht="15" customHeight="1">
      <c r="C942" s="112" t="b">
        <v>0</v>
      </c>
      <c r="D942" s="113">
        <v>1</v>
      </c>
      <c r="E942" s="114">
        <v>741</v>
      </c>
      <c r="F942" s="114">
        <v>860</v>
      </c>
      <c r="G942" s="122">
        <v>0</v>
      </c>
      <c r="H942" s="122">
        <v>9.3573169698695291E+18</v>
      </c>
    </row>
    <row r="943" spans="3:8" ht="15" customHeight="1">
      <c r="C943" s="112" t="b">
        <v>0</v>
      </c>
      <c r="D943" s="113">
        <v>1</v>
      </c>
      <c r="E943" s="114">
        <v>742</v>
      </c>
      <c r="F943" s="114">
        <v>861</v>
      </c>
      <c r="G943" s="122">
        <v>0</v>
      </c>
      <c r="H943" s="122">
        <v>7.6875199127246848E+18</v>
      </c>
    </row>
    <row r="944" spans="3:8" ht="15" customHeight="1">
      <c r="C944" s="112" t="b">
        <v>0</v>
      </c>
      <c r="D944" s="113">
        <v>1</v>
      </c>
      <c r="E944" s="114">
        <v>743</v>
      </c>
      <c r="F944" s="114">
        <v>862</v>
      </c>
      <c r="G944" s="122">
        <v>0</v>
      </c>
      <c r="H944" s="122">
        <v>7.8585173400324275E+17</v>
      </c>
    </row>
    <row r="945" spans="3:8" ht="15" customHeight="1">
      <c r="C945" s="112" t="b">
        <v>0</v>
      </c>
      <c r="D945" s="113">
        <v>1</v>
      </c>
      <c r="E945" s="114">
        <v>744</v>
      </c>
      <c r="F945" s="114">
        <v>863</v>
      </c>
      <c r="G945" s="122">
        <v>0</v>
      </c>
      <c r="H945" s="122">
        <v>3.8061824439756268E+18</v>
      </c>
    </row>
    <row r="946" spans="3:8" ht="15" customHeight="1">
      <c r="C946" s="112" t="b">
        <v>0</v>
      </c>
      <c r="D946" s="113">
        <v>1</v>
      </c>
      <c r="E946" s="114">
        <v>226</v>
      </c>
      <c r="F946" s="114">
        <v>864</v>
      </c>
      <c r="G946" s="122">
        <v>0</v>
      </c>
      <c r="H946" s="122">
        <v>1.388444998597139E+19</v>
      </c>
    </row>
    <row r="947" spans="3:8" ht="15" customHeight="1">
      <c r="C947" s="112" t="b">
        <v>0</v>
      </c>
      <c r="D947" s="113">
        <v>1</v>
      </c>
      <c r="E947" s="114">
        <v>227</v>
      </c>
      <c r="F947" s="114">
        <v>865</v>
      </c>
      <c r="G947" s="122">
        <v>0</v>
      </c>
      <c r="H947" s="122">
        <v>7.0587265911061146E+18</v>
      </c>
    </row>
    <row r="948" spans="3:8" ht="15" customHeight="1">
      <c r="C948" s="112" t="b">
        <v>0</v>
      </c>
      <c r="D948" s="113">
        <v>1</v>
      </c>
      <c r="E948" s="114">
        <v>228</v>
      </c>
      <c r="F948" s="114">
        <v>866</v>
      </c>
      <c r="G948" s="122">
        <v>0</v>
      </c>
      <c r="H948" s="122">
        <v>5.773866214408151E+18</v>
      </c>
    </row>
    <row r="949" spans="3:8" ht="15" customHeight="1">
      <c r="C949" s="112" t="b">
        <v>0</v>
      </c>
      <c r="D949" s="113">
        <v>1</v>
      </c>
      <c r="E949" s="114">
        <v>229</v>
      </c>
      <c r="F949" s="114">
        <v>867</v>
      </c>
      <c r="G949" s="122">
        <v>0</v>
      </c>
      <c r="H949" s="122">
        <v>1.1817649970147763E+18</v>
      </c>
    </row>
    <row r="950" spans="3:8" ht="15" customHeight="1">
      <c r="C950" s="112" t="b">
        <v>0</v>
      </c>
      <c r="D950" s="113">
        <v>1</v>
      </c>
      <c r="E950" s="114">
        <v>230</v>
      </c>
      <c r="F950" s="114">
        <v>868</v>
      </c>
      <c r="G950" s="122">
        <v>0</v>
      </c>
      <c r="H950" s="122">
        <v>5.3854239434720973E+18</v>
      </c>
    </row>
    <row r="951" spans="3:8" ht="15" customHeight="1">
      <c r="C951" s="112" t="b">
        <v>0</v>
      </c>
      <c r="D951" s="113">
        <v>1</v>
      </c>
      <c r="E951" s="114">
        <v>231</v>
      </c>
      <c r="F951" s="114">
        <v>869</v>
      </c>
      <c r="G951" s="122">
        <v>0</v>
      </c>
      <c r="H951" s="122">
        <v>7.115047844741378E+18</v>
      </c>
    </row>
    <row r="952" spans="3:8" ht="15" customHeight="1">
      <c r="C952" s="112" t="b">
        <v>0</v>
      </c>
      <c r="D952" s="113">
        <v>1</v>
      </c>
      <c r="E952" s="114">
        <v>232</v>
      </c>
      <c r="F952" s="114">
        <v>870</v>
      </c>
      <c r="G952" s="122">
        <v>0</v>
      </c>
      <c r="H952" s="122">
        <v>1.7871645403847602E+19</v>
      </c>
    </row>
    <row r="953" spans="3:8" ht="15" customHeight="1">
      <c r="C953" s="112" t="b">
        <v>0</v>
      </c>
      <c r="D953" s="113">
        <v>1</v>
      </c>
      <c r="E953" s="114">
        <v>233</v>
      </c>
      <c r="F953" s="114">
        <v>871</v>
      </c>
      <c r="G953" s="122">
        <v>0</v>
      </c>
      <c r="H953" s="122">
        <v>7.6858136201835182E+18</v>
      </c>
    </row>
    <row r="954" spans="3:8" ht="15" customHeight="1">
      <c r="C954" s="112" t="b">
        <v>0</v>
      </c>
      <c r="D954" s="113">
        <v>1</v>
      </c>
      <c r="E954" s="114">
        <v>234</v>
      </c>
      <c r="F954" s="114">
        <v>872</v>
      </c>
      <c r="G954" s="122">
        <v>0</v>
      </c>
      <c r="H954" s="122">
        <v>1.1112767943208972E+19</v>
      </c>
    </row>
    <row r="955" spans="3:8" ht="15" customHeight="1">
      <c r="C955" s="112" t="b">
        <v>0</v>
      </c>
      <c r="D955" s="113">
        <v>1</v>
      </c>
      <c r="E955" s="114">
        <v>235</v>
      </c>
      <c r="F955" s="114">
        <v>873</v>
      </c>
      <c r="G955" s="122">
        <v>0</v>
      </c>
      <c r="H955" s="122">
        <v>1.5706667248587119E+19</v>
      </c>
    </row>
    <row r="956" spans="3:8" ht="15" customHeight="1">
      <c r="C956" s="112" t="b">
        <v>0</v>
      </c>
      <c r="D956" s="113">
        <v>1</v>
      </c>
      <c r="E956" s="114">
        <v>236</v>
      </c>
      <c r="F956" s="114">
        <v>874</v>
      </c>
      <c r="G956" s="122">
        <v>0</v>
      </c>
      <c r="H956" s="122">
        <v>4.5326918916179405E+18</v>
      </c>
    </row>
    <row r="957" spans="3:8" ht="15" customHeight="1">
      <c r="C957" s="112" t="b">
        <v>0</v>
      </c>
      <c r="D957" s="113">
        <v>1</v>
      </c>
      <c r="E957" s="114">
        <v>237</v>
      </c>
      <c r="F957" s="114">
        <v>875</v>
      </c>
      <c r="G957" s="122">
        <v>0</v>
      </c>
      <c r="H957" s="122">
        <v>1.4388337850983522E+19</v>
      </c>
    </row>
    <row r="958" spans="3:8" ht="15" customHeight="1">
      <c r="C958" s="112" t="b">
        <v>0</v>
      </c>
      <c r="D958" s="113">
        <v>1</v>
      </c>
      <c r="E958" s="114">
        <v>238</v>
      </c>
      <c r="F958" s="114">
        <v>876</v>
      </c>
      <c r="G958" s="122">
        <v>0</v>
      </c>
      <c r="H958" s="122">
        <v>1.5035519304832154E+19</v>
      </c>
    </row>
    <row r="959" spans="3:8" ht="15" customHeight="1">
      <c r="C959" s="112" t="b">
        <v>0</v>
      </c>
      <c r="D959" s="113">
        <v>1</v>
      </c>
      <c r="E959" s="114">
        <v>239</v>
      </c>
      <c r="F959" s="114">
        <v>877</v>
      </c>
      <c r="G959" s="122">
        <v>0</v>
      </c>
      <c r="H959" s="122">
        <v>1.7466597991041016E+19</v>
      </c>
    </row>
    <row r="960" spans="3:8" ht="15" customHeight="1">
      <c r="C960" s="112" t="b">
        <v>0</v>
      </c>
      <c r="D960" s="113">
        <v>1</v>
      </c>
      <c r="E960" s="114">
        <v>240</v>
      </c>
      <c r="F960" s="114">
        <v>878</v>
      </c>
      <c r="G960" s="122">
        <v>0</v>
      </c>
      <c r="H960" s="122">
        <v>1.6203936473409252E+18</v>
      </c>
    </row>
    <row r="961" spans="3:8" ht="15" customHeight="1">
      <c r="C961" s="112" t="b">
        <v>0</v>
      </c>
      <c r="D961" s="113">
        <v>1</v>
      </c>
      <c r="E961" s="114">
        <v>241</v>
      </c>
      <c r="F961" s="114">
        <v>879</v>
      </c>
      <c r="G961" s="122">
        <v>0</v>
      </c>
      <c r="H961" s="122">
        <v>3.2360740864771067E+18</v>
      </c>
    </row>
    <row r="962" spans="3:8" ht="15" customHeight="1">
      <c r="C962" s="112" t="b">
        <v>0</v>
      </c>
      <c r="D962" s="113">
        <v>1</v>
      </c>
      <c r="E962" s="114">
        <v>242</v>
      </c>
      <c r="F962" s="114">
        <v>880</v>
      </c>
      <c r="G962" s="122">
        <v>0</v>
      </c>
      <c r="H962" s="122">
        <v>8.4677105216062618E+18</v>
      </c>
    </row>
    <row r="963" spans="3:8" ht="15" customHeight="1">
      <c r="C963" s="112" t="b">
        <v>0</v>
      </c>
      <c r="D963" s="113">
        <v>1</v>
      </c>
      <c r="E963" s="114">
        <v>243</v>
      </c>
      <c r="F963" s="114">
        <v>881</v>
      </c>
      <c r="G963" s="122">
        <v>0</v>
      </c>
      <c r="H963" s="122">
        <v>3.8767114651400955E+18</v>
      </c>
    </row>
    <row r="964" spans="3:8" ht="15" customHeight="1">
      <c r="C964" s="112" t="b">
        <v>0</v>
      </c>
      <c r="D964" s="113">
        <v>1</v>
      </c>
      <c r="E964" s="114">
        <v>244</v>
      </c>
      <c r="F964" s="114">
        <v>882</v>
      </c>
      <c r="G964" s="122">
        <v>0</v>
      </c>
      <c r="H964" s="122">
        <v>4.2381091708303821E+18</v>
      </c>
    </row>
    <row r="965" spans="3:8" ht="15" customHeight="1">
      <c r="C965" s="112" t="b">
        <v>0</v>
      </c>
      <c r="D965" s="113">
        <v>1</v>
      </c>
      <c r="E965" s="114">
        <v>245</v>
      </c>
      <c r="F965" s="114">
        <v>883</v>
      </c>
      <c r="G965" s="122">
        <v>0</v>
      </c>
      <c r="H965" s="122">
        <v>5.6942974402870825E+18</v>
      </c>
    </row>
    <row r="966" spans="3:8" ht="15" customHeight="1">
      <c r="C966" s="112" t="b">
        <v>0</v>
      </c>
      <c r="D966" s="113">
        <v>1</v>
      </c>
      <c r="E966" s="114">
        <v>246</v>
      </c>
      <c r="F966" s="114">
        <v>884</v>
      </c>
      <c r="G966" s="122">
        <v>0</v>
      </c>
      <c r="H966" s="122">
        <v>3.8497868085708723E+18</v>
      </c>
    </row>
    <row r="967" spans="3:8" ht="15" customHeight="1">
      <c r="C967" s="112" t="b">
        <v>0</v>
      </c>
      <c r="D967" s="113">
        <v>1</v>
      </c>
      <c r="E967" s="114">
        <v>247</v>
      </c>
      <c r="F967" s="114">
        <v>885</v>
      </c>
      <c r="G967" s="122">
        <v>0</v>
      </c>
      <c r="H967" s="122">
        <v>1.5251690798168947E+19</v>
      </c>
    </row>
    <row r="968" spans="3:8" ht="15" customHeight="1">
      <c r="C968" s="112" t="b">
        <v>0</v>
      </c>
      <c r="D968" s="113">
        <v>1</v>
      </c>
      <c r="E968" s="114">
        <v>248</v>
      </c>
      <c r="F968" s="114">
        <v>886</v>
      </c>
      <c r="G968" s="122">
        <v>0</v>
      </c>
      <c r="H968" s="122">
        <v>1.6341407329878493E+19</v>
      </c>
    </row>
    <row r="969" spans="3:8" ht="15" customHeight="1">
      <c r="C969" s="112" t="b">
        <v>0</v>
      </c>
      <c r="D969" s="113">
        <v>1</v>
      </c>
      <c r="E969" s="114">
        <v>249</v>
      </c>
      <c r="F969" s="114">
        <v>887</v>
      </c>
      <c r="G969" s="122">
        <v>0</v>
      </c>
      <c r="H969" s="122">
        <v>5.7099515028426476E+18</v>
      </c>
    </row>
    <row r="970" spans="3:8" ht="15" customHeight="1">
      <c r="C970" s="112" t="b">
        <v>0</v>
      </c>
      <c r="D970" s="113">
        <v>1</v>
      </c>
      <c r="E970" s="114">
        <v>250</v>
      </c>
      <c r="F970" s="114">
        <v>888</v>
      </c>
      <c r="G970" s="122">
        <v>0</v>
      </c>
      <c r="H970" s="122">
        <v>1.7208604164312048E+19</v>
      </c>
    </row>
    <row r="971" spans="3:8" ht="15" customHeight="1">
      <c r="C971" s="112" t="b">
        <v>0</v>
      </c>
      <c r="D971" s="113">
        <v>1</v>
      </c>
      <c r="E971" s="114">
        <v>251</v>
      </c>
      <c r="F971" s="114">
        <v>889</v>
      </c>
      <c r="G971" s="122">
        <v>0</v>
      </c>
      <c r="H971" s="122">
        <v>9.9458897271925494E+18</v>
      </c>
    </row>
    <row r="972" spans="3:8" ht="15" customHeight="1">
      <c r="C972" s="112" t="b">
        <v>0</v>
      </c>
      <c r="D972" s="113">
        <v>1</v>
      </c>
      <c r="E972" s="114">
        <v>252</v>
      </c>
      <c r="F972" s="114">
        <v>890</v>
      </c>
      <c r="G972" s="122">
        <v>0</v>
      </c>
      <c r="H972" s="122">
        <v>1.2576270677923355E+19</v>
      </c>
    </row>
    <row r="973" spans="3:8" ht="15" customHeight="1">
      <c r="C973" s="112" t="b">
        <v>0</v>
      </c>
      <c r="D973" s="113">
        <v>1</v>
      </c>
      <c r="E973" s="114">
        <v>253</v>
      </c>
      <c r="F973" s="114">
        <v>891</v>
      </c>
      <c r="G973" s="122">
        <v>0</v>
      </c>
      <c r="H973" s="122">
        <v>1.1054827349657134E+18</v>
      </c>
    </row>
    <row r="974" spans="3:8" ht="15" customHeight="1">
      <c r="C974" s="112" t="b">
        <v>0</v>
      </c>
      <c r="D974" s="113">
        <v>1</v>
      </c>
      <c r="E974" s="114">
        <v>254</v>
      </c>
      <c r="F974" s="114">
        <v>892</v>
      </c>
      <c r="G974" s="122">
        <v>0</v>
      </c>
      <c r="H974" s="122">
        <v>1.8312177255006659E+19</v>
      </c>
    </row>
    <row r="975" spans="3:8" ht="15" customHeight="1">
      <c r="C975" s="112" t="b">
        <v>0</v>
      </c>
      <c r="D975" s="113">
        <v>1</v>
      </c>
      <c r="E975" s="114">
        <v>255</v>
      </c>
      <c r="F975" s="114">
        <v>893</v>
      </c>
      <c r="G975" s="122">
        <v>0</v>
      </c>
      <c r="H975" s="122">
        <v>1.6585526007684088E+19</v>
      </c>
    </row>
    <row r="976" spans="3:8" ht="15" customHeight="1">
      <c r="C976" s="112" t="b">
        <v>0</v>
      </c>
      <c r="D976" s="113">
        <v>1</v>
      </c>
      <c r="E976" s="114">
        <v>256</v>
      </c>
      <c r="F976" s="114">
        <v>894</v>
      </c>
      <c r="G976" s="122">
        <v>0</v>
      </c>
      <c r="H976" s="122">
        <v>1.0948302352800453E+19</v>
      </c>
    </row>
    <row r="977" spans="3:8" ht="15" customHeight="1">
      <c r="C977" s="112" t="b">
        <v>0</v>
      </c>
      <c r="D977" s="113">
        <v>1</v>
      </c>
      <c r="E977" s="114">
        <v>257</v>
      </c>
      <c r="F977" s="114">
        <v>895</v>
      </c>
      <c r="G977" s="122">
        <v>0</v>
      </c>
      <c r="H977" s="122">
        <v>2.9981735284731187E+18</v>
      </c>
    </row>
    <row r="978" spans="3:8" ht="15" customHeight="1">
      <c r="C978" s="112" t="b">
        <v>0</v>
      </c>
      <c r="D978" s="113">
        <v>1</v>
      </c>
      <c r="E978" s="114">
        <v>258</v>
      </c>
      <c r="F978" s="114">
        <v>896</v>
      </c>
      <c r="G978" s="122">
        <v>0</v>
      </c>
      <c r="H978" s="122">
        <v>5.2591448548778742E+18</v>
      </c>
    </row>
    <row r="979" spans="3:8" ht="15" customHeight="1">
      <c r="C979" s="112" t="b">
        <v>0</v>
      </c>
      <c r="D979" s="113">
        <v>1</v>
      </c>
      <c r="E979" s="114">
        <v>259</v>
      </c>
      <c r="F979" s="114">
        <v>897</v>
      </c>
      <c r="G979" s="122">
        <v>0</v>
      </c>
      <c r="H979" s="122">
        <v>1.022982032095589E+19</v>
      </c>
    </row>
    <row r="980" spans="3:8" ht="15" customHeight="1">
      <c r="C980" s="112" t="b">
        <v>0</v>
      </c>
      <c r="D980" s="113">
        <v>1</v>
      </c>
      <c r="E980" s="114">
        <v>260</v>
      </c>
      <c r="F980" s="114">
        <v>898</v>
      </c>
      <c r="G980" s="122">
        <v>0</v>
      </c>
      <c r="H980" s="122">
        <v>1.6764326668792617E+19</v>
      </c>
    </row>
    <row r="981" spans="3:8" ht="15" customHeight="1">
      <c r="C981" s="112" t="b">
        <v>0</v>
      </c>
      <c r="D981" s="113">
        <v>1</v>
      </c>
      <c r="E981" s="114">
        <v>261</v>
      </c>
      <c r="F981" s="114">
        <v>899</v>
      </c>
      <c r="G981" s="122">
        <v>0</v>
      </c>
      <c r="H981" s="122">
        <v>1.1162396547019487E+19</v>
      </c>
    </row>
    <row r="982" spans="3:8" ht="15" customHeight="1">
      <c r="C982" s="112" t="b">
        <v>0</v>
      </c>
      <c r="D982" s="113">
        <v>1</v>
      </c>
      <c r="E982" s="114">
        <v>262</v>
      </c>
      <c r="F982" s="114">
        <v>900</v>
      </c>
      <c r="G982" s="122">
        <v>0</v>
      </c>
      <c r="H982" s="122">
        <v>1.6221821701031971E+19</v>
      </c>
    </row>
    <row r="983" spans="3:8" ht="15" customHeight="1">
      <c r="C983" s="112" t="b">
        <v>0</v>
      </c>
      <c r="D983" s="113">
        <v>1</v>
      </c>
      <c r="E983" s="114">
        <v>263</v>
      </c>
      <c r="F983" s="114">
        <v>901</v>
      </c>
      <c r="G983" s="122">
        <v>0</v>
      </c>
      <c r="H983" s="122">
        <v>3.8217295587554596E+18</v>
      </c>
    </row>
    <row r="984" spans="3:8" ht="15" customHeight="1">
      <c r="C984" s="112" t="b">
        <v>0</v>
      </c>
      <c r="D984" s="113">
        <v>1</v>
      </c>
      <c r="E984" s="114">
        <v>264</v>
      </c>
      <c r="F984" s="114">
        <v>902</v>
      </c>
      <c r="G984" s="122">
        <v>0</v>
      </c>
      <c r="H984" s="122">
        <v>1.9951582560041452E+18</v>
      </c>
    </row>
    <row r="985" spans="3:8" ht="15" customHeight="1">
      <c r="C985" s="112" t="b">
        <v>0</v>
      </c>
      <c r="D985" s="113">
        <v>1</v>
      </c>
      <c r="E985" s="114">
        <v>265</v>
      </c>
      <c r="F985" s="114">
        <v>903</v>
      </c>
      <c r="G985" s="122">
        <v>0</v>
      </c>
      <c r="H985" s="122">
        <v>6.6503114063946691E+18</v>
      </c>
    </row>
    <row r="986" spans="3:8" ht="15" customHeight="1">
      <c r="C986" s="112" t="b">
        <v>0</v>
      </c>
      <c r="D986" s="113">
        <v>1</v>
      </c>
      <c r="E986" s="114">
        <v>266</v>
      </c>
      <c r="F986" s="114">
        <v>904</v>
      </c>
      <c r="G986" s="122">
        <v>0</v>
      </c>
      <c r="H986" s="122">
        <v>5.3496045936747786E+18</v>
      </c>
    </row>
    <row r="987" spans="3:8" ht="15" customHeight="1">
      <c r="C987" s="112" t="b">
        <v>0</v>
      </c>
      <c r="D987" s="113">
        <v>1</v>
      </c>
      <c r="E987" s="114">
        <v>267</v>
      </c>
      <c r="F987" s="114">
        <v>905</v>
      </c>
      <c r="G987" s="122">
        <v>0</v>
      </c>
      <c r="H987" s="122">
        <v>6.3212153392908329E+18</v>
      </c>
    </row>
    <row r="988" spans="3:8" ht="15" customHeight="1">
      <c r="C988" s="112" t="b">
        <v>0</v>
      </c>
      <c r="D988" s="113">
        <v>1</v>
      </c>
      <c r="E988" s="114">
        <v>268</v>
      </c>
      <c r="F988" s="114">
        <v>906</v>
      </c>
      <c r="G988" s="122">
        <v>0</v>
      </c>
      <c r="H988" s="122">
        <v>7.1081327500104796E+18</v>
      </c>
    </row>
    <row r="989" spans="3:8" ht="15" customHeight="1">
      <c r="C989" s="112" t="b">
        <v>0</v>
      </c>
      <c r="D989" s="113">
        <v>1</v>
      </c>
      <c r="E989" s="114">
        <v>269</v>
      </c>
      <c r="F989" s="114">
        <v>907</v>
      </c>
      <c r="G989" s="122">
        <v>0</v>
      </c>
      <c r="H989" s="122">
        <v>1.1207727220023146E+19</v>
      </c>
    </row>
    <row r="990" spans="3:8" ht="15" customHeight="1">
      <c r="C990" s="112" t="b">
        <v>0</v>
      </c>
      <c r="D990" s="113">
        <v>1</v>
      </c>
      <c r="E990" s="114">
        <v>270</v>
      </c>
      <c r="F990" s="114">
        <v>908</v>
      </c>
      <c r="G990" s="122">
        <v>0</v>
      </c>
      <c r="H990" s="122">
        <v>6.5318932106886636E+18</v>
      </c>
    </row>
    <row r="991" spans="3:8" ht="15" customHeight="1">
      <c r="C991" s="112" t="b">
        <v>0</v>
      </c>
      <c r="D991" s="113">
        <v>1</v>
      </c>
      <c r="E991" s="114">
        <v>271</v>
      </c>
      <c r="F991" s="114">
        <v>909</v>
      </c>
      <c r="G991" s="122">
        <v>0</v>
      </c>
      <c r="H991" s="122">
        <v>1.4904513207903048E+19</v>
      </c>
    </row>
    <row r="992" spans="3:8" ht="15" customHeight="1">
      <c r="C992" s="112" t="b">
        <v>0</v>
      </c>
      <c r="D992" s="113">
        <v>1</v>
      </c>
      <c r="E992" s="114">
        <v>272</v>
      </c>
      <c r="F992" s="114">
        <v>910</v>
      </c>
      <c r="G992" s="122">
        <v>0</v>
      </c>
      <c r="H992" s="122">
        <v>1.7510200503276206E+19</v>
      </c>
    </row>
    <row r="993" spans="3:8" ht="15" customHeight="1">
      <c r="C993" s="112" t="b">
        <v>0</v>
      </c>
      <c r="D993" s="113">
        <v>1</v>
      </c>
      <c r="E993" s="114">
        <v>273</v>
      </c>
      <c r="F993" s="114">
        <v>911</v>
      </c>
      <c r="G993" s="122">
        <v>0</v>
      </c>
      <c r="H993" s="122">
        <v>1.6114944872179743E+19</v>
      </c>
    </row>
    <row r="994" spans="3:8" ht="15" customHeight="1">
      <c r="C994" s="112" t="b">
        <v>0</v>
      </c>
      <c r="D994" s="113">
        <v>1</v>
      </c>
      <c r="E994" s="114">
        <v>274</v>
      </c>
      <c r="F994" s="114">
        <v>912</v>
      </c>
      <c r="G994" s="122">
        <v>0</v>
      </c>
      <c r="H994" s="122">
        <v>8.8820069774646692E+18</v>
      </c>
    </row>
    <row r="995" spans="3:8" ht="15" customHeight="1">
      <c r="C995" s="112" t="b">
        <v>0</v>
      </c>
      <c r="D995" s="113">
        <v>1</v>
      </c>
      <c r="E995" s="114">
        <v>275</v>
      </c>
      <c r="F995" s="114">
        <v>913</v>
      </c>
      <c r="G995" s="122">
        <v>0</v>
      </c>
      <c r="H995" s="122">
        <v>8.9544160322117478E+18</v>
      </c>
    </row>
    <row r="996" spans="3:8" ht="15" customHeight="1">
      <c r="C996" s="112" t="b">
        <v>0</v>
      </c>
      <c r="D996" s="113">
        <v>1</v>
      </c>
      <c r="E996" s="114">
        <v>276</v>
      </c>
      <c r="F996" s="114">
        <v>914</v>
      </c>
      <c r="G996" s="122">
        <v>0</v>
      </c>
      <c r="H996" s="122">
        <v>1.5009166429859099E+19</v>
      </c>
    </row>
    <row r="997" spans="3:8" ht="15" customHeight="1">
      <c r="C997" s="112" t="b">
        <v>0</v>
      </c>
      <c r="D997" s="113">
        <v>1</v>
      </c>
      <c r="E997" s="114">
        <v>277</v>
      </c>
      <c r="F997" s="114">
        <v>915</v>
      </c>
      <c r="G997" s="122">
        <v>0</v>
      </c>
      <c r="H997" s="122">
        <v>2.9157146383470157E+18</v>
      </c>
    </row>
    <row r="998" spans="3:8" ht="15" customHeight="1">
      <c r="C998" s="112" t="b">
        <v>0</v>
      </c>
      <c r="D998" s="113">
        <v>1</v>
      </c>
      <c r="E998" s="114">
        <v>278</v>
      </c>
      <c r="F998" s="114">
        <v>916</v>
      </c>
      <c r="G998" s="122">
        <v>0</v>
      </c>
      <c r="H998" s="122">
        <v>1.052506401714073E+19</v>
      </c>
    </row>
    <row r="999" spans="3:8" ht="15" customHeight="1">
      <c r="C999" s="112" t="b">
        <v>0</v>
      </c>
      <c r="D999" s="113">
        <v>1</v>
      </c>
      <c r="E999" s="114">
        <v>279</v>
      </c>
      <c r="F999" s="114">
        <v>917</v>
      </c>
      <c r="G999" s="122">
        <v>0</v>
      </c>
      <c r="H999" s="122">
        <v>6.339899398427221E+18</v>
      </c>
    </row>
    <row r="1000" spans="3:8" ht="15" customHeight="1">
      <c r="C1000" s="112" t="b">
        <v>0</v>
      </c>
      <c r="D1000" s="113">
        <v>1</v>
      </c>
      <c r="E1000" s="114">
        <v>280</v>
      </c>
      <c r="F1000" s="114">
        <v>918</v>
      </c>
      <c r="G1000" s="122">
        <v>0</v>
      </c>
      <c r="H1000" s="122">
        <v>1.787980152476501E+19</v>
      </c>
    </row>
    <row r="1001" spans="3:8" ht="15" customHeight="1">
      <c r="C1001" s="112" t="b">
        <v>0</v>
      </c>
      <c r="D1001" s="113">
        <v>1</v>
      </c>
      <c r="E1001" s="114">
        <v>281</v>
      </c>
      <c r="F1001" s="114">
        <v>919</v>
      </c>
      <c r="G1001" s="122">
        <v>0</v>
      </c>
      <c r="H1001" s="122">
        <v>1.396925928097945E+19</v>
      </c>
    </row>
    <row r="1002" spans="3:8" ht="15" customHeight="1">
      <c r="C1002" s="112" t="b">
        <v>0</v>
      </c>
      <c r="D1002" s="113">
        <v>1</v>
      </c>
      <c r="E1002" s="114">
        <v>313</v>
      </c>
      <c r="F1002" s="114">
        <v>920</v>
      </c>
      <c r="G1002" s="122">
        <v>0</v>
      </c>
      <c r="H1002" s="122">
        <v>1.4232999936112132E+19</v>
      </c>
    </row>
    <row r="1003" spans="3:8" ht="15" customHeight="1">
      <c r="C1003" s="112" t="b">
        <v>0</v>
      </c>
      <c r="D1003" s="113">
        <v>1</v>
      </c>
      <c r="E1003" s="114">
        <v>314</v>
      </c>
      <c r="F1003" s="114">
        <v>921</v>
      </c>
      <c r="G1003" s="122">
        <v>0</v>
      </c>
      <c r="H1003" s="122">
        <v>1.8028451095653579E+19</v>
      </c>
    </row>
    <row r="1004" spans="3:8" ht="15" customHeight="1">
      <c r="C1004" s="112" t="b">
        <v>0</v>
      </c>
      <c r="D1004" s="113">
        <v>1</v>
      </c>
      <c r="E1004" s="114">
        <v>315</v>
      </c>
      <c r="F1004" s="114">
        <v>922</v>
      </c>
      <c r="G1004" s="122">
        <v>0</v>
      </c>
      <c r="H1004" s="122">
        <v>1.1212729833033437E+19</v>
      </c>
    </row>
    <row r="1005" spans="3:8" ht="15" customHeight="1">
      <c r="C1005" s="112" t="b">
        <v>0</v>
      </c>
      <c r="D1005" s="113">
        <v>1</v>
      </c>
      <c r="E1005" s="114">
        <v>316</v>
      </c>
      <c r="F1005" s="114">
        <v>923</v>
      </c>
      <c r="G1005" s="122">
        <v>0</v>
      </c>
      <c r="H1005" s="122">
        <v>1.5079389046079301E+18</v>
      </c>
    </row>
    <row r="1006" spans="3:8" ht="15" customHeight="1">
      <c r="C1006" s="112" t="b">
        <v>0</v>
      </c>
      <c r="D1006" s="113">
        <v>1</v>
      </c>
      <c r="E1006" s="114">
        <v>317</v>
      </c>
      <c r="F1006" s="114">
        <v>924</v>
      </c>
      <c r="G1006" s="122">
        <v>0</v>
      </c>
      <c r="H1006" s="122">
        <v>3.1170332516018785E+18</v>
      </c>
    </row>
    <row r="1007" spans="3:8" ht="15" customHeight="1">
      <c r="C1007" s="112" t="b">
        <v>0</v>
      </c>
      <c r="D1007" s="113">
        <v>1</v>
      </c>
      <c r="E1007" s="114">
        <v>318</v>
      </c>
      <c r="F1007" s="114">
        <v>925</v>
      </c>
      <c r="G1007" s="122">
        <v>0</v>
      </c>
      <c r="H1007" s="122">
        <v>1.7544605035014418E+19</v>
      </c>
    </row>
    <row r="1008" spans="3:8" ht="15" customHeight="1">
      <c r="C1008" s="112" t="b">
        <v>0</v>
      </c>
      <c r="D1008" s="113">
        <v>1</v>
      </c>
      <c r="E1008" s="114">
        <v>319</v>
      </c>
      <c r="F1008" s="114">
        <v>926</v>
      </c>
      <c r="G1008" s="122">
        <v>0</v>
      </c>
      <c r="H1008" s="122">
        <v>1.0109678045453701E+19</v>
      </c>
    </row>
    <row r="1009" spans="3:8" ht="15" customHeight="1">
      <c r="C1009" s="112" t="b">
        <v>0</v>
      </c>
      <c r="D1009" s="113">
        <v>1</v>
      </c>
      <c r="E1009" s="114">
        <v>320</v>
      </c>
      <c r="F1009" s="114">
        <v>927</v>
      </c>
      <c r="G1009" s="122">
        <v>0</v>
      </c>
      <c r="H1009" s="122">
        <v>7.105524865181141E+18</v>
      </c>
    </row>
    <row r="1010" spans="3:8" ht="15" customHeight="1">
      <c r="C1010" s="112" t="b">
        <v>0</v>
      </c>
      <c r="D1010" s="113">
        <v>1</v>
      </c>
      <c r="E1010" s="114">
        <v>321</v>
      </c>
      <c r="F1010" s="114">
        <v>928</v>
      </c>
      <c r="G1010" s="122">
        <v>0</v>
      </c>
      <c r="H1010" s="122">
        <v>1.8260380203587334E+19</v>
      </c>
    </row>
    <row r="1011" spans="3:8" ht="15" customHeight="1">
      <c r="C1011" s="112" t="b">
        <v>0</v>
      </c>
      <c r="D1011" s="113">
        <v>1</v>
      </c>
      <c r="E1011" s="114">
        <v>322</v>
      </c>
      <c r="F1011" s="114">
        <v>929</v>
      </c>
      <c r="G1011" s="122">
        <v>0</v>
      </c>
      <c r="H1011" s="122">
        <v>1.4514104171013429E+19</v>
      </c>
    </row>
    <row r="1012" spans="3:8" ht="15" customHeight="1">
      <c r="C1012" s="112" t="b">
        <v>0</v>
      </c>
      <c r="D1012" s="113">
        <v>1</v>
      </c>
      <c r="E1012" s="114">
        <v>399</v>
      </c>
      <c r="F1012" s="114">
        <v>930</v>
      </c>
      <c r="G1012" s="122">
        <v>0</v>
      </c>
      <c r="H1012" s="122">
        <v>7.0891674297101588E+18</v>
      </c>
    </row>
    <row r="1013" spans="3:8" ht="15" customHeight="1">
      <c r="C1013" s="112" t="b">
        <v>0</v>
      </c>
      <c r="D1013" s="113">
        <v>1</v>
      </c>
      <c r="E1013" s="114">
        <v>851</v>
      </c>
      <c r="F1013" s="114">
        <v>931</v>
      </c>
      <c r="G1013" s="122">
        <v>0</v>
      </c>
      <c r="H1013" s="122">
        <v>5.1231978521380106E+18</v>
      </c>
    </row>
    <row r="1014" spans="3:8" ht="15" customHeight="1">
      <c r="C1014" s="112" t="b">
        <v>0</v>
      </c>
      <c r="D1014" s="113">
        <v>1</v>
      </c>
      <c r="E1014" s="114">
        <v>852</v>
      </c>
      <c r="F1014" s="114">
        <v>932</v>
      </c>
      <c r="G1014" s="122">
        <v>0</v>
      </c>
      <c r="H1014" s="122">
        <v>3.307700415819198E+18</v>
      </c>
    </row>
    <row r="1015" spans="3:8" ht="15" customHeight="1">
      <c r="C1015" s="112" t="b">
        <v>0</v>
      </c>
      <c r="D1015" s="113">
        <v>1</v>
      </c>
      <c r="E1015" s="114">
        <v>853</v>
      </c>
      <c r="F1015" s="114">
        <v>933</v>
      </c>
      <c r="G1015" s="122">
        <v>0</v>
      </c>
      <c r="H1015" s="122">
        <v>1.5925613480102134E+19</v>
      </c>
    </row>
    <row r="1016" spans="3:8" ht="15" customHeight="1">
      <c r="C1016" s="112" t="b">
        <v>0</v>
      </c>
      <c r="D1016" s="113">
        <v>1</v>
      </c>
      <c r="E1016" s="114">
        <v>854</v>
      </c>
      <c r="F1016" s="114">
        <v>934</v>
      </c>
      <c r="G1016" s="122">
        <v>0</v>
      </c>
      <c r="H1016" s="122">
        <v>9.9009647581180129E+18</v>
      </c>
    </row>
    <row r="1017" spans="3:8" ht="15" customHeight="1">
      <c r="C1017" s="112" t="b">
        <v>0</v>
      </c>
      <c r="D1017" s="113">
        <v>1</v>
      </c>
      <c r="E1017" s="114">
        <v>855</v>
      </c>
      <c r="F1017" s="114">
        <v>935</v>
      </c>
      <c r="G1017" s="122">
        <v>0</v>
      </c>
      <c r="H1017" s="122">
        <v>6.074282345018666E+18</v>
      </c>
    </row>
    <row r="1018" spans="3:8" ht="15" customHeight="1">
      <c r="C1018" s="112" t="b">
        <v>0</v>
      </c>
      <c r="D1018" s="113">
        <v>1</v>
      </c>
      <c r="E1018" s="114">
        <v>856</v>
      </c>
      <c r="F1018" s="114">
        <v>936</v>
      </c>
      <c r="G1018" s="122">
        <v>0</v>
      </c>
      <c r="H1018" s="122">
        <v>1.6902809430227804E+19</v>
      </c>
    </row>
    <row r="1019" spans="3:8" ht="15" customHeight="1">
      <c r="C1019" s="112" t="b">
        <v>0</v>
      </c>
      <c r="D1019" s="113">
        <v>1</v>
      </c>
      <c r="E1019" s="114">
        <v>857</v>
      </c>
      <c r="F1019" s="114">
        <v>937</v>
      </c>
      <c r="G1019" s="122">
        <v>0</v>
      </c>
      <c r="H1019" s="122">
        <v>7.0439716025244314E+18</v>
      </c>
    </row>
    <row r="1020" spans="3:8" ht="15" customHeight="1">
      <c r="C1020" s="112" t="b">
        <v>0</v>
      </c>
      <c r="D1020" s="113">
        <v>1</v>
      </c>
      <c r="E1020" s="114">
        <v>858</v>
      </c>
      <c r="F1020" s="114">
        <v>938</v>
      </c>
      <c r="G1020" s="122">
        <v>0</v>
      </c>
      <c r="H1020" s="122">
        <v>1.789156878664643E+19</v>
      </c>
    </row>
    <row r="1021" spans="3:8" ht="15" customHeight="1">
      <c r="C1021" s="112" t="b">
        <v>0</v>
      </c>
      <c r="D1021" s="113">
        <v>1</v>
      </c>
      <c r="E1021" s="114">
        <v>859</v>
      </c>
      <c r="F1021" s="114">
        <v>939</v>
      </c>
      <c r="G1021" s="122">
        <v>0</v>
      </c>
      <c r="H1021" s="122">
        <v>9.01523351828834E+18</v>
      </c>
    </row>
    <row r="1022" spans="3:8" ht="15" customHeight="1">
      <c r="C1022" s="112" t="b">
        <v>0</v>
      </c>
      <c r="D1022" s="113">
        <v>1</v>
      </c>
      <c r="E1022" s="114">
        <v>860</v>
      </c>
      <c r="F1022" s="114">
        <v>940</v>
      </c>
      <c r="G1022" s="122">
        <v>0</v>
      </c>
      <c r="H1022" s="122">
        <v>1.486056719086867E+19</v>
      </c>
    </row>
    <row r="1023" spans="3:8" ht="15" customHeight="1">
      <c r="C1023" s="112" t="b">
        <v>0</v>
      </c>
      <c r="D1023" s="113">
        <v>1</v>
      </c>
      <c r="E1023" s="114">
        <v>861</v>
      </c>
      <c r="F1023" s="114">
        <v>941</v>
      </c>
      <c r="G1023" s="122">
        <v>0</v>
      </c>
      <c r="H1023" s="122">
        <v>7.8757491384417331E+18</v>
      </c>
    </row>
    <row r="1024" spans="3:8" ht="15" customHeight="1">
      <c r="C1024" s="112" t="b">
        <v>0</v>
      </c>
      <c r="D1024" s="113">
        <v>1</v>
      </c>
      <c r="E1024" s="114">
        <v>862</v>
      </c>
      <c r="F1024" s="114">
        <v>942</v>
      </c>
      <c r="G1024" s="122">
        <v>0</v>
      </c>
      <c r="H1024" s="122">
        <v>8.1328143247530189E+17</v>
      </c>
    </row>
    <row r="1025" spans="3:8" ht="15" customHeight="1">
      <c r="C1025" s="112" t="b">
        <v>0</v>
      </c>
      <c r="D1025" s="113">
        <v>1</v>
      </c>
      <c r="E1025" s="114">
        <v>863</v>
      </c>
      <c r="F1025" s="114">
        <v>943</v>
      </c>
      <c r="G1025" s="122">
        <v>0</v>
      </c>
      <c r="H1025" s="122">
        <v>1.3954708944231895E+19</v>
      </c>
    </row>
    <row r="1026" spans="3:8" ht="15" customHeight="1">
      <c r="C1026" s="112" t="b">
        <v>0</v>
      </c>
      <c r="D1026" s="113">
        <v>1</v>
      </c>
      <c r="E1026" s="114">
        <v>864</v>
      </c>
      <c r="F1026" s="114">
        <v>944</v>
      </c>
      <c r="G1026" s="122">
        <v>0</v>
      </c>
      <c r="H1026" s="122">
        <v>1.7501080739207068E+19</v>
      </c>
    </row>
    <row r="1027" spans="3:8" ht="15" customHeight="1">
      <c r="C1027" s="112" t="b">
        <v>0</v>
      </c>
      <c r="D1027" s="113">
        <v>1</v>
      </c>
      <c r="E1027" s="114">
        <v>865</v>
      </c>
      <c r="F1027" s="114">
        <v>945</v>
      </c>
      <c r="G1027" s="122">
        <v>0</v>
      </c>
      <c r="H1027" s="122">
        <v>3.3939910059457869E+18</v>
      </c>
    </row>
    <row r="1028" spans="3:8" ht="15" customHeight="1">
      <c r="C1028" s="112" t="b">
        <v>0</v>
      </c>
      <c r="D1028" s="113">
        <v>1</v>
      </c>
      <c r="E1028" s="114">
        <v>866</v>
      </c>
      <c r="F1028" s="114">
        <v>946</v>
      </c>
      <c r="G1028" s="122">
        <v>0</v>
      </c>
      <c r="H1028" s="122">
        <v>5.5132471803654922E+18</v>
      </c>
    </row>
    <row r="1029" spans="3:8" ht="15" customHeight="1">
      <c r="C1029" s="112" t="b">
        <v>0</v>
      </c>
      <c r="D1029" s="113">
        <v>1</v>
      </c>
      <c r="E1029" s="114">
        <v>867</v>
      </c>
      <c r="F1029" s="114">
        <v>947</v>
      </c>
      <c r="G1029" s="122">
        <v>0</v>
      </c>
      <c r="H1029" s="122">
        <v>3.7728864007436145E+18</v>
      </c>
    </row>
    <row r="1030" spans="3:8" ht="15" customHeight="1">
      <c r="C1030" s="112" t="b">
        <v>0</v>
      </c>
      <c r="D1030" s="113">
        <v>1</v>
      </c>
      <c r="E1030" s="114">
        <v>868</v>
      </c>
      <c r="F1030" s="114">
        <v>948</v>
      </c>
      <c r="G1030" s="122">
        <v>0</v>
      </c>
      <c r="H1030" s="122">
        <v>4.9938965139513805E+18</v>
      </c>
    </row>
    <row r="1031" spans="3:8" ht="15" customHeight="1">
      <c r="C1031" s="112" t="b">
        <v>0</v>
      </c>
      <c r="D1031" s="113">
        <v>1</v>
      </c>
      <c r="E1031" s="114">
        <v>869</v>
      </c>
      <c r="F1031" s="114">
        <v>949</v>
      </c>
      <c r="G1031" s="122">
        <v>0</v>
      </c>
      <c r="H1031" s="122">
        <v>1.5552880002237387E+19</v>
      </c>
    </row>
    <row r="1032" spans="3:8" ht="15" customHeight="1">
      <c r="C1032" s="112" t="b">
        <v>0</v>
      </c>
      <c r="D1032" s="113">
        <v>1</v>
      </c>
      <c r="E1032" s="114">
        <v>870</v>
      </c>
      <c r="F1032" s="114">
        <v>950</v>
      </c>
      <c r="G1032" s="122">
        <v>0</v>
      </c>
      <c r="H1032" s="122">
        <v>1.5138465223335217E+19</v>
      </c>
    </row>
    <row r="1033" spans="3:8" ht="15" customHeight="1">
      <c r="C1033" s="112" t="b">
        <v>0</v>
      </c>
      <c r="D1033" s="113">
        <v>1</v>
      </c>
      <c r="E1033" s="114">
        <v>871</v>
      </c>
      <c r="F1033" s="114">
        <v>951</v>
      </c>
      <c r="G1033" s="122">
        <v>0</v>
      </c>
      <c r="H1033" s="122">
        <v>1.5001696509498948E+19</v>
      </c>
    </row>
    <row r="1034" spans="3:8" ht="15" customHeight="1">
      <c r="C1034" s="112" t="b">
        <v>0</v>
      </c>
      <c r="D1034" s="113">
        <v>1</v>
      </c>
      <c r="E1034" s="114">
        <v>872</v>
      </c>
      <c r="F1034" s="114">
        <v>952</v>
      </c>
      <c r="G1034" s="122">
        <v>0</v>
      </c>
      <c r="H1034" s="122">
        <v>4.366529439390805E+18</v>
      </c>
    </row>
    <row r="1035" spans="3:8" ht="15" customHeight="1">
      <c r="C1035" s="112" t="b">
        <v>0</v>
      </c>
      <c r="D1035" s="113">
        <v>1</v>
      </c>
      <c r="E1035" s="114">
        <v>873</v>
      </c>
      <c r="F1035" s="114">
        <v>953</v>
      </c>
      <c r="G1035" s="122">
        <v>0</v>
      </c>
      <c r="H1035" s="122">
        <v>1.3208855413863174E+19</v>
      </c>
    </row>
    <row r="1036" spans="3:8" ht="15" customHeight="1">
      <c r="C1036" s="112" t="b">
        <v>0</v>
      </c>
      <c r="D1036" s="113">
        <v>1</v>
      </c>
      <c r="E1036" s="114">
        <v>874</v>
      </c>
      <c r="F1036" s="114">
        <v>954</v>
      </c>
      <c r="G1036" s="122">
        <v>0</v>
      </c>
      <c r="H1036" s="122">
        <v>4.2279488030508068E+18</v>
      </c>
    </row>
    <row r="1037" spans="3:8" ht="15" customHeight="1">
      <c r="C1037" s="112" t="b">
        <v>0</v>
      </c>
      <c r="D1037" s="113">
        <v>1</v>
      </c>
      <c r="E1037" s="114">
        <v>875</v>
      </c>
      <c r="F1037" s="114">
        <v>955</v>
      </c>
      <c r="G1037" s="122">
        <v>0</v>
      </c>
      <c r="H1037" s="122">
        <v>1.6647999728862314E+19</v>
      </c>
    </row>
    <row r="1038" spans="3:8" ht="15" customHeight="1">
      <c r="C1038" s="112" t="b">
        <v>0</v>
      </c>
      <c r="D1038" s="113">
        <v>1</v>
      </c>
      <c r="E1038" s="114">
        <v>876</v>
      </c>
      <c r="F1038" s="114">
        <v>956</v>
      </c>
      <c r="G1038" s="122">
        <v>0</v>
      </c>
      <c r="H1038" s="122">
        <v>6.1314249974372721E+18</v>
      </c>
    </row>
    <row r="1039" spans="3:8" ht="15" customHeight="1">
      <c r="C1039" s="112" t="b">
        <v>0</v>
      </c>
      <c r="D1039" s="113">
        <v>1</v>
      </c>
      <c r="E1039" s="114">
        <v>583</v>
      </c>
      <c r="F1039" s="114">
        <v>957</v>
      </c>
      <c r="G1039" s="122">
        <v>0</v>
      </c>
      <c r="H1039" s="122">
        <v>5.5515641508082022E+18</v>
      </c>
    </row>
    <row r="1040" spans="3:8" ht="15" customHeight="1">
      <c r="C1040" s="112" t="b">
        <v>0</v>
      </c>
      <c r="D1040" s="113">
        <v>1</v>
      </c>
      <c r="E1040" s="114">
        <v>584</v>
      </c>
      <c r="F1040" s="114">
        <v>958</v>
      </c>
      <c r="G1040" s="122">
        <v>0</v>
      </c>
      <c r="H1040" s="122">
        <v>1.4926924988162902E+19</v>
      </c>
    </row>
    <row r="1041" spans="3:8" ht="15" customHeight="1">
      <c r="C1041" s="112" t="b">
        <v>0</v>
      </c>
      <c r="D1041" s="113">
        <v>1</v>
      </c>
      <c r="E1041" s="114">
        <v>585</v>
      </c>
      <c r="F1041" s="114">
        <v>959</v>
      </c>
      <c r="G1041" s="122">
        <v>0</v>
      </c>
      <c r="H1041" s="122">
        <v>1.5076978253814475E+19</v>
      </c>
    </row>
    <row r="1042" spans="3:8" ht="15" customHeight="1">
      <c r="C1042" s="112" t="b">
        <v>0</v>
      </c>
      <c r="D1042" s="113">
        <v>1</v>
      </c>
      <c r="E1042" s="114">
        <v>586</v>
      </c>
      <c r="F1042" s="114">
        <v>960</v>
      </c>
      <c r="G1042" s="122">
        <v>0</v>
      </c>
      <c r="H1042" s="122">
        <v>1.3678410600631044E+19</v>
      </c>
    </row>
    <row r="1043" spans="3:8" ht="15" customHeight="1">
      <c r="C1043" s="112" t="b">
        <v>0</v>
      </c>
      <c r="D1043" s="113">
        <v>1</v>
      </c>
      <c r="E1043" s="114">
        <v>587</v>
      </c>
      <c r="F1043" s="114">
        <v>961</v>
      </c>
      <c r="G1043" s="122">
        <v>0</v>
      </c>
      <c r="H1043" s="122">
        <v>2.5554955345381944E+18</v>
      </c>
    </row>
    <row r="1044" spans="3:8" ht="15" customHeight="1">
      <c r="C1044" s="112" t="b">
        <v>0</v>
      </c>
      <c r="D1044" s="113">
        <v>1</v>
      </c>
      <c r="E1044" s="114">
        <v>588</v>
      </c>
      <c r="F1044" s="114">
        <v>962</v>
      </c>
      <c r="G1044" s="122">
        <v>0</v>
      </c>
      <c r="H1044" s="122">
        <v>1.0399649952501907E+19</v>
      </c>
    </row>
    <row r="1045" spans="3:8" ht="15" customHeight="1">
      <c r="C1045" s="112" t="b">
        <v>0</v>
      </c>
      <c r="D1045" s="113">
        <v>1</v>
      </c>
      <c r="E1045" s="114">
        <v>589</v>
      </c>
      <c r="F1045" s="114">
        <v>963</v>
      </c>
      <c r="G1045" s="122">
        <v>0</v>
      </c>
      <c r="H1045" s="122">
        <v>3.7904826722804762E+18</v>
      </c>
    </row>
    <row r="1046" spans="3:8" ht="15" customHeight="1">
      <c r="C1046" s="112" t="b">
        <v>0</v>
      </c>
      <c r="D1046" s="113">
        <v>1</v>
      </c>
      <c r="E1046" s="114">
        <v>590</v>
      </c>
      <c r="F1046" s="114">
        <v>964</v>
      </c>
      <c r="G1046" s="122">
        <v>0</v>
      </c>
      <c r="H1046" s="122">
        <v>1.3854982553536528E+19</v>
      </c>
    </row>
    <row r="1047" spans="3:8" ht="15" customHeight="1">
      <c r="C1047" s="112" t="b">
        <v>0</v>
      </c>
      <c r="D1047" s="113">
        <v>1</v>
      </c>
      <c r="E1047" s="114">
        <v>591</v>
      </c>
      <c r="F1047" s="114">
        <v>965</v>
      </c>
      <c r="G1047" s="122">
        <v>0</v>
      </c>
      <c r="H1047" s="122">
        <v>1.209383285761031E+19</v>
      </c>
    </row>
    <row r="1048" spans="3:8" ht="15" customHeight="1">
      <c r="C1048" s="112" t="b">
        <v>0</v>
      </c>
      <c r="D1048" s="113">
        <v>1</v>
      </c>
      <c r="E1048" s="114">
        <v>592</v>
      </c>
      <c r="F1048" s="114">
        <v>966</v>
      </c>
      <c r="G1048" s="122">
        <v>0</v>
      </c>
      <c r="H1048" s="122">
        <v>6.3283221245229281E+18</v>
      </c>
    </row>
    <row r="1049" spans="3:8" ht="15" customHeight="1">
      <c r="C1049" s="112" t="b">
        <v>0</v>
      </c>
      <c r="D1049" s="113">
        <v>1</v>
      </c>
      <c r="E1049" s="114">
        <v>593</v>
      </c>
      <c r="F1049" s="114">
        <v>967</v>
      </c>
      <c r="G1049" s="122">
        <v>0</v>
      </c>
      <c r="H1049" s="122">
        <v>6.2709168025293814E+18</v>
      </c>
    </row>
    <row r="1050" spans="3:8" ht="15" customHeight="1">
      <c r="C1050" s="112" t="b">
        <v>0</v>
      </c>
      <c r="D1050" s="113">
        <v>1</v>
      </c>
      <c r="E1050" s="114">
        <v>594</v>
      </c>
      <c r="F1050" s="114">
        <v>968</v>
      </c>
      <c r="G1050" s="122">
        <v>0</v>
      </c>
      <c r="H1050" s="122">
        <v>1.0614258140593281E+19</v>
      </c>
    </row>
    <row r="1051" spans="3:8" ht="15" customHeight="1">
      <c r="C1051" s="112" t="b">
        <v>0</v>
      </c>
      <c r="D1051" s="113">
        <v>1</v>
      </c>
      <c r="E1051" s="114">
        <v>595</v>
      </c>
      <c r="F1051" s="114">
        <v>969</v>
      </c>
      <c r="G1051" s="122">
        <v>0</v>
      </c>
      <c r="H1051" s="122">
        <v>1.0702088730756999E+19</v>
      </c>
    </row>
    <row r="1052" spans="3:8" ht="15" customHeight="1">
      <c r="C1052" s="112" t="b">
        <v>0</v>
      </c>
      <c r="D1052" s="113">
        <v>1</v>
      </c>
      <c r="E1052" s="114">
        <v>596</v>
      </c>
      <c r="F1052" s="114">
        <v>970</v>
      </c>
      <c r="G1052" s="122">
        <v>0</v>
      </c>
      <c r="H1052" s="122">
        <v>1.0717635842385965E+19</v>
      </c>
    </row>
    <row r="1053" spans="3:8" ht="15" customHeight="1">
      <c r="C1053" s="112" t="b">
        <v>0</v>
      </c>
      <c r="D1053" s="113">
        <v>1</v>
      </c>
      <c r="E1053" s="114">
        <v>388</v>
      </c>
      <c r="F1053" s="114">
        <v>971</v>
      </c>
      <c r="G1053" s="122">
        <v>0</v>
      </c>
      <c r="H1053" s="122">
        <v>5.9113961546786202E+18</v>
      </c>
    </row>
    <row r="1054" spans="3:8" ht="15" customHeight="1">
      <c r="C1054" s="112" t="b">
        <v>0</v>
      </c>
      <c r="D1054" s="113">
        <v>1</v>
      </c>
      <c r="E1054" s="114">
        <v>402</v>
      </c>
      <c r="F1054" s="114">
        <v>972</v>
      </c>
      <c r="G1054" s="122">
        <v>0</v>
      </c>
      <c r="H1054" s="122">
        <v>1.4477417344887972E+19</v>
      </c>
    </row>
    <row r="1055" spans="3:8" ht="15" customHeight="1">
      <c r="C1055" s="112" t="b">
        <v>0</v>
      </c>
      <c r="D1055" s="113">
        <v>1</v>
      </c>
      <c r="E1055" s="114">
        <v>407</v>
      </c>
      <c r="F1055" s="114">
        <v>973</v>
      </c>
      <c r="G1055" s="122">
        <v>0</v>
      </c>
      <c r="H1055" s="122">
        <v>1.5935853376907401E+19</v>
      </c>
    </row>
    <row r="1056" spans="3:8" ht="15" customHeight="1">
      <c r="C1056" s="112" t="b">
        <v>0</v>
      </c>
      <c r="D1056" s="113">
        <v>1</v>
      </c>
      <c r="E1056" s="114">
        <v>396</v>
      </c>
      <c r="F1056" s="114">
        <v>974</v>
      </c>
      <c r="G1056" s="122">
        <v>0</v>
      </c>
      <c r="H1056" s="122">
        <v>5.2129339137389568E+18</v>
      </c>
    </row>
    <row r="1057" spans="3:8" ht="15" customHeight="1">
      <c r="C1057" s="112" t="b">
        <v>0</v>
      </c>
      <c r="D1057" s="113">
        <v>1</v>
      </c>
      <c r="E1057" s="114">
        <v>877</v>
      </c>
      <c r="F1057" s="114">
        <v>975</v>
      </c>
      <c r="G1057" s="122">
        <v>0</v>
      </c>
      <c r="H1057" s="122">
        <v>1.8166206180242817E+19</v>
      </c>
    </row>
    <row r="1058" spans="3:8" ht="15" customHeight="1">
      <c r="C1058" s="112" t="b">
        <v>0</v>
      </c>
      <c r="D1058" s="113">
        <v>1</v>
      </c>
      <c r="E1058" s="114">
        <v>878</v>
      </c>
      <c r="F1058" s="114">
        <v>976</v>
      </c>
      <c r="G1058" s="122">
        <v>0</v>
      </c>
      <c r="H1058" s="122">
        <v>1.0937561422820174E+19</v>
      </c>
    </row>
    <row r="1059" spans="3:8" ht="15" customHeight="1">
      <c r="C1059" s="112" t="b">
        <v>0</v>
      </c>
      <c r="D1059" s="113">
        <v>1</v>
      </c>
      <c r="E1059" s="114">
        <v>879</v>
      </c>
      <c r="F1059" s="114">
        <v>977</v>
      </c>
      <c r="G1059" s="122">
        <v>0</v>
      </c>
      <c r="H1059" s="122">
        <v>8.7098351498361324E+18</v>
      </c>
    </row>
    <row r="1060" spans="3:8" ht="15" customHeight="1">
      <c r="C1060" s="112" t="b">
        <v>0</v>
      </c>
      <c r="D1060" s="113">
        <v>1</v>
      </c>
      <c r="E1060" s="114">
        <v>880</v>
      </c>
      <c r="F1060" s="114">
        <v>978</v>
      </c>
      <c r="G1060" s="122">
        <v>0</v>
      </c>
      <c r="H1060" s="122">
        <v>6.2737425493175685E+18</v>
      </c>
    </row>
    <row r="1061" spans="3:8" ht="15" customHeight="1">
      <c r="C1061" s="112" t="b">
        <v>0</v>
      </c>
      <c r="D1061" s="113">
        <v>1</v>
      </c>
      <c r="E1061" s="114">
        <v>881</v>
      </c>
      <c r="F1061" s="114">
        <v>979</v>
      </c>
      <c r="G1061" s="122">
        <v>0</v>
      </c>
      <c r="H1061" s="122">
        <v>1.0018498517234835E+19</v>
      </c>
    </row>
    <row r="1062" spans="3:8" ht="15" customHeight="1">
      <c r="C1062" s="112" t="b">
        <v>0</v>
      </c>
      <c r="D1062" s="113">
        <v>1</v>
      </c>
      <c r="E1062" s="114">
        <v>882</v>
      </c>
      <c r="F1062" s="114">
        <v>980</v>
      </c>
      <c r="G1062" s="122">
        <v>0</v>
      </c>
      <c r="H1062" s="122">
        <v>6.5693984072428933E+18</v>
      </c>
    </row>
    <row r="1063" spans="3:8" ht="15" customHeight="1">
      <c r="C1063" s="112" t="b">
        <v>0</v>
      </c>
      <c r="D1063" s="113">
        <v>1</v>
      </c>
      <c r="E1063" s="114">
        <v>883</v>
      </c>
      <c r="F1063" s="114">
        <v>981</v>
      </c>
      <c r="G1063" s="122">
        <v>0</v>
      </c>
      <c r="H1063" s="122">
        <v>1.5660176673769211E+18</v>
      </c>
    </row>
    <row r="1064" spans="3:8" ht="15" customHeight="1">
      <c r="C1064" s="112" t="b">
        <v>0</v>
      </c>
      <c r="D1064" s="113">
        <v>1</v>
      </c>
      <c r="E1064" s="114">
        <v>884</v>
      </c>
      <c r="F1064" s="114">
        <v>982</v>
      </c>
      <c r="G1064" s="122">
        <v>0</v>
      </c>
      <c r="H1064" s="122">
        <v>7.2323588783665326E+18</v>
      </c>
    </row>
    <row r="1065" spans="3:8" ht="15" customHeight="1">
      <c r="C1065" s="112" t="b">
        <v>0</v>
      </c>
      <c r="D1065" s="113">
        <v>1</v>
      </c>
      <c r="E1065" s="114">
        <v>885</v>
      </c>
      <c r="F1065" s="114">
        <v>983</v>
      </c>
      <c r="G1065" s="122">
        <v>0</v>
      </c>
      <c r="H1065" s="122">
        <v>5.6368685632247757E+18</v>
      </c>
    </row>
    <row r="1066" spans="3:8" ht="15" customHeight="1">
      <c r="C1066" s="112" t="b">
        <v>0</v>
      </c>
      <c r="D1066" s="113">
        <v>1</v>
      </c>
      <c r="E1066" s="114">
        <v>886</v>
      </c>
      <c r="F1066" s="114">
        <v>984</v>
      </c>
      <c r="G1066" s="122">
        <v>0</v>
      </c>
      <c r="H1066" s="122">
        <v>2.3280972970755594E+18</v>
      </c>
    </row>
    <row r="1067" spans="3:8" ht="15" customHeight="1">
      <c r="C1067" s="112" t="b">
        <v>0</v>
      </c>
      <c r="D1067" s="113">
        <v>1</v>
      </c>
      <c r="E1067" s="114">
        <v>887</v>
      </c>
      <c r="F1067" s="114">
        <v>985</v>
      </c>
      <c r="G1067" s="122">
        <v>0</v>
      </c>
      <c r="H1067" s="122">
        <v>2.9476300998415805E+18</v>
      </c>
    </row>
    <row r="1068" spans="3:8" ht="15" customHeight="1">
      <c r="C1068" s="112" t="b">
        <v>0</v>
      </c>
      <c r="D1068" s="113">
        <v>1</v>
      </c>
      <c r="E1068" s="114">
        <v>888</v>
      </c>
      <c r="F1068" s="114">
        <v>986</v>
      </c>
      <c r="G1068" s="122">
        <v>0</v>
      </c>
      <c r="H1068" s="122">
        <v>2.7674037102770273E+18</v>
      </c>
    </row>
    <row r="1069" spans="3:8" ht="15" customHeight="1">
      <c r="C1069" s="112" t="b">
        <v>0</v>
      </c>
      <c r="D1069" s="113">
        <v>1</v>
      </c>
      <c r="E1069" s="114">
        <v>889</v>
      </c>
      <c r="F1069" s="114">
        <v>987</v>
      </c>
      <c r="G1069" s="122">
        <v>0</v>
      </c>
      <c r="H1069" s="122">
        <v>9.6002660946947379E+18</v>
      </c>
    </row>
    <row r="1070" spans="3:8" ht="15" customHeight="1">
      <c r="C1070" s="112" t="b">
        <v>0</v>
      </c>
      <c r="D1070" s="113">
        <v>1</v>
      </c>
      <c r="E1070" s="114">
        <v>890</v>
      </c>
      <c r="F1070" s="114">
        <v>988</v>
      </c>
      <c r="G1070" s="122">
        <v>0</v>
      </c>
      <c r="H1070" s="122">
        <v>9.3451728778591027E+18</v>
      </c>
    </row>
    <row r="1071" spans="3:8" ht="15" customHeight="1">
      <c r="C1071" s="112" t="b">
        <v>0</v>
      </c>
      <c r="D1071" s="113">
        <v>1</v>
      </c>
      <c r="E1071" s="114">
        <v>975</v>
      </c>
      <c r="F1071" s="114">
        <v>989</v>
      </c>
      <c r="G1071" s="122">
        <v>0</v>
      </c>
      <c r="H1071" s="122">
        <v>7.489204216871145E+17</v>
      </c>
    </row>
    <row r="1072" spans="3:8" ht="15" customHeight="1">
      <c r="C1072" s="112" t="b">
        <v>0</v>
      </c>
      <c r="D1072" s="113">
        <v>1</v>
      </c>
      <c r="E1072" s="114">
        <v>976</v>
      </c>
      <c r="F1072" s="114">
        <v>990</v>
      </c>
      <c r="G1072" s="122">
        <v>0</v>
      </c>
      <c r="H1072" s="122">
        <v>1.0119122366484898E+19</v>
      </c>
    </row>
    <row r="1073" spans="3:8" ht="15" customHeight="1">
      <c r="C1073" s="112" t="b">
        <v>0</v>
      </c>
      <c r="D1073" s="113">
        <v>1</v>
      </c>
      <c r="E1073" s="114">
        <v>977</v>
      </c>
      <c r="F1073" s="114">
        <v>991</v>
      </c>
      <c r="G1073" s="122">
        <v>0</v>
      </c>
      <c r="H1073" s="122">
        <v>1.6556408690378377E+19</v>
      </c>
    </row>
    <row r="1074" spans="3:8" ht="15" customHeight="1">
      <c r="C1074" s="112" t="b">
        <v>0</v>
      </c>
      <c r="D1074" s="113">
        <v>1</v>
      </c>
      <c r="E1074" s="114">
        <v>978</v>
      </c>
      <c r="F1074" s="114">
        <v>992</v>
      </c>
      <c r="G1074" s="122">
        <v>0</v>
      </c>
      <c r="H1074" s="122">
        <v>8.2881682501076347E+18</v>
      </c>
    </row>
    <row r="1075" spans="3:8" ht="15" customHeight="1">
      <c r="C1075" s="112" t="b">
        <v>0</v>
      </c>
      <c r="D1075" s="113">
        <v>1</v>
      </c>
      <c r="E1075" s="114">
        <v>979</v>
      </c>
      <c r="F1075" s="114">
        <v>993</v>
      </c>
      <c r="G1075" s="122">
        <v>0</v>
      </c>
      <c r="H1075" s="122">
        <v>9.896917213738838E+18</v>
      </c>
    </row>
    <row r="1076" spans="3:8" ht="15" customHeight="1">
      <c r="C1076" s="112" t="b">
        <v>0</v>
      </c>
      <c r="D1076" s="113">
        <v>1</v>
      </c>
      <c r="E1076" s="114">
        <v>980</v>
      </c>
      <c r="F1076" s="114">
        <v>994</v>
      </c>
      <c r="G1076" s="122">
        <v>0</v>
      </c>
      <c r="H1076" s="122">
        <v>3.4600193523435213E+18</v>
      </c>
    </row>
    <row r="1077" spans="3:8" ht="15" customHeight="1">
      <c r="C1077" s="112" t="b">
        <v>0</v>
      </c>
      <c r="D1077" s="113">
        <v>1</v>
      </c>
      <c r="E1077" s="114">
        <v>981</v>
      </c>
      <c r="F1077" s="114">
        <v>995</v>
      </c>
      <c r="G1077" s="122">
        <v>0</v>
      </c>
      <c r="H1077" s="122">
        <v>1.645618705962463E+19</v>
      </c>
    </row>
    <row r="1078" spans="3:8" ht="15" customHeight="1">
      <c r="C1078" s="112" t="b">
        <v>0</v>
      </c>
      <c r="D1078" s="113">
        <v>1</v>
      </c>
      <c r="E1078" s="114">
        <v>982</v>
      </c>
      <c r="F1078" s="114">
        <v>996</v>
      </c>
      <c r="G1078" s="122">
        <v>0</v>
      </c>
      <c r="H1078" s="122">
        <v>5.3357380880001004E+18</v>
      </c>
    </row>
    <row r="1079" spans="3:8" ht="15" customHeight="1">
      <c r="C1079" s="112" t="b">
        <v>0</v>
      </c>
      <c r="D1079" s="113">
        <v>1</v>
      </c>
      <c r="E1079" s="114">
        <v>983</v>
      </c>
      <c r="F1079" s="114">
        <v>997</v>
      </c>
      <c r="G1079" s="122">
        <v>0</v>
      </c>
      <c r="H1079" s="122">
        <v>3.5857390367270867E+17</v>
      </c>
    </row>
    <row r="1080" spans="3:8" ht="15" customHeight="1">
      <c r="C1080" s="112" t="b">
        <v>0</v>
      </c>
      <c r="D1080" s="113">
        <v>1</v>
      </c>
      <c r="E1080" s="114">
        <v>984</v>
      </c>
      <c r="F1080" s="114">
        <v>998</v>
      </c>
      <c r="G1080" s="122">
        <v>0</v>
      </c>
      <c r="H1080" s="122">
        <v>1.1541790233169578E+19</v>
      </c>
    </row>
    <row r="1081" spans="3:8" ht="15" customHeight="1">
      <c r="C1081" s="112" t="b">
        <v>0</v>
      </c>
      <c r="D1081" s="113">
        <v>1</v>
      </c>
      <c r="E1081" s="114">
        <v>985</v>
      </c>
      <c r="F1081" s="114">
        <v>999</v>
      </c>
      <c r="G1081" s="122">
        <v>0</v>
      </c>
      <c r="H1081" s="122">
        <v>8.6520181660525875E+18</v>
      </c>
    </row>
    <row r="1082" spans="3:8" ht="15" customHeight="1">
      <c r="C1082" s="112" t="b">
        <v>0</v>
      </c>
      <c r="D1082" s="113">
        <v>1</v>
      </c>
      <c r="E1082" s="114">
        <v>986</v>
      </c>
      <c r="F1082" s="114">
        <v>1000</v>
      </c>
      <c r="G1082" s="122">
        <v>0</v>
      </c>
      <c r="H1082" s="122">
        <v>1.2430516679756976E+19</v>
      </c>
    </row>
    <row r="1083" spans="3:8" ht="15" customHeight="1">
      <c r="C1083" s="112" t="b">
        <v>0</v>
      </c>
      <c r="D1083" s="113">
        <v>1</v>
      </c>
      <c r="E1083" s="114">
        <v>987</v>
      </c>
      <c r="F1083" s="114">
        <v>1001</v>
      </c>
      <c r="G1083" s="122">
        <v>0</v>
      </c>
      <c r="H1083" s="122">
        <v>4.036645138071339E+18</v>
      </c>
    </row>
    <row r="1084" spans="3:8" ht="15" customHeight="1">
      <c r="C1084" s="112" t="b">
        <v>0</v>
      </c>
      <c r="D1084" s="113">
        <v>1</v>
      </c>
      <c r="E1084" s="114">
        <v>988</v>
      </c>
      <c r="F1084" s="114">
        <v>1002</v>
      </c>
      <c r="G1084" s="122">
        <v>0</v>
      </c>
      <c r="H1084" s="122">
        <v>1.6733631553993517E+19</v>
      </c>
    </row>
    <row r="1085" spans="3:8" ht="15" customHeight="1">
      <c r="C1085" s="112" t="b">
        <v>0</v>
      </c>
      <c r="D1085" s="113">
        <v>1</v>
      </c>
      <c r="E1085" s="114">
        <v>390</v>
      </c>
      <c r="F1085" s="114">
        <v>1003</v>
      </c>
      <c r="G1085" s="122">
        <v>0</v>
      </c>
      <c r="H1085" s="122">
        <v>1.0721009866690316E+19</v>
      </c>
    </row>
    <row r="1086" spans="3:8" ht="15" customHeight="1">
      <c r="C1086" s="112" t="b">
        <v>0</v>
      </c>
      <c r="D1086" s="113">
        <v>1</v>
      </c>
      <c r="E1086" s="114">
        <v>1057</v>
      </c>
      <c r="F1086" s="114">
        <v>1004</v>
      </c>
      <c r="G1086" s="122">
        <v>0</v>
      </c>
      <c r="H1086" s="122">
        <v>5.3372886889285509E+18</v>
      </c>
    </row>
    <row r="1087" spans="3:8" ht="15" customHeight="1">
      <c r="C1087" s="112" t="b">
        <v>0</v>
      </c>
      <c r="D1087" s="113">
        <v>1</v>
      </c>
      <c r="E1087" s="114">
        <v>1058</v>
      </c>
      <c r="F1087" s="114">
        <v>1005</v>
      </c>
      <c r="G1087" s="122">
        <v>0</v>
      </c>
      <c r="H1087" s="122">
        <v>1.8026412154051047E+19</v>
      </c>
    </row>
    <row r="1088" spans="3:8" ht="15" customHeight="1">
      <c r="C1088" s="112" t="b">
        <v>0</v>
      </c>
      <c r="D1088" s="113">
        <v>1</v>
      </c>
      <c r="E1088" s="114">
        <v>1059</v>
      </c>
      <c r="F1088" s="114">
        <v>1006</v>
      </c>
      <c r="G1088" s="122">
        <v>0</v>
      </c>
      <c r="H1088" s="122">
        <v>1.4143001956730829E+19</v>
      </c>
    </row>
    <row r="1089" spans="3:8" ht="15" customHeight="1">
      <c r="C1089" s="112" t="b">
        <v>0</v>
      </c>
      <c r="D1089" s="113">
        <v>1</v>
      </c>
      <c r="E1089" s="114">
        <v>1060</v>
      </c>
      <c r="F1089" s="114">
        <v>1007</v>
      </c>
      <c r="G1089" s="122">
        <v>0</v>
      </c>
      <c r="H1089" s="122">
        <v>3.4379304010522383E+18</v>
      </c>
    </row>
    <row r="1090" spans="3:8" ht="15" customHeight="1">
      <c r="C1090" s="112" t="b">
        <v>0</v>
      </c>
      <c r="D1090" s="113">
        <v>1</v>
      </c>
      <c r="E1090" s="114">
        <v>1061</v>
      </c>
      <c r="F1090" s="114">
        <v>1008</v>
      </c>
      <c r="G1090" s="122">
        <v>0</v>
      </c>
      <c r="H1090" s="122">
        <v>6.1500127626195584E+17</v>
      </c>
    </row>
    <row r="1091" spans="3:8" ht="15" customHeight="1">
      <c r="C1091" s="112" t="b">
        <v>0</v>
      </c>
      <c r="D1091" s="113">
        <v>1</v>
      </c>
      <c r="E1091" s="114">
        <v>1062</v>
      </c>
      <c r="F1091" s="114">
        <v>1009</v>
      </c>
      <c r="G1091" s="122">
        <v>0</v>
      </c>
      <c r="H1091" s="122">
        <v>1.2179575239340141E+19</v>
      </c>
    </row>
    <row r="1092" spans="3:8" ht="15" customHeight="1">
      <c r="C1092" s="112" t="b">
        <v>0</v>
      </c>
      <c r="D1092" s="113">
        <v>1</v>
      </c>
      <c r="E1092" s="114">
        <v>1063</v>
      </c>
      <c r="F1092" s="114">
        <v>1010</v>
      </c>
      <c r="G1092" s="122">
        <v>0</v>
      </c>
      <c r="H1092" s="122">
        <v>1.3791317626034665E+19</v>
      </c>
    </row>
    <row r="1093" spans="3:8" ht="15" customHeight="1">
      <c r="C1093" s="112" t="b">
        <v>0</v>
      </c>
      <c r="D1093" s="113">
        <v>1</v>
      </c>
      <c r="E1093" s="114">
        <v>1064</v>
      </c>
      <c r="F1093" s="114">
        <v>1011</v>
      </c>
      <c r="G1093" s="122">
        <v>0</v>
      </c>
      <c r="H1093" s="122">
        <v>1.6772962932681964E+19</v>
      </c>
    </row>
    <row r="1094" spans="3:8" ht="15" customHeight="1">
      <c r="C1094" s="112" t="b">
        <v>0</v>
      </c>
      <c r="D1094" s="113">
        <v>1</v>
      </c>
      <c r="E1094" s="114">
        <v>1065</v>
      </c>
      <c r="F1094" s="114">
        <v>1012</v>
      </c>
      <c r="G1094" s="122">
        <v>0</v>
      </c>
      <c r="H1094" s="122">
        <v>4.3403430250540396E+18</v>
      </c>
    </row>
    <row r="1095" spans="3:8" ht="15" customHeight="1">
      <c r="C1095" s="112" t="b">
        <v>0</v>
      </c>
      <c r="D1095" s="113">
        <v>1</v>
      </c>
      <c r="E1095" s="114">
        <v>1066</v>
      </c>
      <c r="F1095" s="114">
        <v>1013</v>
      </c>
      <c r="G1095" s="122">
        <v>0</v>
      </c>
      <c r="H1095" s="122">
        <v>1.1782810558096464E+19</v>
      </c>
    </row>
    <row r="1096" spans="3:8" ht="15" customHeight="1">
      <c r="C1096" s="112" t="b">
        <v>0</v>
      </c>
      <c r="D1096" s="113">
        <v>1</v>
      </c>
      <c r="E1096" s="114">
        <v>1067</v>
      </c>
      <c r="F1096" s="114">
        <v>1014</v>
      </c>
      <c r="G1096" s="122">
        <v>0</v>
      </c>
      <c r="H1096" s="122">
        <v>1.5405042064738804E+19</v>
      </c>
    </row>
    <row r="1097" spans="3:8" ht="15" customHeight="1">
      <c r="C1097" s="112" t="b">
        <v>0</v>
      </c>
      <c r="D1097" s="113">
        <v>1</v>
      </c>
      <c r="E1097" s="114">
        <v>1068</v>
      </c>
      <c r="F1097" s="114">
        <v>1015</v>
      </c>
      <c r="G1097" s="122">
        <v>0</v>
      </c>
      <c r="H1097" s="122">
        <v>1.8030988714837855E+18</v>
      </c>
    </row>
    <row r="1098" spans="3:8" ht="15" customHeight="1">
      <c r="C1098" s="112" t="b">
        <v>0</v>
      </c>
      <c r="D1098" s="113">
        <v>1</v>
      </c>
      <c r="E1098" s="114">
        <v>1069</v>
      </c>
      <c r="F1098" s="114">
        <v>1016</v>
      </c>
      <c r="G1098" s="122">
        <v>0</v>
      </c>
      <c r="H1098" s="122">
        <v>1.0191335935235985E+19</v>
      </c>
    </row>
    <row r="1099" spans="3:8" ht="15" customHeight="1">
      <c r="C1099" s="112" t="b">
        <v>0</v>
      </c>
      <c r="D1099" s="113">
        <v>1</v>
      </c>
      <c r="E1099" s="114">
        <v>1070</v>
      </c>
      <c r="F1099" s="114">
        <v>1017</v>
      </c>
      <c r="G1099" s="122">
        <v>0</v>
      </c>
      <c r="H1099" s="122">
        <v>1.3515862569458696E+19</v>
      </c>
    </row>
    <row r="1100" spans="3:8" ht="15" customHeight="1">
      <c r="C1100" s="112" t="b">
        <v>0</v>
      </c>
      <c r="D1100" s="113">
        <v>1</v>
      </c>
      <c r="E1100" s="114">
        <v>1071</v>
      </c>
      <c r="F1100" s="114">
        <v>1018</v>
      </c>
      <c r="G1100" s="122">
        <v>0</v>
      </c>
      <c r="H1100" s="122">
        <v>7.0454589400778424E+18</v>
      </c>
    </row>
    <row r="1101" spans="3:8" ht="15" customHeight="1">
      <c r="C1101" s="112" t="b">
        <v>0</v>
      </c>
      <c r="D1101" s="113">
        <v>1</v>
      </c>
      <c r="E1101" s="114">
        <v>1072</v>
      </c>
      <c r="F1101" s="114">
        <v>1019</v>
      </c>
      <c r="G1101" s="122">
        <v>0</v>
      </c>
      <c r="H1101" s="122">
        <v>1.7211330735332352E+19</v>
      </c>
    </row>
    <row r="1102" spans="3:8" ht="15" customHeight="1">
      <c r="C1102" s="112" t="b">
        <v>0</v>
      </c>
      <c r="D1102" s="113">
        <v>1</v>
      </c>
      <c r="E1102" s="114">
        <v>377</v>
      </c>
      <c r="F1102" s="114">
        <v>1020</v>
      </c>
      <c r="G1102" s="122">
        <v>0</v>
      </c>
      <c r="H1102" s="122">
        <v>1.3836655351620172E+19</v>
      </c>
    </row>
    <row r="1103" spans="3:8" ht="15" customHeight="1">
      <c r="C1103" s="112" t="b">
        <v>0</v>
      </c>
      <c r="D1103" s="113">
        <v>1</v>
      </c>
      <c r="E1103" s="114">
        <v>395</v>
      </c>
      <c r="F1103" s="114">
        <v>1021</v>
      </c>
      <c r="G1103" s="122">
        <v>0</v>
      </c>
      <c r="H1103" s="122">
        <v>1.4771964874830107E+19</v>
      </c>
    </row>
    <row r="1104" spans="3:8" ht="15" customHeight="1">
      <c r="C1104" s="112" t="b">
        <v>0</v>
      </c>
      <c r="D1104" s="113">
        <v>1</v>
      </c>
      <c r="E1104" s="114">
        <v>1087</v>
      </c>
      <c r="F1104" s="114">
        <v>1022</v>
      </c>
      <c r="G1104" s="122">
        <v>0</v>
      </c>
      <c r="H1104" s="122">
        <v>1.6189582280225595E+19</v>
      </c>
    </row>
    <row r="1105" spans="3:8" ht="15" customHeight="1">
      <c r="C1105" s="112" t="b">
        <v>0</v>
      </c>
      <c r="D1105" s="113">
        <v>1</v>
      </c>
      <c r="E1105" s="114">
        <v>1088</v>
      </c>
      <c r="F1105" s="114">
        <v>1023</v>
      </c>
      <c r="G1105" s="122">
        <v>0</v>
      </c>
      <c r="H1105" s="122">
        <v>8.9768458279469722E+18</v>
      </c>
    </row>
    <row r="1106" spans="3:8" ht="15" customHeight="1">
      <c r="C1106" s="112" t="b">
        <v>0</v>
      </c>
      <c r="D1106" s="113">
        <v>1</v>
      </c>
      <c r="E1106" s="114">
        <v>1089</v>
      </c>
      <c r="F1106" s="114">
        <v>1024</v>
      </c>
      <c r="G1106" s="122">
        <v>0</v>
      </c>
      <c r="H1106" s="122">
        <v>7.9411988723703491E+18</v>
      </c>
    </row>
    <row r="1107" spans="3:8" ht="15" customHeight="1">
      <c r="C1107" s="112" t="b">
        <v>0</v>
      </c>
      <c r="D1107" s="113">
        <v>1</v>
      </c>
      <c r="E1107" s="114">
        <v>1090</v>
      </c>
      <c r="F1107" s="114">
        <v>1025</v>
      </c>
      <c r="G1107" s="122">
        <v>0</v>
      </c>
      <c r="H1107" s="122">
        <v>6.6843662517599089E+18</v>
      </c>
    </row>
    <row r="1108" spans="3:8" ht="15" customHeight="1">
      <c r="C1108" s="112" t="b">
        <v>0</v>
      </c>
      <c r="D1108" s="113">
        <v>1</v>
      </c>
      <c r="E1108" s="114">
        <v>1091</v>
      </c>
      <c r="F1108" s="114">
        <v>1026</v>
      </c>
      <c r="G1108" s="122">
        <v>0</v>
      </c>
      <c r="H1108" s="122">
        <v>2.9315853066673843E+18</v>
      </c>
    </row>
    <row r="1109" spans="3:8" ht="15" customHeight="1">
      <c r="C1109" s="112" t="b">
        <v>0</v>
      </c>
      <c r="D1109" s="113">
        <v>1</v>
      </c>
      <c r="E1109" s="114">
        <v>1092</v>
      </c>
      <c r="F1109" s="114">
        <v>1027</v>
      </c>
      <c r="G1109" s="122">
        <v>0</v>
      </c>
      <c r="H1109" s="122">
        <v>1.8183490074993076E+19</v>
      </c>
    </row>
    <row r="1110" spans="3:8" ht="15" customHeight="1">
      <c r="C1110" s="112" t="b">
        <v>0</v>
      </c>
      <c r="D1110" s="113">
        <v>1</v>
      </c>
      <c r="E1110" s="114">
        <v>1093</v>
      </c>
      <c r="F1110" s="114">
        <v>1028</v>
      </c>
      <c r="G1110" s="122">
        <v>0</v>
      </c>
      <c r="H1110" s="122">
        <v>1.2295113173211746E+19</v>
      </c>
    </row>
    <row r="1111" spans="3:8" ht="15" customHeight="1">
      <c r="C1111" s="112" t="b">
        <v>0</v>
      </c>
      <c r="D1111" s="113">
        <v>1</v>
      </c>
      <c r="E1111" s="114">
        <v>1094</v>
      </c>
      <c r="F1111" s="114">
        <v>1029</v>
      </c>
      <c r="G1111" s="122">
        <v>0</v>
      </c>
      <c r="H1111" s="122">
        <v>1.140065557454156E+19</v>
      </c>
    </row>
    <row r="1112" spans="3:8" ht="15" customHeight="1">
      <c r="C1112" s="112" t="b">
        <v>0</v>
      </c>
      <c r="D1112" s="113">
        <v>1</v>
      </c>
      <c r="E1112" s="114">
        <v>1095</v>
      </c>
      <c r="F1112" s="114">
        <v>1030</v>
      </c>
      <c r="G1112" s="122">
        <v>0</v>
      </c>
      <c r="H1112" s="122">
        <v>1.4693901471772914E+19</v>
      </c>
    </row>
    <row r="1113" spans="3:8" ht="15" customHeight="1">
      <c r="C1113" s="112" t="b">
        <v>0</v>
      </c>
      <c r="D1113" s="113">
        <v>1</v>
      </c>
      <c r="E1113" s="114">
        <v>1096</v>
      </c>
      <c r="F1113" s="114">
        <v>1031</v>
      </c>
      <c r="G1113" s="122">
        <v>0</v>
      </c>
      <c r="H1113" s="122">
        <v>1.0667732870360142E+19</v>
      </c>
    </row>
    <row r="1114" spans="3:8" ht="15" customHeight="1">
      <c r="C1114" s="112" t="b">
        <v>0</v>
      </c>
      <c r="D1114" s="113">
        <v>1</v>
      </c>
      <c r="E1114" s="114">
        <v>1097</v>
      </c>
      <c r="F1114" s="114">
        <v>1032</v>
      </c>
      <c r="G1114" s="122">
        <v>0</v>
      </c>
      <c r="H1114" s="122">
        <v>9.9683409375148196E+18</v>
      </c>
    </row>
    <row r="1115" spans="3:8" ht="15" customHeight="1">
      <c r="C1115" s="112" t="b">
        <v>0</v>
      </c>
      <c r="D1115" s="113">
        <v>1</v>
      </c>
      <c r="E1115" s="114">
        <v>1098</v>
      </c>
      <c r="F1115" s="114">
        <v>1033</v>
      </c>
      <c r="G1115" s="122">
        <v>0</v>
      </c>
      <c r="H1115" s="122">
        <v>1.4473752612694125E+19</v>
      </c>
    </row>
    <row r="1116" spans="3:8" ht="15" customHeight="1">
      <c r="C1116" s="112" t="b">
        <v>0</v>
      </c>
      <c r="D1116" s="113">
        <v>1</v>
      </c>
      <c r="E1116" s="114">
        <v>1099</v>
      </c>
      <c r="F1116" s="114">
        <v>1034</v>
      </c>
      <c r="G1116" s="122">
        <v>0</v>
      </c>
      <c r="H1116" s="122">
        <v>4.8440281555256883E+18</v>
      </c>
    </row>
    <row r="1117" spans="3:8" ht="15" customHeight="1">
      <c r="C1117" s="112" t="b">
        <v>0</v>
      </c>
      <c r="D1117" s="113">
        <v>1</v>
      </c>
      <c r="E1117" s="114">
        <v>1100</v>
      </c>
      <c r="F1117" s="114">
        <v>1035</v>
      </c>
      <c r="G1117" s="122">
        <v>0</v>
      </c>
      <c r="H1117" s="122">
        <v>1.2234554395988382E+19</v>
      </c>
    </row>
    <row r="1118" spans="3:8" ht="15" customHeight="1">
      <c r="C1118" s="112" t="b">
        <v>0</v>
      </c>
      <c r="D1118" s="113">
        <v>1</v>
      </c>
      <c r="E1118" s="114">
        <v>1101</v>
      </c>
      <c r="F1118" s="114">
        <v>1036</v>
      </c>
      <c r="G1118" s="122">
        <v>0</v>
      </c>
      <c r="H1118" s="122">
        <v>1.5829121364384322E+19</v>
      </c>
    </row>
    <row r="1119" spans="3:8" ht="15" customHeight="1">
      <c r="C1119" s="112" t="b">
        <v>0</v>
      </c>
      <c r="D1119" s="113">
        <v>1</v>
      </c>
      <c r="E1119" s="114">
        <v>1105</v>
      </c>
      <c r="F1119" s="114">
        <v>1037</v>
      </c>
      <c r="G1119" s="122">
        <v>0</v>
      </c>
      <c r="H1119" s="122">
        <v>1.6980175250628475E+19</v>
      </c>
    </row>
    <row r="1120" spans="3:8" ht="15" customHeight="1">
      <c r="C1120" s="112" t="b">
        <v>0</v>
      </c>
      <c r="D1120" s="113">
        <v>1</v>
      </c>
      <c r="E1120" s="114">
        <v>1106</v>
      </c>
      <c r="F1120" s="114">
        <v>1038</v>
      </c>
      <c r="G1120" s="122">
        <v>0</v>
      </c>
      <c r="H1120" s="122">
        <v>1.0087873180662516E+19</v>
      </c>
    </row>
    <row r="1121" spans="3:8" ht="15" customHeight="1">
      <c r="C1121" s="112" t="b">
        <v>0</v>
      </c>
      <c r="D1121" s="113">
        <v>1</v>
      </c>
      <c r="E1121" s="114">
        <v>1107</v>
      </c>
      <c r="F1121" s="114">
        <v>1039</v>
      </c>
      <c r="G1121" s="122">
        <v>0</v>
      </c>
      <c r="H1121" s="122">
        <v>9.0965930895783455E+18</v>
      </c>
    </row>
    <row r="1122" spans="3:8" ht="15" customHeight="1">
      <c r="C1122" s="112" t="b">
        <v>0</v>
      </c>
      <c r="D1122" s="113">
        <v>1</v>
      </c>
      <c r="E1122" s="114">
        <v>1108</v>
      </c>
      <c r="F1122" s="114">
        <v>1040</v>
      </c>
      <c r="G1122" s="122">
        <v>0</v>
      </c>
      <c r="H1122" s="122">
        <v>1.5463203473821125E+19</v>
      </c>
    </row>
    <row r="1123" spans="3:8" ht="15" customHeight="1">
      <c r="C1123" s="112" t="b">
        <v>0</v>
      </c>
      <c r="D1123" s="113">
        <v>1</v>
      </c>
      <c r="E1123" s="114">
        <v>1109</v>
      </c>
      <c r="F1123" s="114">
        <v>1041</v>
      </c>
      <c r="G1123" s="122">
        <v>0</v>
      </c>
      <c r="H1123" s="122">
        <v>1.2498669983140255E+18</v>
      </c>
    </row>
    <row r="1124" spans="3:8" ht="15" customHeight="1">
      <c r="C1124" s="112" t="b">
        <v>0</v>
      </c>
      <c r="D1124" s="113">
        <v>1</v>
      </c>
      <c r="E1124" s="114">
        <v>1110</v>
      </c>
      <c r="F1124" s="114">
        <v>1042</v>
      </c>
      <c r="G1124" s="122">
        <v>0</v>
      </c>
      <c r="H1124" s="122">
        <v>1.8149769016674689E+19</v>
      </c>
    </row>
    <row r="1125" spans="3:8" ht="15" customHeight="1">
      <c r="C1125" s="112" t="b">
        <v>0</v>
      </c>
      <c r="D1125" s="113">
        <v>1</v>
      </c>
      <c r="E1125" s="114">
        <v>1111</v>
      </c>
      <c r="F1125" s="114">
        <v>1043</v>
      </c>
      <c r="G1125" s="122">
        <v>0</v>
      </c>
      <c r="H1125" s="122">
        <v>1.6832959408484585E+19</v>
      </c>
    </row>
    <row r="1126" spans="3:8" ht="15" customHeight="1">
      <c r="C1126" s="112" t="b">
        <v>0</v>
      </c>
      <c r="D1126" s="113">
        <v>1</v>
      </c>
      <c r="E1126" s="114">
        <v>1112</v>
      </c>
      <c r="F1126" s="114">
        <v>1044</v>
      </c>
      <c r="G1126" s="122">
        <v>0</v>
      </c>
      <c r="H1126" s="122">
        <v>1.5593107526974046E+19</v>
      </c>
    </row>
    <row r="1127" spans="3:8" ht="15" customHeight="1">
      <c r="C1127" s="112" t="b">
        <v>0</v>
      </c>
      <c r="D1127" s="113">
        <v>1</v>
      </c>
      <c r="E1127" s="114">
        <v>1113</v>
      </c>
      <c r="F1127" s="114">
        <v>1045</v>
      </c>
      <c r="G1127" s="122">
        <v>0</v>
      </c>
      <c r="H1127" s="122">
        <v>1.5462622293842911E+19</v>
      </c>
    </row>
    <row r="1128" spans="3:8" ht="15" customHeight="1">
      <c r="C1128" s="112" t="b">
        <v>0</v>
      </c>
      <c r="D1128" s="113">
        <v>1</v>
      </c>
      <c r="E1128" s="114">
        <v>1114</v>
      </c>
      <c r="F1128" s="114">
        <v>1046</v>
      </c>
      <c r="G1128" s="122">
        <v>0</v>
      </c>
      <c r="H1128" s="122">
        <v>1.0747125741298055E+19</v>
      </c>
    </row>
    <row r="1129" spans="3:8" ht="15" customHeight="1">
      <c r="C1129" s="112" t="b">
        <v>0</v>
      </c>
      <c r="D1129" s="113">
        <v>1</v>
      </c>
      <c r="E1129" s="114">
        <v>1115</v>
      </c>
      <c r="F1129" s="114">
        <v>1047</v>
      </c>
      <c r="G1129" s="122">
        <v>0</v>
      </c>
      <c r="H1129" s="122">
        <v>1.2997461491376566E+19</v>
      </c>
    </row>
    <row r="1130" spans="3:8" ht="15" customHeight="1">
      <c r="C1130" s="112" t="b">
        <v>0</v>
      </c>
      <c r="D1130" s="113">
        <v>1</v>
      </c>
      <c r="E1130" s="114">
        <v>1116</v>
      </c>
      <c r="F1130" s="114">
        <v>1048</v>
      </c>
      <c r="G1130" s="122">
        <v>0</v>
      </c>
      <c r="H1130" s="122">
        <v>1.7306121189961904E+19</v>
      </c>
    </row>
    <row r="1131" spans="3:8" ht="15" customHeight="1">
      <c r="C1131" s="112" t="b">
        <v>0</v>
      </c>
      <c r="D1131" s="113">
        <v>1</v>
      </c>
      <c r="E1131" s="114">
        <v>1117</v>
      </c>
      <c r="F1131" s="114">
        <v>1049</v>
      </c>
      <c r="G1131" s="122">
        <v>0</v>
      </c>
      <c r="H1131" s="122">
        <v>3.9858981346388675E+18</v>
      </c>
    </row>
    <row r="1132" spans="3:8" ht="15" customHeight="1">
      <c r="C1132" s="112" t="b">
        <v>0</v>
      </c>
      <c r="D1132" s="113">
        <v>1</v>
      </c>
      <c r="E1132" s="114">
        <v>1118</v>
      </c>
      <c r="F1132" s="114">
        <v>1050</v>
      </c>
      <c r="G1132" s="122">
        <v>0</v>
      </c>
      <c r="H1132" s="122">
        <v>5.1351174167441971E+18</v>
      </c>
    </row>
    <row r="1133" spans="3:8" ht="15" customHeight="1">
      <c r="C1133" s="112" t="b">
        <v>0</v>
      </c>
      <c r="D1133" s="113">
        <v>1</v>
      </c>
      <c r="E1133" s="114">
        <v>1119</v>
      </c>
      <c r="F1133" s="114">
        <v>1051</v>
      </c>
      <c r="G1133" s="122">
        <v>0</v>
      </c>
      <c r="H1133" s="122">
        <v>7.723675932778964E+18</v>
      </c>
    </row>
    <row r="1134" spans="3:8" ht="15" customHeight="1">
      <c r="C1134" s="112" t="b">
        <v>0</v>
      </c>
      <c r="D1134" s="113">
        <v>1</v>
      </c>
      <c r="E1134" s="114">
        <v>1120</v>
      </c>
      <c r="F1134" s="114">
        <v>1052</v>
      </c>
      <c r="G1134" s="122">
        <v>0</v>
      </c>
      <c r="H1134" s="122">
        <v>5.377147434559573E+18</v>
      </c>
    </row>
    <row r="1135" spans="3:8" ht="15" customHeight="1">
      <c r="C1135" s="112" t="b">
        <v>0</v>
      </c>
      <c r="D1135" s="113">
        <v>1</v>
      </c>
      <c r="E1135" s="114">
        <v>501</v>
      </c>
      <c r="F1135" s="114">
        <v>1053</v>
      </c>
      <c r="G1135" s="122">
        <v>0</v>
      </c>
      <c r="H1135" s="122">
        <v>1.2761166687561939E+19</v>
      </c>
    </row>
    <row r="1136" spans="3:8" ht="15" customHeight="1">
      <c r="C1136" s="112" t="b">
        <v>0</v>
      </c>
      <c r="D1136" s="113">
        <v>1</v>
      </c>
      <c r="E1136" s="114">
        <v>502</v>
      </c>
      <c r="F1136" s="114">
        <v>1054</v>
      </c>
      <c r="G1136" s="122">
        <v>0</v>
      </c>
      <c r="H1136" s="122">
        <v>9.7731830212903936E+18</v>
      </c>
    </row>
    <row r="1137" spans="3:8" ht="15" customHeight="1">
      <c r="C1137" s="112" t="b">
        <v>0</v>
      </c>
      <c r="D1137" s="113">
        <v>1</v>
      </c>
      <c r="E1137" s="114">
        <v>503</v>
      </c>
      <c r="F1137" s="114">
        <v>1055</v>
      </c>
      <c r="G1137" s="122">
        <v>0</v>
      </c>
      <c r="H1137" s="122">
        <v>2.6564768841990464E+17</v>
      </c>
    </row>
    <row r="1138" spans="3:8" ht="15" customHeight="1">
      <c r="C1138" s="112" t="b">
        <v>0</v>
      </c>
      <c r="D1138" s="113">
        <v>1</v>
      </c>
      <c r="E1138" s="114">
        <v>504</v>
      </c>
      <c r="F1138" s="114">
        <v>1056</v>
      </c>
      <c r="G1138" s="122">
        <v>0</v>
      </c>
      <c r="H1138" s="122">
        <v>3.048970015291074E+18</v>
      </c>
    </row>
    <row r="1139" spans="3:8" ht="15" customHeight="1">
      <c r="C1139" s="112" t="b">
        <v>0</v>
      </c>
      <c r="D1139" s="113">
        <v>1</v>
      </c>
      <c r="E1139" s="114">
        <v>505</v>
      </c>
      <c r="F1139" s="114">
        <v>1057</v>
      </c>
      <c r="G1139" s="122">
        <v>0</v>
      </c>
      <c r="H1139" s="122">
        <v>1.8180309231541213E+19</v>
      </c>
    </row>
    <row r="1140" spans="3:8" ht="15" customHeight="1">
      <c r="C1140" s="112" t="b">
        <v>0</v>
      </c>
      <c r="D1140" s="113">
        <v>1</v>
      </c>
      <c r="E1140" s="114">
        <v>506</v>
      </c>
      <c r="F1140" s="114">
        <v>1058</v>
      </c>
      <c r="G1140" s="122">
        <v>0</v>
      </c>
      <c r="H1140" s="122">
        <v>6.3850656772725668E+18</v>
      </c>
    </row>
    <row r="1141" spans="3:8" ht="15" customHeight="1">
      <c r="C1141" s="112" t="b">
        <v>0</v>
      </c>
      <c r="D1141" s="113">
        <v>1</v>
      </c>
      <c r="E1141" s="114">
        <v>507</v>
      </c>
      <c r="F1141" s="114">
        <v>1059</v>
      </c>
      <c r="G1141" s="122">
        <v>0</v>
      </c>
      <c r="H1141" s="122">
        <v>4.0956610297639762E+18</v>
      </c>
    </row>
    <row r="1142" spans="3:8" ht="15" customHeight="1">
      <c r="C1142" s="112" t="b">
        <v>0</v>
      </c>
      <c r="D1142" s="113">
        <v>1</v>
      </c>
      <c r="E1142" s="114">
        <v>508</v>
      </c>
      <c r="F1142" s="114">
        <v>1060</v>
      </c>
      <c r="G1142" s="122">
        <v>0</v>
      </c>
      <c r="H1142" s="122">
        <v>1.0791914747786791E+19</v>
      </c>
    </row>
    <row r="1143" spans="3:8" ht="15" customHeight="1">
      <c r="C1143" s="112" t="b">
        <v>0</v>
      </c>
      <c r="D1143" s="113">
        <v>1</v>
      </c>
      <c r="E1143" s="114">
        <v>509</v>
      </c>
      <c r="F1143" s="114">
        <v>1061</v>
      </c>
      <c r="G1143" s="122">
        <v>0</v>
      </c>
      <c r="H1143" s="122">
        <v>6.7149132613106627E+18</v>
      </c>
    </row>
    <row r="1144" spans="3:8" ht="15" customHeight="1">
      <c r="C1144" s="112" t="b">
        <v>0</v>
      </c>
      <c r="D1144" s="113">
        <v>1</v>
      </c>
      <c r="E1144" s="114">
        <v>510</v>
      </c>
      <c r="F1144" s="114">
        <v>1062</v>
      </c>
      <c r="G1144" s="122">
        <v>0</v>
      </c>
      <c r="H1144" s="122">
        <v>4.5231959332626125E+18</v>
      </c>
    </row>
    <row r="1145" spans="3:8" ht="15" customHeight="1">
      <c r="C1145" s="112" t="b">
        <v>0</v>
      </c>
      <c r="D1145" s="113">
        <v>1</v>
      </c>
      <c r="E1145" s="114">
        <v>511</v>
      </c>
      <c r="F1145" s="114">
        <v>1063</v>
      </c>
      <c r="G1145" s="122">
        <v>0</v>
      </c>
      <c r="H1145" s="122">
        <v>5.9826183825465672E+18</v>
      </c>
    </row>
    <row r="1146" spans="3:8" ht="15" customHeight="1">
      <c r="C1146" s="112" t="b">
        <v>0</v>
      </c>
      <c r="D1146" s="113">
        <v>1</v>
      </c>
      <c r="E1146" s="114">
        <v>512</v>
      </c>
      <c r="F1146" s="114">
        <v>1064</v>
      </c>
      <c r="G1146" s="122">
        <v>0</v>
      </c>
      <c r="H1146" s="122">
        <v>1.8119696781900959E+18</v>
      </c>
    </row>
    <row r="1147" spans="3:8" ht="15" customHeight="1">
      <c r="C1147" s="112" t="b">
        <v>0</v>
      </c>
      <c r="D1147" s="113">
        <v>1</v>
      </c>
      <c r="E1147" s="114">
        <v>513</v>
      </c>
      <c r="F1147" s="114">
        <v>1065</v>
      </c>
      <c r="G1147" s="122">
        <v>0</v>
      </c>
      <c r="H1147" s="122">
        <v>2.4790984365699528E+18</v>
      </c>
    </row>
    <row r="1148" spans="3:8" ht="15" customHeight="1">
      <c r="C1148" s="112" t="b">
        <v>0</v>
      </c>
      <c r="D1148" s="113">
        <v>1</v>
      </c>
      <c r="E1148" s="114">
        <v>514</v>
      </c>
      <c r="F1148" s="114">
        <v>1066</v>
      </c>
      <c r="G1148" s="122">
        <v>0</v>
      </c>
      <c r="H1148" s="122">
        <v>1.8851265366563011E+18</v>
      </c>
    </row>
    <row r="1149" spans="3:8" ht="15" customHeight="1">
      <c r="C1149" s="112" t="b">
        <v>0</v>
      </c>
      <c r="D1149" s="113">
        <v>1</v>
      </c>
      <c r="E1149" s="114">
        <v>405</v>
      </c>
      <c r="F1149" s="114">
        <v>1067</v>
      </c>
      <c r="G1149" s="122">
        <v>0</v>
      </c>
      <c r="H1149" s="122">
        <v>9.0427853134830428E+18</v>
      </c>
    </row>
    <row r="1150" spans="3:8" ht="15" customHeight="1">
      <c r="C1150" s="112" t="b">
        <v>0</v>
      </c>
      <c r="D1150" s="113">
        <v>1</v>
      </c>
      <c r="E1150" s="114">
        <v>378</v>
      </c>
      <c r="F1150" s="114">
        <v>1068</v>
      </c>
      <c r="G1150" s="122">
        <v>0</v>
      </c>
      <c r="H1150" s="122">
        <v>8.2564173177890355E+18</v>
      </c>
    </row>
    <row r="1151" spans="3:8" ht="15" customHeight="1">
      <c r="C1151" s="112" t="b">
        <v>0</v>
      </c>
      <c r="D1151" s="113">
        <v>1</v>
      </c>
      <c r="E1151" s="114">
        <v>392</v>
      </c>
      <c r="F1151" s="114">
        <v>1069</v>
      </c>
      <c r="G1151" s="122">
        <v>0</v>
      </c>
      <c r="H1151" s="122">
        <v>5.0709966815723633E+18</v>
      </c>
    </row>
    <row r="1152" spans="3:8" ht="15" customHeight="1">
      <c r="C1152" s="112" t="b">
        <v>0</v>
      </c>
      <c r="D1152" s="113">
        <v>1</v>
      </c>
      <c r="E1152" s="114">
        <v>403</v>
      </c>
      <c r="F1152" s="114">
        <v>1070</v>
      </c>
      <c r="G1152" s="122">
        <v>0</v>
      </c>
      <c r="H1152" s="122">
        <v>1.4649307768689965E+19</v>
      </c>
    </row>
    <row r="1153" spans="3:8" ht="15" customHeight="1">
      <c r="C1153" s="112" t="b">
        <v>0</v>
      </c>
      <c r="D1153" s="113">
        <v>1</v>
      </c>
      <c r="E1153" s="114">
        <v>1506</v>
      </c>
      <c r="F1153" s="114">
        <v>1071</v>
      </c>
      <c r="G1153" s="122">
        <v>0</v>
      </c>
      <c r="H1153" s="122">
        <v>1.1896102245674963E+19</v>
      </c>
    </row>
    <row r="1154" spans="3:8" ht="15" customHeight="1">
      <c r="C1154" s="112" t="b">
        <v>0</v>
      </c>
      <c r="D1154" s="113">
        <v>1</v>
      </c>
      <c r="E1154" s="114">
        <v>1507</v>
      </c>
      <c r="F1154" s="114">
        <v>1072</v>
      </c>
      <c r="G1154" s="122">
        <v>0</v>
      </c>
      <c r="H1154" s="122">
        <v>1.8140790478542313E+19</v>
      </c>
    </row>
    <row r="1155" spans="3:8" ht="15" customHeight="1">
      <c r="C1155" s="112" t="b">
        <v>0</v>
      </c>
      <c r="D1155" s="113">
        <v>1</v>
      </c>
      <c r="E1155" s="114">
        <v>1508</v>
      </c>
      <c r="F1155" s="114">
        <v>1073</v>
      </c>
      <c r="G1155" s="122">
        <v>0</v>
      </c>
      <c r="H1155" s="122">
        <v>1.4912109619021687E+19</v>
      </c>
    </row>
    <row r="1156" spans="3:8" ht="15" customHeight="1">
      <c r="C1156" s="112" t="b">
        <v>0</v>
      </c>
      <c r="D1156" s="113">
        <v>1</v>
      </c>
      <c r="E1156" s="114">
        <v>1509</v>
      </c>
      <c r="F1156" s="114">
        <v>1074</v>
      </c>
      <c r="G1156" s="122">
        <v>0</v>
      </c>
      <c r="H1156" s="122">
        <v>4.6829175833043692E+18</v>
      </c>
    </row>
    <row r="1157" spans="3:8" ht="15" customHeight="1">
      <c r="C1157" s="112" t="b">
        <v>0</v>
      </c>
      <c r="D1157" s="113">
        <v>1</v>
      </c>
      <c r="E1157" s="114">
        <v>1510</v>
      </c>
      <c r="F1157" s="114">
        <v>1075</v>
      </c>
      <c r="G1157" s="122">
        <v>0</v>
      </c>
      <c r="H1157" s="122">
        <v>1.7108754718392836E+19</v>
      </c>
    </row>
    <row r="1158" spans="3:8" ht="15" customHeight="1">
      <c r="C1158" s="112" t="b">
        <v>0</v>
      </c>
      <c r="D1158" s="113">
        <v>1</v>
      </c>
      <c r="E1158" s="114">
        <v>1511</v>
      </c>
      <c r="F1158" s="114">
        <v>1076</v>
      </c>
      <c r="G1158" s="122">
        <v>0</v>
      </c>
      <c r="H1158" s="122">
        <v>1.7381744927735947E+19</v>
      </c>
    </row>
    <row r="1159" spans="3:8" ht="15" customHeight="1">
      <c r="C1159" s="112" t="b">
        <v>0</v>
      </c>
      <c r="D1159" s="113">
        <v>1</v>
      </c>
      <c r="E1159" s="114">
        <v>1512</v>
      </c>
      <c r="F1159" s="114">
        <v>1077</v>
      </c>
      <c r="G1159" s="122">
        <v>0</v>
      </c>
      <c r="H1159" s="122">
        <v>7.5680879647623731E+18</v>
      </c>
    </row>
    <row r="1160" spans="3:8" ht="15" customHeight="1">
      <c r="C1160" s="112" t="b">
        <v>0</v>
      </c>
      <c r="D1160" s="113">
        <v>1</v>
      </c>
      <c r="E1160" s="114">
        <v>1513</v>
      </c>
      <c r="F1160" s="114">
        <v>1078</v>
      </c>
      <c r="G1160" s="122">
        <v>0</v>
      </c>
      <c r="H1160" s="122">
        <v>1.6747520525739516E+19</v>
      </c>
    </row>
    <row r="1161" spans="3:8" ht="15" customHeight="1">
      <c r="C1161" s="112" t="b">
        <v>0</v>
      </c>
      <c r="D1161" s="113">
        <v>1</v>
      </c>
      <c r="E1161" s="114">
        <v>1514</v>
      </c>
      <c r="F1161" s="114">
        <v>1079</v>
      </c>
      <c r="G1161" s="122">
        <v>0</v>
      </c>
      <c r="H1161" s="122">
        <v>3.8733653274672952E+18</v>
      </c>
    </row>
    <row r="1162" spans="3:8" ht="15" customHeight="1">
      <c r="C1162" s="112" t="b">
        <v>0</v>
      </c>
      <c r="D1162" s="113">
        <v>1</v>
      </c>
      <c r="E1162" s="114">
        <v>1515</v>
      </c>
      <c r="F1162" s="114">
        <v>1080</v>
      </c>
      <c r="G1162" s="122">
        <v>0</v>
      </c>
      <c r="H1162" s="122">
        <v>1.7034366475604935E+19</v>
      </c>
    </row>
    <row r="1163" spans="3:8" ht="15" customHeight="1">
      <c r="C1163" s="112" t="b">
        <v>0</v>
      </c>
      <c r="D1163" s="113">
        <v>1</v>
      </c>
      <c r="E1163" s="114">
        <v>1516</v>
      </c>
      <c r="F1163" s="114">
        <v>1081</v>
      </c>
      <c r="G1163" s="122">
        <v>0</v>
      </c>
      <c r="H1163" s="122">
        <v>3.7216379305297454E+18</v>
      </c>
    </row>
    <row r="1164" spans="3:8" ht="15" customHeight="1">
      <c r="C1164" s="112" t="b">
        <v>0</v>
      </c>
      <c r="D1164" s="113">
        <v>1</v>
      </c>
      <c r="E1164" s="114">
        <v>1517</v>
      </c>
      <c r="F1164" s="114">
        <v>1082</v>
      </c>
      <c r="G1164" s="122">
        <v>0</v>
      </c>
      <c r="H1164" s="122">
        <v>1.8215543205321386E+19</v>
      </c>
    </row>
    <row r="1165" spans="3:8" ht="15" customHeight="1">
      <c r="C1165" s="112" t="b">
        <v>0</v>
      </c>
      <c r="D1165" s="113">
        <v>1</v>
      </c>
      <c r="E1165" s="114">
        <v>1518</v>
      </c>
      <c r="F1165" s="114">
        <v>1083</v>
      </c>
      <c r="G1165" s="122">
        <v>0</v>
      </c>
      <c r="H1165" s="122">
        <v>8.5377647502684242E+18</v>
      </c>
    </row>
    <row r="1166" spans="3:8" ht="15" customHeight="1">
      <c r="C1166" s="112" t="b">
        <v>0</v>
      </c>
      <c r="D1166" s="113">
        <v>1</v>
      </c>
      <c r="E1166" s="114">
        <v>1519</v>
      </c>
      <c r="F1166" s="114">
        <v>1084</v>
      </c>
      <c r="G1166" s="122">
        <v>0</v>
      </c>
      <c r="H1166" s="122">
        <v>1.694374670981571E+19</v>
      </c>
    </row>
    <row r="1167" spans="3:8" ht="15" customHeight="1">
      <c r="C1167" s="112" t="b">
        <v>0</v>
      </c>
      <c r="D1167" s="113">
        <v>1</v>
      </c>
      <c r="E1167" s="114">
        <v>381</v>
      </c>
      <c r="F1167" s="114">
        <v>1085</v>
      </c>
      <c r="G1167" s="122">
        <v>0</v>
      </c>
      <c r="H1167" s="122">
        <v>3.3530603893288402E+18</v>
      </c>
    </row>
    <row r="1168" spans="3:8" ht="15" customHeight="1">
      <c r="C1168" s="112" t="b">
        <v>0</v>
      </c>
      <c r="D1168" s="113">
        <v>1</v>
      </c>
      <c r="E1168" s="114">
        <v>1520</v>
      </c>
      <c r="F1168" s="114">
        <v>1086</v>
      </c>
      <c r="G1168" s="122">
        <v>0</v>
      </c>
      <c r="H1168" s="122">
        <v>9.8124414640249221E+18</v>
      </c>
    </row>
    <row r="1169" spans="3:8" ht="15" customHeight="1">
      <c r="C1169" s="112" t="b">
        <v>0</v>
      </c>
      <c r="D1169" s="113">
        <v>1</v>
      </c>
      <c r="E1169" s="114">
        <v>1521</v>
      </c>
      <c r="F1169" s="114">
        <v>1087</v>
      </c>
      <c r="G1169" s="122">
        <v>0</v>
      </c>
      <c r="H1169" s="122">
        <v>6.0414963988192184E+18</v>
      </c>
    </row>
    <row r="1170" spans="3:8" ht="15" customHeight="1">
      <c r="C1170" s="112" t="b">
        <v>0</v>
      </c>
      <c r="D1170" s="113">
        <v>1</v>
      </c>
      <c r="E1170" s="114">
        <v>1522</v>
      </c>
      <c r="F1170" s="114">
        <v>1088</v>
      </c>
      <c r="G1170" s="122">
        <v>0</v>
      </c>
      <c r="H1170" s="122">
        <v>1.6610878843301063E+19</v>
      </c>
    </row>
    <row r="1171" spans="3:8" ht="15" customHeight="1">
      <c r="C1171" s="112" t="b">
        <v>0</v>
      </c>
      <c r="D1171" s="113">
        <v>1</v>
      </c>
      <c r="E1171" s="114">
        <v>1523</v>
      </c>
      <c r="F1171" s="114">
        <v>1089</v>
      </c>
      <c r="G1171" s="122">
        <v>0</v>
      </c>
      <c r="H1171" s="122">
        <v>1.3368764864443554E+19</v>
      </c>
    </row>
    <row r="1172" spans="3:8" ht="15" customHeight="1">
      <c r="C1172" s="112" t="b">
        <v>0</v>
      </c>
      <c r="D1172" s="113">
        <v>1</v>
      </c>
      <c r="E1172" s="114">
        <v>1524</v>
      </c>
      <c r="F1172" s="114">
        <v>1090</v>
      </c>
      <c r="G1172" s="122">
        <v>0</v>
      </c>
      <c r="H1172" s="122">
        <v>2.7236607864776463E+18</v>
      </c>
    </row>
    <row r="1173" spans="3:8" ht="15" customHeight="1">
      <c r="C1173" s="112" t="b">
        <v>0</v>
      </c>
      <c r="D1173" s="113">
        <v>1</v>
      </c>
      <c r="E1173" s="114">
        <v>1525</v>
      </c>
      <c r="F1173" s="114">
        <v>1091</v>
      </c>
      <c r="G1173" s="122">
        <v>0</v>
      </c>
      <c r="H1173" s="122">
        <v>4.9510546600453048E+18</v>
      </c>
    </row>
    <row r="1174" spans="3:8" ht="15" customHeight="1">
      <c r="C1174" s="112" t="b">
        <v>0</v>
      </c>
      <c r="D1174" s="113">
        <v>1</v>
      </c>
      <c r="E1174" s="114">
        <v>1526</v>
      </c>
      <c r="F1174" s="114">
        <v>1092</v>
      </c>
      <c r="G1174" s="122">
        <v>0</v>
      </c>
      <c r="H1174" s="122">
        <v>1.6435257001869514E+18</v>
      </c>
    </row>
    <row r="1175" spans="3:8" ht="15" customHeight="1">
      <c r="C1175" s="112" t="b">
        <v>0</v>
      </c>
      <c r="D1175" s="113">
        <v>1</v>
      </c>
      <c r="E1175" s="114">
        <v>1527</v>
      </c>
      <c r="F1175" s="114">
        <v>1093</v>
      </c>
      <c r="G1175" s="122">
        <v>0</v>
      </c>
      <c r="H1175" s="122">
        <v>1.3025574613744038E+19</v>
      </c>
    </row>
    <row r="1176" spans="3:8" ht="15" customHeight="1">
      <c r="C1176" s="112" t="b">
        <v>0</v>
      </c>
      <c r="D1176" s="113">
        <v>1</v>
      </c>
      <c r="E1176" s="114">
        <v>1528</v>
      </c>
      <c r="F1176" s="114">
        <v>1094</v>
      </c>
      <c r="G1176" s="122">
        <v>0</v>
      </c>
      <c r="H1176" s="122">
        <v>9.8345122547798692E+18</v>
      </c>
    </row>
    <row r="1177" spans="3:8" ht="15" customHeight="1">
      <c r="C1177" s="112" t="b">
        <v>0</v>
      </c>
      <c r="D1177" s="113">
        <v>1</v>
      </c>
      <c r="E1177" s="114">
        <v>1529</v>
      </c>
      <c r="F1177" s="114">
        <v>1095</v>
      </c>
      <c r="G1177" s="122">
        <v>0</v>
      </c>
      <c r="H1177" s="122">
        <v>1.3958720578043329E+19</v>
      </c>
    </row>
    <row r="1178" spans="3:8" ht="15" customHeight="1">
      <c r="C1178" s="112" t="b">
        <v>0</v>
      </c>
      <c r="D1178" s="113">
        <v>1</v>
      </c>
      <c r="E1178" s="114">
        <v>1530</v>
      </c>
      <c r="F1178" s="114">
        <v>1096</v>
      </c>
      <c r="G1178" s="122">
        <v>0</v>
      </c>
      <c r="H1178" s="122">
        <v>1.1532498229160124E+19</v>
      </c>
    </row>
    <row r="1179" spans="3:8" ht="15" customHeight="1">
      <c r="C1179" s="112" t="b">
        <v>0</v>
      </c>
      <c r="D1179" s="113">
        <v>1</v>
      </c>
      <c r="E1179" s="114">
        <v>1531</v>
      </c>
      <c r="F1179" s="114">
        <v>1097</v>
      </c>
      <c r="G1179" s="122">
        <v>0</v>
      </c>
      <c r="H1179" s="122">
        <v>1.4928472998295314E+19</v>
      </c>
    </row>
    <row r="1180" spans="3:8" ht="15" customHeight="1">
      <c r="C1180" s="112" t="b">
        <v>0</v>
      </c>
      <c r="D1180" s="113">
        <v>1</v>
      </c>
      <c r="E1180" s="114">
        <v>400</v>
      </c>
      <c r="F1180" s="114">
        <v>1098</v>
      </c>
      <c r="G1180" s="122">
        <v>0</v>
      </c>
      <c r="H1180" s="122">
        <v>9.0934811987332014E+18</v>
      </c>
    </row>
    <row r="1181" spans="3:8" ht="15" customHeight="1">
      <c r="C1181" s="112" t="b">
        <v>0</v>
      </c>
      <c r="D1181" s="113">
        <v>1</v>
      </c>
      <c r="E1181" s="114">
        <v>1686</v>
      </c>
      <c r="F1181" s="114">
        <v>1099</v>
      </c>
      <c r="G1181" s="122">
        <v>0</v>
      </c>
      <c r="H1181" s="122">
        <v>5.5349275347854807E+18</v>
      </c>
    </row>
    <row r="1182" spans="3:8" ht="15" customHeight="1">
      <c r="C1182" s="112" t="b">
        <v>0</v>
      </c>
      <c r="D1182" s="113">
        <v>1</v>
      </c>
      <c r="E1182" s="114">
        <v>1687</v>
      </c>
      <c r="F1182" s="114">
        <v>1100</v>
      </c>
      <c r="G1182" s="122">
        <v>0</v>
      </c>
      <c r="H1182" s="122">
        <v>1.5793503943822891E+19</v>
      </c>
    </row>
    <row r="1183" spans="3:8" ht="15" customHeight="1">
      <c r="C1183" s="112" t="b">
        <v>0</v>
      </c>
      <c r="D1183" s="113">
        <v>1</v>
      </c>
      <c r="E1183" s="114">
        <v>1688</v>
      </c>
      <c r="F1183" s="114">
        <v>1101</v>
      </c>
      <c r="G1183" s="122">
        <v>0</v>
      </c>
      <c r="H1183" s="122">
        <v>4.9701469379235185E+18</v>
      </c>
    </row>
    <row r="1184" spans="3:8" ht="15" customHeight="1">
      <c r="C1184" s="112" t="b">
        <v>0</v>
      </c>
      <c r="D1184" s="113">
        <v>1</v>
      </c>
      <c r="E1184" s="114">
        <v>1689</v>
      </c>
      <c r="F1184" s="114">
        <v>1102</v>
      </c>
      <c r="G1184" s="122">
        <v>0</v>
      </c>
      <c r="H1184" s="122">
        <v>7022114194045651</v>
      </c>
    </row>
    <row r="1185" spans="3:8" ht="15" customHeight="1">
      <c r="C1185" s="112" t="b">
        <v>0</v>
      </c>
      <c r="D1185" s="113">
        <v>1</v>
      </c>
      <c r="E1185" s="114">
        <v>1690</v>
      </c>
      <c r="F1185" s="114">
        <v>1103</v>
      </c>
      <c r="G1185" s="122">
        <v>0</v>
      </c>
      <c r="H1185" s="122">
        <v>3.645151742396223E+18</v>
      </c>
    </row>
    <row r="1186" spans="3:8" ht="15" customHeight="1">
      <c r="C1186" s="112" t="b">
        <v>0</v>
      </c>
      <c r="D1186" s="113">
        <v>1</v>
      </c>
      <c r="E1186" s="114">
        <v>1691</v>
      </c>
      <c r="F1186" s="114">
        <v>1104</v>
      </c>
      <c r="G1186" s="122">
        <v>0</v>
      </c>
      <c r="H1186" s="122">
        <v>1.8129252863003816E+19</v>
      </c>
    </row>
    <row r="1187" spans="3:8" ht="15" customHeight="1">
      <c r="C1187" s="112" t="b">
        <v>0</v>
      </c>
      <c r="D1187" s="113">
        <v>1</v>
      </c>
      <c r="E1187" s="114">
        <v>1692</v>
      </c>
      <c r="F1187" s="114">
        <v>1105</v>
      </c>
      <c r="G1187" s="122">
        <v>0</v>
      </c>
      <c r="H1187" s="122">
        <v>6.9988784388764908E+18</v>
      </c>
    </row>
    <row r="1188" spans="3:8" ht="15" customHeight="1">
      <c r="C1188" s="112" t="b">
        <v>0</v>
      </c>
      <c r="D1188" s="113">
        <v>1</v>
      </c>
      <c r="E1188" s="114">
        <v>1693</v>
      </c>
      <c r="F1188" s="114">
        <v>1106</v>
      </c>
      <c r="G1188" s="122">
        <v>0</v>
      </c>
      <c r="H1188" s="122">
        <v>1.2540619550126582E+19</v>
      </c>
    </row>
    <row r="1189" spans="3:8" ht="15" customHeight="1">
      <c r="C1189" s="112" t="b">
        <v>0</v>
      </c>
      <c r="D1189" s="113">
        <v>1</v>
      </c>
      <c r="E1189" s="114">
        <v>1694</v>
      </c>
      <c r="F1189" s="114">
        <v>1107</v>
      </c>
      <c r="G1189" s="122">
        <v>0</v>
      </c>
      <c r="H1189" s="122">
        <v>1.3476864882509935E+19</v>
      </c>
    </row>
    <row r="1190" spans="3:8" ht="15" customHeight="1">
      <c r="C1190" s="112" t="b">
        <v>0</v>
      </c>
      <c r="D1190" s="113">
        <v>1</v>
      </c>
      <c r="E1190" s="114">
        <v>1695</v>
      </c>
      <c r="F1190" s="114">
        <v>1108</v>
      </c>
      <c r="G1190" s="122">
        <v>0</v>
      </c>
      <c r="H1190" s="122">
        <v>4.7178262588258888E+18</v>
      </c>
    </row>
    <row r="1191" spans="3:8" ht="15" customHeight="1">
      <c r="C1191" s="112" t="b">
        <v>0</v>
      </c>
      <c r="D1191" s="113">
        <v>1</v>
      </c>
      <c r="E1191" s="114">
        <v>1696</v>
      </c>
      <c r="F1191" s="114">
        <v>1109</v>
      </c>
      <c r="G1191" s="122">
        <v>0</v>
      </c>
      <c r="H1191" s="122">
        <v>1.8166198362853972E+19</v>
      </c>
    </row>
    <row r="1192" spans="3:8" ht="15" customHeight="1">
      <c r="C1192" s="112" t="b">
        <v>0</v>
      </c>
      <c r="D1192" s="113">
        <v>1</v>
      </c>
      <c r="E1192" s="114">
        <v>1697</v>
      </c>
      <c r="F1192" s="114">
        <v>1110</v>
      </c>
      <c r="G1192" s="122">
        <v>0</v>
      </c>
      <c r="H1192" s="122">
        <v>9.8070414471480463E+18</v>
      </c>
    </row>
    <row r="1193" spans="3:8" ht="15" customHeight="1">
      <c r="C1193" s="112" t="b">
        <v>0</v>
      </c>
      <c r="D1193" s="113">
        <v>1</v>
      </c>
      <c r="E1193" s="114">
        <v>1698</v>
      </c>
      <c r="F1193" s="114">
        <v>1111</v>
      </c>
      <c r="G1193" s="122">
        <v>0</v>
      </c>
      <c r="H1193" s="122">
        <v>3.4242561224042936E+18</v>
      </c>
    </row>
    <row r="1194" spans="3:8" ht="15" customHeight="1">
      <c r="C1194" s="112" t="b">
        <v>0</v>
      </c>
      <c r="D1194" s="113">
        <v>1</v>
      </c>
      <c r="E1194" s="114">
        <v>1699</v>
      </c>
      <c r="F1194" s="114">
        <v>1112</v>
      </c>
      <c r="G1194" s="122">
        <v>0</v>
      </c>
      <c r="H1194" s="122">
        <v>7.7278476914522665E+18</v>
      </c>
    </row>
    <row r="1195" spans="3:8" ht="15" customHeight="1">
      <c r="C1195" s="112" t="b">
        <v>0</v>
      </c>
      <c r="D1195" s="113">
        <v>1</v>
      </c>
      <c r="E1195" s="114">
        <v>1700</v>
      </c>
      <c r="F1195" s="114">
        <v>1113</v>
      </c>
      <c r="G1195" s="122">
        <v>0</v>
      </c>
      <c r="H1195" s="122">
        <v>2.2460650913760876E+18</v>
      </c>
    </row>
    <row r="1196" spans="3:8" ht="15" customHeight="1">
      <c r="C1196" s="112" t="b">
        <v>0</v>
      </c>
      <c r="D1196" s="113">
        <v>1</v>
      </c>
      <c r="E1196" s="114">
        <v>1701</v>
      </c>
      <c r="F1196" s="114">
        <v>1114</v>
      </c>
      <c r="G1196" s="122">
        <v>0</v>
      </c>
      <c r="H1196" s="122">
        <v>8.6334360465509571E+18</v>
      </c>
    </row>
    <row r="1197" spans="3:8" ht="15" customHeight="1">
      <c r="C1197" s="112" t="b">
        <v>0</v>
      </c>
      <c r="D1197" s="113">
        <v>1</v>
      </c>
      <c r="E1197" s="114">
        <v>1671</v>
      </c>
      <c r="F1197" s="114">
        <v>1115</v>
      </c>
      <c r="G1197" s="122">
        <v>0</v>
      </c>
      <c r="H1197" s="122">
        <v>1.0499973747576791E+19</v>
      </c>
    </row>
    <row r="1198" spans="3:8" ht="15" customHeight="1">
      <c r="C1198" s="112" t="b">
        <v>0</v>
      </c>
      <c r="D1198" s="113">
        <v>1</v>
      </c>
      <c r="E1198" s="114">
        <v>1672</v>
      </c>
      <c r="F1198" s="114">
        <v>1116</v>
      </c>
      <c r="G1198" s="122">
        <v>0</v>
      </c>
      <c r="H1198" s="122">
        <v>1.0571047130633202E+19</v>
      </c>
    </row>
    <row r="1199" spans="3:8" ht="15" customHeight="1">
      <c r="C1199" s="112" t="b">
        <v>0</v>
      </c>
      <c r="D1199" s="113">
        <v>1</v>
      </c>
      <c r="E1199" s="114">
        <v>1673</v>
      </c>
      <c r="F1199" s="114">
        <v>1117</v>
      </c>
      <c r="G1199" s="122">
        <v>0</v>
      </c>
      <c r="H1199" s="122">
        <v>1.2371120374929971E+19</v>
      </c>
    </row>
    <row r="1200" spans="3:8" ht="15" customHeight="1">
      <c r="C1200" s="112" t="b">
        <v>0</v>
      </c>
      <c r="D1200" s="113">
        <v>1</v>
      </c>
      <c r="E1200" s="114">
        <v>1674</v>
      </c>
      <c r="F1200" s="114">
        <v>1118</v>
      </c>
      <c r="G1200" s="122">
        <v>0</v>
      </c>
      <c r="H1200" s="122">
        <v>1.7637763097144685E+19</v>
      </c>
    </row>
    <row r="1201" spans="3:8" ht="15" customHeight="1">
      <c r="C1201" s="112" t="b">
        <v>0</v>
      </c>
      <c r="D1201" s="113">
        <v>1</v>
      </c>
      <c r="E1201" s="114">
        <v>1675</v>
      </c>
      <c r="F1201" s="114">
        <v>1119</v>
      </c>
      <c r="G1201" s="122">
        <v>0</v>
      </c>
      <c r="H1201" s="122">
        <v>1.7204288497789053E+19</v>
      </c>
    </row>
    <row r="1202" spans="3:8" ht="15" customHeight="1">
      <c r="C1202" s="112" t="b">
        <v>0</v>
      </c>
      <c r="D1202" s="113">
        <v>1</v>
      </c>
      <c r="E1202" s="114">
        <v>1676</v>
      </c>
      <c r="F1202" s="114">
        <v>1120</v>
      </c>
      <c r="G1202" s="122">
        <v>0</v>
      </c>
      <c r="H1202" s="122">
        <v>6.149253012729728E+18</v>
      </c>
    </row>
    <row r="1203" spans="3:8" ht="15" customHeight="1">
      <c r="C1203" s="112" t="b">
        <v>0</v>
      </c>
      <c r="D1203" s="113">
        <v>1</v>
      </c>
      <c r="E1203" s="114">
        <v>1677</v>
      </c>
      <c r="F1203" s="114">
        <v>1121</v>
      </c>
      <c r="G1203" s="122">
        <v>0</v>
      </c>
      <c r="H1203" s="122">
        <v>7.0985459850286019E+18</v>
      </c>
    </row>
    <row r="1204" spans="3:8" ht="15" customHeight="1">
      <c r="C1204" s="112" t="b">
        <v>0</v>
      </c>
      <c r="D1204" s="113">
        <v>1</v>
      </c>
      <c r="E1204" s="114">
        <v>1678</v>
      </c>
      <c r="F1204" s="114">
        <v>1122</v>
      </c>
      <c r="G1204" s="122">
        <v>0</v>
      </c>
      <c r="H1204" s="122">
        <v>9.0243593390690611E+18</v>
      </c>
    </row>
    <row r="1205" spans="3:8" ht="15" customHeight="1">
      <c r="C1205" s="112" t="b">
        <v>0</v>
      </c>
      <c r="D1205" s="113">
        <v>1</v>
      </c>
      <c r="E1205" s="114">
        <v>1679</v>
      </c>
      <c r="F1205" s="114">
        <v>1123</v>
      </c>
      <c r="G1205" s="122">
        <v>0</v>
      </c>
      <c r="H1205" s="122">
        <v>4.9877922382999419E+18</v>
      </c>
    </row>
    <row r="1206" spans="3:8" ht="15" customHeight="1">
      <c r="C1206" s="112" t="b">
        <v>0</v>
      </c>
      <c r="D1206" s="113">
        <v>1</v>
      </c>
      <c r="E1206" s="114">
        <v>1680</v>
      </c>
      <c r="F1206" s="114">
        <v>1124</v>
      </c>
      <c r="G1206" s="122">
        <v>0</v>
      </c>
      <c r="H1206" s="122">
        <v>9.176090755694037E+18</v>
      </c>
    </row>
    <row r="1207" spans="3:8" ht="15" customHeight="1">
      <c r="C1207" s="112" t="b">
        <v>0</v>
      </c>
      <c r="D1207" s="113">
        <v>1</v>
      </c>
      <c r="E1207" s="114">
        <v>1681</v>
      </c>
      <c r="F1207" s="114">
        <v>1125</v>
      </c>
      <c r="G1207" s="122">
        <v>0</v>
      </c>
      <c r="H1207" s="122">
        <v>4.0758470971661901E+18</v>
      </c>
    </row>
    <row r="1208" spans="3:8" ht="15" customHeight="1">
      <c r="C1208" s="112" t="b">
        <v>0</v>
      </c>
      <c r="D1208" s="113">
        <v>1</v>
      </c>
      <c r="E1208" s="114">
        <v>1682</v>
      </c>
      <c r="F1208" s="114">
        <v>1126</v>
      </c>
      <c r="G1208" s="122">
        <v>0</v>
      </c>
      <c r="H1208" s="122">
        <v>8.6357167808785654E+18</v>
      </c>
    </row>
    <row r="1209" spans="3:8" ht="15" customHeight="1">
      <c r="C1209" s="112" t="b">
        <v>0</v>
      </c>
      <c r="D1209" s="113">
        <v>1</v>
      </c>
      <c r="E1209" s="114">
        <v>1683</v>
      </c>
      <c r="F1209" s="114">
        <v>1127</v>
      </c>
      <c r="G1209" s="122">
        <v>0</v>
      </c>
      <c r="H1209" s="122">
        <v>8.8006863358236017E+18</v>
      </c>
    </row>
    <row r="1210" spans="3:8" ht="15" customHeight="1">
      <c r="C1210" s="112" t="b">
        <v>0</v>
      </c>
      <c r="D1210" s="113">
        <v>1</v>
      </c>
      <c r="E1210" s="114">
        <v>1684</v>
      </c>
      <c r="F1210" s="114">
        <v>1128</v>
      </c>
      <c r="G1210" s="122">
        <v>0</v>
      </c>
      <c r="H1210" s="122">
        <v>1.7424485606973843E+19</v>
      </c>
    </row>
    <row r="1211" spans="3:8" ht="15" customHeight="1">
      <c r="C1211" s="112" t="b">
        <v>0</v>
      </c>
      <c r="D1211" s="113">
        <v>1</v>
      </c>
      <c r="E1211" s="114">
        <v>1685</v>
      </c>
      <c r="F1211" s="114">
        <v>1129</v>
      </c>
      <c r="G1211" s="122">
        <v>0</v>
      </c>
      <c r="H1211" s="122">
        <v>1.3830642100457148E+19</v>
      </c>
    </row>
    <row r="1212" spans="3:8" ht="15" customHeight="1">
      <c r="C1212" s="112" t="b">
        <v>0</v>
      </c>
      <c r="D1212" s="113">
        <v>1</v>
      </c>
      <c r="E1212" s="114">
        <v>3356</v>
      </c>
      <c r="F1212" s="114">
        <v>1130</v>
      </c>
      <c r="G1212" s="122">
        <v>0</v>
      </c>
      <c r="H1212" s="122">
        <v>1.2816469498464477E+19</v>
      </c>
    </row>
    <row r="1213" spans="3:8" ht="15" customHeight="1">
      <c r="C1213" s="112" t="b">
        <v>0</v>
      </c>
      <c r="D1213" s="113">
        <v>1</v>
      </c>
      <c r="E1213" s="114">
        <v>384</v>
      </c>
      <c r="F1213" s="114">
        <v>1131</v>
      </c>
      <c r="G1213" s="122">
        <v>0</v>
      </c>
      <c r="H1213" s="122">
        <v>9.8323775467075809E+18</v>
      </c>
    </row>
    <row r="1214" spans="3:8" ht="15" customHeight="1">
      <c r="C1214" s="112" t="b">
        <v>0</v>
      </c>
      <c r="D1214" s="113">
        <v>1</v>
      </c>
      <c r="E1214" s="114">
        <v>1717</v>
      </c>
      <c r="F1214" s="114">
        <v>1132</v>
      </c>
      <c r="G1214" s="122">
        <v>0</v>
      </c>
      <c r="H1214" s="122">
        <v>6.1246906083310705E+18</v>
      </c>
    </row>
    <row r="1215" spans="3:8" ht="15" customHeight="1">
      <c r="C1215" s="112" t="b">
        <v>0</v>
      </c>
      <c r="D1215" s="113">
        <v>1</v>
      </c>
      <c r="E1215" s="114">
        <v>1720</v>
      </c>
      <c r="F1215" s="114">
        <v>1133</v>
      </c>
      <c r="G1215" s="122">
        <v>0</v>
      </c>
      <c r="H1215" s="122">
        <v>4.9182258443969833E+18</v>
      </c>
    </row>
    <row r="1216" spans="3:8" ht="15" customHeight="1">
      <c r="C1216" s="112" t="b">
        <v>0</v>
      </c>
      <c r="D1216" s="113">
        <v>1</v>
      </c>
      <c r="E1216" s="114">
        <v>1722</v>
      </c>
      <c r="F1216" s="114">
        <v>1134</v>
      </c>
      <c r="G1216" s="122">
        <v>0</v>
      </c>
      <c r="H1216" s="122">
        <v>1.7366311505796708E+19</v>
      </c>
    </row>
    <row r="1217" spans="3:8" ht="15" customHeight="1">
      <c r="C1217" s="112" t="b">
        <v>0</v>
      </c>
      <c r="D1217" s="113">
        <v>1</v>
      </c>
      <c r="E1217" s="114">
        <v>1723</v>
      </c>
      <c r="F1217" s="114">
        <v>1135</v>
      </c>
      <c r="G1217" s="122">
        <v>0</v>
      </c>
      <c r="H1217" s="122">
        <v>1.4119412130648396E+19</v>
      </c>
    </row>
    <row r="1218" spans="3:8" ht="15" customHeight="1">
      <c r="C1218" s="112" t="b">
        <v>0</v>
      </c>
      <c r="D1218" s="113">
        <v>1</v>
      </c>
      <c r="E1218" s="114">
        <v>1726</v>
      </c>
      <c r="F1218" s="114">
        <v>1136</v>
      </c>
      <c r="G1218" s="122">
        <v>0</v>
      </c>
      <c r="H1218" s="122">
        <v>8.3591260857215805E+18</v>
      </c>
    </row>
    <row r="1219" spans="3:8" ht="15" customHeight="1">
      <c r="C1219" s="112" t="b">
        <v>0</v>
      </c>
      <c r="D1219" s="113">
        <v>1</v>
      </c>
      <c r="E1219" s="114">
        <v>1727</v>
      </c>
      <c r="F1219" s="114">
        <v>1137</v>
      </c>
      <c r="G1219" s="122">
        <v>0</v>
      </c>
      <c r="H1219" s="122">
        <v>3.9708745476533801E+18</v>
      </c>
    </row>
    <row r="1220" spans="3:8" ht="15" customHeight="1">
      <c r="C1220" s="112" t="b">
        <v>0</v>
      </c>
      <c r="D1220" s="113">
        <v>1</v>
      </c>
      <c r="E1220" s="114">
        <v>1730</v>
      </c>
      <c r="F1220" s="114">
        <v>1138</v>
      </c>
      <c r="G1220" s="122">
        <v>0</v>
      </c>
      <c r="H1220" s="122">
        <v>1.7210895563278377E+19</v>
      </c>
    </row>
    <row r="1221" spans="3:8" ht="15" customHeight="1">
      <c r="C1221" s="112" t="b">
        <v>0</v>
      </c>
      <c r="D1221" s="113">
        <v>1</v>
      </c>
      <c r="E1221" s="114">
        <v>1731</v>
      </c>
      <c r="F1221" s="114">
        <v>1139</v>
      </c>
      <c r="G1221" s="122">
        <v>0</v>
      </c>
      <c r="H1221" s="122">
        <v>1.0090755077731342E+19</v>
      </c>
    </row>
    <row r="1222" spans="3:8" ht="15" customHeight="1">
      <c r="C1222" s="112" t="b">
        <v>0</v>
      </c>
      <c r="D1222" s="113">
        <v>1</v>
      </c>
      <c r="E1222" s="114">
        <v>1733</v>
      </c>
      <c r="F1222" s="114">
        <v>1140</v>
      </c>
      <c r="G1222" s="122">
        <v>0</v>
      </c>
      <c r="H1222" s="122">
        <v>2.2955558054215135E+18</v>
      </c>
    </row>
    <row r="1223" spans="3:8" ht="15" customHeight="1">
      <c r="C1223" s="112" t="b">
        <v>0</v>
      </c>
      <c r="D1223" s="113">
        <v>1</v>
      </c>
      <c r="E1223" s="114">
        <v>1736</v>
      </c>
      <c r="F1223" s="114">
        <v>1141</v>
      </c>
      <c r="G1223" s="122">
        <v>0</v>
      </c>
      <c r="H1223" s="122">
        <v>1.1614313576269294E+19</v>
      </c>
    </row>
    <row r="1224" spans="3:8" ht="15" customHeight="1">
      <c r="C1224" s="112" t="b">
        <v>0</v>
      </c>
      <c r="D1224" s="113">
        <v>1</v>
      </c>
      <c r="E1224" s="114">
        <v>1737</v>
      </c>
      <c r="F1224" s="114">
        <v>1142</v>
      </c>
      <c r="G1224" s="122">
        <v>0</v>
      </c>
      <c r="H1224" s="122">
        <v>1.5427679558870505E+19</v>
      </c>
    </row>
    <row r="1225" spans="3:8" ht="15" customHeight="1">
      <c r="C1225" s="112" t="b">
        <v>0</v>
      </c>
      <c r="D1225" s="113">
        <v>1</v>
      </c>
      <c r="E1225" s="114">
        <v>1740</v>
      </c>
      <c r="F1225" s="114">
        <v>1143</v>
      </c>
      <c r="G1225" s="122">
        <v>0</v>
      </c>
      <c r="H1225" s="122">
        <v>8.0864707353459917E+18</v>
      </c>
    </row>
    <row r="1226" spans="3:8" ht="15" customHeight="1">
      <c r="C1226" s="112" t="b">
        <v>0</v>
      </c>
      <c r="D1226" s="113">
        <v>1</v>
      </c>
      <c r="E1226" s="114">
        <v>1742</v>
      </c>
      <c r="F1226" s="114">
        <v>1144</v>
      </c>
      <c r="G1226" s="122">
        <v>0</v>
      </c>
      <c r="H1226" s="122">
        <v>6.717793048342868E+18</v>
      </c>
    </row>
    <row r="1227" spans="3:8" ht="15" customHeight="1">
      <c r="C1227" s="112" t="b">
        <v>0</v>
      </c>
      <c r="D1227" s="113">
        <v>1</v>
      </c>
      <c r="E1227" s="114">
        <v>1743</v>
      </c>
      <c r="F1227" s="114">
        <v>1145</v>
      </c>
      <c r="G1227" s="122">
        <v>0</v>
      </c>
      <c r="H1227" s="122">
        <v>6.3159065289411389E+18</v>
      </c>
    </row>
    <row r="1228" spans="3:8" ht="15" customHeight="1">
      <c r="C1228" s="112" t="b">
        <v>0</v>
      </c>
      <c r="D1228" s="113">
        <v>1</v>
      </c>
      <c r="E1228" s="114">
        <v>1718</v>
      </c>
      <c r="F1228" s="114">
        <v>1146</v>
      </c>
      <c r="G1228" s="122">
        <v>0</v>
      </c>
      <c r="H1228" s="122">
        <v>6.180499819934635E+18</v>
      </c>
    </row>
    <row r="1229" spans="3:8" ht="15" customHeight="1">
      <c r="C1229" s="112" t="b">
        <v>0</v>
      </c>
      <c r="D1229" s="113">
        <v>1</v>
      </c>
      <c r="E1229" s="114">
        <v>1719</v>
      </c>
      <c r="F1229" s="114">
        <v>1147</v>
      </c>
      <c r="G1229" s="122">
        <v>0</v>
      </c>
      <c r="H1229" s="122">
        <v>8.5866818661200548E+18</v>
      </c>
    </row>
    <row r="1230" spans="3:8" ht="15" customHeight="1">
      <c r="C1230" s="112" t="b">
        <v>0</v>
      </c>
      <c r="D1230" s="113">
        <v>1</v>
      </c>
      <c r="E1230" s="114">
        <v>1721</v>
      </c>
      <c r="F1230" s="114">
        <v>1148</v>
      </c>
      <c r="G1230" s="122">
        <v>0</v>
      </c>
      <c r="H1230" s="122">
        <v>1.4310299430096943E+19</v>
      </c>
    </row>
    <row r="1231" spans="3:8" ht="15" customHeight="1">
      <c r="C1231" s="112" t="b">
        <v>0</v>
      </c>
      <c r="D1231" s="113">
        <v>1</v>
      </c>
      <c r="E1231" s="114">
        <v>1724</v>
      </c>
      <c r="F1231" s="114">
        <v>1149</v>
      </c>
      <c r="G1231" s="122">
        <v>0</v>
      </c>
      <c r="H1231" s="122">
        <v>1.1809541834988032E+19</v>
      </c>
    </row>
    <row r="1232" spans="3:8" ht="15" customHeight="1">
      <c r="C1232" s="112" t="b">
        <v>0</v>
      </c>
      <c r="D1232" s="113">
        <v>1</v>
      </c>
      <c r="E1232" s="114">
        <v>1725</v>
      </c>
      <c r="F1232" s="114">
        <v>1150</v>
      </c>
      <c r="G1232" s="122">
        <v>0</v>
      </c>
      <c r="H1232" s="122">
        <v>1.7486174039937661E+19</v>
      </c>
    </row>
    <row r="1233" spans="3:8" ht="15" customHeight="1">
      <c r="C1233" s="112" t="b">
        <v>0</v>
      </c>
      <c r="D1233" s="113">
        <v>1</v>
      </c>
      <c r="E1233" s="114">
        <v>1728</v>
      </c>
      <c r="F1233" s="114">
        <v>1151</v>
      </c>
      <c r="G1233" s="122">
        <v>0</v>
      </c>
      <c r="H1233" s="122">
        <v>1.552692831171224E+19</v>
      </c>
    </row>
    <row r="1234" spans="3:8" ht="15" customHeight="1">
      <c r="C1234" s="112" t="b">
        <v>0</v>
      </c>
      <c r="D1234" s="113">
        <v>1</v>
      </c>
      <c r="E1234" s="114">
        <v>1729</v>
      </c>
      <c r="F1234" s="114">
        <v>1152</v>
      </c>
      <c r="G1234" s="122">
        <v>0</v>
      </c>
      <c r="H1234" s="122">
        <v>1.7508938146063428E+19</v>
      </c>
    </row>
    <row r="1235" spans="3:8" ht="15" customHeight="1">
      <c r="C1235" s="112" t="b">
        <v>0</v>
      </c>
      <c r="D1235" s="113">
        <v>1</v>
      </c>
      <c r="E1235" s="114">
        <v>1732</v>
      </c>
      <c r="F1235" s="114">
        <v>1153</v>
      </c>
      <c r="G1235" s="122">
        <v>0</v>
      </c>
      <c r="H1235" s="122">
        <v>9.7711987159060767E+18</v>
      </c>
    </row>
    <row r="1236" spans="3:8" ht="15" customHeight="1">
      <c r="C1236" s="112" t="b">
        <v>0</v>
      </c>
      <c r="D1236" s="113">
        <v>1</v>
      </c>
      <c r="E1236" s="114">
        <v>1734</v>
      </c>
      <c r="F1236" s="114">
        <v>1154</v>
      </c>
      <c r="G1236" s="122">
        <v>0</v>
      </c>
      <c r="H1236" s="122">
        <v>2.795681910258647E+18</v>
      </c>
    </row>
    <row r="1237" spans="3:8" ht="15" customHeight="1">
      <c r="C1237" s="112" t="b">
        <v>0</v>
      </c>
      <c r="D1237" s="113">
        <v>1</v>
      </c>
      <c r="E1237" s="114">
        <v>1735</v>
      </c>
      <c r="F1237" s="114">
        <v>1155</v>
      </c>
      <c r="G1237" s="122">
        <v>0</v>
      </c>
      <c r="H1237" s="122">
        <v>1.1520536450742057E+19</v>
      </c>
    </row>
    <row r="1238" spans="3:8" ht="15" customHeight="1">
      <c r="C1238" s="112" t="b">
        <v>0</v>
      </c>
      <c r="D1238" s="113">
        <v>1</v>
      </c>
      <c r="E1238" s="114">
        <v>1738</v>
      </c>
      <c r="F1238" s="114">
        <v>1156</v>
      </c>
      <c r="G1238" s="122">
        <v>0</v>
      </c>
      <c r="H1238" s="122">
        <v>7.2526996621484667E+18</v>
      </c>
    </row>
    <row r="1239" spans="3:8" ht="15" customHeight="1">
      <c r="C1239" s="112" t="b">
        <v>0</v>
      </c>
      <c r="D1239" s="113">
        <v>1</v>
      </c>
      <c r="E1239" s="114">
        <v>1739</v>
      </c>
      <c r="F1239" s="114">
        <v>1157</v>
      </c>
      <c r="G1239" s="122">
        <v>0</v>
      </c>
      <c r="H1239" s="122">
        <v>4.0878138535675064E+18</v>
      </c>
    </row>
    <row r="1240" spans="3:8" ht="15" customHeight="1">
      <c r="C1240" s="112" t="b">
        <v>0</v>
      </c>
      <c r="D1240" s="113">
        <v>1</v>
      </c>
      <c r="E1240" s="114">
        <v>1741</v>
      </c>
      <c r="F1240" s="114">
        <v>1158</v>
      </c>
      <c r="G1240" s="122">
        <v>0</v>
      </c>
      <c r="H1240" s="122">
        <v>1.5861894446486186E+19</v>
      </c>
    </row>
    <row r="1241" spans="3:8" ht="15" customHeight="1">
      <c r="C1241" s="112" t="b">
        <v>0</v>
      </c>
      <c r="D1241" s="113">
        <v>1</v>
      </c>
      <c r="E1241" s="114">
        <v>1744</v>
      </c>
      <c r="F1241" s="114">
        <v>1159</v>
      </c>
      <c r="G1241" s="122">
        <v>0</v>
      </c>
      <c r="H1241" s="122">
        <v>8.0170072123310203E+18</v>
      </c>
    </row>
    <row r="1242" spans="3:8" ht="15" customHeight="1">
      <c r="C1242" s="112" t="b">
        <v>0</v>
      </c>
      <c r="D1242" s="113">
        <v>1</v>
      </c>
      <c r="E1242" s="114">
        <v>374</v>
      </c>
      <c r="F1242" s="114">
        <v>1160</v>
      </c>
      <c r="G1242" s="122">
        <v>0</v>
      </c>
      <c r="H1242" s="122">
        <v>3.4813354001663508E+18</v>
      </c>
    </row>
    <row r="1243" spans="3:8" ht="15" customHeight="1">
      <c r="C1243" s="112" t="b">
        <v>0</v>
      </c>
      <c r="D1243" s="113">
        <v>1</v>
      </c>
      <c r="E1243" s="114">
        <v>1755</v>
      </c>
      <c r="F1243" s="114">
        <v>1161</v>
      </c>
      <c r="G1243" s="122">
        <v>0</v>
      </c>
      <c r="H1243" s="122">
        <v>1.0980938905203197E+18</v>
      </c>
    </row>
    <row r="1244" spans="3:8" ht="15" customHeight="1">
      <c r="C1244" s="112" t="b">
        <v>0</v>
      </c>
      <c r="D1244" s="113">
        <v>1</v>
      </c>
      <c r="E1244" s="114">
        <v>1762</v>
      </c>
      <c r="F1244" s="114">
        <v>1162</v>
      </c>
      <c r="G1244" s="122">
        <v>0</v>
      </c>
      <c r="H1244" s="122">
        <v>1.0554715927754084E+19</v>
      </c>
    </row>
    <row r="1245" spans="3:8" ht="15" customHeight="1">
      <c r="C1245" s="112" t="b">
        <v>0</v>
      </c>
      <c r="D1245" s="113">
        <v>1</v>
      </c>
      <c r="E1245" s="114">
        <v>1763</v>
      </c>
      <c r="F1245" s="114">
        <v>1163</v>
      </c>
      <c r="G1245" s="122">
        <v>0</v>
      </c>
      <c r="H1245" s="122">
        <v>4.7181616989652306E+18</v>
      </c>
    </row>
    <row r="1246" spans="3:8" ht="15" customHeight="1">
      <c r="C1246" s="112" t="b">
        <v>0</v>
      </c>
      <c r="D1246" s="113">
        <v>1</v>
      </c>
      <c r="E1246" s="114">
        <v>1756</v>
      </c>
      <c r="F1246" s="114">
        <v>1164</v>
      </c>
      <c r="G1246" s="122">
        <v>0</v>
      </c>
      <c r="H1246" s="122">
        <v>1.6727202524352709E+19</v>
      </c>
    </row>
    <row r="1247" spans="3:8" ht="15" customHeight="1">
      <c r="C1247" s="112" t="b">
        <v>0</v>
      </c>
      <c r="D1247" s="113">
        <v>1</v>
      </c>
      <c r="E1247" s="114">
        <v>1764</v>
      </c>
      <c r="F1247" s="114">
        <v>1165</v>
      </c>
      <c r="G1247" s="122">
        <v>0</v>
      </c>
      <c r="H1247" s="122">
        <v>7.9753407112398244E+18</v>
      </c>
    </row>
    <row r="1248" spans="3:8" ht="15" customHeight="1">
      <c r="C1248" s="112" t="b">
        <v>0</v>
      </c>
      <c r="D1248" s="113">
        <v>1</v>
      </c>
      <c r="E1248" s="114">
        <v>1757</v>
      </c>
      <c r="F1248" s="114">
        <v>1166</v>
      </c>
      <c r="G1248" s="122">
        <v>0</v>
      </c>
      <c r="H1248" s="122">
        <v>1.3080517580610542E+19</v>
      </c>
    </row>
    <row r="1249" spans="3:8" ht="15" customHeight="1">
      <c r="C1249" s="112" t="b">
        <v>0</v>
      </c>
      <c r="D1249" s="113">
        <v>1</v>
      </c>
      <c r="E1249" s="114">
        <v>1758</v>
      </c>
      <c r="F1249" s="114">
        <v>1167</v>
      </c>
      <c r="G1249" s="122">
        <v>0</v>
      </c>
      <c r="H1249" s="122">
        <v>1.7392775027632933E+19</v>
      </c>
    </row>
    <row r="1250" spans="3:8" ht="15" customHeight="1">
      <c r="C1250" s="112" t="b">
        <v>0</v>
      </c>
      <c r="D1250" s="113">
        <v>1</v>
      </c>
      <c r="E1250" s="114">
        <v>1765</v>
      </c>
      <c r="F1250" s="114">
        <v>1168</v>
      </c>
      <c r="G1250" s="122">
        <v>0</v>
      </c>
      <c r="H1250" s="122">
        <v>9.0754767810123008E+18</v>
      </c>
    </row>
    <row r="1251" spans="3:8" ht="15" customHeight="1">
      <c r="C1251" s="112" t="b">
        <v>0</v>
      </c>
      <c r="D1251" s="113">
        <v>1</v>
      </c>
      <c r="E1251" s="114">
        <v>1766</v>
      </c>
      <c r="F1251" s="114">
        <v>1169</v>
      </c>
      <c r="G1251" s="122">
        <v>0</v>
      </c>
      <c r="H1251" s="122">
        <v>2.2546997775361421E+18</v>
      </c>
    </row>
    <row r="1252" spans="3:8" ht="15" customHeight="1">
      <c r="C1252" s="112" t="b">
        <v>0</v>
      </c>
      <c r="D1252" s="113">
        <v>1</v>
      </c>
      <c r="E1252" s="114">
        <v>1759</v>
      </c>
      <c r="F1252" s="114">
        <v>1170</v>
      </c>
      <c r="G1252" s="122">
        <v>0</v>
      </c>
      <c r="H1252" s="122">
        <v>1.0699109314159788E+18</v>
      </c>
    </row>
    <row r="1253" spans="3:8" ht="15" customHeight="1">
      <c r="C1253" s="112" t="b">
        <v>0</v>
      </c>
      <c r="D1253" s="113">
        <v>1</v>
      </c>
      <c r="E1253" s="114">
        <v>1760</v>
      </c>
      <c r="F1253" s="114">
        <v>1171</v>
      </c>
      <c r="G1253" s="122">
        <v>0</v>
      </c>
      <c r="H1253" s="122">
        <v>8.7639248822892585E+18</v>
      </c>
    </row>
    <row r="1254" spans="3:8" ht="15" customHeight="1">
      <c r="C1254" s="112" t="b">
        <v>0</v>
      </c>
      <c r="D1254" s="113">
        <v>1</v>
      </c>
      <c r="E1254" s="114">
        <v>1767</v>
      </c>
      <c r="F1254" s="114">
        <v>1172</v>
      </c>
      <c r="G1254" s="122">
        <v>0</v>
      </c>
      <c r="H1254" s="122">
        <v>7.9637663536525998E+18</v>
      </c>
    </row>
    <row r="1255" spans="3:8" ht="15" customHeight="1">
      <c r="C1255" s="112" t="b">
        <v>0</v>
      </c>
      <c r="D1255" s="113">
        <v>1</v>
      </c>
      <c r="E1255" s="114">
        <v>1761</v>
      </c>
      <c r="F1255" s="114">
        <v>1173</v>
      </c>
      <c r="G1255" s="122">
        <v>0</v>
      </c>
      <c r="H1255" s="122">
        <v>6.2991791082375496E+18</v>
      </c>
    </row>
    <row r="1256" spans="3:8" ht="15" customHeight="1">
      <c r="C1256" s="112" t="b">
        <v>0</v>
      </c>
      <c r="D1256" s="113">
        <v>1</v>
      </c>
      <c r="E1256" s="114">
        <v>1768</v>
      </c>
      <c r="F1256" s="114">
        <v>1174</v>
      </c>
      <c r="G1256" s="122">
        <v>0</v>
      </c>
      <c r="H1256" s="122">
        <v>5.9494274224752957E+18</v>
      </c>
    </row>
    <row r="1257" spans="3:8" ht="15" customHeight="1">
      <c r="C1257" s="112" t="b">
        <v>0</v>
      </c>
      <c r="D1257" s="113">
        <v>1</v>
      </c>
      <c r="E1257" s="114">
        <v>1769</v>
      </c>
      <c r="F1257" s="114">
        <v>1175</v>
      </c>
      <c r="G1257" s="122">
        <v>0</v>
      </c>
      <c r="H1257" s="122">
        <v>1.4910036133060893E+19</v>
      </c>
    </row>
    <row r="1258" spans="3:8" ht="15" customHeight="1">
      <c r="C1258" s="112" t="b">
        <v>0</v>
      </c>
      <c r="D1258" s="113">
        <v>1</v>
      </c>
      <c r="E1258" s="114">
        <v>1770</v>
      </c>
      <c r="F1258" s="114">
        <v>1176</v>
      </c>
      <c r="G1258" s="122">
        <v>0</v>
      </c>
      <c r="H1258" s="122">
        <v>8.705168215722025E+18</v>
      </c>
    </row>
    <row r="1259" spans="3:8" ht="15" customHeight="1">
      <c r="C1259" s="112" t="b">
        <v>0</v>
      </c>
      <c r="D1259" s="113">
        <v>1</v>
      </c>
      <c r="E1259" s="114">
        <v>1771</v>
      </c>
      <c r="F1259" s="114">
        <v>1177</v>
      </c>
      <c r="G1259" s="122">
        <v>0</v>
      </c>
      <c r="H1259" s="122">
        <v>1.4153803818530988E+19</v>
      </c>
    </row>
    <row r="1260" spans="3:8" ht="15" customHeight="1">
      <c r="C1260" s="112" t="b">
        <v>0</v>
      </c>
      <c r="D1260" s="113">
        <v>1</v>
      </c>
      <c r="E1260" s="114">
        <v>1772</v>
      </c>
      <c r="F1260" s="114">
        <v>1178</v>
      </c>
      <c r="G1260" s="122">
        <v>0</v>
      </c>
      <c r="H1260" s="122">
        <v>6.072906955752663E+18</v>
      </c>
    </row>
    <row r="1261" spans="3:8" ht="15" customHeight="1">
      <c r="C1261" s="112" t="b">
        <v>0</v>
      </c>
      <c r="D1261" s="113">
        <v>1</v>
      </c>
      <c r="E1261" s="114">
        <v>398</v>
      </c>
      <c r="F1261" s="114">
        <v>1179</v>
      </c>
      <c r="G1261" s="122">
        <v>0</v>
      </c>
      <c r="H1261" s="122">
        <v>9.1474979652868454E+18</v>
      </c>
    </row>
    <row r="1262" spans="3:8" ht="15" customHeight="1">
      <c r="C1262" s="112" t="b">
        <v>0</v>
      </c>
      <c r="D1262" s="113">
        <v>1</v>
      </c>
      <c r="E1262" s="114">
        <v>1916</v>
      </c>
      <c r="F1262" s="114">
        <v>1180</v>
      </c>
      <c r="G1262" s="122">
        <v>0</v>
      </c>
      <c r="H1262" s="122">
        <v>4.8176385650602537E+18</v>
      </c>
    </row>
    <row r="1263" spans="3:8" ht="15" customHeight="1">
      <c r="C1263" s="112" t="b">
        <v>0</v>
      </c>
      <c r="D1263" s="113">
        <v>1</v>
      </c>
      <c r="E1263" s="114">
        <v>1917</v>
      </c>
      <c r="F1263" s="114">
        <v>1181</v>
      </c>
      <c r="G1263" s="122">
        <v>0</v>
      </c>
      <c r="H1263" s="122">
        <v>1.4987456553000217E+19</v>
      </c>
    </row>
    <row r="1264" spans="3:8" ht="15" customHeight="1">
      <c r="C1264" s="112" t="b">
        <v>0</v>
      </c>
      <c r="D1264" s="113">
        <v>1</v>
      </c>
      <c r="E1264" s="114">
        <v>1918</v>
      </c>
      <c r="F1264" s="114">
        <v>1182</v>
      </c>
      <c r="G1264" s="122">
        <v>0</v>
      </c>
      <c r="H1264" s="122">
        <v>8.5924232748413676E+18</v>
      </c>
    </row>
    <row r="1265" spans="3:8" ht="15" customHeight="1">
      <c r="C1265" s="112" t="b">
        <v>0</v>
      </c>
      <c r="D1265" s="113">
        <v>1</v>
      </c>
      <c r="E1265" s="114">
        <v>1919</v>
      </c>
      <c r="F1265" s="114">
        <v>1183</v>
      </c>
      <c r="G1265" s="122">
        <v>0</v>
      </c>
      <c r="H1265" s="122">
        <v>1.4594237688704768E+19</v>
      </c>
    </row>
    <row r="1266" spans="3:8" ht="15" customHeight="1">
      <c r="C1266" s="112" t="b">
        <v>0</v>
      </c>
      <c r="D1266" s="113">
        <v>1</v>
      </c>
      <c r="E1266" s="114">
        <v>1920</v>
      </c>
      <c r="F1266" s="114">
        <v>1184</v>
      </c>
      <c r="G1266" s="122">
        <v>0</v>
      </c>
      <c r="H1266" s="122">
        <v>7.1449425809449431E+18</v>
      </c>
    </row>
    <row r="1267" spans="3:8" ht="15" customHeight="1">
      <c r="C1267" s="112" t="b">
        <v>0</v>
      </c>
      <c r="D1267" s="113">
        <v>1</v>
      </c>
      <c r="E1267" s="114">
        <v>1921</v>
      </c>
      <c r="F1267" s="114">
        <v>1185</v>
      </c>
      <c r="G1267" s="122">
        <v>0</v>
      </c>
      <c r="H1267" s="122">
        <v>1.9156876567607611E+18</v>
      </c>
    </row>
    <row r="1268" spans="3:8" ht="15" customHeight="1">
      <c r="C1268" s="112" t="b">
        <v>0</v>
      </c>
      <c r="D1268" s="113">
        <v>1</v>
      </c>
      <c r="E1268" s="114">
        <v>1922</v>
      </c>
      <c r="F1268" s="114">
        <v>1186</v>
      </c>
      <c r="G1268" s="122">
        <v>0</v>
      </c>
      <c r="H1268" s="122">
        <v>8.2530625305384735E+18</v>
      </c>
    </row>
    <row r="1269" spans="3:8" ht="15" customHeight="1">
      <c r="C1269" s="112" t="b">
        <v>0</v>
      </c>
      <c r="D1269" s="113">
        <v>1</v>
      </c>
      <c r="E1269" s="114">
        <v>1923</v>
      </c>
      <c r="F1269" s="114">
        <v>1187</v>
      </c>
      <c r="G1269" s="122">
        <v>0</v>
      </c>
      <c r="H1269" s="122">
        <v>1.7213227831891587E+19</v>
      </c>
    </row>
    <row r="1270" spans="3:8" ht="15" customHeight="1">
      <c r="C1270" s="112" t="b">
        <v>0</v>
      </c>
      <c r="D1270" s="113">
        <v>1</v>
      </c>
      <c r="E1270" s="114">
        <v>1924</v>
      </c>
      <c r="F1270" s="114">
        <v>1188</v>
      </c>
      <c r="G1270" s="122">
        <v>0</v>
      </c>
      <c r="H1270" s="122">
        <v>2.6835725450555924E+18</v>
      </c>
    </row>
    <row r="1271" spans="3:8" ht="15" customHeight="1">
      <c r="C1271" s="112" t="b">
        <v>0</v>
      </c>
      <c r="D1271" s="113">
        <v>1</v>
      </c>
      <c r="E1271" s="114">
        <v>1925</v>
      </c>
      <c r="F1271" s="114">
        <v>1189</v>
      </c>
      <c r="G1271" s="122">
        <v>0</v>
      </c>
      <c r="H1271" s="122">
        <v>1.4913307570462978E+19</v>
      </c>
    </row>
    <row r="1272" spans="3:8" ht="15" customHeight="1">
      <c r="C1272" s="112" t="b">
        <v>0</v>
      </c>
      <c r="D1272" s="113">
        <v>1</v>
      </c>
      <c r="E1272" s="114">
        <v>1926</v>
      </c>
      <c r="F1272" s="114">
        <v>1190</v>
      </c>
      <c r="G1272" s="122">
        <v>0</v>
      </c>
      <c r="H1272" s="122">
        <v>8.2879826126311875E+18</v>
      </c>
    </row>
    <row r="1273" spans="3:8" ht="15" customHeight="1">
      <c r="C1273" s="112" t="b">
        <v>0</v>
      </c>
      <c r="D1273" s="113">
        <v>1</v>
      </c>
      <c r="E1273" s="114">
        <v>1927</v>
      </c>
      <c r="F1273" s="114">
        <v>1191</v>
      </c>
      <c r="G1273" s="122">
        <v>0</v>
      </c>
      <c r="H1273" s="122">
        <v>1.7908143544117193E+19</v>
      </c>
    </row>
    <row r="1274" spans="3:8" ht="15" customHeight="1">
      <c r="C1274" s="112" t="b">
        <v>0</v>
      </c>
      <c r="D1274" s="113">
        <v>1</v>
      </c>
      <c r="E1274" s="114">
        <v>1928</v>
      </c>
      <c r="F1274" s="114">
        <v>1192</v>
      </c>
      <c r="G1274" s="122">
        <v>0</v>
      </c>
      <c r="H1274" s="122">
        <v>5.1416020572654879E+18</v>
      </c>
    </row>
    <row r="1275" spans="3:8" ht="15" customHeight="1">
      <c r="C1275" s="112" t="b">
        <v>0</v>
      </c>
      <c r="D1275" s="113">
        <v>1</v>
      </c>
      <c r="E1275" s="114">
        <v>1929</v>
      </c>
      <c r="F1275" s="114">
        <v>1193</v>
      </c>
      <c r="G1275" s="122">
        <v>0</v>
      </c>
      <c r="H1275" s="122">
        <v>1.1666288517832638E+19</v>
      </c>
    </row>
    <row r="1276" spans="3:8" ht="15" customHeight="1">
      <c r="C1276" s="112" t="b">
        <v>0</v>
      </c>
      <c r="D1276" s="113">
        <v>1</v>
      </c>
      <c r="E1276" s="114">
        <v>1930</v>
      </c>
      <c r="F1276" s="114">
        <v>1194</v>
      </c>
      <c r="G1276" s="122">
        <v>0</v>
      </c>
      <c r="H1276" s="122">
        <v>1.674384153211058E+19</v>
      </c>
    </row>
    <row r="1277" spans="3:8" ht="15" customHeight="1">
      <c r="C1277" s="112" t="b">
        <v>0</v>
      </c>
      <c r="D1277" s="113">
        <v>1</v>
      </c>
      <c r="E1277" s="114">
        <v>1931</v>
      </c>
      <c r="F1277" s="114">
        <v>1195</v>
      </c>
      <c r="G1277" s="122">
        <v>0</v>
      </c>
      <c r="H1277" s="122">
        <v>2.0622660155384538E+18</v>
      </c>
    </row>
    <row r="1278" spans="3:8" ht="15" customHeight="1">
      <c r="C1278" s="112" t="b">
        <v>0</v>
      </c>
      <c r="D1278" s="113">
        <v>1</v>
      </c>
      <c r="E1278" s="114">
        <v>1932</v>
      </c>
      <c r="F1278" s="114">
        <v>1196</v>
      </c>
      <c r="G1278" s="122">
        <v>0</v>
      </c>
      <c r="H1278" s="122">
        <v>2.8392973816252631E+18</v>
      </c>
    </row>
    <row r="1279" spans="3:8" ht="15" customHeight="1">
      <c r="C1279" s="112" t="b">
        <v>0</v>
      </c>
      <c r="D1279" s="113">
        <v>1</v>
      </c>
      <c r="E1279" s="114">
        <v>1933</v>
      </c>
      <c r="F1279" s="114">
        <v>1197</v>
      </c>
      <c r="G1279" s="122">
        <v>0</v>
      </c>
      <c r="H1279" s="122">
        <v>1.706539693390488E+19</v>
      </c>
    </row>
    <row r="1280" spans="3:8" ht="15" customHeight="1">
      <c r="C1280" s="112" t="b">
        <v>0</v>
      </c>
      <c r="D1280" s="113">
        <v>1</v>
      </c>
      <c r="E1280" s="114">
        <v>1934</v>
      </c>
      <c r="F1280" s="114">
        <v>1198</v>
      </c>
      <c r="G1280" s="122">
        <v>0</v>
      </c>
      <c r="H1280" s="122">
        <v>1.1764753504361818E+19</v>
      </c>
    </row>
    <row r="1281" spans="3:8" ht="15" customHeight="1">
      <c r="C1281" s="112" t="b">
        <v>0</v>
      </c>
      <c r="D1281" s="113">
        <v>1</v>
      </c>
      <c r="E1281" s="114">
        <v>1935</v>
      </c>
      <c r="F1281" s="114">
        <v>1199</v>
      </c>
      <c r="G1281" s="122">
        <v>0</v>
      </c>
      <c r="H1281" s="122">
        <v>1.436488833191271E+19</v>
      </c>
    </row>
    <row r="1282" spans="3:8" ht="15" customHeight="1">
      <c r="C1282" s="112" t="b">
        <v>0</v>
      </c>
      <c r="D1282" s="113">
        <v>1</v>
      </c>
      <c r="E1282" s="114">
        <v>1936</v>
      </c>
      <c r="F1282" s="114">
        <v>1200</v>
      </c>
      <c r="G1282" s="122">
        <v>0</v>
      </c>
      <c r="H1282" s="122">
        <v>8.7667014393172541E+18</v>
      </c>
    </row>
    <row r="1283" spans="3:8" ht="15" customHeight="1">
      <c r="C1283" s="112" t="b">
        <v>0</v>
      </c>
      <c r="D1283" s="113">
        <v>1</v>
      </c>
      <c r="E1283" s="114">
        <v>1937</v>
      </c>
      <c r="F1283" s="114">
        <v>1201</v>
      </c>
      <c r="G1283" s="122">
        <v>0</v>
      </c>
      <c r="H1283" s="122">
        <v>1.3055920484097229E+19</v>
      </c>
    </row>
    <row r="1284" spans="3:8" ht="15" customHeight="1">
      <c r="C1284" s="112" t="b">
        <v>0</v>
      </c>
      <c r="D1284" s="113">
        <v>1</v>
      </c>
      <c r="E1284" s="114">
        <v>1938</v>
      </c>
      <c r="F1284" s="114">
        <v>1202</v>
      </c>
      <c r="G1284" s="122">
        <v>0</v>
      </c>
      <c r="H1284" s="122">
        <v>1.5296289725092911E+19</v>
      </c>
    </row>
    <row r="1285" spans="3:8" ht="15" customHeight="1">
      <c r="C1285" s="112" t="b">
        <v>0</v>
      </c>
      <c r="D1285" s="113">
        <v>1</v>
      </c>
      <c r="E1285" s="114">
        <v>1939</v>
      </c>
      <c r="F1285" s="114">
        <v>1203</v>
      </c>
      <c r="G1285" s="122">
        <v>0</v>
      </c>
      <c r="H1285" s="122">
        <v>1.1229478620773734E+19</v>
      </c>
    </row>
    <row r="1286" spans="3:8" ht="15" customHeight="1">
      <c r="C1286" s="112" t="b">
        <v>0</v>
      </c>
      <c r="D1286" s="113">
        <v>1</v>
      </c>
      <c r="E1286" s="114">
        <v>1940</v>
      </c>
      <c r="F1286" s="114">
        <v>1204</v>
      </c>
      <c r="G1286" s="122">
        <v>0</v>
      </c>
      <c r="H1286" s="122">
        <v>1.65761851066355E+19</v>
      </c>
    </row>
    <row r="1287" spans="3:8" ht="15" customHeight="1">
      <c r="C1287" s="112" t="b">
        <v>0</v>
      </c>
      <c r="D1287" s="113">
        <v>1</v>
      </c>
      <c r="E1287" s="114">
        <v>1941</v>
      </c>
      <c r="F1287" s="114">
        <v>1205</v>
      </c>
      <c r="G1287" s="122">
        <v>0</v>
      </c>
      <c r="H1287" s="122">
        <v>5.8958435124676116E+18</v>
      </c>
    </row>
    <row r="1288" spans="3:8" ht="15" customHeight="1">
      <c r="C1288" s="112" t="b">
        <v>0</v>
      </c>
      <c r="D1288" s="113">
        <v>1</v>
      </c>
      <c r="E1288" s="114">
        <v>375</v>
      </c>
      <c r="F1288" s="114">
        <v>1206</v>
      </c>
      <c r="G1288" s="122">
        <v>0</v>
      </c>
      <c r="H1288" s="122">
        <v>5.9169043938205747E+18</v>
      </c>
    </row>
    <row r="1289" spans="3:8" ht="15" customHeight="1">
      <c r="C1289" s="112" t="b">
        <v>0</v>
      </c>
      <c r="D1289" s="113">
        <v>1</v>
      </c>
      <c r="E1289" s="114">
        <v>385</v>
      </c>
      <c r="F1289" s="114">
        <v>1207</v>
      </c>
      <c r="G1289" s="122">
        <v>0</v>
      </c>
      <c r="H1289" s="122">
        <v>4.1022967761303695E+18</v>
      </c>
    </row>
    <row r="1290" spans="3:8" ht="15" customHeight="1">
      <c r="C1290" s="112" t="b">
        <v>0</v>
      </c>
      <c r="D1290" s="113">
        <v>1</v>
      </c>
      <c r="E1290" s="114">
        <v>383</v>
      </c>
      <c r="F1290" s="114">
        <v>1208</v>
      </c>
      <c r="G1290" s="122">
        <v>0</v>
      </c>
      <c r="H1290" s="122">
        <v>1.1584064877817629E+19</v>
      </c>
    </row>
    <row r="1291" spans="3:8" ht="15" customHeight="1">
      <c r="C1291" s="112" t="b">
        <v>0</v>
      </c>
      <c r="D1291" s="113">
        <v>1</v>
      </c>
      <c r="E1291" s="114">
        <v>387</v>
      </c>
      <c r="F1291" s="114">
        <v>1209</v>
      </c>
      <c r="G1291" s="122">
        <v>0</v>
      </c>
      <c r="H1291" s="122">
        <v>1.1220078438050607E+19</v>
      </c>
    </row>
    <row r="1292" spans="3:8" ht="15" customHeight="1">
      <c r="C1292" s="112" t="b">
        <v>0</v>
      </c>
      <c r="D1292" s="113">
        <v>1</v>
      </c>
      <c r="E1292" s="114">
        <v>2030</v>
      </c>
      <c r="F1292" s="114">
        <v>1210</v>
      </c>
      <c r="G1292" s="122">
        <v>0</v>
      </c>
      <c r="H1292" s="122">
        <v>1.3321107974815715E+19</v>
      </c>
    </row>
    <row r="1293" spans="3:8" ht="15" customHeight="1">
      <c r="C1293" s="112" t="b">
        <v>0</v>
      </c>
      <c r="D1293" s="113">
        <v>1</v>
      </c>
      <c r="E1293" s="114">
        <v>2031</v>
      </c>
      <c r="F1293" s="114">
        <v>1211</v>
      </c>
      <c r="G1293" s="122">
        <v>0</v>
      </c>
      <c r="H1293" s="122">
        <v>8.8926871212019917E+18</v>
      </c>
    </row>
    <row r="1294" spans="3:8" ht="15" customHeight="1">
      <c r="C1294" s="112" t="b">
        <v>0</v>
      </c>
      <c r="D1294" s="113">
        <v>1</v>
      </c>
      <c r="E1294" s="114">
        <v>2032</v>
      </c>
      <c r="F1294" s="114">
        <v>1212</v>
      </c>
      <c r="G1294" s="122">
        <v>0</v>
      </c>
      <c r="H1294" s="122">
        <v>1.7534504247784843E+19</v>
      </c>
    </row>
    <row r="1295" spans="3:8" ht="15" customHeight="1">
      <c r="C1295" s="112" t="b">
        <v>0</v>
      </c>
      <c r="D1295" s="113">
        <v>1</v>
      </c>
      <c r="E1295" s="114">
        <v>2033</v>
      </c>
      <c r="F1295" s="114">
        <v>1213</v>
      </c>
      <c r="G1295" s="122">
        <v>0</v>
      </c>
      <c r="H1295" s="122">
        <v>1.4903099411451619E+19</v>
      </c>
    </row>
    <row r="1296" spans="3:8" ht="15" customHeight="1">
      <c r="C1296" s="112" t="b">
        <v>0</v>
      </c>
      <c r="D1296" s="113">
        <v>1</v>
      </c>
      <c r="E1296" s="114">
        <v>2034</v>
      </c>
      <c r="F1296" s="114">
        <v>1214</v>
      </c>
      <c r="G1296" s="122">
        <v>0</v>
      </c>
      <c r="H1296" s="122">
        <v>1.262022085758065E+19</v>
      </c>
    </row>
    <row r="1297" spans="3:8" ht="15" customHeight="1">
      <c r="C1297" s="112" t="b">
        <v>0</v>
      </c>
      <c r="D1297" s="113">
        <v>1</v>
      </c>
      <c r="E1297" s="114">
        <v>2035</v>
      </c>
      <c r="F1297" s="114">
        <v>1215</v>
      </c>
      <c r="G1297" s="122">
        <v>0</v>
      </c>
      <c r="H1297" s="122">
        <v>2.653949931677844E+18</v>
      </c>
    </row>
    <row r="1298" spans="3:8" ht="15" customHeight="1">
      <c r="C1298" s="112" t="b">
        <v>0</v>
      </c>
      <c r="D1298" s="113">
        <v>1</v>
      </c>
      <c r="E1298" s="114">
        <v>2036</v>
      </c>
      <c r="F1298" s="114">
        <v>1216</v>
      </c>
      <c r="G1298" s="122">
        <v>0</v>
      </c>
      <c r="H1298" s="122">
        <v>2.0485186237587427E+17</v>
      </c>
    </row>
    <row r="1299" spans="3:8" ht="15" customHeight="1">
      <c r="C1299" s="112" t="b">
        <v>0</v>
      </c>
      <c r="D1299" s="113">
        <v>1</v>
      </c>
      <c r="E1299" s="114">
        <v>2037</v>
      </c>
      <c r="F1299" s="114">
        <v>1217</v>
      </c>
      <c r="G1299" s="122">
        <v>0</v>
      </c>
      <c r="H1299" s="122">
        <v>2.5974840660945516E+18</v>
      </c>
    </row>
    <row r="1300" spans="3:8" ht="15" customHeight="1">
      <c r="C1300" s="112" t="b">
        <v>0</v>
      </c>
      <c r="D1300" s="113">
        <v>1</v>
      </c>
      <c r="E1300" s="114">
        <v>2038</v>
      </c>
      <c r="F1300" s="114">
        <v>1218</v>
      </c>
      <c r="G1300" s="122">
        <v>0</v>
      </c>
      <c r="H1300" s="122">
        <v>7.1089741415457618E+18</v>
      </c>
    </row>
    <row r="1301" spans="3:8" ht="15" customHeight="1">
      <c r="C1301" s="112" t="b">
        <v>0</v>
      </c>
      <c r="D1301" s="113">
        <v>1</v>
      </c>
      <c r="E1301" s="114">
        <v>2039</v>
      </c>
      <c r="F1301" s="114">
        <v>1219</v>
      </c>
      <c r="G1301" s="122">
        <v>0</v>
      </c>
      <c r="H1301" s="122">
        <v>3895879735909155</v>
      </c>
    </row>
    <row r="1302" spans="3:8" ht="15" customHeight="1">
      <c r="C1302" s="112" t="b">
        <v>0</v>
      </c>
      <c r="D1302" s="113">
        <v>1</v>
      </c>
      <c r="E1302" s="114">
        <v>2040</v>
      </c>
      <c r="F1302" s="114">
        <v>1220</v>
      </c>
      <c r="G1302" s="122">
        <v>0</v>
      </c>
      <c r="H1302" s="122">
        <v>1.6974186190230114E+19</v>
      </c>
    </row>
    <row r="1303" spans="3:8" ht="15" customHeight="1">
      <c r="C1303" s="112" t="b">
        <v>0</v>
      </c>
      <c r="D1303" s="113">
        <v>1</v>
      </c>
      <c r="E1303" s="114">
        <v>2041</v>
      </c>
      <c r="F1303" s="114">
        <v>1221</v>
      </c>
      <c r="G1303" s="122">
        <v>0</v>
      </c>
      <c r="H1303" s="122">
        <v>3.8055478396102088E+18</v>
      </c>
    </row>
    <row r="1304" spans="3:8" ht="15" customHeight="1">
      <c r="C1304" s="112" t="b">
        <v>0</v>
      </c>
      <c r="D1304" s="113">
        <v>1</v>
      </c>
      <c r="E1304" s="114">
        <v>2042</v>
      </c>
      <c r="F1304" s="114">
        <v>1222</v>
      </c>
      <c r="G1304" s="122">
        <v>0</v>
      </c>
      <c r="H1304" s="122">
        <v>9.9988401472220119E+18</v>
      </c>
    </row>
    <row r="1305" spans="3:8" ht="15" customHeight="1">
      <c r="C1305" s="112" t="b">
        <v>0</v>
      </c>
      <c r="D1305" s="113">
        <v>1</v>
      </c>
      <c r="E1305" s="114">
        <v>2043</v>
      </c>
      <c r="F1305" s="114">
        <v>1223</v>
      </c>
      <c r="G1305" s="122">
        <v>0</v>
      </c>
      <c r="H1305" s="122">
        <v>3.5969462401704888E+18</v>
      </c>
    </row>
    <row r="1306" spans="3:8" ht="15" customHeight="1">
      <c r="C1306" s="112" t="b">
        <v>0</v>
      </c>
      <c r="D1306" s="113">
        <v>1</v>
      </c>
      <c r="E1306" s="114">
        <v>393</v>
      </c>
      <c r="F1306" s="114">
        <v>1224</v>
      </c>
      <c r="G1306" s="122">
        <v>0</v>
      </c>
      <c r="H1306" s="122">
        <v>1.6382239053369702E+19</v>
      </c>
    </row>
    <row r="1307" spans="3:8" ht="15" customHeight="1">
      <c r="C1307" s="112" t="b">
        <v>0</v>
      </c>
      <c r="D1307" s="113">
        <v>1</v>
      </c>
      <c r="E1307" s="114">
        <v>2044</v>
      </c>
      <c r="F1307" s="114">
        <v>1225</v>
      </c>
      <c r="G1307" s="122">
        <v>0</v>
      </c>
      <c r="H1307" s="122">
        <v>1.5548915241479881E+19</v>
      </c>
    </row>
    <row r="1308" spans="3:8" ht="15" customHeight="1">
      <c r="C1308" s="112" t="b">
        <v>0</v>
      </c>
      <c r="D1308" s="113">
        <v>1</v>
      </c>
      <c r="E1308" s="114">
        <v>2045</v>
      </c>
      <c r="F1308" s="114">
        <v>1226</v>
      </c>
      <c r="G1308" s="122">
        <v>0</v>
      </c>
      <c r="H1308" s="122">
        <v>8.5718924831825766E+18</v>
      </c>
    </row>
    <row r="1309" spans="3:8" ht="15" customHeight="1">
      <c r="C1309" s="112" t="b">
        <v>0</v>
      </c>
      <c r="D1309" s="113">
        <v>1</v>
      </c>
      <c r="E1309" s="114">
        <v>2046</v>
      </c>
      <c r="F1309" s="114">
        <v>1227</v>
      </c>
      <c r="G1309" s="122">
        <v>0</v>
      </c>
      <c r="H1309" s="122">
        <v>9.2609785767245107E+18</v>
      </c>
    </row>
    <row r="1310" spans="3:8" ht="15" customHeight="1">
      <c r="C1310" s="112" t="b">
        <v>0</v>
      </c>
      <c r="D1310" s="113">
        <v>1</v>
      </c>
      <c r="E1310" s="114">
        <v>2047</v>
      </c>
      <c r="F1310" s="114">
        <v>1228</v>
      </c>
      <c r="G1310" s="122">
        <v>0</v>
      </c>
      <c r="H1310" s="122">
        <v>1.3745609247374851E+18</v>
      </c>
    </row>
    <row r="1311" spans="3:8" ht="15" customHeight="1">
      <c r="C1311" s="112" t="b">
        <v>0</v>
      </c>
      <c r="D1311" s="113">
        <v>1</v>
      </c>
      <c r="E1311" s="114">
        <v>2048</v>
      </c>
      <c r="F1311" s="114">
        <v>1229</v>
      </c>
      <c r="G1311" s="122">
        <v>0</v>
      </c>
      <c r="H1311" s="122">
        <v>5.5550071132300933E+18</v>
      </c>
    </row>
    <row r="1312" spans="3:8" ht="15" customHeight="1">
      <c r="C1312" s="112" t="b">
        <v>0</v>
      </c>
      <c r="D1312" s="113">
        <v>1</v>
      </c>
      <c r="E1312" s="114">
        <v>2049</v>
      </c>
      <c r="F1312" s="114">
        <v>1230</v>
      </c>
      <c r="G1312" s="122">
        <v>0</v>
      </c>
      <c r="H1312" s="122">
        <v>1.4759901827593034E+19</v>
      </c>
    </row>
    <row r="1313" spans="3:8" ht="15" customHeight="1">
      <c r="C1313" s="112" t="b">
        <v>0</v>
      </c>
      <c r="D1313" s="113">
        <v>1</v>
      </c>
      <c r="E1313" s="114">
        <v>2050</v>
      </c>
      <c r="F1313" s="114">
        <v>1231</v>
      </c>
      <c r="G1313" s="122">
        <v>0</v>
      </c>
      <c r="H1313" s="122">
        <v>1.5125438302538078E+19</v>
      </c>
    </row>
    <row r="1314" spans="3:8" ht="15" customHeight="1">
      <c r="C1314" s="112" t="b">
        <v>0</v>
      </c>
      <c r="D1314" s="113">
        <v>1</v>
      </c>
      <c r="E1314" s="114">
        <v>2051</v>
      </c>
      <c r="F1314" s="114">
        <v>1232</v>
      </c>
      <c r="G1314" s="122">
        <v>0</v>
      </c>
      <c r="H1314" s="122">
        <v>1.6686078258179029E+19</v>
      </c>
    </row>
    <row r="1315" spans="3:8" ht="15" customHeight="1">
      <c r="C1315" s="112" t="b">
        <v>0</v>
      </c>
      <c r="D1315" s="113">
        <v>1</v>
      </c>
      <c r="E1315" s="114">
        <v>2052</v>
      </c>
      <c r="F1315" s="114">
        <v>1233</v>
      </c>
      <c r="G1315" s="122">
        <v>0</v>
      </c>
      <c r="H1315" s="122">
        <v>9.9500832309221704E+18</v>
      </c>
    </row>
    <row r="1316" spans="3:8" ht="15" customHeight="1">
      <c r="C1316" s="112" t="b">
        <v>0</v>
      </c>
      <c r="D1316" s="113">
        <v>1</v>
      </c>
      <c r="E1316" s="114">
        <v>2053</v>
      </c>
      <c r="F1316" s="114">
        <v>1234</v>
      </c>
      <c r="G1316" s="122">
        <v>0</v>
      </c>
      <c r="H1316" s="122">
        <v>5.396895917296298E+18</v>
      </c>
    </row>
    <row r="1317" spans="3:8" ht="15" customHeight="1">
      <c r="C1317" s="112" t="b">
        <v>0</v>
      </c>
      <c r="D1317" s="113">
        <v>1</v>
      </c>
      <c r="E1317" s="114">
        <v>2054</v>
      </c>
      <c r="F1317" s="114">
        <v>1235</v>
      </c>
      <c r="G1317" s="122">
        <v>0</v>
      </c>
      <c r="H1317" s="122">
        <v>2.6750422597136353E+18</v>
      </c>
    </row>
    <row r="1318" spans="3:8" ht="15" customHeight="1">
      <c r="C1318" s="112" t="b">
        <v>0</v>
      </c>
      <c r="D1318" s="113">
        <v>1</v>
      </c>
      <c r="E1318" s="114">
        <v>2055</v>
      </c>
      <c r="F1318" s="114">
        <v>1236</v>
      </c>
      <c r="G1318" s="122">
        <v>0</v>
      </c>
      <c r="H1318" s="122">
        <v>9.6269687822299628E+18</v>
      </c>
    </row>
    <row r="1319" spans="3:8" ht="15" customHeight="1">
      <c r="C1319" s="112" t="b">
        <v>0</v>
      </c>
      <c r="D1319" s="113">
        <v>1</v>
      </c>
      <c r="E1319" s="114">
        <v>2056</v>
      </c>
      <c r="F1319" s="114">
        <v>1237</v>
      </c>
      <c r="G1319" s="122">
        <v>0</v>
      </c>
      <c r="H1319" s="122">
        <v>2.0578899166451584E+17</v>
      </c>
    </row>
    <row r="1320" spans="3:8" ht="15" customHeight="1">
      <c r="C1320" s="112" t="b">
        <v>0</v>
      </c>
      <c r="D1320" s="113">
        <v>1</v>
      </c>
      <c r="E1320" s="114">
        <v>2057</v>
      </c>
      <c r="F1320" s="114">
        <v>1238</v>
      </c>
      <c r="G1320" s="122">
        <v>0</v>
      </c>
      <c r="H1320" s="122">
        <v>2.6174548775300449E+18</v>
      </c>
    </row>
    <row r="1321" spans="3:8" ht="15" customHeight="1">
      <c r="C1321" s="112" t="b">
        <v>0</v>
      </c>
      <c r="D1321" s="113">
        <v>1</v>
      </c>
      <c r="E1321" s="114">
        <v>2058</v>
      </c>
      <c r="F1321" s="114">
        <v>1239</v>
      </c>
      <c r="G1321" s="122">
        <v>0</v>
      </c>
      <c r="H1321" s="122">
        <v>1.6433715751484008E+19</v>
      </c>
    </row>
    <row r="1322" spans="3:8" ht="15" customHeight="1">
      <c r="C1322" s="112" t="b">
        <v>0</v>
      </c>
      <c r="D1322" s="113">
        <v>1</v>
      </c>
      <c r="E1322" s="114">
        <v>2059</v>
      </c>
      <c r="F1322" s="114">
        <v>1240</v>
      </c>
      <c r="G1322" s="122">
        <v>0</v>
      </c>
      <c r="H1322" s="122">
        <v>1.0785209489798152E+19</v>
      </c>
    </row>
    <row r="1323" spans="3:8" ht="15" customHeight="1">
      <c r="C1323" s="112" t="b">
        <v>0</v>
      </c>
      <c r="D1323" s="113">
        <v>1</v>
      </c>
      <c r="E1323" s="114">
        <v>2060</v>
      </c>
      <c r="F1323" s="114">
        <v>1241</v>
      </c>
      <c r="G1323" s="122">
        <v>0</v>
      </c>
      <c r="H1323" s="122">
        <v>2.5724883877893233E+18</v>
      </c>
    </row>
    <row r="1324" spans="3:8" ht="15" customHeight="1">
      <c r="C1324" s="112" t="b">
        <v>0</v>
      </c>
      <c r="D1324" s="113">
        <v>1</v>
      </c>
      <c r="E1324" s="114">
        <v>2061</v>
      </c>
      <c r="F1324" s="114">
        <v>1242</v>
      </c>
      <c r="G1324" s="122">
        <v>0</v>
      </c>
      <c r="H1324" s="122">
        <v>1.6544391545741261E+19</v>
      </c>
    </row>
    <row r="1325" spans="3:8" ht="15" customHeight="1">
      <c r="C1325" s="112" t="b">
        <v>0</v>
      </c>
      <c r="D1325" s="113">
        <v>1</v>
      </c>
      <c r="E1325" s="114">
        <v>2062</v>
      </c>
      <c r="F1325" s="114">
        <v>1243</v>
      </c>
      <c r="G1325" s="122">
        <v>0</v>
      </c>
      <c r="H1325" s="122">
        <v>5.6410452849315195E+18</v>
      </c>
    </row>
    <row r="1326" spans="3:8" ht="15" customHeight="1">
      <c r="C1326" s="112" t="b">
        <v>0</v>
      </c>
      <c r="D1326" s="113">
        <v>1</v>
      </c>
      <c r="E1326" s="114">
        <v>2063</v>
      </c>
      <c r="F1326" s="114">
        <v>1244</v>
      </c>
      <c r="G1326" s="122">
        <v>0</v>
      </c>
      <c r="H1326" s="122">
        <v>1.0032291690788106E+19</v>
      </c>
    </row>
    <row r="1327" spans="3:8" ht="15" customHeight="1">
      <c r="C1327" s="112" t="b">
        <v>0</v>
      </c>
      <c r="D1327" s="113">
        <v>1</v>
      </c>
      <c r="E1327" s="114">
        <v>2064</v>
      </c>
      <c r="F1327" s="114">
        <v>1245</v>
      </c>
      <c r="G1327" s="122">
        <v>0</v>
      </c>
      <c r="H1327" s="122">
        <v>1.6099102477057313E+19</v>
      </c>
    </row>
    <row r="1328" spans="3:8" ht="15" customHeight="1">
      <c r="C1328" s="112" t="b">
        <v>0</v>
      </c>
      <c r="D1328" s="113">
        <v>1</v>
      </c>
      <c r="E1328" s="114">
        <v>2065</v>
      </c>
      <c r="F1328" s="114">
        <v>1246</v>
      </c>
      <c r="G1328" s="122">
        <v>0</v>
      </c>
      <c r="H1328" s="122">
        <v>9.1645638582802698E+18</v>
      </c>
    </row>
    <row r="1329" spans="3:8" ht="15" customHeight="1">
      <c r="C1329" s="112" t="b">
        <v>0</v>
      </c>
      <c r="D1329" s="113">
        <v>1</v>
      </c>
      <c r="E1329" s="114">
        <v>2066</v>
      </c>
      <c r="F1329" s="114">
        <v>1247</v>
      </c>
      <c r="G1329" s="122">
        <v>0</v>
      </c>
      <c r="H1329" s="122">
        <v>1.3337305958556631E+19</v>
      </c>
    </row>
    <row r="1330" spans="3:8" ht="15" customHeight="1">
      <c r="C1330" s="112" t="b">
        <v>0</v>
      </c>
      <c r="D1330" s="113">
        <v>1</v>
      </c>
      <c r="E1330" s="114">
        <v>2067</v>
      </c>
      <c r="F1330" s="114">
        <v>1248</v>
      </c>
      <c r="G1330" s="122">
        <v>0</v>
      </c>
      <c r="H1330" s="122">
        <v>1.8384717332663622E+19</v>
      </c>
    </row>
    <row r="1331" spans="3:8" ht="15" customHeight="1">
      <c r="C1331" s="112" t="b">
        <v>0</v>
      </c>
      <c r="D1331" s="113">
        <v>1</v>
      </c>
      <c r="E1331" s="114">
        <v>2068</v>
      </c>
      <c r="F1331" s="114">
        <v>1249</v>
      </c>
      <c r="G1331" s="122">
        <v>0</v>
      </c>
      <c r="H1331" s="122">
        <v>5.395009663198335E+18</v>
      </c>
    </row>
    <row r="1332" spans="3:8" ht="15" customHeight="1">
      <c r="C1332" s="112" t="b">
        <v>0</v>
      </c>
      <c r="D1332" s="113">
        <v>1</v>
      </c>
      <c r="E1332" s="114">
        <v>2069</v>
      </c>
      <c r="F1332" s="114">
        <v>1250</v>
      </c>
      <c r="G1332" s="122">
        <v>0</v>
      </c>
      <c r="H1332" s="122">
        <v>1.7377901121280258E+19</v>
      </c>
    </row>
    <row r="1333" spans="3:8" ht="15" customHeight="1">
      <c r="C1333" s="112" t="b">
        <v>0</v>
      </c>
      <c r="D1333" s="113">
        <v>1</v>
      </c>
      <c r="E1333" s="114">
        <v>2070</v>
      </c>
      <c r="F1333" s="114">
        <v>1251</v>
      </c>
      <c r="G1333" s="122">
        <v>0</v>
      </c>
      <c r="H1333" s="122">
        <v>1.4889041467198904E+19</v>
      </c>
    </row>
    <row r="1334" spans="3:8" ht="15" customHeight="1">
      <c r="C1334" s="112" t="b">
        <v>0</v>
      </c>
      <c r="D1334" s="113">
        <v>1</v>
      </c>
      <c r="E1334" s="114">
        <v>2071</v>
      </c>
      <c r="F1334" s="114">
        <v>1252</v>
      </c>
      <c r="G1334" s="122">
        <v>0</v>
      </c>
      <c r="H1334" s="122">
        <v>1.7026860247497964E+19</v>
      </c>
    </row>
    <row r="1335" spans="3:8" ht="15" customHeight="1">
      <c r="C1335" s="112" t="b">
        <v>0</v>
      </c>
      <c r="D1335" s="113">
        <v>1</v>
      </c>
      <c r="E1335" s="114">
        <v>2072</v>
      </c>
      <c r="F1335" s="114">
        <v>1253</v>
      </c>
      <c r="G1335" s="122">
        <v>0</v>
      </c>
      <c r="H1335" s="122">
        <v>1.2235202076060865E+19</v>
      </c>
    </row>
    <row r="1336" spans="3:8" ht="15" customHeight="1">
      <c r="C1336" s="112" t="b">
        <v>0</v>
      </c>
      <c r="D1336" s="113">
        <v>1</v>
      </c>
      <c r="E1336" s="114">
        <v>2073</v>
      </c>
      <c r="F1336" s="114">
        <v>1254</v>
      </c>
      <c r="G1336" s="122">
        <v>0</v>
      </c>
      <c r="H1336" s="122">
        <v>2.9649432566157148E+18</v>
      </c>
    </row>
    <row r="1337" spans="3:8" ht="15" customHeight="1">
      <c r="C1337" s="112" t="b">
        <v>0</v>
      </c>
      <c r="D1337" s="113">
        <v>1</v>
      </c>
      <c r="E1337" s="114">
        <v>2074</v>
      </c>
      <c r="F1337" s="114">
        <v>1255</v>
      </c>
      <c r="G1337" s="122">
        <v>0</v>
      </c>
      <c r="H1337" s="122">
        <v>1.7372637302934628E+19</v>
      </c>
    </row>
    <row r="1338" spans="3:8" ht="15" customHeight="1">
      <c r="C1338" s="112" t="b">
        <v>0</v>
      </c>
      <c r="D1338" s="113">
        <v>1</v>
      </c>
      <c r="E1338" s="114">
        <v>2075</v>
      </c>
      <c r="F1338" s="114">
        <v>1256</v>
      </c>
      <c r="G1338" s="122">
        <v>0</v>
      </c>
      <c r="H1338" s="122">
        <v>1.022919665159525E+19</v>
      </c>
    </row>
    <row r="1339" spans="3:8" ht="15" customHeight="1">
      <c r="C1339" s="112" t="b">
        <v>0</v>
      </c>
      <c r="D1339" s="113">
        <v>1</v>
      </c>
      <c r="E1339" s="114">
        <v>2076</v>
      </c>
      <c r="F1339" s="114">
        <v>1257</v>
      </c>
      <c r="G1339" s="122">
        <v>0</v>
      </c>
      <c r="H1339" s="122">
        <v>1.3335862186283485E+19</v>
      </c>
    </row>
    <row r="1340" spans="3:8" ht="15" customHeight="1">
      <c r="C1340" s="112" t="b">
        <v>0</v>
      </c>
      <c r="D1340" s="113">
        <v>1</v>
      </c>
      <c r="E1340" s="114">
        <v>2077</v>
      </c>
      <c r="F1340" s="114">
        <v>1258</v>
      </c>
      <c r="G1340" s="122">
        <v>0</v>
      </c>
      <c r="H1340" s="122">
        <v>8.6229357263990159E+18</v>
      </c>
    </row>
    <row r="1341" spans="3:8" ht="15" customHeight="1">
      <c r="C1341" s="112" t="b">
        <v>0</v>
      </c>
      <c r="D1341" s="113">
        <v>1</v>
      </c>
      <c r="E1341" s="114">
        <v>2078</v>
      </c>
      <c r="F1341" s="114">
        <v>1259</v>
      </c>
      <c r="G1341" s="122">
        <v>0</v>
      </c>
      <c r="H1341" s="122">
        <v>1.4861661327376058E+19</v>
      </c>
    </row>
    <row r="1342" spans="3:8" ht="15" customHeight="1">
      <c r="C1342" s="112" t="b">
        <v>0</v>
      </c>
      <c r="D1342" s="113">
        <v>1</v>
      </c>
      <c r="E1342" s="114">
        <v>2079</v>
      </c>
      <c r="F1342" s="114">
        <v>1260</v>
      </c>
      <c r="G1342" s="122">
        <v>0</v>
      </c>
      <c r="H1342" s="122">
        <v>1.7099183197864362E+19</v>
      </c>
    </row>
    <row r="1343" spans="3:8" ht="15" customHeight="1">
      <c r="C1343" s="112" t="b">
        <v>0</v>
      </c>
      <c r="D1343" s="113">
        <v>1</v>
      </c>
      <c r="E1343" s="114">
        <v>2080</v>
      </c>
      <c r="F1343" s="114">
        <v>1261</v>
      </c>
      <c r="G1343" s="122">
        <v>0</v>
      </c>
      <c r="H1343" s="122">
        <v>1.8120746415042898E+19</v>
      </c>
    </row>
    <row r="1344" spans="3:8" ht="15" customHeight="1">
      <c r="C1344" s="112" t="b">
        <v>0</v>
      </c>
      <c r="D1344" s="113">
        <v>1</v>
      </c>
      <c r="E1344" s="114">
        <v>2081</v>
      </c>
      <c r="F1344" s="114">
        <v>1262</v>
      </c>
      <c r="G1344" s="122">
        <v>0</v>
      </c>
      <c r="H1344" s="122">
        <v>1.385826702959948E+19</v>
      </c>
    </row>
    <row r="1345" spans="3:8" ht="15" customHeight="1">
      <c r="C1345" s="112" t="b">
        <v>0</v>
      </c>
      <c r="D1345" s="113">
        <v>1</v>
      </c>
      <c r="E1345" s="114">
        <v>2082</v>
      </c>
      <c r="F1345" s="114">
        <v>1263</v>
      </c>
      <c r="G1345" s="122">
        <v>0</v>
      </c>
      <c r="H1345" s="122">
        <v>3.6411089895849047E+18</v>
      </c>
    </row>
    <row r="1346" spans="3:8" ht="15" customHeight="1">
      <c r="C1346" s="112" t="b">
        <v>0</v>
      </c>
      <c r="D1346" s="113">
        <v>1</v>
      </c>
      <c r="E1346" s="114">
        <v>2083</v>
      </c>
      <c r="F1346" s="114">
        <v>1264</v>
      </c>
      <c r="G1346" s="122">
        <v>0</v>
      </c>
      <c r="H1346" s="122">
        <v>1.3171690990835804E+18</v>
      </c>
    </row>
    <row r="1347" spans="3:8" ht="15" customHeight="1">
      <c r="C1347" s="112" t="b">
        <v>0</v>
      </c>
      <c r="D1347" s="113">
        <v>1</v>
      </c>
      <c r="E1347" s="114">
        <v>2084</v>
      </c>
      <c r="F1347" s="114">
        <v>1265</v>
      </c>
      <c r="G1347" s="122">
        <v>0</v>
      </c>
      <c r="H1347" s="122">
        <v>7.4417942079697889E+18</v>
      </c>
    </row>
    <row r="1348" spans="3:8" ht="15" customHeight="1">
      <c r="C1348" s="112" t="b">
        <v>0</v>
      </c>
      <c r="D1348" s="113">
        <v>1</v>
      </c>
      <c r="E1348" s="114">
        <v>2085</v>
      </c>
      <c r="F1348" s="114">
        <v>1266</v>
      </c>
      <c r="G1348" s="122">
        <v>0</v>
      </c>
      <c r="H1348" s="122">
        <v>1.4316328623300751E+19</v>
      </c>
    </row>
    <row r="1349" spans="3:8" ht="15" customHeight="1">
      <c r="C1349" s="112" t="b">
        <v>0</v>
      </c>
      <c r="D1349" s="113">
        <v>1</v>
      </c>
      <c r="E1349" s="114">
        <v>2086</v>
      </c>
      <c r="F1349" s="114">
        <v>1267</v>
      </c>
      <c r="G1349" s="122">
        <v>0</v>
      </c>
      <c r="H1349" s="122">
        <v>1.0689269258458448E+19</v>
      </c>
    </row>
    <row r="1350" spans="3:8" ht="15" customHeight="1">
      <c r="C1350" s="112" t="b">
        <v>0</v>
      </c>
      <c r="D1350" s="113">
        <v>1</v>
      </c>
      <c r="E1350" s="114">
        <v>2087</v>
      </c>
      <c r="F1350" s="114">
        <v>1268</v>
      </c>
      <c r="G1350" s="122">
        <v>0</v>
      </c>
      <c r="H1350" s="122">
        <v>4.2712679862896579E+18</v>
      </c>
    </row>
    <row r="1351" spans="3:8" ht="15" customHeight="1">
      <c r="C1351" s="112" t="b">
        <v>0</v>
      </c>
      <c r="D1351" s="113">
        <v>1</v>
      </c>
      <c r="E1351" s="114">
        <v>2088</v>
      </c>
      <c r="F1351" s="114">
        <v>1269</v>
      </c>
      <c r="G1351" s="122">
        <v>0</v>
      </c>
      <c r="H1351" s="122">
        <v>8.7473866052118405E+18</v>
      </c>
    </row>
    <row r="1352" spans="3:8" ht="15" customHeight="1">
      <c r="C1352" s="112" t="b">
        <v>0</v>
      </c>
      <c r="D1352" s="113">
        <v>1</v>
      </c>
      <c r="E1352" s="114">
        <v>2089</v>
      </c>
      <c r="F1352" s="114">
        <v>1270</v>
      </c>
      <c r="G1352" s="122">
        <v>0</v>
      </c>
      <c r="H1352" s="122">
        <v>2.0217301820590377E+18</v>
      </c>
    </row>
    <row r="1353" spans="3:8" ht="15" customHeight="1">
      <c r="C1353" s="112" t="b">
        <v>0</v>
      </c>
      <c r="D1353" s="113">
        <v>1</v>
      </c>
      <c r="E1353" s="114">
        <v>2090</v>
      </c>
      <c r="F1353" s="114">
        <v>1271</v>
      </c>
      <c r="G1353" s="122">
        <v>0</v>
      </c>
      <c r="H1353" s="122">
        <v>1.1540758733182194E+19</v>
      </c>
    </row>
    <row r="1354" spans="3:8" ht="15" customHeight="1">
      <c r="C1354" s="112" t="b">
        <v>0</v>
      </c>
      <c r="D1354" s="113">
        <v>1</v>
      </c>
      <c r="E1354" s="114">
        <v>2091</v>
      </c>
      <c r="F1354" s="114">
        <v>1272</v>
      </c>
      <c r="G1354" s="122">
        <v>0</v>
      </c>
      <c r="H1354" s="122">
        <v>1.199303318150384E+19</v>
      </c>
    </row>
    <row r="1355" spans="3:8" ht="15" customHeight="1">
      <c r="C1355" s="112" t="b">
        <v>0</v>
      </c>
      <c r="D1355" s="113">
        <v>1</v>
      </c>
      <c r="E1355" s="114">
        <v>2092</v>
      </c>
      <c r="F1355" s="114">
        <v>1273</v>
      </c>
      <c r="G1355" s="122">
        <v>0</v>
      </c>
      <c r="H1355" s="122">
        <v>1.8432389813090523E+19</v>
      </c>
    </row>
    <row r="1356" spans="3:8" ht="15" customHeight="1">
      <c r="C1356" s="112" t="b">
        <v>0</v>
      </c>
      <c r="D1356" s="113">
        <v>1</v>
      </c>
      <c r="E1356" s="114">
        <v>386</v>
      </c>
      <c r="F1356" s="114">
        <v>1274</v>
      </c>
      <c r="G1356" s="122">
        <v>0</v>
      </c>
      <c r="H1356" s="122">
        <v>1.4103990117535169E+19</v>
      </c>
    </row>
    <row r="1357" spans="3:8" ht="15" customHeight="1">
      <c r="C1357" s="112" t="b">
        <v>0</v>
      </c>
      <c r="D1357" s="113">
        <v>1</v>
      </c>
      <c r="E1357" s="114">
        <v>401</v>
      </c>
      <c r="F1357" s="114">
        <v>1275</v>
      </c>
      <c r="G1357" s="122">
        <v>0</v>
      </c>
      <c r="H1357" s="122">
        <v>8.109237953223382E+18</v>
      </c>
    </row>
    <row r="1358" spans="3:8" ht="15" customHeight="1">
      <c r="C1358" s="112" t="b">
        <v>0</v>
      </c>
      <c r="D1358" s="113">
        <v>1</v>
      </c>
      <c r="E1358" s="114">
        <v>2751</v>
      </c>
      <c r="F1358" s="114">
        <v>1276</v>
      </c>
      <c r="G1358" s="122">
        <v>0</v>
      </c>
      <c r="H1358" s="122">
        <v>8.0211004307385088E+18</v>
      </c>
    </row>
    <row r="1359" spans="3:8" ht="15" customHeight="1">
      <c r="C1359" s="112" t="b">
        <v>0</v>
      </c>
      <c r="D1359" s="113">
        <v>1</v>
      </c>
      <c r="E1359" s="114">
        <v>2752</v>
      </c>
      <c r="F1359" s="114">
        <v>1277</v>
      </c>
      <c r="G1359" s="122">
        <v>0</v>
      </c>
      <c r="H1359" s="122">
        <v>2.4440396436715484E+18</v>
      </c>
    </row>
    <row r="1360" spans="3:8" ht="15" customHeight="1">
      <c r="C1360" s="112" t="b">
        <v>0</v>
      </c>
      <c r="D1360" s="113">
        <v>1</v>
      </c>
      <c r="E1360" s="114">
        <v>2753</v>
      </c>
      <c r="F1360" s="114">
        <v>1278</v>
      </c>
      <c r="G1360" s="122">
        <v>0</v>
      </c>
      <c r="H1360" s="122">
        <v>4.6878955672207135E+18</v>
      </c>
    </row>
    <row r="1361" spans="3:8" ht="15" customHeight="1">
      <c r="C1361" s="112" t="b">
        <v>0</v>
      </c>
      <c r="D1361" s="113">
        <v>1</v>
      </c>
      <c r="E1361" s="114">
        <v>2754</v>
      </c>
      <c r="F1361" s="114">
        <v>1279</v>
      </c>
      <c r="G1361" s="122">
        <v>0</v>
      </c>
      <c r="H1361" s="122">
        <v>7.1198202650009999E+18</v>
      </c>
    </row>
    <row r="1362" spans="3:8" ht="15" customHeight="1">
      <c r="C1362" s="112" t="b">
        <v>0</v>
      </c>
      <c r="D1362" s="113">
        <v>1</v>
      </c>
      <c r="E1362" s="114">
        <v>2755</v>
      </c>
      <c r="F1362" s="114">
        <v>1280</v>
      </c>
      <c r="G1362" s="122">
        <v>0</v>
      </c>
      <c r="H1362" s="122">
        <v>1.1970353512413522E+18</v>
      </c>
    </row>
    <row r="1363" spans="3:8" ht="15" customHeight="1">
      <c r="C1363" s="112" t="b">
        <v>0</v>
      </c>
      <c r="D1363" s="113">
        <v>1</v>
      </c>
      <c r="E1363" s="114">
        <v>2756</v>
      </c>
      <c r="F1363" s="114">
        <v>1281</v>
      </c>
      <c r="G1363" s="122">
        <v>0</v>
      </c>
      <c r="H1363" s="122">
        <v>1.3049331417051267E+19</v>
      </c>
    </row>
    <row r="1364" spans="3:8" ht="15" customHeight="1">
      <c r="C1364" s="112" t="b">
        <v>0</v>
      </c>
      <c r="D1364" s="113">
        <v>1</v>
      </c>
      <c r="E1364" s="114">
        <v>2757</v>
      </c>
      <c r="F1364" s="114">
        <v>1282</v>
      </c>
      <c r="G1364" s="122">
        <v>0</v>
      </c>
      <c r="H1364" s="122">
        <v>4.2023429977417334E+18</v>
      </c>
    </row>
    <row r="1365" spans="3:8" ht="15" customHeight="1">
      <c r="C1365" s="112" t="b">
        <v>0</v>
      </c>
      <c r="D1365" s="113">
        <v>1</v>
      </c>
      <c r="E1365" s="114">
        <v>2758</v>
      </c>
      <c r="F1365" s="114">
        <v>1283</v>
      </c>
      <c r="G1365" s="122">
        <v>0</v>
      </c>
      <c r="H1365" s="122">
        <v>6.5467778013266002E+18</v>
      </c>
    </row>
    <row r="1366" spans="3:8" ht="15" customHeight="1">
      <c r="C1366" s="112" t="b">
        <v>0</v>
      </c>
      <c r="D1366" s="113">
        <v>1</v>
      </c>
      <c r="E1366" s="114">
        <v>2759</v>
      </c>
      <c r="F1366" s="114">
        <v>1284</v>
      </c>
      <c r="G1366" s="122">
        <v>0</v>
      </c>
      <c r="H1366" s="122">
        <v>3.5398787222738836E+18</v>
      </c>
    </row>
    <row r="1367" spans="3:8" ht="15" customHeight="1">
      <c r="C1367" s="112" t="b">
        <v>0</v>
      </c>
      <c r="D1367" s="113">
        <v>1</v>
      </c>
      <c r="E1367" s="114">
        <v>2760</v>
      </c>
      <c r="F1367" s="114">
        <v>1285</v>
      </c>
      <c r="G1367" s="122">
        <v>0</v>
      </c>
      <c r="H1367" s="122">
        <v>1.6458636704569055E+19</v>
      </c>
    </row>
    <row r="1368" spans="3:8" ht="15" customHeight="1">
      <c r="C1368" s="112" t="b">
        <v>0</v>
      </c>
      <c r="D1368" s="113">
        <v>1</v>
      </c>
      <c r="E1368" s="114">
        <v>2761</v>
      </c>
      <c r="F1368" s="114">
        <v>1286</v>
      </c>
      <c r="G1368" s="122">
        <v>0</v>
      </c>
      <c r="H1368" s="122">
        <v>7.5795693997693174E+18</v>
      </c>
    </row>
    <row r="1369" spans="3:8" ht="15" customHeight="1">
      <c r="C1369" s="112" t="b">
        <v>0</v>
      </c>
      <c r="D1369" s="113">
        <v>1</v>
      </c>
      <c r="E1369" s="114">
        <v>2762</v>
      </c>
      <c r="F1369" s="114">
        <v>1287</v>
      </c>
      <c r="G1369" s="122">
        <v>0</v>
      </c>
      <c r="H1369" s="122">
        <v>7.414194790606252E+18</v>
      </c>
    </row>
    <row r="1370" spans="3:8" ht="15" customHeight="1">
      <c r="C1370" s="112" t="b">
        <v>0</v>
      </c>
      <c r="D1370" s="113">
        <v>1</v>
      </c>
      <c r="E1370" s="114">
        <v>2763</v>
      </c>
      <c r="F1370" s="114">
        <v>1288</v>
      </c>
      <c r="G1370" s="122">
        <v>0</v>
      </c>
      <c r="H1370" s="122">
        <v>8.4984991728743424E+18</v>
      </c>
    </row>
    <row r="1371" spans="3:8" ht="15" customHeight="1">
      <c r="C1371" s="112" t="b">
        <v>0</v>
      </c>
      <c r="D1371" s="113">
        <v>1</v>
      </c>
      <c r="E1371" s="114">
        <v>2764</v>
      </c>
      <c r="F1371" s="114">
        <v>1289</v>
      </c>
      <c r="G1371" s="122">
        <v>0</v>
      </c>
      <c r="H1371" s="122">
        <v>1.6499074131702973E+18</v>
      </c>
    </row>
    <row r="1372" spans="3:8" ht="15" customHeight="1">
      <c r="C1372" s="112" t="b">
        <v>0</v>
      </c>
      <c r="D1372" s="113">
        <v>1</v>
      </c>
      <c r="E1372" s="114">
        <v>2765</v>
      </c>
      <c r="F1372" s="114">
        <v>1290</v>
      </c>
      <c r="G1372" s="122">
        <v>0</v>
      </c>
      <c r="H1372" s="122">
        <v>8.7087948815156214E+18</v>
      </c>
    </row>
    <row r="1373" spans="3:8" ht="15" customHeight="1">
      <c r="C1373" s="112" t="b">
        <v>0</v>
      </c>
      <c r="D1373" s="113">
        <v>1</v>
      </c>
      <c r="E1373" s="114">
        <v>2766</v>
      </c>
      <c r="F1373" s="114">
        <v>1291</v>
      </c>
      <c r="G1373" s="122">
        <v>0</v>
      </c>
      <c r="H1373" s="122">
        <v>1.0971564321609196E+18</v>
      </c>
    </row>
    <row r="1374" spans="3:8" ht="15" customHeight="1">
      <c r="C1374" s="112" t="b">
        <v>0</v>
      </c>
      <c r="D1374" s="113">
        <v>1</v>
      </c>
      <c r="E1374" s="114">
        <v>2767</v>
      </c>
      <c r="F1374" s="114">
        <v>1292</v>
      </c>
      <c r="G1374" s="122">
        <v>0</v>
      </c>
      <c r="H1374" s="122">
        <v>1.0869774969838789E+19</v>
      </c>
    </row>
    <row r="1375" spans="3:8" ht="15" customHeight="1">
      <c r="C1375" s="112" t="b">
        <v>0</v>
      </c>
      <c r="D1375" s="113">
        <v>1</v>
      </c>
      <c r="E1375" s="114">
        <v>2768</v>
      </c>
      <c r="F1375" s="114">
        <v>1293</v>
      </c>
      <c r="G1375" s="122">
        <v>0</v>
      </c>
      <c r="H1375" s="122">
        <v>1.7607735744455836E+19</v>
      </c>
    </row>
    <row r="1376" spans="3:8" ht="15" customHeight="1">
      <c r="C1376" s="112" t="b">
        <v>0</v>
      </c>
      <c r="D1376" s="113">
        <v>1</v>
      </c>
      <c r="E1376" s="114">
        <v>2769</v>
      </c>
      <c r="F1376" s="114">
        <v>1294</v>
      </c>
      <c r="G1376" s="122">
        <v>0</v>
      </c>
      <c r="H1376" s="122">
        <v>1.1262881120198836E+19</v>
      </c>
    </row>
    <row r="1377" spans="3:8" ht="15" customHeight="1">
      <c r="C1377" s="112" t="b">
        <v>0</v>
      </c>
      <c r="D1377" s="113">
        <v>1</v>
      </c>
      <c r="E1377" s="114">
        <v>2770</v>
      </c>
      <c r="F1377" s="114">
        <v>1295</v>
      </c>
      <c r="G1377" s="122">
        <v>0</v>
      </c>
      <c r="H1377" s="122">
        <v>2.3304656127593641E+18</v>
      </c>
    </row>
    <row r="1378" spans="3:8" ht="15" customHeight="1">
      <c r="C1378" s="112" t="b">
        <v>0</v>
      </c>
      <c r="D1378" s="113">
        <v>1</v>
      </c>
      <c r="E1378" s="114">
        <v>2771</v>
      </c>
      <c r="F1378" s="114">
        <v>1296</v>
      </c>
      <c r="G1378" s="122">
        <v>0</v>
      </c>
      <c r="H1378" s="122">
        <v>3.8885361997185244E+18</v>
      </c>
    </row>
    <row r="1379" spans="3:8" ht="15" customHeight="1">
      <c r="C1379" s="112" t="b">
        <v>0</v>
      </c>
      <c r="D1379" s="113">
        <v>1</v>
      </c>
      <c r="E1379" s="114">
        <v>2772</v>
      </c>
      <c r="F1379" s="114">
        <v>1297</v>
      </c>
      <c r="G1379" s="122">
        <v>0</v>
      </c>
      <c r="H1379" s="122">
        <v>1.0575266131147936E+19</v>
      </c>
    </row>
    <row r="1380" spans="3:8" ht="15" customHeight="1">
      <c r="C1380" s="112" t="b">
        <v>0</v>
      </c>
      <c r="D1380" s="113">
        <v>1</v>
      </c>
      <c r="E1380" s="114">
        <v>2773</v>
      </c>
      <c r="F1380" s="114">
        <v>1298</v>
      </c>
      <c r="G1380" s="122">
        <v>0</v>
      </c>
      <c r="H1380" s="122">
        <v>3.0098181670762552E+18</v>
      </c>
    </row>
    <row r="1381" spans="3:8" ht="15" customHeight="1">
      <c r="C1381" s="112" t="b">
        <v>0</v>
      </c>
      <c r="D1381" s="113">
        <v>1</v>
      </c>
      <c r="E1381" s="114">
        <v>2774</v>
      </c>
      <c r="F1381" s="114">
        <v>1299</v>
      </c>
      <c r="G1381" s="122">
        <v>0</v>
      </c>
      <c r="H1381" s="122">
        <v>9.9173244509764813E+18</v>
      </c>
    </row>
    <row r="1382" spans="3:8" ht="15" customHeight="1">
      <c r="C1382" s="112" t="b">
        <v>0</v>
      </c>
      <c r="D1382" s="113">
        <v>1</v>
      </c>
      <c r="E1382" s="114">
        <v>2775</v>
      </c>
      <c r="F1382" s="114">
        <v>1300</v>
      </c>
      <c r="G1382" s="122">
        <v>0</v>
      </c>
      <c r="H1382" s="122">
        <v>4.0107366410964531E+18</v>
      </c>
    </row>
    <row r="1383" spans="3:8" ht="15" customHeight="1">
      <c r="C1383" s="112" t="b">
        <v>0</v>
      </c>
      <c r="D1383" s="113">
        <v>1</v>
      </c>
      <c r="E1383" s="114">
        <v>2776</v>
      </c>
      <c r="F1383" s="114">
        <v>1301</v>
      </c>
      <c r="G1383" s="122">
        <v>0</v>
      </c>
      <c r="H1383" s="122">
        <v>1.4929518145960116E+19</v>
      </c>
    </row>
    <row r="1384" spans="3:8" ht="15" customHeight="1">
      <c r="C1384" s="112" t="b">
        <v>0</v>
      </c>
      <c r="D1384" s="113">
        <v>1</v>
      </c>
      <c r="E1384" s="114">
        <v>2777</v>
      </c>
      <c r="F1384" s="114">
        <v>1302</v>
      </c>
      <c r="G1384" s="122">
        <v>0</v>
      </c>
      <c r="H1384" s="122">
        <v>1.4301215877937469E+19</v>
      </c>
    </row>
    <row r="1385" spans="3:8" ht="15" customHeight="1">
      <c r="C1385" s="112" t="b">
        <v>0</v>
      </c>
      <c r="D1385" s="113">
        <v>1</v>
      </c>
      <c r="E1385" s="114">
        <v>2778</v>
      </c>
      <c r="F1385" s="114">
        <v>1303</v>
      </c>
      <c r="G1385" s="122">
        <v>0</v>
      </c>
      <c r="H1385" s="122">
        <v>6.0582035194195866E+18</v>
      </c>
    </row>
    <row r="1386" spans="3:8" ht="15" customHeight="1">
      <c r="C1386" s="112" t="b">
        <v>0</v>
      </c>
      <c r="D1386" s="113">
        <v>1</v>
      </c>
      <c r="E1386" s="114">
        <v>2779</v>
      </c>
      <c r="F1386" s="114">
        <v>1304</v>
      </c>
      <c r="G1386" s="122">
        <v>0</v>
      </c>
      <c r="H1386" s="122">
        <v>1.0071923793508547E+19</v>
      </c>
    </row>
    <row r="1387" spans="3:8" ht="15" customHeight="1">
      <c r="C1387" s="112" t="b">
        <v>0</v>
      </c>
      <c r="D1387" s="113">
        <v>1</v>
      </c>
      <c r="E1387" s="114">
        <v>2780</v>
      </c>
      <c r="F1387" s="114">
        <v>1305</v>
      </c>
      <c r="G1387" s="122">
        <v>0</v>
      </c>
      <c r="H1387" s="122">
        <v>3.2625979630110705E+18</v>
      </c>
    </row>
    <row r="1388" spans="3:8" ht="15" customHeight="1">
      <c r="C1388" s="112" t="b">
        <v>0</v>
      </c>
      <c r="D1388" s="113">
        <v>1</v>
      </c>
      <c r="E1388" s="114">
        <v>556</v>
      </c>
      <c r="F1388" s="114">
        <v>1306</v>
      </c>
      <c r="G1388" s="122">
        <v>0</v>
      </c>
      <c r="H1388" s="122">
        <v>3.4054462489093417E+18</v>
      </c>
    </row>
    <row r="1389" spans="3:8" ht="15" customHeight="1">
      <c r="C1389" s="112" t="b">
        <v>0</v>
      </c>
      <c r="D1389" s="113">
        <v>1</v>
      </c>
      <c r="E1389" s="114">
        <v>557</v>
      </c>
      <c r="F1389" s="114">
        <v>1307</v>
      </c>
      <c r="G1389" s="122">
        <v>0</v>
      </c>
      <c r="H1389" s="122">
        <v>1.0902781860635554E+19</v>
      </c>
    </row>
    <row r="1390" spans="3:8" ht="15" customHeight="1">
      <c r="C1390" s="112" t="b">
        <v>0</v>
      </c>
      <c r="D1390" s="113">
        <v>1</v>
      </c>
      <c r="E1390" s="114">
        <v>558</v>
      </c>
      <c r="F1390" s="114">
        <v>1308</v>
      </c>
      <c r="G1390" s="122">
        <v>0</v>
      </c>
      <c r="H1390" s="122">
        <v>1.7942725620039854E+19</v>
      </c>
    </row>
    <row r="1391" spans="3:8" ht="15" customHeight="1">
      <c r="C1391" s="112" t="b">
        <v>0</v>
      </c>
      <c r="D1391" s="113">
        <v>1</v>
      </c>
      <c r="E1391" s="114">
        <v>559</v>
      </c>
      <c r="F1391" s="114">
        <v>1309</v>
      </c>
      <c r="G1391" s="122">
        <v>0</v>
      </c>
      <c r="H1391" s="122">
        <v>1.5594050058030436E+19</v>
      </c>
    </row>
    <row r="1392" spans="3:8" ht="15" customHeight="1">
      <c r="C1392" s="112" t="b">
        <v>0</v>
      </c>
      <c r="D1392" s="113">
        <v>1</v>
      </c>
      <c r="E1392" s="114">
        <v>560</v>
      </c>
      <c r="F1392" s="114">
        <v>1310</v>
      </c>
      <c r="G1392" s="122">
        <v>0</v>
      </c>
      <c r="H1392" s="122">
        <v>5.8501005459619092E+18</v>
      </c>
    </row>
    <row r="1393" spans="3:8" ht="15" customHeight="1">
      <c r="C1393" s="112" t="b">
        <v>0</v>
      </c>
      <c r="D1393" s="113">
        <v>1</v>
      </c>
      <c r="E1393" s="114">
        <v>561</v>
      </c>
      <c r="F1393" s="114">
        <v>1311</v>
      </c>
      <c r="G1393" s="122">
        <v>0</v>
      </c>
      <c r="H1393" s="122">
        <v>6.701537332126593E+18</v>
      </c>
    </row>
    <row r="1394" spans="3:8" ht="15" customHeight="1">
      <c r="C1394" s="112" t="b">
        <v>0</v>
      </c>
      <c r="D1394" s="113">
        <v>1</v>
      </c>
      <c r="E1394" s="114">
        <v>562</v>
      </c>
      <c r="F1394" s="114">
        <v>1312</v>
      </c>
      <c r="G1394" s="122">
        <v>0</v>
      </c>
      <c r="H1394" s="122">
        <v>1.4149207952648208E+19</v>
      </c>
    </row>
    <row r="1395" spans="3:8" ht="15" customHeight="1">
      <c r="C1395" s="112" t="b">
        <v>0</v>
      </c>
      <c r="D1395" s="113">
        <v>1</v>
      </c>
      <c r="E1395" s="114">
        <v>563</v>
      </c>
      <c r="F1395" s="114">
        <v>1313</v>
      </c>
      <c r="G1395" s="122">
        <v>0</v>
      </c>
      <c r="H1395" s="122">
        <v>1.7973410742395693E+19</v>
      </c>
    </row>
    <row r="1396" spans="3:8" ht="15" customHeight="1">
      <c r="C1396" s="112" t="b">
        <v>0</v>
      </c>
      <c r="D1396" s="113">
        <v>1</v>
      </c>
      <c r="E1396" s="114">
        <v>564</v>
      </c>
      <c r="F1396" s="114">
        <v>1314</v>
      </c>
      <c r="G1396" s="122">
        <v>0</v>
      </c>
      <c r="H1396" s="122">
        <v>1.0994665735509275E+19</v>
      </c>
    </row>
    <row r="1397" spans="3:8" ht="15" customHeight="1">
      <c r="C1397" s="112" t="b">
        <v>0</v>
      </c>
      <c r="D1397" s="113">
        <v>1</v>
      </c>
      <c r="E1397" s="114">
        <v>565</v>
      </c>
      <c r="F1397" s="114">
        <v>1315</v>
      </c>
      <c r="G1397" s="122">
        <v>0</v>
      </c>
      <c r="H1397" s="122">
        <v>1.2371607838071075E+19</v>
      </c>
    </row>
    <row r="1398" spans="3:8" ht="15" customHeight="1">
      <c r="C1398" s="112" t="b">
        <v>0</v>
      </c>
      <c r="D1398" s="113">
        <v>1</v>
      </c>
      <c r="E1398" s="114">
        <v>566</v>
      </c>
      <c r="F1398" s="114">
        <v>1316</v>
      </c>
      <c r="G1398" s="122">
        <v>0</v>
      </c>
      <c r="H1398" s="122">
        <v>7.8452426417476106E+18</v>
      </c>
    </row>
    <row r="1399" spans="3:8" ht="15" customHeight="1">
      <c r="C1399" s="112" t="b">
        <v>0</v>
      </c>
      <c r="D1399" s="113">
        <v>1</v>
      </c>
      <c r="E1399" s="114">
        <v>567</v>
      </c>
      <c r="F1399" s="114">
        <v>1317</v>
      </c>
      <c r="G1399" s="122">
        <v>0</v>
      </c>
      <c r="H1399" s="122">
        <v>8.2164529385596006E+18</v>
      </c>
    </row>
    <row r="1400" spans="3:8" ht="15" customHeight="1">
      <c r="C1400" s="112" t="b">
        <v>0</v>
      </c>
      <c r="D1400" s="113">
        <v>1</v>
      </c>
      <c r="E1400" s="114">
        <v>568</v>
      </c>
      <c r="F1400" s="114">
        <v>1318</v>
      </c>
      <c r="G1400" s="122">
        <v>0</v>
      </c>
      <c r="H1400" s="122">
        <v>1.6641538186005354E+19</v>
      </c>
    </row>
    <row r="1401" spans="3:8" ht="15" customHeight="1">
      <c r="C1401" s="112" t="b">
        <v>0</v>
      </c>
      <c r="D1401" s="113">
        <v>1</v>
      </c>
      <c r="E1401" s="114">
        <v>569</v>
      </c>
      <c r="F1401" s="114">
        <v>1319</v>
      </c>
      <c r="G1401" s="122">
        <v>0</v>
      </c>
      <c r="H1401" s="122">
        <v>1.8043780042941856E+19</v>
      </c>
    </row>
    <row r="1402" spans="3:8" ht="15" customHeight="1">
      <c r="C1402" s="112" t="b">
        <v>0</v>
      </c>
      <c r="D1402" s="113">
        <v>1</v>
      </c>
      <c r="E1402" s="114">
        <v>661</v>
      </c>
      <c r="F1402" s="114">
        <v>1320</v>
      </c>
      <c r="G1402" s="122">
        <v>0</v>
      </c>
      <c r="H1402" s="122">
        <v>2.2837241878759649E+18</v>
      </c>
    </row>
    <row r="1403" spans="3:8" ht="15" customHeight="1">
      <c r="C1403" s="112" t="b">
        <v>0</v>
      </c>
      <c r="D1403" s="113">
        <v>1</v>
      </c>
      <c r="E1403" s="114">
        <v>662</v>
      </c>
      <c r="F1403" s="114">
        <v>1321</v>
      </c>
      <c r="G1403" s="122">
        <v>0</v>
      </c>
      <c r="H1403" s="122">
        <v>1.802107794088847E+19</v>
      </c>
    </row>
    <row r="1404" spans="3:8" ht="15" customHeight="1">
      <c r="C1404" s="112" t="b">
        <v>0</v>
      </c>
      <c r="D1404" s="113">
        <v>1</v>
      </c>
      <c r="E1404" s="114">
        <v>663</v>
      </c>
      <c r="F1404" s="114">
        <v>1322</v>
      </c>
      <c r="G1404" s="122">
        <v>0</v>
      </c>
      <c r="H1404" s="122">
        <v>3.2347126566638336E+18</v>
      </c>
    </row>
    <row r="1405" spans="3:8" ht="15" customHeight="1">
      <c r="C1405" s="112" t="b">
        <v>0</v>
      </c>
      <c r="D1405" s="113">
        <v>1</v>
      </c>
      <c r="E1405" s="114">
        <v>664</v>
      </c>
      <c r="F1405" s="114">
        <v>1323</v>
      </c>
      <c r="G1405" s="122">
        <v>0</v>
      </c>
      <c r="H1405" s="122">
        <v>1.4521043133928647E+19</v>
      </c>
    </row>
    <row r="1406" spans="3:8" ht="15" customHeight="1">
      <c r="C1406" s="112" t="b">
        <v>0</v>
      </c>
      <c r="D1406" s="113">
        <v>1</v>
      </c>
      <c r="E1406" s="114">
        <v>665</v>
      </c>
      <c r="F1406" s="114">
        <v>1324</v>
      </c>
      <c r="G1406" s="122">
        <v>0</v>
      </c>
      <c r="H1406" s="122">
        <v>1.6035107495513598E+19</v>
      </c>
    </row>
    <row r="1407" spans="3:8" ht="15" customHeight="1">
      <c r="C1407" s="112" t="b">
        <v>0</v>
      </c>
      <c r="D1407" s="113">
        <v>1</v>
      </c>
      <c r="E1407" s="114">
        <v>666</v>
      </c>
      <c r="F1407" s="114">
        <v>1325</v>
      </c>
      <c r="G1407" s="122">
        <v>0</v>
      </c>
      <c r="H1407" s="122">
        <v>5.4045234283142922E+18</v>
      </c>
    </row>
    <row r="1408" spans="3:8" ht="15" customHeight="1">
      <c r="C1408" s="112" t="b">
        <v>0</v>
      </c>
      <c r="D1408" s="113">
        <v>1</v>
      </c>
      <c r="E1408" s="114">
        <v>667</v>
      </c>
      <c r="F1408" s="114">
        <v>1326</v>
      </c>
      <c r="G1408" s="122">
        <v>0</v>
      </c>
      <c r="H1408" s="122">
        <v>1.4209663942350475E+19</v>
      </c>
    </row>
    <row r="1409" spans="3:8" ht="15" customHeight="1">
      <c r="C1409" s="112" t="b">
        <v>0</v>
      </c>
      <c r="D1409" s="113">
        <v>1</v>
      </c>
      <c r="E1409" s="114">
        <v>668</v>
      </c>
      <c r="F1409" s="114">
        <v>1327</v>
      </c>
      <c r="G1409" s="122">
        <v>0</v>
      </c>
      <c r="H1409" s="122">
        <v>1.5235887780703072E+19</v>
      </c>
    </row>
    <row r="1410" spans="3:8" ht="15" customHeight="1">
      <c r="C1410" s="112" t="b">
        <v>0</v>
      </c>
      <c r="D1410" s="113">
        <v>1</v>
      </c>
      <c r="E1410" s="114">
        <v>669</v>
      </c>
      <c r="F1410" s="114">
        <v>1328</v>
      </c>
      <c r="G1410" s="122">
        <v>0</v>
      </c>
      <c r="H1410" s="122">
        <v>1.5580323495968082E+19</v>
      </c>
    </row>
    <row r="1411" spans="3:8" ht="15" customHeight="1">
      <c r="C1411" s="112" t="b">
        <v>0</v>
      </c>
      <c r="D1411" s="113">
        <v>1</v>
      </c>
      <c r="E1411" s="114">
        <v>670</v>
      </c>
      <c r="F1411" s="114">
        <v>1329</v>
      </c>
      <c r="G1411" s="122">
        <v>0</v>
      </c>
      <c r="H1411" s="122">
        <v>5.6420494089300009E+18</v>
      </c>
    </row>
    <row r="1412" spans="3:8" ht="15" customHeight="1">
      <c r="C1412" s="112" t="b">
        <v>0</v>
      </c>
      <c r="D1412" s="113">
        <v>1</v>
      </c>
      <c r="E1412" s="114">
        <v>671</v>
      </c>
      <c r="F1412" s="114">
        <v>1330</v>
      </c>
      <c r="G1412" s="122">
        <v>0</v>
      </c>
      <c r="H1412" s="122">
        <v>5.3972454736030239E+18</v>
      </c>
    </row>
    <row r="1413" spans="3:8" ht="15" customHeight="1">
      <c r="C1413" s="112" t="b">
        <v>0</v>
      </c>
      <c r="D1413" s="113">
        <v>1</v>
      </c>
      <c r="E1413" s="114">
        <v>672</v>
      </c>
      <c r="F1413" s="114">
        <v>1331</v>
      </c>
      <c r="G1413" s="122">
        <v>0</v>
      </c>
      <c r="H1413" s="122">
        <v>3.6057026079478067E+18</v>
      </c>
    </row>
    <row r="1414" spans="3:8" ht="15" customHeight="1">
      <c r="C1414" s="112" t="b">
        <v>0</v>
      </c>
      <c r="D1414" s="113">
        <v>1</v>
      </c>
      <c r="E1414" s="114">
        <v>673</v>
      </c>
      <c r="F1414" s="114">
        <v>1332</v>
      </c>
      <c r="G1414" s="122">
        <v>0</v>
      </c>
      <c r="H1414" s="122">
        <v>8.176760962117292E+18</v>
      </c>
    </row>
    <row r="1415" spans="3:8" ht="15" customHeight="1">
      <c r="C1415" s="112" t="b">
        <v>0</v>
      </c>
      <c r="D1415" s="113">
        <v>1</v>
      </c>
      <c r="E1415" s="114">
        <v>674</v>
      </c>
      <c r="F1415" s="114">
        <v>1333</v>
      </c>
      <c r="G1415" s="122">
        <v>0</v>
      </c>
      <c r="H1415" s="122">
        <v>1.1051931073738318E+19</v>
      </c>
    </row>
    <row r="1416" spans="3:8" ht="15" customHeight="1">
      <c r="C1416" s="112" t="b">
        <v>0</v>
      </c>
      <c r="D1416" s="113">
        <v>1</v>
      </c>
      <c r="E1416" s="114">
        <v>3117</v>
      </c>
      <c r="F1416" s="114">
        <v>1334</v>
      </c>
      <c r="G1416" s="122">
        <v>0</v>
      </c>
      <c r="H1416" s="122">
        <v>2.6915288998223432E+18</v>
      </c>
    </row>
    <row r="1417" spans="3:8" ht="15" customHeight="1">
      <c r="C1417" s="112" t="b">
        <v>0</v>
      </c>
      <c r="D1417" s="113">
        <v>1</v>
      </c>
      <c r="E1417" s="114">
        <v>3118</v>
      </c>
      <c r="F1417" s="114">
        <v>1335</v>
      </c>
      <c r="G1417" s="122">
        <v>0</v>
      </c>
      <c r="H1417" s="122">
        <v>2.5781456901543649E+18</v>
      </c>
    </row>
    <row r="1418" spans="3:8" ht="15" customHeight="1">
      <c r="C1418" s="112" t="b">
        <v>0</v>
      </c>
      <c r="D1418" s="113">
        <v>1</v>
      </c>
      <c r="E1418" s="114">
        <v>3119</v>
      </c>
      <c r="F1418" s="114">
        <v>1336</v>
      </c>
      <c r="G1418" s="122">
        <v>0</v>
      </c>
      <c r="H1418" s="122">
        <v>5.9642309948087624E+18</v>
      </c>
    </row>
    <row r="1419" spans="3:8" ht="15" customHeight="1">
      <c r="C1419" s="112" t="b">
        <v>0</v>
      </c>
      <c r="D1419" s="113">
        <v>1</v>
      </c>
      <c r="E1419" s="114">
        <v>3120</v>
      </c>
      <c r="F1419" s="114">
        <v>1337</v>
      </c>
      <c r="G1419" s="122">
        <v>0</v>
      </c>
      <c r="H1419" s="122">
        <v>3.1085205578395296E+17</v>
      </c>
    </row>
    <row r="1420" spans="3:8" ht="15" customHeight="1">
      <c r="C1420" s="112" t="b">
        <v>0</v>
      </c>
      <c r="D1420" s="113">
        <v>1</v>
      </c>
      <c r="E1420" s="114">
        <v>3121</v>
      </c>
      <c r="F1420" s="114">
        <v>1338</v>
      </c>
      <c r="G1420" s="122">
        <v>0</v>
      </c>
      <c r="H1420" s="122">
        <v>5.9029050001769841E+18</v>
      </c>
    </row>
    <row r="1421" spans="3:8" ht="15" customHeight="1">
      <c r="C1421" s="112" t="b">
        <v>0</v>
      </c>
      <c r="D1421" s="113">
        <v>1</v>
      </c>
      <c r="E1421" s="114">
        <v>3122</v>
      </c>
      <c r="F1421" s="114">
        <v>1339</v>
      </c>
      <c r="G1421" s="122">
        <v>0</v>
      </c>
      <c r="H1421" s="122">
        <v>4.4400745623953065E+18</v>
      </c>
    </row>
    <row r="1422" spans="3:8" ht="15" customHeight="1">
      <c r="C1422" s="112" t="b">
        <v>0</v>
      </c>
      <c r="D1422" s="113">
        <v>1</v>
      </c>
      <c r="E1422" s="114">
        <v>3123</v>
      </c>
      <c r="F1422" s="114">
        <v>1340</v>
      </c>
      <c r="G1422" s="122">
        <v>0</v>
      </c>
      <c r="H1422" s="122">
        <v>2.5290836812768492E+18</v>
      </c>
    </row>
    <row r="1423" spans="3:8" ht="15" customHeight="1">
      <c r="C1423" s="112" t="b">
        <v>0</v>
      </c>
      <c r="D1423" s="113">
        <v>1</v>
      </c>
      <c r="E1423" s="114">
        <v>3124</v>
      </c>
      <c r="F1423" s="114">
        <v>1341</v>
      </c>
      <c r="G1423" s="122">
        <v>0</v>
      </c>
      <c r="H1423" s="122">
        <v>7.1924352839869594E+18</v>
      </c>
    </row>
    <row r="1424" spans="3:8" ht="15" customHeight="1">
      <c r="C1424" s="112" t="b">
        <v>0</v>
      </c>
      <c r="D1424" s="113">
        <v>1</v>
      </c>
      <c r="E1424" s="114">
        <v>3125</v>
      </c>
      <c r="F1424" s="114">
        <v>1342</v>
      </c>
      <c r="G1424" s="122">
        <v>0</v>
      </c>
      <c r="H1424" s="122">
        <v>3.0353659804177449E+18</v>
      </c>
    </row>
    <row r="1425" spans="3:8" ht="15" customHeight="1">
      <c r="C1425" s="112" t="b">
        <v>0</v>
      </c>
      <c r="D1425" s="113">
        <v>1</v>
      </c>
      <c r="E1425" s="114">
        <v>3126</v>
      </c>
      <c r="F1425" s="114">
        <v>1343</v>
      </c>
      <c r="G1425" s="122">
        <v>0</v>
      </c>
      <c r="H1425" s="122">
        <v>1.2536188606000654E+19</v>
      </c>
    </row>
    <row r="1426" spans="3:8" ht="15" customHeight="1">
      <c r="C1426" s="112" t="b">
        <v>0</v>
      </c>
      <c r="D1426" s="113">
        <v>1</v>
      </c>
      <c r="E1426" s="114">
        <v>3127</v>
      </c>
      <c r="F1426" s="114">
        <v>1344</v>
      </c>
      <c r="G1426" s="122">
        <v>0</v>
      </c>
      <c r="H1426" s="122">
        <v>1.7468052162604229E+18</v>
      </c>
    </row>
    <row r="1427" spans="3:8" ht="15" customHeight="1">
      <c r="C1427" s="112" t="b">
        <v>0</v>
      </c>
      <c r="D1427" s="113">
        <v>1</v>
      </c>
      <c r="E1427" s="114">
        <v>3128</v>
      </c>
      <c r="F1427" s="114">
        <v>1345</v>
      </c>
      <c r="G1427" s="122">
        <v>0</v>
      </c>
      <c r="H1427" s="122">
        <v>1.6526113131868527E+19</v>
      </c>
    </row>
    <row r="1428" spans="3:8" ht="15" customHeight="1">
      <c r="C1428" s="112" t="b">
        <v>0</v>
      </c>
      <c r="D1428" s="113">
        <v>1</v>
      </c>
      <c r="E1428" s="114">
        <v>3129</v>
      </c>
      <c r="F1428" s="114">
        <v>1346</v>
      </c>
      <c r="G1428" s="122">
        <v>0</v>
      </c>
      <c r="H1428" s="122">
        <v>8.5733895610548029E+18</v>
      </c>
    </row>
    <row r="1429" spans="3:8" ht="15" customHeight="1">
      <c r="C1429" s="112" t="b">
        <v>0</v>
      </c>
      <c r="D1429" s="113">
        <v>1</v>
      </c>
      <c r="E1429" s="114">
        <v>3130</v>
      </c>
      <c r="F1429" s="114">
        <v>1347</v>
      </c>
      <c r="G1429" s="122">
        <v>0</v>
      </c>
      <c r="H1429" s="122">
        <v>1.0398538359335799E+19</v>
      </c>
    </row>
    <row r="1430" spans="3:8" ht="15" customHeight="1">
      <c r="C1430" s="112" t="b">
        <v>0</v>
      </c>
      <c r="D1430" s="113">
        <v>1</v>
      </c>
      <c r="E1430" s="114">
        <v>3131</v>
      </c>
      <c r="F1430" s="114">
        <v>1348</v>
      </c>
      <c r="G1430" s="122">
        <v>0</v>
      </c>
      <c r="H1430" s="122">
        <v>5.2574795835210906E+18</v>
      </c>
    </row>
    <row r="1431" spans="3:8" ht="15" customHeight="1">
      <c r="C1431" s="112" t="b">
        <v>0</v>
      </c>
      <c r="D1431" s="113">
        <v>1</v>
      </c>
      <c r="E1431" s="114">
        <v>3146</v>
      </c>
      <c r="F1431" s="114">
        <v>1349</v>
      </c>
      <c r="G1431" s="122">
        <v>0</v>
      </c>
      <c r="H1431" s="122">
        <v>8.3544934250951718E+17</v>
      </c>
    </row>
    <row r="1432" spans="3:8" ht="15" customHeight="1">
      <c r="C1432" s="112" t="b">
        <v>0</v>
      </c>
      <c r="D1432" s="113">
        <v>1</v>
      </c>
      <c r="E1432" s="114">
        <v>3147</v>
      </c>
      <c r="F1432" s="114">
        <v>1350</v>
      </c>
      <c r="G1432" s="122">
        <v>0</v>
      </c>
      <c r="H1432" s="122">
        <v>1.8572983361706752E+18</v>
      </c>
    </row>
    <row r="1433" spans="3:8" ht="15" customHeight="1">
      <c r="C1433" s="112" t="b">
        <v>0</v>
      </c>
      <c r="D1433" s="113">
        <v>1</v>
      </c>
      <c r="E1433" s="114">
        <v>3148</v>
      </c>
      <c r="F1433" s="114">
        <v>1351</v>
      </c>
      <c r="G1433" s="122">
        <v>0</v>
      </c>
      <c r="H1433" s="122">
        <v>1.7877820409217319E+19</v>
      </c>
    </row>
    <row r="1434" spans="3:8" ht="15" customHeight="1">
      <c r="C1434" s="112" t="b">
        <v>0</v>
      </c>
      <c r="D1434" s="113">
        <v>1</v>
      </c>
      <c r="E1434" s="114">
        <v>3149</v>
      </c>
      <c r="F1434" s="114">
        <v>1352</v>
      </c>
      <c r="G1434" s="122">
        <v>0</v>
      </c>
      <c r="H1434" s="122">
        <v>1.6528570440951137E+18</v>
      </c>
    </row>
    <row r="1435" spans="3:8" ht="15" customHeight="1">
      <c r="C1435" s="112" t="b">
        <v>0</v>
      </c>
      <c r="D1435" s="113">
        <v>1</v>
      </c>
      <c r="E1435" s="114">
        <v>3150</v>
      </c>
      <c r="F1435" s="114">
        <v>1353</v>
      </c>
      <c r="G1435" s="122">
        <v>0</v>
      </c>
      <c r="H1435" s="122">
        <v>1.1122468315560569E+19</v>
      </c>
    </row>
    <row r="1436" spans="3:8" ht="15" customHeight="1">
      <c r="C1436" s="112" t="b">
        <v>0</v>
      </c>
      <c r="D1436" s="113">
        <v>1</v>
      </c>
      <c r="E1436" s="114">
        <v>3151</v>
      </c>
      <c r="F1436" s="114">
        <v>1354</v>
      </c>
      <c r="G1436" s="122">
        <v>0</v>
      </c>
      <c r="H1436" s="122">
        <v>5.2294516939338435E+18</v>
      </c>
    </row>
    <row r="1437" spans="3:8" ht="15" customHeight="1">
      <c r="C1437" s="112" t="b">
        <v>0</v>
      </c>
      <c r="D1437" s="113">
        <v>1</v>
      </c>
      <c r="E1437" s="114">
        <v>3152</v>
      </c>
      <c r="F1437" s="114">
        <v>1355</v>
      </c>
      <c r="G1437" s="122">
        <v>0</v>
      </c>
      <c r="H1437" s="122">
        <v>4.5749194118258575E+18</v>
      </c>
    </row>
    <row r="1438" spans="3:8" ht="15" customHeight="1">
      <c r="C1438" s="112" t="b">
        <v>0</v>
      </c>
      <c r="D1438" s="113">
        <v>1</v>
      </c>
      <c r="E1438" s="114">
        <v>3153</v>
      </c>
      <c r="F1438" s="114">
        <v>1356</v>
      </c>
      <c r="G1438" s="122">
        <v>0</v>
      </c>
      <c r="H1438" s="122">
        <v>1.5806350182572712E+19</v>
      </c>
    </row>
    <row r="1439" spans="3:8" ht="15" customHeight="1">
      <c r="C1439" s="112" t="b">
        <v>0</v>
      </c>
      <c r="D1439" s="113">
        <v>1</v>
      </c>
      <c r="E1439" s="114">
        <v>3154</v>
      </c>
      <c r="F1439" s="114">
        <v>1357</v>
      </c>
      <c r="G1439" s="122">
        <v>0</v>
      </c>
      <c r="H1439" s="122">
        <v>7.9519820163672586E+18</v>
      </c>
    </row>
    <row r="1440" spans="3:8" ht="15" customHeight="1">
      <c r="C1440" s="112" t="b">
        <v>0</v>
      </c>
      <c r="D1440" s="113">
        <v>1</v>
      </c>
      <c r="E1440" s="114">
        <v>3155</v>
      </c>
      <c r="F1440" s="114">
        <v>1358</v>
      </c>
      <c r="G1440" s="122">
        <v>0</v>
      </c>
      <c r="H1440" s="122">
        <v>1.1440667286565687E+19</v>
      </c>
    </row>
    <row r="1441" spans="3:8" ht="15" customHeight="1">
      <c r="C1441" s="112" t="b">
        <v>0</v>
      </c>
      <c r="D1441" s="113">
        <v>1</v>
      </c>
      <c r="E1441" s="114">
        <v>3156</v>
      </c>
      <c r="F1441" s="114">
        <v>1359</v>
      </c>
      <c r="G1441" s="122">
        <v>0</v>
      </c>
      <c r="H1441" s="122">
        <v>1.7444436552415004E+18</v>
      </c>
    </row>
    <row r="1442" spans="3:8" ht="15" customHeight="1">
      <c r="C1442" s="112" t="b">
        <v>0</v>
      </c>
      <c r="D1442" s="113">
        <v>1</v>
      </c>
      <c r="E1442" s="114">
        <v>3157</v>
      </c>
      <c r="F1442" s="114">
        <v>1360</v>
      </c>
      <c r="G1442" s="122">
        <v>0</v>
      </c>
      <c r="H1442" s="122">
        <v>9.1326545928971889E+18</v>
      </c>
    </row>
    <row r="1443" spans="3:8" ht="15" customHeight="1">
      <c r="C1443" s="112" t="b">
        <v>0</v>
      </c>
      <c r="D1443" s="113">
        <v>1</v>
      </c>
      <c r="E1443" s="114">
        <v>3158</v>
      </c>
      <c r="F1443" s="114">
        <v>1361</v>
      </c>
      <c r="G1443" s="122">
        <v>0</v>
      </c>
      <c r="H1443" s="122">
        <v>4.1151577482855849E+18</v>
      </c>
    </row>
    <row r="1444" spans="3:8" ht="15" customHeight="1">
      <c r="C1444" s="112" t="b">
        <v>0</v>
      </c>
      <c r="D1444" s="113">
        <v>1</v>
      </c>
      <c r="E1444" s="114">
        <v>3159</v>
      </c>
      <c r="F1444" s="114">
        <v>1362</v>
      </c>
      <c r="G1444" s="122">
        <v>0</v>
      </c>
      <c r="H1444" s="122">
        <v>1.749501678415635E+19</v>
      </c>
    </row>
    <row r="1445" spans="3:8" ht="15" customHeight="1">
      <c r="C1445" s="112" t="b">
        <v>0</v>
      </c>
      <c r="D1445" s="113">
        <v>1</v>
      </c>
      <c r="E1445" s="114">
        <v>3160</v>
      </c>
      <c r="F1445" s="114">
        <v>1363</v>
      </c>
      <c r="G1445" s="122">
        <v>0</v>
      </c>
      <c r="H1445" s="122">
        <v>1.8068391959604431E+19</v>
      </c>
    </row>
    <row r="1446" spans="3:8" ht="15" customHeight="1">
      <c r="C1446" s="112" t="b">
        <v>0</v>
      </c>
      <c r="D1446" s="113">
        <v>1</v>
      </c>
      <c r="E1446" s="114">
        <v>3161</v>
      </c>
      <c r="F1446" s="114">
        <v>1364</v>
      </c>
      <c r="G1446" s="122">
        <v>0</v>
      </c>
      <c r="H1446" s="122">
        <v>1.4515489551687758E+19</v>
      </c>
    </row>
    <row r="1447" spans="3:8" ht="15" customHeight="1">
      <c r="C1447" s="112" t="b">
        <v>0</v>
      </c>
      <c r="D1447" s="113">
        <v>1</v>
      </c>
      <c r="E1447" s="114">
        <v>3162</v>
      </c>
      <c r="F1447" s="114">
        <v>1365</v>
      </c>
      <c r="G1447" s="122">
        <v>0</v>
      </c>
      <c r="H1447" s="122">
        <v>5.2359306606132499E+17</v>
      </c>
    </row>
    <row r="1448" spans="3:8" ht="15" customHeight="1">
      <c r="C1448" s="112" t="b">
        <v>0</v>
      </c>
      <c r="D1448" s="113">
        <v>1</v>
      </c>
      <c r="E1448" s="114">
        <v>3163</v>
      </c>
      <c r="F1448" s="114">
        <v>1366</v>
      </c>
      <c r="G1448" s="122">
        <v>0</v>
      </c>
      <c r="H1448" s="122">
        <v>1.6632938630831348E+19</v>
      </c>
    </row>
    <row r="1449" spans="3:8" ht="15" customHeight="1">
      <c r="C1449" s="112" t="b">
        <v>0</v>
      </c>
      <c r="D1449" s="113">
        <v>1</v>
      </c>
      <c r="E1449" s="114">
        <v>3164</v>
      </c>
      <c r="F1449" s="114">
        <v>1367</v>
      </c>
      <c r="G1449" s="122">
        <v>0</v>
      </c>
      <c r="H1449" s="122">
        <v>1.311264176460406E+19</v>
      </c>
    </row>
    <row r="1450" spans="3:8" ht="15" customHeight="1">
      <c r="C1450" s="112" t="b">
        <v>0</v>
      </c>
      <c r="D1450" s="113">
        <v>1</v>
      </c>
      <c r="E1450" s="114">
        <v>77</v>
      </c>
      <c r="F1450" s="114">
        <v>1368</v>
      </c>
      <c r="G1450" s="122">
        <v>0</v>
      </c>
      <c r="H1450" s="122">
        <v>3.829829298062999E+18</v>
      </c>
    </row>
    <row r="1451" spans="3:8" ht="15" customHeight="1">
      <c r="C1451" s="112" t="b">
        <v>0</v>
      </c>
      <c r="D1451" s="113">
        <v>1</v>
      </c>
      <c r="E1451" s="114">
        <v>78</v>
      </c>
      <c r="F1451" s="114">
        <v>1369</v>
      </c>
      <c r="G1451" s="122">
        <v>0</v>
      </c>
      <c r="H1451" s="122">
        <v>6.2152531665953024E+18</v>
      </c>
    </row>
    <row r="1452" spans="3:8" ht="15" customHeight="1">
      <c r="C1452" s="112" t="b">
        <v>0</v>
      </c>
      <c r="D1452" s="113">
        <v>1</v>
      </c>
      <c r="E1452" s="114">
        <v>79</v>
      </c>
      <c r="F1452" s="114">
        <v>1370</v>
      </c>
      <c r="G1452" s="122">
        <v>0</v>
      </c>
      <c r="H1452" s="122">
        <v>5.046264143842048E+18</v>
      </c>
    </row>
    <row r="1453" spans="3:8" ht="15" customHeight="1">
      <c r="C1453" s="112" t="b">
        <v>0</v>
      </c>
      <c r="D1453" s="113">
        <v>1</v>
      </c>
      <c r="E1453" s="114">
        <v>80</v>
      </c>
      <c r="F1453" s="114">
        <v>1371</v>
      </c>
      <c r="G1453" s="122">
        <v>0</v>
      </c>
      <c r="H1453" s="122">
        <v>8.3563801632460524E+18</v>
      </c>
    </row>
    <row r="1454" spans="3:8" ht="15" customHeight="1">
      <c r="C1454" s="112" t="b">
        <v>0</v>
      </c>
      <c r="D1454" s="113">
        <v>1</v>
      </c>
      <c r="E1454" s="114">
        <v>81</v>
      </c>
      <c r="F1454" s="114">
        <v>1372</v>
      </c>
      <c r="G1454" s="122">
        <v>0</v>
      </c>
      <c r="H1454" s="122">
        <v>1.5960848357466229E+19</v>
      </c>
    </row>
    <row r="1455" spans="3:8" ht="15" customHeight="1">
      <c r="C1455" s="112" t="b">
        <v>0</v>
      </c>
      <c r="D1455" s="113">
        <v>1</v>
      </c>
      <c r="E1455" s="114">
        <v>82</v>
      </c>
      <c r="F1455" s="114">
        <v>1373</v>
      </c>
      <c r="G1455" s="122">
        <v>0</v>
      </c>
      <c r="H1455" s="122">
        <v>3.7583079543451643E+18</v>
      </c>
    </row>
    <row r="1456" spans="3:8" ht="15" customHeight="1">
      <c r="C1456" s="112" t="b">
        <v>0</v>
      </c>
      <c r="D1456" s="113">
        <v>1</v>
      </c>
      <c r="E1456" s="114">
        <v>83</v>
      </c>
      <c r="F1456" s="114">
        <v>1374</v>
      </c>
      <c r="G1456" s="122">
        <v>0</v>
      </c>
      <c r="H1456" s="122">
        <v>6.5876711428562063E+18</v>
      </c>
    </row>
    <row r="1457" spans="3:8" ht="15" customHeight="1">
      <c r="C1457" s="112" t="b">
        <v>0</v>
      </c>
      <c r="D1457" s="113">
        <v>1</v>
      </c>
      <c r="E1457" s="114">
        <v>84</v>
      </c>
      <c r="F1457" s="114">
        <v>1375</v>
      </c>
      <c r="G1457" s="122">
        <v>0</v>
      </c>
      <c r="H1457" s="122">
        <v>9.8201642696632934E+18</v>
      </c>
    </row>
    <row r="1458" spans="3:8" ht="15" customHeight="1">
      <c r="C1458" s="112" t="b">
        <v>0</v>
      </c>
      <c r="D1458" s="113">
        <v>1</v>
      </c>
      <c r="E1458" s="114">
        <v>131</v>
      </c>
      <c r="F1458" s="114">
        <v>1376</v>
      </c>
      <c r="G1458" s="122">
        <v>0</v>
      </c>
      <c r="H1458" s="122">
        <v>5.0456846758454446E+18</v>
      </c>
    </row>
    <row r="1459" spans="3:8" ht="15" customHeight="1">
      <c r="C1459" s="112" t="b">
        <v>0</v>
      </c>
      <c r="D1459" s="113">
        <v>1</v>
      </c>
      <c r="E1459" s="114">
        <v>132</v>
      </c>
      <c r="F1459" s="114">
        <v>1377</v>
      </c>
      <c r="G1459" s="122">
        <v>0</v>
      </c>
      <c r="H1459" s="122">
        <v>4.5072403160171018E+18</v>
      </c>
    </row>
    <row r="1460" spans="3:8" ht="15" customHeight="1">
      <c r="C1460" s="112" t="b">
        <v>0</v>
      </c>
      <c r="D1460" s="113">
        <v>1</v>
      </c>
      <c r="E1460" s="114">
        <v>133</v>
      </c>
      <c r="F1460" s="114">
        <v>1378</v>
      </c>
      <c r="G1460" s="122">
        <v>0</v>
      </c>
      <c r="H1460" s="122">
        <v>1.2289426218421676E+19</v>
      </c>
    </row>
    <row r="1461" spans="3:8" ht="15" customHeight="1">
      <c r="C1461" s="112" t="b">
        <v>0</v>
      </c>
      <c r="D1461" s="113">
        <v>1</v>
      </c>
      <c r="E1461" s="114">
        <v>134</v>
      </c>
      <c r="F1461" s="114">
        <v>1379</v>
      </c>
      <c r="G1461" s="122">
        <v>0</v>
      </c>
      <c r="H1461" s="122">
        <v>1.2350730435841153E+19</v>
      </c>
    </row>
    <row r="1462" spans="3:8" ht="15" customHeight="1">
      <c r="C1462" s="112" t="b">
        <v>0</v>
      </c>
      <c r="D1462" s="113">
        <v>1</v>
      </c>
      <c r="E1462" s="114">
        <v>135</v>
      </c>
      <c r="F1462" s="114">
        <v>1380</v>
      </c>
      <c r="G1462" s="122">
        <v>0</v>
      </c>
      <c r="H1462" s="122">
        <v>1.4200054916160954E+19</v>
      </c>
    </row>
    <row r="1463" spans="3:8" ht="15" customHeight="1">
      <c r="C1463" s="112" t="b">
        <v>0</v>
      </c>
      <c r="D1463" s="113">
        <v>1</v>
      </c>
      <c r="E1463" s="114">
        <v>136</v>
      </c>
      <c r="F1463" s="114">
        <v>1381</v>
      </c>
      <c r="G1463" s="122">
        <v>0</v>
      </c>
      <c r="H1463" s="122">
        <v>3.1409514413285468E+18</v>
      </c>
    </row>
    <row r="1464" spans="3:8" ht="15" customHeight="1">
      <c r="C1464" s="112" t="b">
        <v>0</v>
      </c>
      <c r="D1464" s="113">
        <v>1</v>
      </c>
      <c r="E1464" s="114">
        <v>137</v>
      </c>
      <c r="F1464" s="114">
        <v>1382</v>
      </c>
      <c r="G1464" s="122">
        <v>0</v>
      </c>
      <c r="H1464" s="122">
        <v>5.7066534592561562E+18</v>
      </c>
    </row>
    <row r="1465" spans="3:8" ht="15" customHeight="1">
      <c r="C1465" s="112" t="b">
        <v>0</v>
      </c>
      <c r="D1465" s="113">
        <v>1</v>
      </c>
      <c r="E1465" s="114">
        <v>138</v>
      </c>
      <c r="F1465" s="114">
        <v>1383</v>
      </c>
      <c r="G1465" s="122">
        <v>0</v>
      </c>
      <c r="H1465" s="122">
        <v>8.2785250984810445E+18</v>
      </c>
    </row>
    <row r="1466" spans="3:8" ht="15" customHeight="1">
      <c r="C1466" s="112" t="b">
        <v>0</v>
      </c>
      <c r="D1466" s="113">
        <v>1</v>
      </c>
      <c r="E1466" s="114">
        <v>139</v>
      </c>
      <c r="F1466" s="114">
        <v>1384</v>
      </c>
      <c r="G1466" s="122">
        <v>0</v>
      </c>
      <c r="H1466" s="122">
        <v>1.2596411472791669E+19</v>
      </c>
    </row>
    <row r="1467" spans="3:8" ht="15" customHeight="1">
      <c r="C1467" s="112" t="b">
        <v>0</v>
      </c>
      <c r="D1467" s="113">
        <v>1</v>
      </c>
      <c r="E1467" s="114">
        <v>140</v>
      </c>
      <c r="F1467" s="114">
        <v>1385</v>
      </c>
      <c r="G1467" s="122">
        <v>0</v>
      </c>
      <c r="H1467" s="122">
        <v>6.6540677137766134E+18</v>
      </c>
    </row>
    <row r="1468" spans="3:8" ht="15" customHeight="1">
      <c r="C1468" s="112" t="b">
        <v>0</v>
      </c>
      <c r="D1468" s="113">
        <v>1</v>
      </c>
      <c r="E1468" s="114">
        <v>141</v>
      </c>
      <c r="F1468" s="114">
        <v>1386</v>
      </c>
      <c r="G1468" s="122">
        <v>0</v>
      </c>
      <c r="H1468" s="122">
        <v>7.5042572367728148E+18</v>
      </c>
    </row>
    <row r="1469" spans="3:8" ht="15" customHeight="1">
      <c r="C1469" s="112" t="b">
        <v>0</v>
      </c>
      <c r="D1469" s="113">
        <v>1</v>
      </c>
      <c r="E1469" s="114">
        <v>142</v>
      </c>
      <c r="F1469" s="114">
        <v>1387</v>
      </c>
      <c r="G1469" s="122">
        <v>0</v>
      </c>
      <c r="H1469" s="122">
        <v>1.750455731420885E+19</v>
      </c>
    </row>
    <row r="1470" spans="3:8" ht="15" customHeight="1">
      <c r="C1470" s="112" t="b">
        <v>0</v>
      </c>
      <c r="D1470" s="113">
        <v>1</v>
      </c>
      <c r="E1470" s="114">
        <v>143</v>
      </c>
      <c r="F1470" s="114">
        <v>1388</v>
      </c>
      <c r="G1470" s="122">
        <v>0</v>
      </c>
      <c r="H1470" s="122">
        <v>1.3554918931376009E+19</v>
      </c>
    </row>
    <row r="1471" spans="3:8" ht="15" customHeight="1">
      <c r="C1471" s="112" t="b">
        <v>0</v>
      </c>
      <c r="D1471" s="113">
        <v>1</v>
      </c>
      <c r="E1471" s="114">
        <v>144</v>
      </c>
      <c r="F1471" s="114">
        <v>1389</v>
      </c>
      <c r="G1471" s="122">
        <v>0</v>
      </c>
      <c r="H1471" s="122">
        <v>1.201804366383231E+19</v>
      </c>
    </row>
    <row r="1472" spans="3:8" ht="15" customHeight="1">
      <c r="C1472" s="112" t="b">
        <v>0</v>
      </c>
      <c r="D1472" s="113">
        <v>1</v>
      </c>
      <c r="E1472" s="114">
        <v>145</v>
      </c>
      <c r="F1472" s="114">
        <v>1390</v>
      </c>
      <c r="G1472" s="122">
        <v>0</v>
      </c>
      <c r="H1472" s="122">
        <v>2.5247642352297037E+18</v>
      </c>
    </row>
    <row r="1473" spans="3:8" ht="15" customHeight="1">
      <c r="C1473" s="112" t="b">
        <v>0</v>
      </c>
      <c r="D1473" s="113">
        <v>1</v>
      </c>
      <c r="E1473" s="114">
        <v>146</v>
      </c>
      <c r="F1473" s="114">
        <v>1391</v>
      </c>
      <c r="G1473" s="122">
        <v>0</v>
      </c>
      <c r="H1473" s="122">
        <v>1.8292404779397526E+19</v>
      </c>
    </row>
    <row r="1474" spans="3:8" ht="15" customHeight="1">
      <c r="C1474" s="112" t="b">
        <v>0</v>
      </c>
      <c r="D1474" s="113">
        <v>1</v>
      </c>
      <c r="E1474" s="114">
        <v>147</v>
      </c>
      <c r="F1474" s="114">
        <v>1392</v>
      </c>
      <c r="G1474" s="122">
        <v>0</v>
      </c>
      <c r="H1474" s="122">
        <v>9.4819784733185843E+18</v>
      </c>
    </row>
    <row r="1475" spans="3:8" ht="15" customHeight="1">
      <c r="C1475" s="112" t="b">
        <v>0</v>
      </c>
      <c r="D1475" s="113">
        <v>1</v>
      </c>
      <c r="E1475" s="114">
        <v>148</v>
      </c>
      <c r="F1475" s="114">
        <v>1393</v>
      </c>
      <c r="G1475" s="122">
        <v>0</v>
      </c>
      <c r="H1475" s="122">
        <v>1.5272094777562573E+19</v>
      </c>
    </row>
    <row r="1476" spans="3:8" ht="15" customHeight="1">
      <c r="C1476" s="112" t="b">
        <v>0</v>
      </c>
      <c r="D1476" s="113">
        <v>1</v>
      </c>
      <c r="E1476" s="114">
        <v>149</v>
      </c>
      <c r="F1476" s="114">
        <v>1394</v>
      </c>
      <c r="G1476" s="122">
        <v>0</v>
      </c>
      <c r="H1476" s="122">
        <v>2.4449784559393009E+18</v>
      </c>
    </row>
    <row r="1477" spans="3:8" ht="15" customHeight="1">
      <c r="C1477" s="112" t="b">
        <v>0</v>
      </c>
      <c r="D1477" s="113">
        <v>1</v>
      </c>
      <c r="E1477" s="114">
        <v>150</v>
      </c>
      <c r="F1477" s="114">
        <v>1395</v>
      </c>
      <c r="G1477" s="122">
        <v>0</v>
      </c>
      <c r="H1477" s="122">
        <v>9.9195999982016184E+18</v>
      </c>
    </row>
    <row r="1478" spans="3:8" ht="15" customHeight="1">
      <c r="C1478" s="112" t="b">
        <v>0</v>
      </c>
      <c r="D1478" s="113">
        <v>1</v>
      </c>
      <c r="E1478" s="114">
        <v>151</v>
      </c>
      <c r="F1478" s="114">
        <v>1396</v>
      </c>
      <c r="G1478" s="122">
        <v>0</v>
      </c>
      <c r="H1478" s="122">
        <v>8.6478209804407726E+18</v>
      </c>
    </row>
    <row r="1479" spans="3:8" ht="15" customHeight="1">
      <c r="C1479" s="112" t="b">
        <v>0</v>
      </c>
      <c r="D1479" s="113">
        <v>1</v>
      </c>
      <c r="E1479" s="114">
        <v>152</v>
      </c>
      <c r="F1479" s="114">
        <v>1397</v>
      </c>
      <c r="G1479" s="122">
        <v>0</v>
      </c>
      <c r="H1479" s="122">
        <v>1.8336453024676194E+19</v>
      </c>
    </row>
    <row r="1480" spans="3:8" ht="15" customHeight="1">
      <c r="C1480" s="112" t="b">
        <v>0</v>
      </c>
      <c r="D1480" s="113">
        <v>1</v>
      </c>
      <c r="E1480" s="114">
        <v>153</v>
      </c>
      <c r="F1480" s="114">
        <v>1398</v>
      </c>
      <c r="G1480" s="122">
        <v>0</v>
      </c>
      <c r="H1480" s="122">
        <v>1.6414174046440442E+19</v>
      </c>
    </row>
    <row r="1481" spans="3:8" ht="15" customHeight="1">
      <c r="C1481" s="112" t="b">
        <v>0</v>
      </c>
      <c r="D1481" s="113">
        <v>1</v>
      </c>
      <c r="E1481" s="114">
        <v>154</v>
      </c>
      <c r="F1481" s="114">
        <v>1399</v>
      </c>
      <c r="G1481" s="122">
        <v>0</v>
      </c>
      <c r="H1481" s="122">
        <v>3.0491323274197491E+17</v>
      </c>
    </row>
    <row r="1482" spans="3:8" ht="15" customHeight="1">
      <c r="C1482" s="112" t="b">
        <v>0</v>
      </c>
      <c r="D1482" s="113">
        <v>1</v>
      </c>
      <c r="E1482" s="114">
        <v>155</v>
      </c>
      <c r="F1482" s="114">
        <v>1400</v>
      </c>
      <c r="G1482" s="122">
        <v>0</v>
      </c>
      <c r="H1482" s="122">
        <v>3.1738551964319831E+18</v>
      </c>
    </row>
    <row r="1483" spans="3:8" ht="15" customHeight="1">
      <c r="C1483" s="112" t="b">
        <v>0</v>
      </c>
      <c r="D1483" s="113">
        <v>1</v>
      </c>
      <c r="E1483" s="114">
        <v>156</v>
      </c>
      <c r="F1483" s="114">
        <v>1401</v>
      </c>
      <c r="G1483" s="122">
        <v>0</v>
      </c>
      <c r="H1483" s="122">
        <v>5.859750094346495E+18</v>
      </c>
    </row>
    <row r="1484" spans="3:8" ht="15" customHeight="1">
      <c r="C1484" s="112" t="b">
        <v>0</v>
      </c>
      <c r="D1484" s="113">
        <v>1</v>
      </c>
      <c r="E1484" s="114">
        <v>157</v>
      </c>
      <c r="F1484" s="114">
        <v>1402</v>
      </c>
      <c r="G1484" s="122">
        <v>0</v>
      </c>
      <c r="H1484" s="122">
        <v>6.7638701799027354E+18</v>
      </c>
    </row>
    <row r="1485" spans="3:8" ht="15" customHeight="1">
      <c r="C1485" s="112" t="b">
        <v>0</v>
      </c>
      <c r="D1485" s="113">
        <v>1</v>
      </c>
      <c r="E1485" s="114">
        <v>158</v>
      </c>
      <c r="F1485" s="114">
        <v>1403</v>
      </c>
      <c r="G1485" s="122">
        <v>0</v>
      </c>
      <c r="H1485" s="122">
        <v>1.4118883178200121E+19</v>
      </c>
    </row>
    <row r="1486" spans="3:8" ht="15" customHeight="1">
      <c r="C1486" s="112" t="b">
        <v>0</v>
      </c>
      <c r="D1486" s="113">
        <v>1</v>
      </c>
      <c r="E1486" s="114">
        <v>159</v>
      </c>
      <c r="F1486" s="114">
        <v>1404</v>
      </c>
      <c r="G1486" s="122">
        <v>0</v>
      </c>
      <c r="H1486" s="122">
        <v>7.6429240458058721E+18</v>
      </c>
    </row>
    <row r="1487" spans="3:8" ht="15" customHeight="1">
      <c r="C1487" s="112" t="b">
        <v>0</v>
      </c>
      <c r="D1487" s="113">
        <v>1</v>
      </c>
      <c r="E1487" s="114">
        <v>160</v>
      </c>
      <c r="F1487" s="114">
        <v>1405</v>
      </c>
      <c r="G1487" s="122">
        <v>0</v>
      </c>
      <c r="H1487" s="122">
        <v>7.7044528359603661E+18</v>
      </c>
    </row>
    <row r="1488" spans="3:8" ht="15" customHeight="1">
      <c r="C1488" s="112" t="b">
        <v>0</v>
      </c>
      <c r="D1488" s="113">
        <v>1</v>
      </c>
      <c r="E1488" s="114">
        <v>161</v>
      </c>
      <c r="F1488" s="114">
        <v>1406</v>
      </c>
      <c r="G1488" s="122">
        <v>0</v>
      </c>
      <c r="H1488" s="122">
        <v>2.041469265830923E+18</v>
      </c>
    </row>
    <row r="1489" spans="3:8" ht="15" customHeight="1">
      <c r="C1489" s="112" t="b">
        <v>0</v>
      </c>
      <c r="D1489" s="113">
        <v>1</v>
      </c>
      <c r="E1489" s="114">
        <v>162</v>
      </c>
      <c r="F1489" s="114">
        <v>1407</v>
      </c>
      <c r="G1489" s="122">
        <v>0</v>
      </c>
      <c r="H1489" s="122">
        <v>1.4696547003687989E+19</v>
      </c>
    </row>
    <row r="1490" spans="3:8" ht="15" customHeight="1">
      <c r="C1490" s="112" t="b">
        <v>0</v>
      </c>
      <c r="D1490" s="113">
        <v>1</v>
      </c>
      <c r="E1490" s="114">
        <v>163</v>
      </c>
      <c r="F1490" s="114">
        <v>1408</v>
      </c>
      <c r="G1490" s="122">
        <v>0</v>
      </c>
      <c r="H1490" s="122">
        <v>4.270050833273208E+16</v>
      </c>
    </row>
    <row r="1491" spans="3:8" ht="15" customHeight="1">
      <c r="C1491" s="112" t="b">
        <v>0</v>
      </c>
      <c r="D1491" s="113">
        <v>1</v>
      </c>
      <c r="E1491" s="114">
        <v>164</v>
      </c>
      <c r="F1491" s="114">
        <v>1409</v>
      </c>
      <c r="G1491" s="122">
        <v>0</v>
      </c>
      <c r="H1491" s="122">
        <v>1.2509670366805944E+18</v>
      </c>
    </row>
    <row r="1492" spans="3:8" ht="15" customHeight="1">
      <c r="C1492" s="112" t="b">
        <v>0</v>
      </c>
      <c r="D1492" s="113">
        <v>1</v>
      </c>
      <c r="E1492" s="114">
        <v>165</v>
      </c>
      <c r="F1492" s="114">
        <v>1410</v>
      </c>
      <c r="G1492" s="122">
        <v>0</v>
      </c>
      <c r="H1492" s="122">
        <v>1.061189066896349E+19</v>
      </c>
    </row>
    <row r="1493" spans="3:8" ht="15" customHeight="1">
      <c r="C1493" s="112" t="b">
        <v>0</v>
      </c>
      <c r="D1493" s="113">
        <v>1</v>
      </c>
      <c r="E1493" s="114">
        <v>183</v>
      </c>
      <c r="F1493" s="114">
        <v>1411</v>
      </c>
      <c r="G1493" s="122">
        <v>0</v>
      </c>
      <c r="H1493" s="122">
        <v>3.2324679096578278E+18</v>
      </c>
    </row>
    <row r="1494" spans="3:8" ht="15" customHeight="1">
      <c r="C1494" s="112" t="b">
        <v>0</v>
      </c>
      <c r="D1494" s="113">
        <v>1</v>
      </c>
      <c r="E1494" s="114">
        <v>184</v>
      </c>
      <c r="F1494" s="114">
        <v>1412</v>
      </c>
      <c r="G1494" s="122">
        <v>0</v>
      </c>
      <c r="H1494" s="122">
        <v>1.3317772437059367E+19</v>
      </c>
    </row>
    <row r="1495" spans="3:8" ht="15" customHeight="1">
      <c r="C1495" s="112" t="b">
        <v>0</v>
      </c>
      <c r="D1495" s="113">
        <v>1</v>
      </c>
      <c r="E1495" s="114">
        <v>185</v>
      </c>
      <c r="F1495" s="114">
        <v>1413</v>
      </c>
      <c r="G1495" s="122">
        <v>0</v>
      </c>
      <c r="H1495" s="122">
        <v>6.4363544519436923E+18</v>
      </c>
    </row>
    <row r="1496" spans="3:8" ht="15" customHeight="1">
      <c r="C1496" s="112" t="b">
        <v>0</v>
      </c>
      <c r="D1496" s="113">
        <v>1</v>
      </c>
      <c r="E1496" s="114">
        <v>186</v>
      </c>
      <c r="F1496" s="114">
        <v>1414</v>
      </c>
      <c r="G1496" s="122">
        <v>0</v>
      </c>
      <c r="H1496" s="122">
        <v>1.1350660844295391E+19</v>
      </c>
    </row>
    <row r="1497" spans="3:8" ht="15" customHeight="1">
      <c r="C1497" s="112" t="b">
        <v>0</v>
      </c>
      <c r="D1497" s="113">
        <v>1</v>
      </c>
      <c r="E1497" s="114">
        <v>187</v>
      </c>
      <c r="F1497" s="114">
        <v>1415</v>
      </c>
      <c r="G1497" s="122">
        <v>0</v>
      </c>
      <c r="H1497" s="122">
        <v>8.1602904533743923E+18</v>
      </c>
    </row>
    <row r="1498" spans="3:8" ht="15" customHeight="1">
      <c r="C1498" s="112" t="b">
        <v>0</v>
      </c>
      <c r="D1498" s="113">
        <v>1</v>
      </c>
      <c r="E1498" s="114">
        <v>188</v>
      </c>
      <c r="F1498" s="114">
        <v>1416</v>
      </c>
      <c r="G1498" s="122">
        <v>0</v>
      </c>
      <c r="H1498" s="122">
        <v>1.7996326592016314E+19</v>
      </c>
    </row>
    <row r="1499" spans="3:8" ht="15" customHeight="1">
      <c r="C1499" s="112" t="b">
        <v>0</v>
      </c>
      <c r="D1499" s="113">
        <v>1</v>
      </c>
      <c r="E1499" s="114">
        <v>189</v>
      </c>
      <c r="F1499" s="114">
        <v>1417</v>
      </c>
      <c r="G1499" s="122">
        <v>0</v>
      </c>
      <c r="H1499" s="122">
        <v>1.1820120040067385E+19</v>
      </c>
    </row>
    <row r="1500" spans="3:8" ht="15" customHeight="1">
      <c r="C1500" s="112" t="b">
        <v>0</v>
      </c>
      <c r="D1500" s="113">
        <v>1</v>
      </c>
      <c r="E1500" s="114">
        <v>190</v>
      </c>
      <c r="F1500" s="114">
        <v>1418</v>
      </c>
      <c r="G1500" s="122">
        <v>0</v>
      </c>
      <c r="H1500" s="122">
        <v>1.6915690478863624E+19</v>
      </c>
    </row>
    <row r="1501" spans="3:8" ht="15" customHeight="1">
      <c r="C1501" s="112" t="b">
        <v>0</v>
      </c>
      <c r="D1501" s="113">
        <v>1</v>
      </c>
      <c r="E1501" s="114">
        <v>191</v>
      </c>
      <c r="F1501" s="114">
        <v>1419</v>
      </c>
      <c r="G1501" s="122">
        <v>0</v>
      </c>
      <c r="H1501" s="122">
        <v>3.0222401059559368E+18</v>
      </c>
    </row>
    <row r="1502" spans="3:8" ht="15" customHeight="1">
      <c r="C1502" s="112" t="b">
        <v>0</v>
      </c>
      <c r="D1502" s="113">
        <v>1</v>
      </c>
      <c r="E1502" s="114">
        <v>192</v>
      </c>
      <c r="F1502" s="114">
        <v>1420</v>
      </c>
      <c r="G1502" s="122">
        <v>0</v>
      </c>
      <c r="H1502" s="122">
        <v>1.4128529811227785E+19</v>
      </c>
    </row>
    <row r="1503" spans="3:8" ht="15" customHeight="1">
      <c r="C1503" s="112" t="b">
        <v>0</v>
      </c>
      <c r="D1503" s="113">
        <v>1</v>
      </c>
      <c r="E1503" s="114">
        <v>193</v>
      </c>
      <c r="F1503" s="114">
        <v>1421</v>
      </c>
      <c r="G1503" s="122">
        <v>0</v>
      </c>
      <c r="H1503" s="122">
        <v>1.2331911056085266E+19</v>
      </c>
    </row>
    <row r="1504" spans="3:8" ht="15" customHeight="1">
      <c r="C1504" s="112" t="b">
        <v>0</v>
      </c>
      <c r="D1504" s="113">
        <v>1</v>
      </c>
      <c r="E1504" s="114">
        <v>1121</v>
      </c>
      <c r="F1504" s="114">
        <v>1422</v>
      </c>
      <c r="G1504" s="122">
        <v>0</v>
      </c>
      <c r="H1504" s="122">
        <v>1.2324025981641724E+19</v>
      </c>
    </row>
    <row r="1505" spans="3:8" ht="15" customHeight="1">
      <c r="C1505" s="112" t="b">
        <v>0</v>
      </c>
      <c r="D1505" s="113">
        <v>1</v>
      </c>
      <c r="E1505" s="114">
        <v>1122</v>
      </c>
      <c r="F1505" s="114">
        <v>1423</v>
      </c>
      <c r="G1505" s="122">
        <v>0</v>
      </c>
      <c r="H1505" s="122">
        <v>5.4819207181718387E+17</v>
      </c>
    </row>
    <row r="1506" spans="3:8" ht="15" customHeight="1">
      <c r="C1506" s="112" t="b">
        <v>0</v>
      </c>
      <c r="D1506" s="113">
        <v>1</v>
      </c>
      <c r="E1506" s="114">
        <v>1123</v>
      </c>
      <c r="F1506" s="114">
        <v>1424</v>
      </c>
      <c r="G1506" s="122">
        <v>0</v>
      </c>
      <c r="H1506" s="122">
        <v>5.0547634618831206E+18</v>
      </c>
    </row>
    <row r="1507" spans="3:8" ht="15" customHeight="1">
      <c r="C1507" s="112" t="b">
        <v>0</v>
      </c>
      <c r="D1507" s="113">
        <v>1</v>
      </c>
      <c r="E1507" s="114">
        <v>1124</v>
      </c>
      <c r="F1507" s="114">
        <v>1425</v>
      </c>
      <c r="G1507" s="122">
        <v>0</v>
      </c>
      <c r="H1507" s="122">
        <v>8.8276013539649905E+18</v>
      </c>
    </row>
    <row r="1508" spans="3:8" ht="15" customHeight="1">
      <c r="C1508" s="112" t="b">
        <v>0</v>
      </c>
      <c r="D1508" s="113">
        <v>1</v>
      </c>
      <c r="E1508" s="114">
        <v>1125</v>
      </c>
      <c r="F1508" s="114">
        <v>1426</v>
      </c>
      <c r="G1508" s="122">
        <v>0</v>
      </c>
      <c r="H1508" s="122">
        <v>1.2236640069520167E+19</v>
      </c>
    </row>
    <row r="1509" spans="3:8" ht="15" customHeight="1">
      <c r="C1509" s="112" t="b">
        <v>0</v>
      </c>
      <c r="D1509" s="113">
        <v>1</v>
      </c>
      <c r="E1509" s="114">
        <v>1126</v>
      </c>
      <c r="F1509" s="114">
        <v>1427</v>
      </c>
      <c r="G1509" s="122">
        <v>0</v>
      </c>
      <c r="H1509" s="122">
        <v>7.0408435929819515E+18</v>
      </c>
    </row>
    <row r="1510" spans="3:8" ht="15" customHeight="1">
      <c r="C1510" s="112" t="b">
        <v>0</v>
      </c>
      <c r="D1510" s="113">
        <v>1</v>
      </c>
      <c r="E1510" s="114">
        <v>1127</v>
      </c>
      <c r="F1510" s="114">
        <v>1428</v>
      </c>
      <c r="G1510" s="122">
        <v>0</v>
      </c>
      <c r="H1510" s="122">
        <v>3.545162603009322E+18</v>
      </c>
    </row>
    <row r="1511" spans="3:8" ht="15" customHeight="1">
      <c r="C1511" s="112" t="b">
        <v>0</v>
      </c>
      <c r="D1511" s="113">
        <v>1</v>
      </c>
      <c r="E1511" s="114">
        <v>1128</v>
      </c>
      <c r="F1511" s="114">
        <v>1429</v>
      </c>
      <c r="G1511" s="122">
        <v>0</v>
      </c>
      <c r="H1511" s="122">
        <v>1.2963188793495906E+19</v>
      </c>
    </row>
    <row r="1512" spans="3:8" ht="15" customHeight="1">
      <c r="C1512" s="112" t="b">
        <v>0</v>
      </c>
      <c r="D1512" s="113">
        <v>1</v>
      </c>
      <c r="E1512" s="114">
        <v>1129</v>
      </c>
      <c r="F1512" s="114">
        <v>1430</v>
      </c>
      <c r="G1512" s="122">
        <v>0</v>
      </c>
      <c r="H1512" s="122">
        <v>1.3615901748937751E+19</v>
      </c>
    </row>
    <row r="1513" spans="3:8" ht="15" customHeight="1">
      <c r="C1513" s="112" t="b">
        <v>0</v>
      </c>
      <c r="D1513" s="113">
        <v>1</v>
      </c>
      <c r="E1513" s="114">
        <v>1130</v>
      </c>
      <c r="F1513" s="114">
        <v>1431</v>
      </c>
      <c r="G1513" s="122">
        <v>0</v>
      </c>
      <c r="H1513" s="122">
        <v>1.3042523835737919E+19</v>
      </c>
    </row>
    <row r="1514" spans="3:8" ht="15" customHeight="1">
      <c r="C1514" s="112" t="b">
        <v>0</v>
      </c>
      <c r="D1514" s="113">
        <v>1</v>
      </c>
      <c r="E1514" s="114">
        <v>1131</v>
      </c>
      <c r="F1514" s="114">
        <v>1432</v>
      </c>
      <c r="G1514" s="122">
        <v>0</v>
      </c>
      <c r="H1514" s="122">
        <v>1.4625894978086416E+19</v>
      </c>
    </row>
    <row r="1515" spans="3:8" ht="15" customHeight="1">
      <c r="C1515" s="112" t="b">
        <v>0</v>
      </c>
      <c r="D1515" s="113">
        <v>1</v>
      </c>
      <c r="E1515" s="114">
        <v>1132</v>
      </c>
      <c r="F1515" s="114">
        <v>1433</v>
      </c>
      <c r="G1515" s="122">
        <v>0</v>
      </c>
      <c r="H1515" s="122">
        <v>1.1114075201323024E+19</v>
      </c>
    </row>
    <row r="1516" spans="3:8" ht="15" customHeight="1">
      <c r="C1516" s="112" t="b">
        <v>0</v>
      </c>
      <c r="D1516" s="113">
        <v>1</v>
      </c>
      <c r="E1516" s="114">
        <v>1174</v>
      </c>
      <c r="F1516" s="114">
        <v>1434</v>
      </c>
      <c r="G1516" s="122">
        <v>0</v>
      </c>
      <c r="H1516" s="122">
        <v>4.714056007369087E+18</v>
      </c>
    </row>
    <row r="1517" spans="3:8" ht="15" customHeight="1">
      <c r="C1517" s="112" t="b">
        <v>0</v>
      </c>
      <c r="D1517" s="113">
        <v>1</v>
      </c>
      <c r="E1517" s="114">
        <v>1175</v>
      </c>
      <c r="F1517" s="114">
        <v>1435</v>
      </c>
      <c r="G1517" s="122">
        <v>0</v>
      </c>
      <c r="H1517" s="122">
        <v>1.3712603858971728E+19</v>
      </c>
    </row>
    <row r="1518" spans="3:8" ht="15" customHeight="1">
      <c r="C1518" s="112" t="b">
        <v>0</v>
      </c>
      <c r="D1518" s="113">
        <v>1</v>
      </c>
      <c r="E1518" s="114">
        <v>1176</v>
      </c>
      <c r="F1518" s="114">
        <v>1436</v>
      </c>
      <c r="G1518" s="122">
        <v>0</v>
      </c>
      <c r="H1518" s="122">
        <v>3.5367904507964559E+18</v>
      </c>
    </row>
    <row r="1519" spans="3:8" ht="15" customHeight="1">
      <c r="C1519" s="112" t="b">
        <v>0</v>
      </c>
      <c r="D1519" s="113">
        <v>1</v>
      </c>
      <c r="E1519" s="114">
        <v>1177</v>
      </c>
      <c r="F1519" s="114">
        <v>1437</v>
      </c>
      <c r="G1519" s="122">
        <v>0</v>
      </c>
      <c r="H1519" s="122">
        <v>1.361338522250821E+19</v>
      </c>
    </row>
    <row r="1520" spans="3:8" ht="15" customHeight="1">
      <c r="C1520" s="112" t="b">
        <v>0</v>
      </c>
      <c r="D1520" s="113">
        <v>1</v>
      </c>
      <c r="E1520" s="114">
        <v>1178</v>
      </c>
      <c r="F1520" s="114">
        <v>1438</v>
      </c>
      <c r="G1520" s="122">
        <v>0</v>
      </c>
      <c r="H1520" s="122">
        <v>7.0645395110883021E+17</v>
      </c>
    </row>
    <row r="1521" spans="3:8" ht="15" customHeight="1">
      <c r="C1521" s="112" t="b">
        <v>0</v>
      </c>
      <c r="D1521" s="113">
        <v>1</v>
      </c>
      <c r="E1521" s="114">
        <v>1179</v>
      </c>
      <c r="F1521" s="114">
        <v>1439</v>
      </c>
      <c r="G1521" s="122">
        <v>0</v>
      </c>
      <c r="H1521" s="122">
        <v>1.409937794139126E+19</v>
      </c>
    </row>
    <row r="1522" spans="3:8" ht="15" customHeight="1">
      <c r="C1522" s="112" t="b">
        <v>0</v>
      </c>
      <c r="D1522" s="113">
        <v>1</v>
      </c>
      <c r="E1522" s="114">
        <v>1180</v>
      </c>
      <c r="F1522" s="114">
        <v>1440</v>
      </c>
      <c r="G1522" s="122">
        <v>0</v>
      </c>
      <c r="H1522" s="122">
        <v>1.3176047445734595E+19</v>
      </c>
    </row>
    <row r="1523" spans="3:8" ht="15" customHeight="1">
      <c r="C1523" s="112" t="b">
        <v>0</v>
      </c>
      <c r="D1523" s="113">
        <v>1</v>
      </c>
      <c r="E1523" s="114">
        <v>1181</v>
      </c>
      <c r="F1523" s="114">
        <v>1441</v>
      </c>
      <c r="G1523" s="122">
        <v>0</v>
      </c>
      <c r="H1523" s="122">
        <v>4.2994376058309914E+18</v>
      </c>
    </row>
    <row r="1524" spans="3:8" ht="15" customHeight="1">
      <c r="C1524" s="112" t="b">
        <v>0</v>
      </c>
      <c r="D1524" s="113">
        <v>1</v>
      </c>
      <c r="E1524" s="114">
        <v>1182</v>
      </c>
      <c r="F1524" s="114">
        <v>1442</v>
      </c>
      <c r="G1524" s="122">
        <v>0</v>
      </c>
      <c r="H1524" s="122">
        <v>3.7967276771757532E+18</v>
      </c>
    </row>
    <row r="1525" spans="3:8" ht="15" customHeight="1">
      <c r="C1525" s="112" t="b">
        <v>0</v>
      </c>
      <c r="D1525" s="113">
        <v>1</v>
      </c>
      <c r="E1525" s="114">
        <v>1183</v>
      </c>
      <c r="F1525" s="114">
        <v>1443</v>
      </c>
      <c r="G1525" s="122">
        <v>0</v>
      </c>
      <c r="H1525" s="122">
        <v>5.6402719430280202E+18</v>
      </c>
    </row>
    <row r="1526" spans="3:8" ht="15" customHeight="1">
      <c r="C1526" s="112" t="b">
        <v>0</v>
      </c>
      <c r="D1526" s="113">
        <v>1</v>
      </c>
      <c r="E1526" s="114">
        <v>1184</v>
      </c>
      <c r="F1526" s="114">
        <v>1444</v>
      </c>
      <c r="G1526" s="122">
        <v>0</v>
      </c>
      <c r="H1526" s="122">
        <v>9.7391605394943037E+18</v>
      </c>
    </row>
    <row r="1527" spans="3:8" ht="15" customHeight="1">
      <c r="C1527" s="112" t="b">
        <v>0</v>
      </c>
      <c r="D1527" s="113">
        <v>1</v>
      </c>
      <c r="E1527" s="114">
        <v>1185</v>
      </c>
      <c r="F1527" s="114">
        <v>1445</v>
      </c>
      <c r="G1527" s="122">
        <v>0</v>
      </c>
      <c r="H1527" s="122">
        <v>1.2179680696060557E+19</v>
      </c>
    </row>
    <row r="1528" spans="3:8" ht="15" customHeight="1">
      <c r="C1528" s="112" t="b">
        <v>0</v>
      </c>
      <c r="D1528" s="113">
        <v>1</v>
      </c>
      <c r="E1528" s="114">
        <v>1186</v>
      </c>
      <c r="F1528" s="114">
        <v>1446</v>
      </c>
      <c r="G1528" s="122">
        <v>0</v>
      </c>
      <c r="H1528" s="122">
        <v>3.5275562327875133E+18</v>
      </c>
    </row>
    <row r="1529" spans="3:8" ht="15" customHeight="1">
      <c r="C1529" s="112" t="b">
        <v>0</v>
      </c>
      <c r="D1529" s="113">
        <v>1</v>
      </c>
      <c r="E1529" s="114">
        <v>1187</v>
      </c>
      <c r="F1529" s="114">
        <v>1447</v>
      </c>
      <c r="G1529" s="122">
        <v>0</v>
      </c>
      <c r="H1529" s="122">
        <v>3.1294157402959319E+18</v>
      </c>
    </row>
    <row r="1530" spans="3:8" ht="15" customHeight="1">
      <c r="C1530" s="112" t="b">
        <v>0</v>
      </c>
      <c r="D1530" s="113">
        <v>1</v>
      </c>
      <c r="E1530" s="114">
        <v>1289</v>
      </c>
      <c r="F1530" s="114">
        <v>1448</v>
      </c>
      <c r="G1530" s="122">
        <v>0</v>
      </c>
      <c r="H1530" s="122">
        <v>1.1206218344067156E+19</v>
      </c>
    </row>
    <row r="1531" spans="3:8" ht="15" customHeight="1">
      <c r="C1531" s="112" t="b">
        <v>0</v>
      </c>
      <c r="D1531" s="113">
        <v>1</v>
      </c>
      <c r="E1531" s="114">
        <v>1290</v>
      </c>
      <c r="F1531" s="114">
        <v>1449</v>
      </c>
      <c r="G1531" s="122">
        <v>0</v>
      </c>
      <c r="H1531" s="122">
        <v>5.6654886104817224E+18</v>
      </c>
    </row>
    <row r="1532" spans="3:8" ht="15" customHeight="1">
      <c r="C1532" s="112" t="b">
        <v>0</v>
      </c>
      <c r="D1532" s="113">
        <v>1</v>
      </c>
      <c r="E1532" s="114">
        <v>1291</v>
      </c>
      <c r="F1532" s="114">
        <v>1450</v>
      </c>
      <c r="G1532" s="122">
        <v>0</v>
      </c>
      <c r="H1532" s="122">
        <v>1.7852193752959265E+19</v>
      </c>
    </row>
    <row r="1533" spans="3:8" ht="15" customHeight="1">
      <c r="C1533" s="112" t="b">
        <v>0</v>
      </c>
      <c r="D1533" s="113">
        <v>1</v>
      </c>
      <c r="E1533" s="114">
        <v>1292</v>
      </c>
      <c r="F1533" s="114">
        <v>1451</v>
      </c>
      <c r="G1533" s="122">
        <v>0</v>
      </c>
      <c r="H1533" s="122">
        <v>5.7255108747885732E+18</v>
      </c>
    </row>
    <row r="1534" spans="3:8" ht="15" customHeight="1">
      <c r="C1534" s="112" t="b">
        <v>0</v>
      </c>
      <c r="D1534" s="113">
        <v>1</v>
      </c>
      <c r="E1534" s="114">
        <v>1293</v>
      </c>
      <c r="F1534" s="114">
        <v>1452</v>
      </c>
      <c r="G1534" s="122">
        <v>0</v>
      </c>
      <c r="H1534" s="122">
        <v>8.8119384482128568E+18</v>
      </c>
    </row>
    <row r="1535" spans="3:8" ht="15" customHeight="1">
      <c r="C1535" s="112" t="b">
        <v>0</v>
      </c>
      <c r="D1535" s="113">
        <v>1</v>
      </c>
      <c r="E1535" s="114">
        <v>1294</v>
      </c>
      <c r="F1535" s="114">
        <v>1453</v>
      </c>
      <c r="G1535" s="122">
        <v>0</v>
      </c>
      <c r="H1535" s="122">
        <v>1.4474076547811729E+19</v>
      </c>
    </row>
    <row r="1536" spans="3:8" ht="15" customHeight="1">
      <c r="C1536" s="112" t="b">
        <v>0</v>
      </c>
      <c r="D1536" s="113">
        <v>1</v>
      </c>
      <c r="E1536" s="114">
        <v>1295</v>
      </c>
      <c r="F1536" s="114">
        <v>1454</v>
      </c>
      <c r="G1536" s="122">
        <v>0</v>
      </c>
      <c r="H1536" s="122">
        <v>1.2686172570807572E+19</v>
      </c>
    </row>
    <row r="1537" spans="3:8" ht="15" customHeight="1">
      <c r="C1537" s="112" t="b">
        <v>0</v>
      </c>
      <c r="D1537" s="113">
        <v>1</v>
      </c>
      <c r="E1537" s="114">
        <v>1296</v>
      </c>
      <c r="F1537" s="114">
        <v>1455</v>
      </c>
      <c r="G1537" s="122">
        <v>0</v>
      </c>
      <c r="H1537" s="122">
        <v>1.4976482060678552E+19</v>
      </c>
    </row>
    <row r="1538" spans="3:8" ht="15" customHeight="1">
      <c r="C1538" s="112" t="b">
        <v>0</v>
      </c>
      <c r="D1538" s="113">
        <v>1</v>
      </c>
      <c r="E1538" s="114">
        <v>1297</v>
      </c>
      <c r="F1538" s="114">
        <v>1456</v>
      </c>
      <c r="G1538" s="122">
        <v>0</v>
      </c>
      <c r="H1538" s="122">
        <v>9.42856199890637E+18</v>
      </c>
    </row>
    <row r="1539" spans="3:8" ht="15" customHeight="1">
      <c r="C1539" s="112" t="b">
        <v>0</v>
      </c>
      <c r="D1539" s="113">
        <v>1</v>
      </c>
      <c r="E1539" s="114">
        <v>1298</v>
      </c>
      <c r="F1539" s="114">
        <v>1457</v>
      </c>
      <c r="G1539" s="122">
        <v>0</v>
      </c>
      <c r="H1539" s="122">
        <v>1.3870353676274256E+19</v>
      </c>
    </row>
    <row r="1540" spans="3:8" ht="15" customHeight="1">
      <c r="C1540" s="112" t="b">
        <v>0</v>
      </c>
      <c r="D1540" s="113">
        <v>1</v>
      </c>
      <c r="E1540" s="114">
        <v>1299</v>
      </c>
      <c r="F1540" s="114">
        <v>1458</v>
      </c>
      <c r="G1540" s="122">
        <v>0</v>
      </c>
      <c r="H1540" s="122">
        <v>6.6076055885994885E+18</v>
      </c>
    </row>
    <row r="1541" spans="3:8" ht="15" customHeight="1">
      <c r="C1541" s="112" t="b">
        <v>0</v>
      </c>
      <c r="D1541" s="113">
        <v>1</v>
      </c>
      <c r="E1541" s="114">
        <v>1325</v>
      </c>
      <c r="F1541" s="114">
        <v>1459</v>
      </c>
      <c r="G1541" s="122">
        <v>0</v>
      </c>
      <c r="H1541" s="122">
        <v>8.2299565391446303E+18</v>
      </c>
    </row>
    <row r="1542" spans="3:8" ht="15" customHeight="1">
      <c r="C1542" s="112" t="b">
        <v>0</v>
      </c>
      <c r="D1542" s="113">
        <v>1</v>
      </c>
      <c r="E1542" s="114">
        <v>1326</v>
      </c>
      <c r="F1542" s="114">
        <v>1460</v>
      </c>
      <c r="G1542" s="122">
        <v>0</v>
      </c>
      <c r="H1542" s="122">
        <v>1.748954014327458E+19</v>
      </c>
    </row>
    <row r="1543" spans="3:8" ht="15" customHeight="1">
      <c r="C1543" s="112" t="b">
        <v>0</v>
      </c>
      <c r="D1543" s="113">
        <v>1</v>
      </c>
      <c r="E1543" s="114">
        <v>1327</v>
      </c>
      <c r="F1543" s="114">
        <v>1461</v>
      </c>
      <c r="G1543" s="122">
        <v>0</v>
      </c>
      <c r="H1543" s="122">
        <v>7.8545029626623334E+18</v>
      </c>
    </row>
    <row r="1544" spans="3:8" ht="15" customHeight="1">
      <c r="C1544" s="112" t="b">
        <v>0</v>
      </c>
      <c r="D1544" s="113">
        <v>1</v>
      </c>
      <c r="E1544" s="114">
        <v>1328</v>
      </c>
      <c r="F1544" s="114">
        <v>1462</v>
      </c>
      <c r="G1544" s="122">
        <v>0</v>
      </c>
      <c r="H1544" s="122">
        <v>1.2626024066979275E+19</v>
      </c>
    </row>
    <row r="1545" spans="3:8" ht="15" customHeight="1">
      <c r="C1545" s="112" t="b">
        <v>0</v>
      </c>
      <c r="D1545" s="113">
        <v>1</v>
      </c>
      <c r="E1545" s="114">
        <v>1329</v>
      </c>
      <c r="F1545" s="114">
        <v>1463</v>
      </c>
      <c r="G1545" s="122">
        <v>0</v>
      </c>
      <c r="H1545" s="122">
        <v>1.3324019356307153E+19</v>
      </c>
    </row>
    <row r="1546" spans="3:8" ht="15" customHeight="1">
      <c r="C1546" s="112" t="b">
        <v>0</v>
      </c>
      <c r="D1546" s="113">
        <v>1</v>
      </c>
      <c r="E1546" s="114">
        <v>1330</v>
      </c>
      <c r="F1546" s="114">
        <v>1464</v>
      </c>
      <c r="G1546" s="122">
        <v>0</v>
      </c>
      <c r="H1546" s="122">
        <v>2.3320445594780723E+18</v>
      </c>
    </row>
    <row r="1547" spans="3:8" ht="15" customHeight="1">
      <c r="C1547" s="112" t="b">
        <v>0</v>
      </c>
      <c r="D1547" s="113">
        <v>1</v>
      </c>
      <c r="E1547" s="114">
        <v>1331</v>
      </c>
      <c r="F1547" s="114">
        <v>1465</v>
      </c>
      <c r="G1547" s="122">
        <v>0</v>
      </c>
      <c r="H1547" s="122">
        <v>9.0646477049934408E+18</v>
      </c>
    </row>
    <row r="1548" spans="3:8" ht="15" customHeight="1">
      <c r="C1548" s="112" t="b">
        <v>0</v>
      </c>
      <c r="D1548" s="113">
        <v>1</v>
      </c>
      <c r="E1548" s="114">
        <v>1332</v>
      </c>
      <c r="F1548" s="114">
        <v>1466</v>
      </c>
      <c r="G1548" s="122">
        <v>0</v>
      </c>
      <c r="H1548" s="122">
        <v>1.4381052852508774E+17</v>
      </c>
    </row>
    <row r="1549" spans="3:8" ht="15" customHeight="1">
      <c r="C1549" s="112" t="b">
        <v>0</v>
      </c>
      <c r="D1549" s="113">
        <v>1</v>
      </c>
      <c r="E1549" s="114">
        <v>1333</v>
      </c>
      <c r="F1549" s="114">
        <v>1467</v>
      </c>
      <c r="G1549" s="122">
        <v>0</v>
      </c>
      <c r="H1549" s="122">
        <v>1.7789773974625122E+19</v>
      </c>
    </row>
    <row r="1550" spans="3:8" ht="15" customHeight="1">
      <c r="C1550" s="112" t="b">
        <v>0</v>
      </c>
      <c r="D1550" s="113">
        <v>1</v>
      </c>
      <c r="E1550" s="114">
        <v>1334</v>
      </c>
      <c r="F1550" s="114">
        <v>1468</v>
      </c>
      <c r="G1550" s="122">
        <v>0</v>
      </c>
      <c r="H1550" s="122">
        <v>7.9248270640836444E+18</v>
      </c>
    </row>
    <row r="1551" spans="3:8" ht="15" customHeight="1">
      <c r="C1551" s="112" t="b">
        <v>0</v>
      </c>
      <c r="D1551" s="113">
        <v>1</v>
      </c>
      <c r="E1551" s="114">
        <v>1391</v>
      </c>
      <c r="F1551" s="114">
        <v>1469</v>
      </c>
      <c r="G1551" s="122">
        <v>0</v>
      </c>
      <c r="H1551" s="122">
        <v>1.6510313016758106E+19</v>
      </c>
    </row>
    <row r="1552" spans="3:8" ht="15" customHeight="1">
      <c r="C1552" s="112" t="b">
        <v>0</v>
      </c>
      <c r="D1552" s="113">
        <v>1</v>
      </c>
      <c r="E1552" s="114">
        <v>1388</v>
      </c>
      <c r="F1552" s="114">
        <v>1470</v>
      </c>
      <c r="G1552" s="122">
        <v>0</v>
      </c>
      <c r="H1552" s="122">
        <v>1.0355463846667641E+19</v>
      </c>
    </row>
    <row r="1553" spans="3:8" ht="15" customHeight="1">
      <c r="C1553" s="112" t="b">
        <v>0</v>
      </c>
      <c r="D1553" s="113">
        <v>1</v>
      </c>
      <c r="E1553" s="114">
        <v>1394</v>
      </c>
      <c r="F1553" s="114">
        <v>1471</v>
      </c>
      <c r="G1553" s="122">
        <v>0</v>
      </c>
      <c r="H1553" s="122">
        <v>1.7710453087877282E+19</v>
      </c>
    </row>
    <row r="1554" spans="3:8" ht="15" customHeight="1">
      <c r="C1554" s="112" t="b">
        <v>0</v>
      </c>
      <c r="D1554" s="113">
        <v>1</v>
      </c>
      <c r="E1554" s="114">
        <v>1387</v>
      </c>
      <c r="F1554" s="114">
        <v>1472</v>
      </c>
      <c r="G1554" s="122">
        <v>0</v>
      </c>
      <c r="H1554" s="122">
        <v>9.354005583267369E+18</v>
      </c>
    </row>
    <row r="1555" spans="3:8" ht="15" customHeight="1">
      <c r="C1555" s="112" t="b">
        <v>0</v>
      </c>
      <c r="D1555" s="113">
        <v>1</v>
      </c>
      <c r="E1555" s="114">
        <v>1392</v>
      </c>
      <c r="F1555" s="114">
        <v>1473</v>
      </c>
      <c r="G1555" s="122">
        <v>0</v>
      </c>
      <c r="H1555" s="122">
        <v>1.2843939198361677E+18</v>
      </c>
    </row>
    <row r="1556" spans="3:8" ht="15" customHeight="1">
      <c r="C1556" s="112" t="b">
        <v>0</v>
      </c>
      <c r="D1556" s="113">
        <v>1</v>
      </c>
      <c r="E1556" s="114">
        <v>1389</v>
      </c>
      <c r="F1556" s="114">
        <v>1474</v>
      </c>
      <c r="G1556" s="122">
        <v>0</v>
      </c>
      <c r="H1556" s="122">
        <v>8.1904253925811036E+18</v>
      </c>
    </row>
    <row r="1557" spans="3:8" ht="15" customHeight="1">
      <c r="C1557" s="112" t="b">
        <v>0</v>
      </c>
      <c r="D1557" s="113">
        <v>1</v>
      </c>
      <c r="E1557" s="114">
        <v>1390</v>
      </c>
      <c r="F1557" s="114">
        <v>1475</v>
      </c>
      <c r="G1557" s="122">
        <v>0</v>
      </c>
      <c r="H1557" s="122">
        <v>8.5105315938734362E+17</v>
      </c>
    </row>
    <row r="1558" spans="3:8" ht="15" customHeight="1">
      <c r="C1558" s="112" t="b">
        <v>0</v>
      </c>
      <c r="D1558" s="113">
        <v>1</v>
      </c>
      <c r="E1558" s="114">
        <v>1335</v>
      </c>
      <c r="F1558" s="114">
        <v>1476</v>
      </c>
      <c r="G1558" s="122">
        <v>0</v>
      </c>
      <c r="H1558" s="122">
        <v>6.6875014293677742E+18</v>
      </c>
    </row>
    <row r="1559" spans="3:8" ht="15" customHeight="1">
      <c r="C1559" s="112" t="b">
        <v>0</v>
      </c>
      <c r="D1559" s="113">
        <v>1</v>
      </c>
      <c r="E1559" s="114">
        <v>1336</v>
      </c>
      <c r="F1559" s="114">
        <v>1477</v>
      </c>
      <c r="G1559" s="122">
        <v>0</v>
      </c>
      <c r="H1559" s="122">
        <v>1.0782580554937754E+19</v>
      </c>
    </row>
    <row r="1560" spans="3:8" ht="15" customHeight="1">
      <c r="C1560" s="112" t="b">
        <v>0</v>
      </c>
      <c r="D1560" s="113">
        <v>1</v>
      </c>
      <c r="E1560" s="114">
        <v>1337</v>
      </c>
      <c r="F1560" s="114">
        <v>1478</v>
      </c>
      <c r="G1560" s="122">
        <v>0</v>
      </c>
      <c r="H1560" s="122">
        <v>5.0913101883675116E+18</v>
      </c>
    </row>
    <row r="1561" spans="3:8" ht="15" customHeight="1">
      <c r="C1561" s="112" t="b">
        <v>0</v>
      </c>
      <c r="D1561" s="113">
        <v>1</v>
      </c>
      <c r="E1561" s="114">
        <v>1338</v>
      </c>
      <c r="F1561" s="114">
        <v>1479</v>
      </c>
      <c r="G1561" s="122">
        <v>0</v>
      </c>
      <c r="H1561" s="122">
        <v>1.1769264480840567E+19</v>
      </c>
    </row>
    <row r="1562" spans="3:8" ht="15" customHeight="1">
      <c r="C1562" s="112" t="b">
        <v>0</v>
      </c>
      <c r="D1562" s="113">
        <v>1</v>
      </c>
      <c r="E1562" s="114">
        <v>1339</v>
      </c>
      <c r="F1562" s="114">
        <v>1480</v>
      </c>
      <c r="G1562" s="122">
        <v>0</v>
      </c>
      <c r="H1562" s="122">
        <v>1.7469913619895816E+19</v>
      </c>
    </row>
    <row r="1563" spans="3:8" ht="15" customHeight="1">
      <c r="C1563" s="112" t="b">
        <v>0</v>
      </c>
      <c r="D1563" s="113">
        <v>1</v>
      </c>
      <c r="E1563" s="114">
        <v>1340</v>
      </c>
      <c r="F1563" s="114">
        <v>1481</v>
      </c>
      <c r="G1563" s="122">
        <v>0</v>
      </c>
      <c r="H1563" s="122">
        <v>4.574009957175753E+17</v>
      </c>
    </row>
    <row r="1564" spans="3:8" ht="15" customHeight="1">
      <c r="C1564" s="112" t="b">
        <v>0</v>
      </c>
      <c r="D1564" s="113">
        <v>1</v>
      </c>
      <c r="E1564" s="114">
        <v>1341</v>
      </c>
      <c r="F1564" s="114">
        <v>1482</v>
      </c>
      <c r="G1564" s="122">
        <v>0</v>
      </c>
      <c r="H1564" s="122">
        <v>1.283287412909856E+18</v>
      </c>
    </row>
    <row r="1565" spans="3:8" ht="15" customHeight="1">
      <c r="C1565" s="112" t="b">
        <v>0</v>
      </c>
      <c r="D1565" s="113">
        <v>1</v>
      </c>
      <c r="E1565" s="114">
        <v>1342</v>
      </c>
      <c r="F1565" s="114">
        <v>1483</v>
      </c>
      <c r="G1565" s="122">
        <v>0</v>
      </c>
      <c r="H1565" s="122">
        <v>1.6946996379450644E+19</v>
      </c>
    </row>
    <row r="1566" spans="3:8" ht="15" customHeight="1">
      <c r="C1566" s="112" t="b">
        <v>0</v>
      </c>
      <c r="D1566" s="113">
        <v>1</v>
      </c>
      <c r="E1566" s="114">
        <v>1343</v>
      </c>
      <c r="F1566" s="114">
        <v>1484</v>
      </c>
      <c r="G1566" s="122">
        <v>0</v>
      </c>
      <c r="H1566" s="122">
        <v>1.5442791902169059E+19</v>
      </c>
    </row>
    <row r="1567" spans="3:8" ht="15" customHeight="1">
      <c r="C1567" s="112" t="b">
        <v>0</v>
      </c>
      <c r="D1567" s="113">
        <v>1</v>
      </c>
      <c r="E1567" s="114">
        <v>1344</v>
      </c>
      <c r="F1567" s="114">
        <v>1485</v>
      </c>
      <c r="G1567" s="122">
        <v>0</v>
      </c>
      <c r="H1567" s="122">
        <v>7.7022565074247363E+18</v>
      </c>
    </row>
    <row r="1568" spans="3:8" ht="15" customHeight="1">
      <c r="C1568" s="112" t="b">
        <v>0</v>
      </c>
      <c r="D1568" s="113">
        <v>1</v>
      </c>
      <c r="E1568" s="114">
        <v>1345</v>
      </c>
      <c r="F1568" s="114">
        <v>1486</v>
      </c>
      <c r="G1568" s="122">
        <v>0</v>
      </c>
      <c r="H1568" s="122">
        <v>1.6391352935606979E+19</v>
      </c>
    </row>
    <row r="1569" spans="3:8" ht="15" customHeight="1">
      <c r="C1569" s="112" t="b">
        <v>0</v>
      </c>
      <c r="D1569" s="113">
        <v>1</v>
      </c>
      <c r="E1569" s="114">
        <v>1346</v>
      </c>
      <c r="F1569" s="114">
        <v>1487</v>
      </c>
      <c r="G1569" s="122">
        <v>0</v>
      </c>
      <c r="H1569" s="122">
        <v>5.8061853883725527E+18</v>
      </c>
    </row>
    <row r="1570" spans="3:8" ht="15" customHeight="1">
      <c r="C1570" s="112" t="b">
        <v>0</v>
      </c>
      <c r="D1570" s="113">
        <v>1</v>
      </c>
      <c r="E1570" s="114">
        <v>1347</v>
      </c>
      <c r="F1570" s="114">
        <v>1488</v>
      </c>
      <c r="G1570" s="122">
        <v>0</v>
      </c>
      <c r="H1570" s="122">
        <v>1.3829571383686244E+19</v>
      </c>
    </row>
    <row r="1571" spans="3:8" ht="15" customHeight="1">
      <c r="C1571" s="112" t="b">
        <v>0</v>
      </c>
      <c r="D1571" s="113">
        <v>1</v>
      </c>
      <c r="E1571" s="114">
        <v>1348</v>
      </c>
      <c r="F1571" s="114">
        <v>1489</v>
      </c>
      <c r="G1571" s="122">
        <v>0</v>
      </c>
      <c r="H1571" s="122">
        <v>1.023353233479118E+19</v>
      </c>
    </row>
    <row r="1572" spans="3:8" ht="15" customHeight="1">
      <c r="C1572" s="112" t="b">
        <v>0</v>
      </c>
      <c r="D1572" s="113">
        <v>1</v>
      </c>
      <c r="E1572" s="114">
        <v>1349</v>
      </c>
      <c r="F1572" s="114">
        <v>1490</v>
      </c>
      <c r="G1572" s="122">
        <v>0</v>
      </c>
      <c r="H1572" s="122">
        <v>1.8064609115388809E+19</v>
      </c>
    </row>
    <row r="1573" spans="3:8" ht="15" customHeight="1">
      <c r="C1573" s="112" t="b">
        <v>0</v>
      </c>
      <c r="D1573" s="113">
        <v>1</v>
      </c>
      <c r="E1573" s="114">
        <v>1350</v>
      </c>
      <c r="F1573" s="114">
        <v>1491</v>
      </c>
      <c r="G1573" s="122">
        <v>0</v>
      </c>
      <c r="H1573" s="122">
        <v>1.6815143867776393E+19</v>
      </c>
    </row>
    <row r="1574" spans="3:8" ht="15" customHeight="1">
      <c r="C1574" s="112" t="b">
        <v>0</v>
      </c>
      <c r="D1574" s="113">
        <v>1</v>
      </c>
      <c r="E1574" s="114">
        <v>1351</v>
      </c>
      <c r="F1574" s="114">
        <v>1492</v>
      </c>
      <c r="G1574" s="122">
        <v>0</v>
      </c>
      <c r="H1574" s="122">
        <v>6.1207872714144635E+18</v>
      </c>
    </row>
    <row r="1575" spans="3:8" ht="15" customHeight="1">
      <c r="C1575" s="112" t="b">
        <v>0</v>
      </c>
      <c r="D1575" s="113">
        <v>1</v>
      </c>
      <c r="E1575" s="114">
        <v>1212</v>
      </c>
      <c r="F1575" s="114">
        <v>1493</v>
      </c>
      <c r="G1575" s="122">
        <v>0</v>
      </c>
      <c r="H1575" s="122">
        <v>8.8881557948441866E+18</v>
      </c>
    </row>
    <row r="1576" spans="3:8" ht="15" customHeight="1">
      <c r="C1576" s="112" t="b">
        <v>0</v>
      </c>
      <c r="D1576" s="113">
        <v>1</v>
      </c>
      <c r="E1576" s="114">
        <v>1213</v>
      </c>
      <c r="F1576" s="114">
        <v>1494</v>
      </c>
      <c r="G1576" s="122">
        <v>0</v>
      </c>
      <c r="H1576" s="122">
        <v>1.117675584741466E+18</v>
      </c>
    </row>
    <row r="1577" spans="3:8" ht="15" customHeight="1">
      <c r="C1577" s="112" t="b">
        <v>0</v>
      </c>
      <c r="D1577" s="113">
        <v>1</v>
      </c>
      <c r="E1577" s="114">
        <v>1214</v>
      </c>
      <c r="F1577" s="114">
        <v>1495</v>
      </c>
      <c r="G1577" s="122">
        <v>0</v>
      </c>
      <c r="H1577" s="122">
        <v>1.2687190949539779E+19</v>
      </c>
    </row>
    <row r="1578" spans="3:8" ht="15" customHeight="1">
      <c r="C1578" s="112" t="b">
        <v>0</v>
      </c>
      <c r="D1578" s="113">
        <v>1</v>
      </c>
      <c r="E1578" s="114">
        <v>1215</v>
      </c>
      <c r="F1578" s="114">
        <v>1496</v>
      </c>
      <c r="G1578" s="122">
        <v>0</v>
      </c>
      <c r="H1578" s="122">
        <v>9.0981621427819325E+18</v>
      </c>
    </row>
    <row r="1579" spans="3:8" ht="15" customHeight="1">
      <c r="C1579" s="112" t="b">
        <v>0</v>
      </c>
      <c r="D1579" s="113">
        <v>1</v>
      </c>
      <c r="E1579" s="114">
        <v>1216</v>
      </c>
      <c r="F1579" s="114">
        <v>1497</v>
      </c>
      <c r="G1579" s="122">
        <v>0</v>
      </c>
      <c r="H1579" s="122">
        <v>5.0841666292535101E+18</v>
      </c>
    </row>
    <row r="1580" spans="3:8" ht="15" customHeight="1">
      <c r="C1580" s="112" t="b">
        <v>0</v>
      </c>
      <c r="D1580" s="113">
        <v>1</v>
      </c>
      <c r="E1580" s="114">
        <v>1217</v>
      </c>
      <c r="F1580" s="114">
        <v>1498</v>
      </c>
      <c r="G1580" s="122">
        <v>0</v>
      </c>
      <c r="H1580" s="122">
        <v>1.1763146090319101E+18</v>
      </c>
    </row>
    <row r="1581" spans="3:8" ht="15" customHeight="1">
      <c r="C1581" s="112" t="b">
        <v>0</v>
      </c>
      <c r="D1581" s="113">
        <v>1</v>
      </c>
      <c r="E1581" s="114">
        <v>1218</v>
      </c>
      <c r="F1581" s="114">
        <v>1499</v>
      </c>
      <c r="G1581" s="122">
        <v>0</v>
      </c>
      <c r="H1581" s="122">
        <v>1.8379997726655578E+17</v>
      </c>
    </row>
    <row r="1582" spans="3:8" ht="15" customHeight="1">
      <c r="C1582" s="112" t="b">
        <v>0</v>
      </c>
      <c r="D1582" s="113">
        <v>1</v>
      </c>
      <c r="E1582" s="114">
        <v>1219</v>
      </c>
      <c r="F1582" s="114">
        <v>1500</v>
      </c>
      <c r="G1582" s="122">
        <v>0</v>
      </c>
      <c r="H1582" s="122">
        <v>1.5484890906070897E+19</v>
      </c>
    </row>
    <row r="1583" spans="3:8" ht="15" customHeight="1">
      <c r="C1583" s="112" t="b">
        <v>0</v>
      </c>
      <c r="D1583" s="113">
        <v>1</v>
      </c>
      <c r="E1583" s="114">
        <v>1220</v>
      </c>
      <c r="F1583" s="114">
        <v>1501</v>
      </c>
      <c r="G1583" s="122">
        <v>0</v>
      </c>
      <c r="H1583" s="122">
        <v>1.4770710193536686E+19</v>
      </c>
    </row>
    <row r="1584" spans="3:8" ht="15" customHeight="1">
      <c r="C1584" s="112" t="b">
        <v>0</v>
      </c>
      <c r="D1584" s="113">
        <v>1</v>
      </c>
      <c r="E1584" s="114">
        <v>1221</v>
      </c>
      <c r="F1584" s="114">
        <v>1502</v>
      </c>
      <c r="G1584" s="122">
        <v>0</v>
      </c>
      <c r="H1584" s="122">
        <v>6.5524785161388544E+18</v>
      </c>
    </row>
    <row r="1585" spans="3:8" ht="15" customHeight="1">
      <c r="C1585" s="112" t="b">
        <v>0</v>
      </c>
      <c r="D1585" s="113">
        <v>1</v>
      </c>
      <c r="E1585" s="114">
        <v>1222</v>
      </c>
      <c r="F1585" s="114">
        <v>1503</v>
      </c>
      <c r="G1585" s="122">
        <v>0</v>
      </c>
      <c r="H1585" s="122">
        <v>1.4801387861933509E+19</v>
      </c>
    </row>
    <row r="1586" spans="3:8" ht="15" customHeight="1">
      <c r="C1586" s="112" t="b">
        <v>0</v>
      </c>
      <c r="D1586" s="113">
        <v>1</v>
      </c>
      <c r="E1586" s="114">
        <v>1223</v>
      </c>
      <c r="F1586" s="114">
        <v>1504</v>
      </c>
      <c r="G1586" s="122">
        <v>0</v>
      </c>
      <c r="H1586" s="122">
        <v>1.0937260211863798E+19</v>
      </c>
    </row>
    <row r="1587" spans="3:8" ht="15" customHeight="1">
      <c r="C1587" s="112" t="b">
        <v>0</v>
      </c>
      <c r="D1587" s="113">
        <v>1</v>
      </c>
      <c r="E1587" s="114">
        <v>1224</v>
      </c>
      <c r="F1587" s="114">
        <v>1505</v>
      </c>
      <c r="G1587" s="122">
        <v>0</v>
      </c>
      <c r="H1587" s="122">
        <v>8.3806954722282373E+18</v>
      </c>
    </row>
    <row r="1588" spans="3:8" ht="15" customHeight="1">
      <c r="C1588" s="112" t="b">
        <v>0</v>
      </c>
      <c r="D1588" s="113">
        <v>1</v>
      </c>
      <c r="E1588" s="114">
        <v>1225</v>
      </c>
      <c r="F1588" s="114">
        <v>1506</v>
      </c>
      <c r="G1588" s="122">
        <v>0</v>
      </c>
      <c r="H1588" s="122">
        <v>6.1702793994834371E+18</v>
      </c>
    </row>
    <row r="1589" spans="3:8" ht="15" customHeight="1">
      <c r="C1589" s="112" t="b">
        <v>0</v>
      </c>
      <c r="D1589" s="113">
        <v>1</v>
      </c>
      <c r="E1589" s="114">
        <v>1226</v>
      </c>
      <c r="F1589" s="114">
        <v>1507</v>
      </c>
      <c r="G1589" s="122">
        <v>0</v>
      </c>
      <c r="H1589" s="122">
        <v>9.3233427213830042E+18</v>
      </c>
    </row>
    <row r="1590" spans="3:8" ht="15" customHeight="1">
      <c r="C1590" s="112" t="b">
        <v>0</v>
      </c>
      <c r="D1590" s="113">
        <v>1</v>
      </c>
      <c r="E1590" s="114">
        <v>1227</v>
      </c>
      <c r="F1590" s="114">
        <v>1508</v>
      </c>
      <c r="G1590" s="122">
        <v>0</v>
      </c>
      <c r="H1590" s="122">
        <v>1.4748641629630024E+19</v>
      </c>
    </row>
    <row r="1591" spans="3:8" ht="15" customHeight="1">
      <c r="C1591" s="112" t="b">
        <v>0</v>
      </c>
      <c r="D1591" s="113">
        <v>1</v>
      </c>
      <c r="E1591" s="114">
        <v>1228</v>
      </c>
      <c r="F1591" s="114">
        <v>1509</v>
      </c>
      <c r="G1591" s="122">
        <v>0</v>
      </c>
      <c r="H1591" s="122">
        <v>1.4717438482479491E+19</v>
      </c>
    </row>
    <row r="1592" spans="3:8" ht="15" customHeight="1">
      <c r="C1592" s="112" t="b">
        <v>0</v>
      </c>
      <c r="D1592" s="113">
        <v>1</v>
      </c>
      <c r="E1592" s="114">
        <v>1229</v>
      </c>
      <c r="F1592" s="114">
        <v>1510</v>
      </c>
      <c r="G1592" s="122">
        <v>0</v>
      </c>
      <c r="H1592" s="122">
        <v>1.4207202791105563E+19</v>
      </c>
    </row>
    <row r="1593" spans="3:8" ht="15" customHeight="1">
      <c r="C1593" s="112" t="b">
        <v>0</v>
      </c>
      <c r="D1593" s="113">
        <v>1</v>
      </c>
      <c r="E1593" s="114">
        <v>1230</v>
      </c>
      <c r="F1593" s="114">
        <v>1511</v>
      </c>
      <c r="G1593" s="122">
        <v>0</v>
      </c>
      <c r="H1593" s="122">
        <v>1.8419047420632924E+19</v>
      </c>
    </row>
    <row r="1594" spans="3:8" ht="15" customHeight="1">
      <c r="C1594" s="112" t="b">
        <v>0</v>
      </c>
      <c r="D1594" s="113">
        <v>1</v>
      </c>
      <c r="E1594" s="114">
        <v>1231</v>
      </c>
      <c r="F1594" s="114">
        <v>1512</v>
      </c>
      <c r="G1594" s="122">
        <v>0</v>
      </c>
      <c r="H1594" s="122">
        <v>1.1423004745057626E+19</v>
      </c>
    </row>
    <row r="1595" spans="3:8" ht="15" customHeight="1">
      <c r="C1595" s="112" t="b">
        <v>0</v>
      </c>
      <c r="D1595" s="113">
        <v>1</v>
      </c>
      <c r="E1595" s="114">
        <v>1232</v>
      </c>
      <c r="F1595" s="114">
        <v>1513</v>
      </c>
      <c r="G1595" s="122">
        <v>0</v>
      </c>
      <c r="H1595" s="122">
        <v>2.9309778327052754E+18</v>
      </c>
    </row>
    <row r="1596" spans="3:8" ht="15" customHeight="1">
      <c r="C1596" s="112" t="b">
        <v>0</v>
      </c>
      <c r="D1596" s="113">
        <v>1</v>
      </c>
      <c r="E1596" s="114">
        <v>1233</v>
      </c>
      <c r="F1596" s="114">
        <v>1514</v>
      </c>
      <c r="G1596" s="122">
        <v>0</v>
      </c>
      <c r="H1596" s="122">
        <v>6.4093123108331459E+18</v>
      </c>
    </row>
    <row r="1597" spans="3:8" ht="15" customHeight="1">
      <c r="C1597" s="112" t="b">
        <v>0</v>
      </c>
      <c r="D1597" s="113">
        <v>1</v>
      </c>
      <c r="E1597" s="114">
        <v>1234</v>
      </c>
      <c r="F1597" s="114">
        <v>1515</v>
      </c>
      <c r="G1597" s="122">
        <v>0</v>
      </c>
      <c r="H1597" s="122">
        <v>4.7190185464333466E+18</v>
      </c>
    </row>
    <row r="1598" spans="3:8" ht="15" customHeight="1">
      <c r="C1598" s="112" t="b">
        <v>0</v>
      </c>
      <c r="D1598" s="113">
        <v>1</v>
      </c>
      <c r="E1598" s="114">
        <v>1352</v>
      </c>
      <c r="F1598" s="114">
        <v>1516</v>
      </c>
      <c r="G1598" s="122">
        <v>0</v>
      </c>
      <c r="H1598" s="122">
        <v>1.1725111270371033E+19</v>
      </c>
    </row>
    <row r="1599" spans="3:8" ht="15" customHeight="1">
      <c r="C1599" s="112" t="b">
        <v>0</v>
      </c>
      <c r="D1599" s="113">
        <v>1</v>
      </c>
      <c r="E1599" s="114">
        <v>1353</v>
      </c>
      <c r="F1599" s="114">
        <v>1517</v>
      </c>
      <c r="G1599" s="122">
        <v>0</v>
      </c>
      <c r="H1599" s="122">
        <v>1.1396323790558579E+19</v>
      </c>
    </row>
    <row r="1600" spans="3:8" ht="15" customHeight="1">
      <c r="C1600" s="112" t="b">
        <v>0</v>
      </c>
      <c r="D1600" s="113">
        <v>1</v>
      </c>
      <c r="E1600" s="114">
        <v>1354</v>
      </c>
      <c r="F1600" s="114">
        <v>1518</v>
      </c>
      <c r="G1600" s="122">
        <v>0</v>
      </c>
      <c r="H1600" s="122">
        <v>1.5169186338562621E+19</v>
      </c>
    </row>
    <row r="1601" spans="3:8" ht="15" customHeight="1">
      <c r="C1601" s="112" t="b">
        <v>0</v>
      </c>
      <c r="D1601" s="113">
        <v>1</v>
      </c>
      <c r="E1601" s="114">
        <v>1355</v>
      </c>
      <c r="F1601" s="114">
        <v>1519</v>
      </c>
      <c r="G1601" s="122">
        <v>0</v>
      </c>
      <c r="H1601" s="122">
        <v>6.3532113520276009E+18</v>
      </c>
    </row>
    <row r="1602" spans="3:8" ht="15" customHeight="1">
      <c r="C1602" s="112" t="b">
        <v>0</v>
      </c>
      <c r="D1602" s="113">
        <v>1</v>
      </c>
      <c r="E1602" s="114">
        <v>1356</v>
      </c>
      <c r="F1602" s="114">
        <v>1520</v>
      </c>
      <c r="G1602" s="122">
        <v>0</v>
      </c>
      <c r="H1602" s="122">
        <v>9.7444976848912527E+18</v>
      </c>
    </row>
    <row r="1603" spans="3:8" ht="15" customHeight="1">
      <c r="C1603" s="112" t="b">
        <v>0</v>
      </c>
      <c r="D1603" s="113">
        <v>1</v>
      </c>
      <c r="E1603" s="114">
        <v>1357</v>
      </c>
      <c r="F1603" s="114">
        <v>1521</v>
      </c>
      <c r="G1603" s="122">
        <v>0</v>
      </c>
      <c r="H1603" s="122">
        <v>1.8654408315652499E+17</v>
      </c>
    </row>
    <row r="1604" spans="3:8" ht="15" customHeight="1">
      <c r="C1604" s="112" t="b">
        <v>0</v>
      </c>
      <c r="D1604" s="113">
        <v>1</v>
      </c>
      <c r="E1604" s="114">
        <v>1358</v>
      </c>
      <c r="F1604" s="114">
        <v>1522</v>
      </c>
      <c r="G1604" s="122">
        <v>0</v>
      </c>
      <c r="H1604" s="122">
        <v>3.5512510110386852E+18</v>
      </c>
    </row>
    <row r="1605" spans="3:8" ht="15" customHeight="1">
      <c r="C1605" s="112" t="b">
        <v>0</v>
      </c>
      <c r="D1605" s="113">
        <v>1</v>
      </c>
      <c r="E1605" s="114">
        <v>1359</v>
      </c>
      <c r="F1605" s="114">
        <v>1523</v>
      </c>
      <c r="G1605" s="122">
        <v>0</v>
      </c>
      <c r="H1605" s="122">
        <v>2.5516696707475046E+17</v>
      </c>
    </row>
    <row r="1606" spans="3:8" ht="15" customHeight="1">
      <c r="C1606" s="112" t="b">
        <v>0</v>
      </c>
      <c r="D1606" s="113">
        <v>1</v>
      </c>
      <c r="E1606" s="114">
        <v>1360</v>
      </c>
      <c r="F1606" s="114">
        <v>1524</v>
      </c>
      <c r="G1606" s="122">
        <v>0</v>
      </c>
      <c r="H1606" s="122">
        <v>1.2341445331508044E+19</v>
      </c>
    </row>
    <row r="1607" spans="3:8" ht="15" customHeight="1">
      <c r="C1607" s="112" t="b">
        <v>0</v>
      </c>
      <c r="D1607" s="113">
        <v>1</v>
      </c>
      <c r="E1607" s="114">
        <v>1361</v>
      </c>
      <c r="F1607" s="114">
        <v>1525</v>
      </c>
      <c r="G1607" s="122">
        <v>0</v>
      </c>
      <c r="H1607" s="122">
        <v>1.6027110965453914E+18</v>
      </c>
    </row>
    <row r="1608" spans="3:8" ht="15" customHeight="1">
      <c r="C1608" s="112" t="b">
        <v>0</v>
      </c>
      <c r="D1608" s="113">
        <v>1</v>
      </c>
      <c r="E1608" s="114">
        <v>1364</v>
      </c>
      <c r="F1608" s="114">
        <v>1526</v>
      </c>
      <c r="G1608" s="122">
        <v>0</v>
      </c>
      <c r="H1608" s="122">
        <v>1.068156507667123E+19</v>
      </c>
    </row>
    <row r="1609" spans="3:8" ht="15" customHeight="1">
      <c r="C1609" s="112" t="b">
        <v>0</v>
      </c>
      <c r="D1609" s="113">
        <v>1</v>
      </c>
      <c r="E1609" s="114">
        <v>1371</v>
      </c>
      <c r="F1609" s="114">
        <v>1527</v>
      </c>
      <c r="G1609" s="122">
        <v>0</v>
      </c>
      <c r="H1609" s="122">
        <v>9.0053046076154675E+18</v>
      </c>
    </row>
    <row r="1610" spans="3:8" ht="15" customHeight="1">
      <c r="C1610" s="112" t="b">
        <v>0</v>
      </c>
      <c r="D1610" s="113">
        <v>1</v>
      </c>
      <c r="E1610" s="114">
        <v>1372</v>
      </c>
      <c r="F1610" s="114">
        <v>1528</v>
      </c>
      <c r="G1610" s="122">
        <v>0</v>
      </c>
      <c r="H1610" s="122">
        <v>3.5188017618302285E+18</v>
      </c>
    </row>
    <row r="1611" spans="3:8" ht="15" customHeight="1">
      <c r="C1611" s="112" t="b">
        <v>0</v>
      </c>
      <c r="D1611" s="113">
        <v>1</v>
      </c>
      <c r="E1611" s="114">
        <v>1373</v>
      </c>
      <c r="F1611" s="114">
        <v>1529</v>
      </c>
      <c r="G1611" s="122">
        <v>0</v>
      </c>
      <c r="H1611" s="122">
        <v>1.1752492798346734E+19</v>
      </c>
    </row>
    <row r="1612" spans="3:8" ht="15" customHeight="1">
      <c r="C1612" s="112" t="b">
        <v>0</v>
      </c>
      <c r="D1612" s="113">
        <v>1</v>
      </c>
      <c r="E1612" s="114">
        <v>1374</v>
      </c>
      <c r="F1612" s="114">
        <v>1530</v>
      </c>
      <c r="G1612" s="122">
        <v>0</v>
      </c>
      <c r="H1612" s="122">
        <v>1.5411132898506875E+19</v>
      </c>
    </row>
    <row r="1613" spans="3:8" ht="15" customHeight="1">
      <c r="C1613" s="112" t="b">
        <v>0</v>
      </c>
      <c r="D1613" s="113">
        <v>1</v>
      </c>
      <c r="E1613" s="114">
        <v>1375</v>
      </c>
      <c r="F1613" s="114">
        <v>1531</v>
      </c>
      <c r="G1613" s="122">
        <v>0</v>
      </c>
      <c r="H1613" s="122">
        <v>1.8434092460325353E+19</v>
      </c>
    </row>
    <row r="1614" spans="3:8" ht="15" customHeight="1">
      <c r="C1614" s="112" t="b">
        <v>0</v>
      </c>
      <c r="D1614" s="113">
        <v>1</v>
      </c>
      <c r="E1614" s="114">
        <v>1376</v>
      </c>
      <c r="F1614" s="114">
        <v>1532</v>
      </c>
      <c r="G1614" s="122">
        <v>0</v>
      </c>
      <c r="H1614" s="122">
        <v>1.4080412716775693E+18</v>
      </c>
    </row>
    <row r="1615" spans="3:8" ht="15" customHeight="1">
      <c r="C1615" s="112" t="b">
        <v>0</v>
      </c>
      <c r="D1615" s="113">
        <v>1</v>
      </c>
      <c r="E1615" s="114">
        <v>1377</v>
      </c>
      <c r="F1615" s="114">
        <v>1533</v>
      </c>
      <c r="G1615" s="122">
        <v>0</v>
      </c>
      <c r="H1615" s="122">
        <v>1.0214861465787825E+18</v>
      </c>
    </row>
    <row r="1616" spans="3:8" ht="15" customHeight="1">
      <c r="C1616" s="112" t="b">
        <v>0</v>
      </c>
      <c r="D1616" s="113">
        <v>1</v>
      </c>
      <c r="E1616" s="114">
        <v>1378</v>
      </c>
      <c r="F1616" s="114">
        <v>1534</v>
      </c>
      <c r="G1616" s="122">
        <v>0</v>
      </c>
      <c r="H1616" s="122">
        <v>7.0641884689794181E+18</v>
      </c>
    </row>
    <row r="1617" spans="3:8" ht="15" customHeight="1">
      <c r="C1617" s="112" t="b">
        <v>0</v>
      </c>
      <c r="D1617" s="113">
        <v>1</v>
      </c>
      <c r="E1617" s="114">
        <v>1379</v>
      </c>
      <c r="F1617" s="114">
        <v>1535</v>
      </c>
      <c r="G1617" s="122">
        <v>0</v>
      </c>
      <c r="H1617" s="122">
        <v>6.0263955295748536E+18</v>
      </c>
    </row>
    <row r="1618" spans="3:8" ht="15" customHeight="1">
      <c r="C1618" s="112" t="b">
        <v>0</v>
      </c>
      <c r="D1618" s="113">
        <v>1</v>
      </c>
      <c r="E1618" s="114">
        <v>1380</v>
      </c>
      <c r="F1618" s="114">
        <v>1536</v>
      </c>
      <c r="G1618" s="122">
        <v>0</v>
      </c>
      <c r="H1618" s="122">
        <v>1.4375896744845591E+19</v>
      </c>
    </row>
    <row r="1619" spans="3:8" ht="15" customHeight="1">
      <c r="C1619" s="112" t="b">
        <v>0</v>
      </c>
      <c r="D1619" s="113">
        <v>1</v>
      </c>
      <c r="E1619" s="114">
        <v>1381</v>
      </c>
      <c r="F1619" s="114">
        <v>1537</v>
      </c>
      <c r="G1619" s="122">
        <v>0</v>
      </c>
      <c r="H1619" s="122">
        <v>9.5202124822206444E+18</v>
      </c>
    </row>
    <row r="1620" spans="3:8" ht="15" customHeight="1">
      <c r="C1620" s="112" t="b">
        <v>0</v>
      </c>
      <c r="D1620" s="113">
        <v>1</v>
      </c>
      <c r="E1620" s="114">
        <v>1382</v>
      </c>
      <c r="F1620" s="114">
        <v>1538</v>
      </c>
      <c r="G1620" s="122">
        <v>0</v>
      </c>
      <c r="H1620" s="122">
        <v>1.5910363136677478E+19</v>
      </c>
    </row>
    <row r="1621" spans="3:8" ht="15" customHeight="1">
      <c r="C1621" s="112" t="b">
        <v>0</v>
      </c>
      <c r="D1621" s="113">
        <v>1</v>
      </c>
      <c r="E1621" s="114">
        <v>1386</v>
      </c>
      <c r="F1621" s="114">
        <v>1539</v>
      </c>
      <c r="G1621" s="122">
        <v>0</v>
      </c>
      <c r="H1621" s="122">
        <v>7.7653615693209713E+18</v>
      </c>
    </row>
    <row r="1622" spans="3:8" ht="15" customHeight="1">
      <c r="C1622" s="112" t="b">
        <v>0</v>
      </c>
      <c r="D1622" s="113">
        <v>1</v>
      </c>
      <c r="E1622" s="114">
        <v>1383</v>
      </c>
      <c r="F1622" s="114">
        <v>1540</v>
      </c>
      <c r="G1622" s="122">
        <v>0</v>
      </c>
      <c r="H1622" s="122">
        <v>1.3404062769685352E+19</v>
      </c>
    </row>
    <row r="1623" spans="3:8" ht="15" customHeight="1">
      <c r="C1623" s="112" t="b">
        <v>0</v>
      </c>
      <c r="D1623" s="113">
        <v>1</v>
      </c>
      <c r="E1623" s="114">
        <v>1385</v>
      </c>
      <c r="F1623" s="114">
        <v>1541</v>
      </c>
      <c r="G1623" s="122">
        <v>0</v>
      </c>
      <c r="H1623" s="122">
        <v>1.4606065891293395E+19</v>
      </c>
    </row>
    <row r="1624" spans="3:8" ht="15" customHeight="1">
      <c r="C1624" s="112" t="b">
        <v>0</v>
      </c>
      <c r="D1624" s="113">
        <v>1</v>
      </c>
      <c r="E1624" s="114">
        <v>1384</v>
      </c>
      <c r="F1624" s="114">
        <v>1542</v>
      </c>
      <c r="G1624" s="122">
        <v>0</v>
      </c>
      <c r="H1624" s="122">
        <v>9.2560183967843287E+18</v>
      </c>
    </row>
    <row r="1625" spans="3:8" ht="15" customHeight="1">
      <c r="C1625" s="112" t="b">
        <v>0</v>
      </c>
      <c r="D1625" s="113">
        <v>1</v>
      </c>
      <c r="E1625" s="114">
        <v>1546</v>
      </c>
      <c r="F1625" s="114">
        <v>1543</v>
      </c>
      <c r="G1625" s="122">
        <v>0</v>
      </c>
      <c r="H1625" s="122">
        <v>9.4340841474911109E+18</v>
      </c>
    </row>
    <row r="1626" spans="3:8" ht="15" customHeight="1">
      <c r="C1626" s="112" t="b">
        <v>0</v>
      </c>
      <c r="D1626" s="113">
        <v>1</v>
      </c>
      <c r="E1626" s="114">
        <v>1547</v>
      </c>
      <c r="F1626" s="114">
        <v>1544</v>
      </c>
      <c r="G1626" s="122">
        <v>0</v>
      </c>
      <c r="H1626" s="122">
        <v>8.4402894473287567E+18</v>
      </c>
    </row>
    <row r="1627" spans="3:8" ht="15" customHeight="1">
      <c r="C1627" s="112" t="b">
        <v>0</v>
      </c>
      <c r="D1627" s="113">
        <v>1</v>
      </c>
      <c r="E1627" s="114">
        <v>1548</v>
      </c>
      <c r="F1627" s="114">
        <v>1545</v>
      </c>
      <c r="G1627" s="122">
        <v>0</v>
      </c>
      <c r="H1627" s="122">
        <v>1.4327479578123315E+19</v>
      </c>
    </row>
    <row r="1628" spans="3:8" ht="15" customHeight="1">
      <c r="C1628" s="112" t="b">
        <v>0</v>
      </c>
      <c r="D1628" s="113">
        <v>1</v>
      </c>
      <c r="E1628" s="114">
        <v>1549</v>
      </c>
      <c r="F1628" s="114">
        <v>1546</v>
      </c>
      <c r="G1628" s="122">
        <v>0</v>
      </c>
      <c r="H1628" s="122">
        <v>1.5436340110873649E+19</v>
      </c>
    </row>
    <row r="1629" spans="3:8" ht="15" customHeight="1">
      <c r="C1629" s="112" t="b">
        <v>0</v>
      </c>
      <c r="D1629" s="113">
        <v>1</v>
      </c>
      <c r="E1629" s="114">
        <v>1550</v>
      </c>
      <c r="F1629" s="114">
        <v>1547</v>
      </c>
      <c r="G1629" s="122">
        <v>0</v>
      </c>
      <c r="H1629" s="122">
        <v>1.0413205741173162E+19</v>
      </c>
    </row>
    <row r="1630" spans="3:8" ht="15" customHeight="1">
      <c r="C1630" s="112" t="b">
        <v>0</v>
      </c>
      <c r="D1630" s="113">
        <v>1</v>
      </c>
      <c r="E1630" s="114">
        <v>1551</v>
      </c>
      <c r="F1630" s="114">
        <v>1548</v>
      </c>
      <c r="G1630" s="122">
        <v>0</v>
      </c>
      <c r="H1630" s="122">
        <v>1.5134492425639954E+19</v>
      </c>
    </row>
    <row r="1631" spans="3:8" ht="15" customHeight="1">
      <c r="C1631" s="112" t="b">
        <v>0</v>
      </c>
      <c r="D1631" s="113">
        <v>1</v>
      </c>
      <c r="E1631" s="114">
        <v>1552</v>
      </c>
      <c r="F1631" s="114">
        <v>1549</v>
      </c>
      <c r="G1631" s="122">
        <v>0</v>
      </c>
      <c r="H1631" s="122">
        <v>1.1964991890809872E+19</v>
      </c>
    </row>
    <row r="1632" spans="3:8" ht="15" customHeight="1">
      <c r="C1632" s="112" t="b">
        <v>0</v>
      </c>
      <c r="D1632" s="113">
        <v>1</v>
      </c>
      <c r="E1632" s="114">
        <v>1553</v>
      </c>
      <c r="F1632" s="114">
        <v>1550</v>
      </c>
      <c r="G1632" s="122">
        <v>0</v>
      </c>
      <c r="H1632" s="122">
        <v>1.5112097327390961E+18</v>
      </c>
    </row>
    <row r="1633" spans="3:8" ht="15" customHeight="1">
      <c r="C1633" s="112" t="b">
        <v>0</v>
      </c>
      <c r="D1633" s="113">
        <v>1</v>
      </c>
      <c r="E1633" s="114">
        <v>1554</v>
      </c>
      <c r="F1633" s="114">
        <v>1551</v>
      </c>
      <c r="G1633" s="122">
        <v>0</v>
      </c>
      <c r="H1633" s="122">
        <v>1.1018349659467803E+19</v>
      </c>
    </row>
    <row r="1634" spans="3:8" ht="15" customHeight="1">
      <c r="C1634" s="112" t="b">
        <v>0</v>
      </c>
      <c r="D1634" s="113">
        <v>1</v>
      </c>
      <c r="E1634" s="114">
        <v>1555</v>
      </c>
      <c r="F1634" s="114">
        <v>1552</v>
      </c>
      <c r="G1634" s="122">
        <v>0</v>
      </c>
      <c r="H1634" s="122">
        <v>1.7837168442354561E+19</v>
      </c>
    </row>
    <row r="1635" spans="3:8" ht="15" customHeight="1">
      <c r="C1635" s="112" t="b">
        <v>0</v>
      </c>
      <c r="D1635" s="113">
        <v>1</v>
      </c>
      <c r="E1635" s="114">
        <v>1556</v>
      </c>
      <c r="F1635" s="114">
        <v>1553</v>
      </c>
      <c r="G1635" s="122">
        <v>0</v>
      </c>
      <c r="H1635" s="122">
        <v>4.5330434199561288E+18</v>
      </c>
    </row>
    <row r="1636" spans="3:8" ht="15" customHeight="1">
      <c r="C1636" s="112" t="b">
        <v>0</v>
      </c>
      <c r="D1636" s="113">
        <v>1</v>
      </c>
      <c r="E1636" s="114">
        <v>1557</v>
      </c>
      <c r="F1636" s="114">
        <v>1554</v>
      </c>
      <c r="G1636" s="122">
        <v>0</v>
      </c>
      <c r="H1636" s="122">
        <v>1.356346881928763E+19</v>
      </c>
    </row>
    <row r="1637" spans="3:8" ht="15" customHeight="1">
      <c r="C1637" s="112" t="b">
        <v>0</v>
      </c>
      <c r="D1637" s="113">
        <v>1</v>
      </c>
      <c r="E1637" s="114">
        <v>1558</v>
      </c>
      <c r="F1637" s="114">
        <v>1555</v>
      </c>
      <c r="G1637" s="122">
        <v>0</v>
      </c>
      <c r="H1637" s="122">
        <v>1.3594192345610209E+19</v>
      </c>
    </row>
    <row r="1638" spans="3:8" ht="15" customHeight="1">
      <c r="C1638" s="112" t="b">
        <v>0</v>
      </c>
      <c r="D1638" s="113">
        <v>1</v>
      </c>
      <c r="E1638" s="114">
        <v>1559</v>
      </c>
      <c r="F1638" s="114">
        <v>1556</v>
      </c>
      <c r="G1638" s="122">
        <v>0</v>
      </c>
      <c r="H1638" s="122">
        <v>1.7568940545098641E+19</v>
      </c>
    </row>
    <row r="1639" spans="3:8" ht="15" customHeight="1">
      <c r="C1639" s="112" t="b">
        <v>0</v>
      </c>
      <c r="D1639" s="113">
        <v>1</v>
      </c>
      <c r="E1639" s="114">
        <v>1560</v>
      </c>
      <c r="F1639" s="114">
        <v>1557</v>
      </c>
      <c r="G1639" s="122">
        <v>0</v>
      </c>
      <c r="H1639" s="122">
        <v>1.4392232366126698E+19</v>
      </c>
    </row>
    <row r="1640" spans="3:8" ht="15" customHeight="1">
      <c r="C1640" s="112" t="b">
        <v>0</v>
      </c>
      <c r="D1640" s="113">
        <v>1</v>
      </c>
      <c r="E1640" s="114">
        <v>1561</v>
      </c>
      <c r="F1640" s="114">
        <v>1558</v>
      </c>
      <c r="G1640" s="122">
        <v>0</v>
      </c>
      <c r="H1640" s="122">
        <v>1.1717829322775673E+19</v>
      </c>
    </row>
    <row r="1641" spans="3:8" ht="15" customHeight="1">
      <c r="C1641" s="112" t="b">
        <v>0</v>
      </c>
      <c r="D1641" s="113">
        <v>1</v>
      </c>
      <c r="E1641" s="114">
        <v>1893</v>
      </c>
      <c r="F1641" s="114">
        <v>1559</v>
      </c>
      <c r="G1641" s="122">
        <v>0</v>
      </c>
      <c r="H1641" s="122">
        <v>1.0557416593514111E+19</v>
      </c>
    </row>
    <row r="1642" spans="3:8" ht="15" customHeight="1">
      <c r="C1642" s="112" t="b">
        <v>0</v>
      </c>
      <c r="D1642" s="113">
        <v>1</v>
      </c>
      <c r="E1642" s="114">
        <v>1894</v>
      </c>
      <c r="F1642" s="114">
        <v>1560</v>
      </c>
      <c r="G1642" s="122">
        <v>0</v>
      </c>
      <c r="H1642" s="122">
        <v>1.2352392615495117E+19</v>
      </c>
    </row>
    <row r="1643" spans="3:8" ht="15" customHeight="1">
      <c r="C1643" s="112" t="b">
        <v>0</v>
      </c>
      <c r="D1643" s="113">
        <v>1</v>
      </c>
      <c r="E1643" s="114">
        <v>1895</v>
      </c>
      <c r="F1643" s="114">
        <v>1561</v>
      </c>
      <c r="G1643" s="122">
        <v>0</v>
      </c>
      <c r="H1643" s="122">
        <v>3.7009286771102889E+18</v>
      </c>
    </row>
    <row r="1644" spans="3:8" ht="15" customHeight="1">
      <c r="C1644" s="112" t="b">
        <v>0</v>
      </c>
      <c r="D1644" s="113">
        <v>1</v>
      </c>
      <c r="E1644" s="114">
        <v>1896</v>
      </c>
      <c r="F1644" s="114">
        <v>1562</v>
      </c>
      <c r="G1644" s="122">
        <v>0</v>
      </c>
      <c r="H1644" s="122">
        <v>4.7037715078589952E+18</v>
      </c>
    </row>
    <row r="1645" spans="3:8" ht="15" customHeight="1">
      <c r="C1645" s="112" t="b">
        <v>0</v>
      </c>
      <c r="D1645" s="113">
        <v>1</v>
      </c>
      <c r="E1645" s="114">
        <v>1897</v>
      </c>
      <c r="F1645" s="114">
        <v>1563</v>
      </c>
      <c r="G1645" s="122">
        <v>0</v>
      </c>
      <c r="H1645" s="122">
        <v>1.0640168161811782E+19</v>
      </c>
    </row>
    <row r="1646" spans="3:8" ht="15" customHeight="1">
      <c r="C1646" s="112" t="b">
        <v>0</v>
      </c>
      <c r="D1646" s="113">
        <v>1</v>
      </c>
      <c r="E1646" s="114">
        <v>1898</v>
      </c>
      <c r="F1646" s="114">
        <v>1564</v>
      </c>
      <c r="G1646" s="122">
        <v>0</v>
      </c>
      <c r="H1646" s="122">
        <v>1.2636862534061787E+19</v>
      </c>
    </row>
    <row r="1647" spans="3:8" ht="15" customHeight="1">
      <c r="C1647" s="112" t="b">
        <v>0</v>
      </c>
      <c r="D1647" s="113">
        <v>1</v>
      </c>
      <c r="E1647" s="114">
        <v>1899</v>
      </c>
      <c r="F1647" s="114">
        <v>1565</v>
      </c>
      <c r="G1647" s="122">
        <v>0</v>
      </c>
      <c r="H1647" s="122">
        <v>1.0434686142664659E+19</v>
      </c>
    </row>
    <row r="1648" spans="3:8" ht="15" customHeight="1">
      <c r="C1648" s="112" t="b">
        <v>0</v>
      </c>
      <c r="D1648" s="113">
        <v>1</v>
      </c>
      <c r="E1648" s="114">
        <v>1900</v>
      </c>
      <c r="F1648" s="114">
        <v>1566</v>
      </c>
      <c r="G1648" s="122">
        <v>0</v>
      </c>
      <c r="H1648" s="122">
        <v>9.7390939448914022E+18</v>
      </c>
    </row>
    <row r="1649" spans="3:8" ht="15" customHeight="1">
      <c r="C1649" s="112" t="b">
        <v>0</v>
      </c>
      <c r="D1649" s="113">
        <v>1</v>
      </c>
      <c r="E1649" s="114">
        <v>1901</v>
      </c>
      <c r="F1649" s="114">
        <v>1567</v>
      </c>
      <c r="G1649" s="122">
        <v>0</v>
      </c>
      <c r="H1649" s="122">
        <v>1.3067653477254617E+19</v>
      </c>
    </row>
    <row r="1650" spans="3:8" ht="15" customHeight="1">
      <c r="C1650" s="112" t="b">
        <v>0</v>
      </c>
      <c r="D1650" s="113">
        <v>1</v>
      </c>
      <c r="E1650" s="114">
        <v>1801</v>
      </c>
      <c r="F1650" s="114">
        <v>1568</v>
      </c>
      <c r="G1650" s="122">
        <v>0</v>
      </c>
      <c r="H1650" s="122">
        <v>1.3933456742183236E+19</v>
      </c>
    </row>
    <row r="1651" spans="3:8" ht="15" customHeight="1">
      <c r="C1651" s="112" t="b">
        <v>0</v>
      </c>
      <c r="D1651" s="113">
        <v>1</v>
      </c>
      <c r="E1651" s="114">
        <v>1802</v>
      </c>
      <c r="F1651" s="114">
        <v>1569</v>
      </c>
      <c r="G1651" s="122">
        <v>0</v>
      </c>
      <c r="H1651" s="122">
        <v>8.0590112411272499E+18</v>
      </c>
    </row>
    <row r="1652" spans="3:8" ht="15" customHeight="1">
      <c r="C1652" s="112" t="b">
        <v>0</v>
      </c>
      <c r="D1652" s="113">
        <v>1</v>
      </c>
      <c r="E1652" s="114">
        <v>1803</v>
      </c>
      <c r="F1652" s="114">
        <v>1570</v>
      </c>
      <c r="G1652" s="122">
        <v>0</v>
      </c>
      <c r="H1652" s="122">
        <v>1.6884666560523756E+19</v>
      </c>
    </row>
    <row r="1653" spans="3:8" ht="15" customHeight="1">
      <c r="C1653" s="112" t="b">
        <v>0</v>
      </c>
      <c r="D1653" s="113">
        <v>1</v>
      </c>
      <c r="E1653" s="114">
        <v>1804</v>
      </c>
      <c r="F1653" s="114">
        <v>1571</v>
      </c>
      <c r="G1653" s="122">
        <v>0</v>
      </c>
      <c r="H1653" s="122">
        <v>5.2305801340470822E+17</v>
      </c>
    </row>
    <row r="1654" spans="3:8" ht="15" customHeight="1">
      <c r="C1654" s="112" t="b">
        <v>0</v>
      </c>
      <c r="D1654" s="113">
        <v>1</v>
      </c>
      <c r="E1654" s="114">
        <v>1805</v>
      </c>
      <c r="F1654" s="114">
        <v>1572</v>
      </c>
      <c r="G1654" s="122">
        <v>0</v>
      </c>
      <c r="H1654" s="122">
        <v>2.5801772120988549E+18</v>
      </c>
    </row>
    <row r="1655" spans="3:8" ht="15" customHeight="1">
      <c r="C1655" s="112" t="b">
        <v>0</v>
      </c>
      <c r="D1655" s="113">
        <v>1</v>
      </c>
      <c r="E1655" s="114">
        <v>1806</v>
      </c>
      <c r="F1655" s="114">
        <v>1573</v>
      </c>
      <c r="G1655" s="122">
        <v>0</v>
      </c>
      <c r="H1655" s="122">
        <v>1.3438130161269393E+19</v>
      </c>
    </row>
    <row r="1656" spans="3:8" ht="15" customHeight="1">
      <c r="C1656" s="112" t="b">
        <v>0</v>
      </c>
      <c r="D1656" s="113">
        <v>1</v>
      </c>
      <c r="E1656" s="114">
        <v>1807</v>
      </c>
      <c r="F1656" s="114">
        <v>1574</v>
      </c>
      <c r="G1656" s="122">
        <v>0</v>
      </c>
      <c r="H1656" s="122">
        <v>2.674292242045698E+18</v>
      </c>
    </row>
    <row r="1657" spans="3:8" ht="15" customHeight="1">
      <c r="C1657" s="112" t="b">
        <v>0</v>
      </c>
      <c r="D1657" s="113">
        <v>1</v>
      </c>
      <c r="E1657" s="114">
        <v>1808</v>
      </c>
      <c r="F1657" s="114">
        <v>1575</v>
      </c>
      <c r="G1657" s="122">
        <v>0</v>
      </c>
      <c r="H1657" s="122">
        <v>6.1680992106142167E+18</v>
      </c>
    </row>
    <row r="1658" spans="3:8" ht="15" customHeight="1">
      <c r="C1658" s="112" t="b">
        <v>0</v>
      </c>
      <c r="D1658" s="113">
        <v>1</v>
      </c>
      <c r="E1658" s="114">
        <v>1809</v>
      </c>
      <c r="F1658" s="114">
        <v>1576</v>
      </c>
      <c r="G1658" s="122">
        <v>0</v>
      </c>
      <c r="H1658" s="122">
        <v>4.9733992323911434E+18</v>
      </c>
    </row>
    <row r="1659" spans="3:8" ht="15" customHeight="1">
      <c r="C1659" s="112" t="b">
        <v>0</v>
      </c>
      <c r="D1659" s="113">
        <v>1</v>
      </c>
      <c r="E1659" s="114">
        <v>1810</v>
      </c>
      <c r="F1659" s="114">
        <v>1577</v>
      </c>
      <c r="G1659" s="122">
        <v>0</v>
      </c>
      <c r="H1659" s="122">
        <v>8.7495637447614177E+18</v>
      </c>
    </row>
    <row r="1660" spans="3:8" ht="15" customHeight="1">
      <c r="C1660" s="112" t="b">
        <v>0</v>
      </c>
      <c r="D1660" s="113">
        <v>1</v>
      </c>
      <c r="E1660" s="114">
        <v>1811</v>
      </c>
      <c r="F1660" s="114">
        <v>1578</v>
      </c>
      <c r="G1660" s="122">
        <v>0</v>
      </c>
      <c r="H1660" s="122">
        <v>1.2049240491705727E+19</v>
      </c>
    </row>
    <row r="1661" spans="3:8" ht="15" customHeight="1">
      <c r="C1661" s="112" t="b">
        <v>0</v>
      </c>
      <c r="D1661" s="113">
        <v>1</v>
      </c>
      <c r="E1661" s="114">
        <v>1812</v>
      </c>
      <c r="F1661" s="114">
        <v>1579</v>
      </c>
      <c r="G1661" s="122">
        <v>0</v>
      </c>
      <c r="H1661" s="122">
        <v>4.5833840203967386E+18</v>
      </c>
    </row>
    <row r="1662" spans="3:8" ht="15" customHeight="1">
      <c r="C1662" s="112" t="b">
        <v>0</v>
      </c>
      <c r="D1662" s="113">
        <v>1</v>
      </c>
      <c r="E1662" s="114">
        <v>408</v>
      </c>
      <c r="F1662" s="114">
        <v>1580</v>
      </c>
      <c r="G1662" s="122">
        <v>0</v>
      </c>
      <c r="H1662" s="122">
        <v>6.7357800889626819E+18</v>
      </c>
    </row>
    <row r="1663" spans="3:8" ht="15" customHeight="1">
      <c r="C1663" s="112" t="b">
        <v>0</v>
      </c>
      <c r="D1663" s="113">
        <v>1</v>
      </c>
      <c r="E1663" s="114">
        <v>409</v>
      </c>
      <c r="F1663" s="114">
        <v>1581</v>
      </c>
      <c r="G1663" s="122">
        <v>0</v>
      </c>
      <c r="H1663" s="122">
        <v>4.9272442494696294E+18</v>
      </c>
    </row>
    <row r="1664" spans="3:8" ht="15" customHeight="1">
      <c r="C1664" s="112" t="b">
        <v>0</v>
      </c>
      <c r="D1664" s="113">
        <v>1</v>
      </c>
      <c r="E1664" s="114">
        <v>410</v>
      </c>
      <c r="F1664" s="114">
        <v>1582</v>
      </c>
      <c r="G1664" s="122">
        <v>0</v>
      </c>
      <c r="H1664" s="122">
        <v>1.7180110204530653E+19</v>
      </c>
    </row>
    <row r="1665" spans="3:8" ht="15" customHeight="1">
      <c r="C1665" s="112" t="b">
        <v>0</v>
      </c>
      <c r="D1665" s="113">
        <v>1</v>
      </c>
      <c r="E1665" s="114">
        <v>411</v>
      </c>
      <c r="F1665" s="114">
        <v>1583</v>
      </c>
      <c r="G1665" s="122">
        <v>0</v>
      </c>
      <c r="H1665" s="122">
        <v>8.3313029172666048E+17</v>
      </c>
    </row>
    <row r="1666" spans="3:8" ht="15" customHeight="1">
      <c r="C1666" s="112" t="b">
        <v>0</v>
      </c>
      <c r="D1666" s="113">
        <v>1</v>
      </c>
      <c r="E1666" s="114">
        <v>412</v>
      </c>
      <c r="F1666" s="114">
        <v>1584</v>
      </c>
      <c r="G1666" s="122">
        <v>0</v>
      </c>
      <c r="H1666" s="122">
        <v>1.5751890136908773E+19</v>
      </c>
    </row>
    <row r="1667" spans="3:8" ht="15" customHeight="1">
      <c r="C1667" s="112" t="b">
        <v>0</v>
      </c>
      <c r="D1667" s="113">
        <v>1</v>
      </c>
      <c r="E1667" s="114">
        <v>413</v>
      </c>
      <c r="F1667" s="114">
        <v>1585</v>
      </c>
      <c r="G1667" s="122">
        <v>0</v>
      </c>
      <c r="H1667" s="122">
        <v>2.1747910647279939E+18</v>
      </c>
    </row>
    <row r="1668" spans="3:8" ht="15" customHeight="1">
      <c r="C1668" s="112" t="b">
        <v>0</v>
      </c>
      <c r="D1668" s="113">
        <v>1</v>
      </c>
      <c r="E1668" s="114">
        <v>414</v>
      </c>
      <c r="F1668" s="114">
        <v>1586</v>
      </c>
      <c r="G1668" s="122">
        <v>0</v>
      </c>
      <c r="H1668" s="122">
        <v>1.1878463420214405E+18</v>
      </c>
    </row>
    <row r="1669" spans="3:8" ht="15" customHeight="1">
      <c r="C1669" s="112" t="b">
        <v>0</v>
      </c>
      <c r="D1669" s="113">
        <v>1</v>
      </c>
      <c r="E1669" s="114">
        <v>415</v>
      </c>
      <c r="F1669" s="114">
        <v>1587</v>
      </c>
      <c r="G1669" s="122">
        <v>0</v>
      </c>
      <c r="H1669" s="122">
        <v>8.0834025743221381E+18</v>
      </c>
    </row>
    <row r="1670" spans="3:8" ht="15" customHeight="1">
      <c r="C1670" s="112" t="b">
        <v>0</v>
      </c>
      <c r="D1670" s="113">
        <v>1</v>
      </c>
      <c r="E1670" s="114">
        <v>416</v>
      </c>
      <c r="F1670" s="114">
        <v>1588</v>
      </c>
      <c r="G1670" s="122">
        <v>0</v>
      </c>
      <c r="H1670" s="122">
        <v>1.1408590701196535E+18</v>
      </c>
    </row>
    <row r="1671" spans="3:8" ht="15" customHeight="1">
      <c r="C1671" s="112" t="b">
        <v>0</v>
      </c>
      <c r="D1671" s="113">
        <v>1</v>
      </c>
      <c r="E1671" s="114">
        <v>417</v>
      </c>
      <c r="F1671" s="114">
        <v>1589</v>
      </c>
      <c r="G1671" s="122">
        <v>0</v>
      </c>
      <c r="H1671" s="122">
        <v>7.6045250767313428E+18</v>
      </c>
    </row>
    <row r="1672" spans="3:8" ht="15" customHeight="1">
      <c r="C1672" s="112" t="b">
        <v>0</v>
      </c>
      <c r="D1672" s="113">
        <v>1</v>
      </c>
      <c r="E1672" s="114">
        <v>418</v>
      </c>
      <c r="F1672" s="114">
        <v>1590</v>
      </c>
      <c r="G1672" s="122">
        <v>0</v>
      </c>
      <c r="H1672" s="122">
        <v>1.3551691678268314E+19</v>
      </c>
    </row>
    <row r="1673" spans="3:8" ht="15" customHeight="1">
      <c r="C1673" s="112" t="b">
        <v>0</v>
      </c>
      <c r="D1673" s="113">
        <v>1</v>
      </c>
      <c r="E1673" s="114">
        <v>1813</v>
      </c>
      <c r="F1673" s="114">
        <v>1591</v>
      </c>
      <c r="G1673" s="122">
        <v>0</v>
      </c>
      <c r="H1673" s="122">
        <v>2.5928491595057146E+17</v>
      </c>
    </row>
    <row r="1674" spans="3:8" ht="15" customHeight="1">
      <c r="C1674" s="112" t="b">
        <v>0</v>
      </c>
      <c r="D1674" s="113">
        <v>1</v>
      </c>
      <c r="E1674" s="114">
        <v>1814</v>
      </c>
      <c r="F1674" s="114">
        <v>1592</v>
      </c>
      <c r="G1674" s="122">
        <v>0</v>
      </c>
      <c r="H1674" s="122">
        <v>1.4918671874482455E+19</v>
      </c>
    </row>
    <row r="1675" spans="3:8" ht="15" customHeight="1">
      <c r="C1675" s="112" t="b">
        <v>0</v>
      </c>
      <c r="D1675" s="113">
        <v>1</v>
      </c>
      <c r="E1675" s="114">
        <v>1815</v>
      </c>
      <c r="F1675" s="114">
        <v>1593</v>
      </c>
      <c r="G1675" s="122">
        <v>0</v>
      </c>
      <c r="H1675" s="122">
        <v>1.0106291976349043E+19</v>
      </c>
    </row>
    <row r="1676" spans="3:8" ht="15" customHeight="1">
      <c r="C1676" s="112" t="b">
        <v>0</v>
      </c>
      <c r="D1676" s="113">
        <v>1</v>
      </c>
      <c r="E1676" s="114">
        <v>1816</v>
      </c>
      <c r="F1676" s="114">
        <v>1594</v>
      </c>
      <c r="G1676" s="122">
        <v>0</v>
      </c>
      <c r="H1676" s="122">
        <v>4.0666306172262513E+18</v>
      </c>
    </row>
    <row r="1677" spans="3:8" ht="15" customHeight="1">
      <c r="C1677" s="112" t="b">
        <v>0</v>
      </c>
      <c r="D1677" s="113">
        <v>1</v>
      </c>
      <c r="E1677" s="114">
        <v>1817</v>
      </c>
      <c r="F1677" s="114">
        <v>1595</v>
      </c>
      <c r="G1677" s="122">
        <v>0</v>
      </c>
      <c r="H1677" s="122">
        <v>3.8845359617261798E+18</v>
      </c>
    </row>
    <row r="1678" spans="3:8" ht="15" customHeight="1">
      <c r="C1678" s="112" t="b">
        <v>0</v>
      </c>
      <c r="D1678" s="113">
        <v>1</v>
      </c>
      <c r="E1678" s="114">
        <v>1818</v>
      </c>
      <c r="F1678" s="114">
        <v>1596</v>
      </c>
      <c r="G1678" s="122">
        <v>0</v>
      </c>
      <c r="H1678" s="122">
        <v>1.3974895050937446E+19</v>
      </c>
    </row>
    <row r="1679" spans="3:8" ht="15" customHeight="1">
      <c r="C1679" s="112" t="b">
        <v>0</v>
      </c>
      <c r="D1679" s="113">
        <v>1</v>
      </c>
      <c r="E1679" s="114">
        <v>1819</v>
      </c>
      <c r="F1679" s="114">
        <v>1597</v>
      </c>
      <c r="G1679" s="122">
        <v>0</v>
      </c>
      <c r="H1679" s="122">
        <v>1.010294142929237E+19</v>
      </c>
    </row>
    <row r="1680" spans="3:8" ht="15" customHeight="1">
      <c r="C1680" s="112" t="b">
        <v>0</v>
      </c>
      <c r="D1680" s="113">
        <v>1</v>
      </c>
      <c r="E1680" s="114">
        <v>1820</v>
      </c>
      <c r="F1680" s="114">
        <v>1598</v>
      </c>
      <c r="G1680" s="122">
        <v>0</v>
      </c>
      <c r="H1680" s="122">
        <v>1.8383648787901549E+19</v>
      </c>
    </row>
    <row r="1681" spans="3:8" ht="15" customHeight="1">
      <c r="C1681" s="112" t="b">
        <v>0</v>
      </c>
      <c r="D1681" s="113">
        <v>1</v>
      </c>
      <c r="E1681" s="114">
        <v>1821</v>
      </c>
      <c r="F1681" s="114">
        <v>1599</v>
      </c>
      <c r="G1681" s="122">
        <v>0</v>
      </c>
      <c r="H1681" s="122">
        <v>2.256377959185941E+18</v>
      </c>
    </row>
    <row r="1682" spans="3:8" ht="15" customHeight="1">
      <c r="C1682" s="112" t="b">
        <v>0</v>
      </c>
      <c r="D1682" s="113">
        <v>1</v>
      </c>
      <c r="E1682" s="114">
        <v>1822</v>
      </c>
      <c r="F1682" s="114">
        <v>1600</v>
      </c>
      <c r="G1682" s="122">
        <v>0</v>
      </c>
      <c r="H1682" s="122">
        <v>1.1126804616366438E+19</v>
      </c>
    </row>
    <row r="1683" spans="3:8" ht="15" customHeight="1">
      <c r="C1683" s="112" t="b">
        <v>0</v>
      </c>
      <c r="D1683" s="113">
        <v>1</v>
      </c>
      <c r="E1683" s="114">
        <v>1823</v>
      </c>
      <c r="F1683" s="114">
        <v>1601</v>
      </c>
      <c r="G1683" s="122">
        <v>0</v>
      </c>
      <c r="H1683" s="122">
        <v>1.3351423012617619E+19</v>
      </c>
    </row>
    <row r="1684" spans="3:8" ht="15" customHeight="1">
      <c r="C1684" s="112" t="b">
        <v>0</v>
      </c>
      <c r="D1684" s="113">
        <v>1</v>
      </c>
      <c r="E1684" s="114">
        <v>1824</v>
      </c>
      <c r="F1684" s="114">
        <v>1602</v>
      </c>
      <c r="G1684" s="122">
        <v>0</v>
      </c>
      <c r="H1684" s="122">
        <v>1.486461716072607E+18</v>
      </c>
    </row>
    <row r="1685" spans="3:8" ht="15" customHeight="1">
      <c r="C1685" s="112" t="b">
        <v>0</v>
      </c>
      <c r="D1685" s="113">
        <v>1</v>
      </c>
      <c r="E1685" s="114">
        <v>1825</v>
      </c>
      <c r="F1685" s="114">
        <v>1603</v>
      </c>
      <c r="G1685" s="122">
        <v>0</v>
      </c>
      <c r="H1685" s="122">
        <v>1.0575569940866423E+19</v>
      </c>
    </row>
    <row r="1686" spans="3:8" ht="15" customHeight="1">
      <c r="C1686" s="112" t="b">
        <v>0</v>
      </c>
      <c r="D1686" s="113">
        <v>1</v>
      </c>
      <c r="E1686" s="114">
        <v>1826</v>
      </c>
      <c r="F1686" s="114">
        <v>1604</v>
      </c>
      <c r="G1686" s="122">
        <v>0</v>
      </c>
      <c r="H1686" s="122">
        <v>4.4596981875464438E+18</v>
      </c>
    </row>
    <row r="1687" spans="3:8" ht="15" customHeight="1">
      <c r="C1687" s="112" t="b">
        <v>0</v>
      </c>
      <c r="D1687" s="113">
        <v>1</v>
      </c>
      <c r="E1687" s="114">
        <v>1827</v>
      </c>
      <c r="F1687" s="114">
        <v>1605</v>
      </c>
      <c r="G1687" s="122">
        <v>0</v>
      </c>
      <c r="H1687" s="122">
        <v>1.2770230145939112E+19</v>
      </c>
    </row>
    <row r="1688" spans="3:8" ht="15" customHeight="1">
      <c r="C1688" s="112" t="b">
        <v>0</v>
      </c>
      <c r="D1688" s="113">
        <v>1</v>
      </c>
      <c r="E1688" s="114">
        <v>1828</v>
      </c>
      <c r="F1688" s="114">
        <v>1606</v>
      </c>
      <c r="G1688" s="122">
        <v>0</v>
      </c>
      <c r="H1688" s="122">
        <v>1.5696762209270133E+19</v>
      </c>
    </row>
    <row r="1689" spans="3:8" ht="15" customHeight="1">
      <c r="C1689" s="112" t="b">
        <v>0</v>
      </c>
      <c r="D1689" s="113">
        <v>1</v>
      </c>
      <c r="E1689" s="114">
        <v>1829</v>
      </c>
      <c r="F1689" s="114">
        <v>1607</v>
      </c>
      <c r="G1689" s="122">
        <v>0</v>
      </c>
      <c r="H1689" s="122">
        <v>4.1742344633095593E+18</v>
      </c>
    </row>
    <row r="1690" spans="3:8" ht="15" customHeight="1">
      <c r="C1690" s="112" t="b">
        <v>0</v>
      </c>
      <c r="D1690" s="113">
        <v>1</v>
      </c>
      <c r="E1690" s="114">
        <v>1830</v>
      </c>
      <c r="F1690" s="114">
        <v>1608</v>
      </c>
      <c r="G1690" s="122">
        <v>0</v>
      </c>
      <c r="H1690" s="122">
        <v>8.4765153626867589E+18</v>
      </c>
    </row>
    <row r="1691" spans="3:8" ht="15" customHeight="1">
      <c r="C1691" s="112" t="b">
        <v>0</v>
      </c>
      <c r="D1691" s="113">
        <v>1</v>
      </c>
      <c r="E1691" s="114">
        <v>1831</v>
      </c>
      <c r="F1691" s="114">
        <v>1609</v>
      </c>
      <c r="G1691" s="122">
        <v>0</v>
      </c>
      <c r="H1691" s="122">
        <v>1.3253794646287917E+19</v>
      </c>
    </row>
    <row r="1692" spans="3:8" ht="15" customHeight="1">
      <c r="C1692" s="112" t="b">
        <v>0</v>
      </c>
      <c r="D1692" s="113">
        <v>1</v>
      </c>
      <c r="E1692" s="114">
        <v>1832</v>
      </c>
      <c r="F1692" s="114">
        <v>1610</v>
      </c>
      <c r="G1692" s="122">
        <v>0</v>
      </c>
      <c r="H1692" s="122">
        <v>1.5862501691635839E+19</v>
      </c>
    </row>
    <row r="1693" spans="3:8" ht="15" customHeight="1">
      <c r="C1693" s="112" t="b">
        <v>0</v>
      </c>
      <c r="D1693" s="113">
        <v>1</v>
      </c>
      <c r="E1693" s="114">
        <v>1833</v>
      </c>
      <c r="F1693" s="114">
        <v>1611</v>
      </c>
      <c r="G1693" s="122">
        <v>0</v>
      </c>
      <c r="H1693" s="122">
        <v>9.326727442675628E+18</v>
      </c>
    </row>
    <row r="1694" spans="3:8" ht="15" customHeight="1">
      <c r="C1694" s="112" t="b">
        <v>0</v>
      </c>
      <c r="D1694" s="113">
        <v>1</v>
      </c>
      <c r="E1694" s="114">
        <v>1834</v>
      </c>
      <c r="F1694" s="114">
        <v>1612</v>
      </c>
      <c r="G1694" s="122">
        <v>0</v>
      </c>
      <c r="H1694" s="122">
        <v>2.6255458258976671E+18</v>
      </c>
    </row>
    <row r="1695" spans="3:8" ht="15" customHeight="1">
      <c r="C1695" s="112" t="b">
        <v>0</v>
      </c>
      <c r="D1695" s="113">
        <v>1</v>
      </c>
      <c r="E1695" s="114">
        <v>1835</v>
      </c>
      <c r="F1695" s="114">
        <v>1613</v>
      </c>
      <c r="G1695" s="122">
        <v>0</v>
      </c>
      <c r="H1695" s="122">
        <v>7.3744260396099533E+18</v>
      </c>
    </row>
    <row r="1696" spans="3:8" ht="15" customHeight="1">
      <c r="C1696" s="112" t="b">
        <v>0</v>
      </c>
      <c r="D1696" s="113">
        <v>1</v>
      </c>
      <c r="E1696" s="114">
        <v>1836</v>
      </c>
      <c r="F1696" s="114">
        <v>1614</v>
      </c>
      <c r="G1696" s="122">
        <v>0</v>
      </c>
      <c r="H1696" s="122">
        <v>6.793334106140929E+18</v>
      </c>
    </row>
    <row r="1697" spans="3:8" ht="15" customHeight="1">
      <c r="C1697" s="112" t="b">
        <v>0</v>
      </c>
      <c r="D1697" s="113">
        <v>1</v>
      </c>
      <c r="E1697" s="114">
        <v>1837</v>
      </c>
      <c r="F1697" s="114">
        <v>1615</v>
      </c>
      <c r="G1697" s="122">
        <v>0</v>
      </c>
      <c r="H1697" s="122">
        <v>6.190543808511275E+18</v>
      </c>
    </row>
    <row r="1698" spans="3:8" ht="15" customHeight="1">
      <c r="C1698" s="112" t="b">
        <v>0</v>
      </c>
      <c r="D1698" s="113">
        <v>1</v>
      </c>
      <c r="E1698" s="114">
        <v>1838</v>
      </c>
      <c r="F1698" s="114">
        <v>1616</v>
      </c>
      <c r="G1698" s="122">
        <v>0</v>
      </c>
      <c r="H1698" s="122">
        <v>3.9737074956724065E+18</v>
      </c>
    </row>
    <row r="1699" spans="3:8" ht="15" customHeight="1">
      <c r="C1699" s="112" t="b">
        <v>0</v>
      </c>
      <c r="D1699" s="113">
        <v>1</v>
      </c>
      <c r="E1699" s="114">
        <v>1839</v>
      </c>
      <c r="F1699" s="114">
        <v>1617</v>
      </c>
      <c r="G1699" s="122">
        <v>0</v>
      </c>
      <c r="H1699" s="122">
        <v>7.515121970977152E+18</v>
      </c>
    </row>
    <row r="1700" spans="3:8" ht="15" customHeight="1">
      <c r="C1700" s="112" t="b">
        <v>0</v>
      </c>
      <c r="D1700" s="113">
        <v>1</v>
      </c>
      <c r="E1700" s="114">
        <v>1840</v>
      </c>
      <c r="F1700" s="114">
        <v>1618</v>
      </c>
      <c r="G1700" s="122">
        <v>0</v>
      </c>
      <c r="H1700" s="122">
        <v>1.8440694700583883E+19</v>
      </c>
    </row>
    <row r="1701" spans="3:8" ht="15" customHeight="1">
      <c r="C1701" s="112" t="b">
        <v>0</v>
      </c>
      <c r="D1701" s="113">
        <v>1</v>
      </c>
      <c r="E1701" s="114">
        <v>1841</v>
      </c>
      <c r="F1701" s="114">
        <v>1619</v>
      </c>
      <c r="G1701" s="122">
        <v>0</v>
      </c>
      <c r="H1701" s="122">
        <v>1.6620109887157709E+19</v>
      </c>
    </row>
    <row r="1702" spans="3:8" ht="15" customHeight="1">
      <c r="C1702" s="112" t="b">
        <v>0</v>
      </c>
      <c r="D1702" s="113">
        <v>1</v>
      </c>
      <c r="E1702" s="114">
        <v>1842</v>
      </c>
      <c r="F1702" s="114">
        <v>1620</v>
      </c>
      <c r="G1702" s="122">
        <v>0</v>
      </c>
      <c r="H1702" s="122">
        <v>1.212624266527384E+19</v>
      </c>
    </row>
    <row r="1703" spans="3:8" ht="15" customHeight="1">
      <c r="C1703" s="112" t="b">
        <v>0</v>
      </c>
      <c r="D1703" s="113">
        <v>1</v>
      </c>
      <c r="E1703" s="114">
        <v>1843</v>
      </c>
      <c r="F1703" s="114">
        <v>1621</v>
      </c>
      <c r="G1703" s="122">
        <v>0</v>
      </c>
      <c r="H1703" s="122">
        <v>1.7478888707568017E+19</v>
      </c>
    </row>
    <row r="1704" spans="3:8" ht="15" customHeight="1">
      <c r="C1704" s="112" t="b">
        <v>0</v>
      </c>
      <c r="D1704" s="113">
        <v>1</v>
      </c>
      <c r="E1704" s="114">
        <v>1844</v>
      </c>
      <c r="F1704" s="114">
        <v>1622</v>
      </c>
      <c r="G1704" s="122">
        <v>0</v>
      </c>
      <c r="H1704" s="122">
        <v>1.8197538170958309E+19</v>
      </c>
    </row>
    <row r="1705" spans="3:8" ht="15" customHeight="1">
      <c r="C1705" s="112" t="b">
        <v>0</v>
      </c>
      <c r="D1705" s="113">
        <v>1</v>
      </c>
      <c r="E1705" s="114">
        <v>1845</v>
      </c>
      <c r="F1705" s="114">
        <v>1623</v>
      </c>
      <c r="G1705" s="122">
        <v>0</v>
      </c>
      <c r="H1705" s="122">
        <v>1.3029790378992929E+19</v>
      </c>
    </row>
    <row r="1706" spans="3:8" ht="15" customHeight="1">
      <c r="C1706" s="112" t="b">
        <v>0</v>
      </c>
      <c r="D1706" s="113">
        <v>1</v>
      </c>
      <c r="E1706" s="114">
        <v>1846</v>
      </c>
      <c r="F1706" s="114">
        <v>1624</v>
      </c>
      <c r="G1706" s="122">
        <v>0</v>
      </c>
      <c r="H1706" s="122">
        <v>1.4309011376579713E+19</v>
      </c>
    </row>
    <row r="1707" spans="3:8" ht="15" customHeight="1">
      <c r="C1707" s="112" t="b">
        <v>0</v>
      </c>
      <c r="D1707" s="113">
        <v>1</v>
      </c>
      <c r="E1707" s="114">
        <v>1847</v>
      </c>
      <c r="F1707" s="114">
        <v>1625</v>
      </c>
      <c r="G1707" s="122">
        <v>0</v>
      </c>
      <c r="H1707" s="122">
        <v>9.6054732151059046E+18</v>
      </c>
    </row>
    <row r="1708" spans="3:8" ht="15" customHeight="1">
      <c r="C1708" s="112" t="b">
        <v>0</v>
      </c>
      <c r="D1708" s="113">
        <v>1</v>
      </c>
      <c r="E1708" s="114">
        <v>1848</v>
      </c>
      <c r="F1708" s="114">
        <v>1626</v>
      </c>
      <c r="G1708" s="122">
        <v>0</v>
      </c>
      <c r="H1708" s="122">
        <v>1.3449945436649648E+19</v>
      </c>
    </row>
    <row r="1709" spans="3:8" ht="15" customHeight="1">
      <c r="C1709" s="112" t="b">
        <v>0</v>
      </c>
      <c r="D1709" s="113">
        <v>1</v>
      </c>
      <c r="E1709" s="114">
        <v>1849</v>
      </c>
      <c r="F1709" s="114">
        <v>1627</v>
      </c>
      <c r="G1709" s="122">
        <v>0</v>
      </c>
      <c r="H1709" s="122">
        <v>7.0975502572164567E+18</v>
      </c>
    </row>
    <row r="1710" spans="3:8" ht="15" customHeight="1">
      <c r="C1710" s="112" t="b">
        <v>0</v>
      </c>
      <c r="D1710" s="113">
        <v>1</v>
      </c>
      <c r="E1710" s="114">
        <v>1850</v>
      </c>
      <c r="F1710" s="114">
        <v>1628</v>
      </c>
      <c r="G1710" s="122">
        <v>0</v>
      </c>
      <c r="H1710" s="122">
        <v>1.1450739611077687E+19</v>
      </c>
    </row>
    <row r="1711" spans="3:8" ht="15" customHeight="1">
      <c r="C1711" s="112" t="b">
        <v>0</v>
      </c>
      <c r="D1711" s="113">
        <v>1</v>
      </c>
      <c r="E1711" s="114">
        <v>1851</v>
      </c>
      <c r="F1711" s="114">
        <v>1629</v>
      </c>
      <c r="G1711" s="122">
        <v>0</v>
      </c>
      <c r="H1711" s="122">
        <v>1.631504951678178E+18</v>
      </c>
    </row>
    <row r="1712" spans="3:8" ht="15" customHeight="1">
      <c r="C1712" s="112" t="b">
        <v>0</v>
      </c>
      <c r="D1712" s="113">
        <v>1</v>
      </c>
      <c r="E1712" s="114">
        <v>1852</v>
      </c>
      <c r="F1712" s="114">
        <v>1630</v>
      </c>
      <c r="G1712" s="122">
        <v>0</v>
      </c>
      <c r="H1712" s="122">
        <v>1.3142864587248501E+19</v>
      </c>
    </row>
    <row r="1713" spans="3:8" ht="15" customHeight="1">
      <c r="C1713" s="112" t="b">
        <v>0</v>
      </c>
      <c r="D1713" s="113">
        <v>1</v>
      </c>
      <c r="E1713" s="114">
        <v>1853</v>
      </c>
      <c r="F1713" s="114">
        <v>1631</v>
      </c>
      <c r="G1713" s="122">
        <v>0</v>
      </c>
      <c r="H1713" s="122">
        <v>1.1361676742852106E+19</v>
      </c>
    </row>
    <row r="1714" spans="3:8" ht="15" customHeight="1">
      <c r="C1714" s="112" t="b">
        <v>0</v>
      </c>
      <c r="D1714" s="113">
        <v>1</v>
      </c>
      <c r="E1714" s="114">
        <v>1854</v>
      </c>
      <c r="F1714" s="114">
        <v>1632</v>
      </c>
      <c r="G1714" s="122">
        <v>0</v>
      </c>
      <c r="H1714" s="122">
        <v>2.9570009653964856E+18</v>
      </c>
    </row>
    <row r="1715" spans="3:8" ht="15" customHeight="1">
      <c r="C1715" s="112" t="b">
        <v>0</v>
      </c>
      <c r="D1715" s="113">
        <v>1</v>
      </c>
      <c r="E1715" s="114">
        <v>1855</v>
      </c>
      <c r="F1715" s="114">
        <v>1633</v>
      </c>
      <c r="G1715" s="122">
        <v>0</v>
      </c>
      <c r="H1715" s="122">
        <v>9.56736636407407E+18</v>
      </c>
    </row>
    <row r="1716" spans="3:8" ht="15" customHeight="1">
      <c r="C1716" s="112" t="b">
        <v>0</v>
      </c>
      <c r="D1716" s="113">
        <v>1</v>
      </c>
      <c r="E1716" s="114">
        <v>1856</v>
      </c>
      <c r="F1716" s="114">
        <v>1634</v>
      </c>
      <c r="G1716" s="122">
        <v>0</v>
      </c>
      <c r="H1716" s="122">
        <v>1.5848325352819962E+19</v>
      </c>
    </row>
    <row r="1717" spans="3:8" ht="15" customHeight="1">
      <c r="C1717" s="112" t="b">
        <v>0</v>
      </c>
      <c r="D1717" s="113">
        <v>1</v>
      </c>
      <c r="E1717" s="114">
        <v>1857</v>
      </c>
      <c r="F1717" s="114">
        <v>1635</v>
      </c>
      <c r="G1717" s="122">
        <v>0</v>
      </c>
      <c r="H1717" s="122">
        <v>1.2659001488961487E+18</v>
      </c>
    </row>
    <row r="1718" spans="3:8" ht="15" customHeight="1">
      <c r="C1718" s="112" t="b">
        <v>0</v>
      </c>
      <c r="D1718" s="113">
        <v>1</v>
      </c>
      <c r="E1718" s="114">
        <v>1858</v>
      </c>
      <c r="F1718" s="114">
        <v>1636</v>
      </c>
      <c r="G1718" s="122">
        <v>0</v>
      </c>
      <c r="H1718" s="122">
        <v>1.4923403526329209E+19</v>
      </c>
    </row>
    <row r="1719" spans="3:8" ht="15" customHeight="1">
      <c r="C1719" s="112" t="b">
        <v>0</v>
      </c>
      <c r="D1719" s="113">
        <v>1</v>
      </c>
      <c r="E1719" s="114">
        <v>1859</v>
      </c>
      <c r="F1719" s="114">
        <v>1637</v>
      </c>
      <c r="G1719" s="122">
        <v>0</v>
      </c>
      <c r="H1719" s="122">
        <v>1.1222930399081509E+19</v>
      </c>
    </row>
    <row r="1720" spans="3:8" ht="15" customHeight="1">
      <c r="C1720" s="112" t="b">
        <v>0</v>
      </c>
      <c r="D1720" s="113">
        <v>1</v>
      </c>
      <c r="E1720" s="114">
        <v>1860</v>
      </c>
      <c r="F1720" s="114">
        <v>1638</v>
      </c>
      <c r="G1720" s="122">
        <v>0</v>
      </c>
      <c r="H1720" s="122">
        <v>7.1123032383402834E+18</v>
      </c>
    </row>
    <row r="1721" spans="3:8" ht="15" customHeight="1">
      <c r="C1721" s="112" t="b">
        <v>0</v>
      </c>
      <c r="D1721" s="113">
        <v>1</v>
      </c>
      <c r="E1721" s="114">
        <v>1861</v>
      </c>
      <c r="F1721" s="114">
        <v>1639</v>
      </c>
      <c r="G1721" s="122">
        <v>0</v>
      </c>
      <c r="H1721" s="122">
        <v>3.3524984991132918E+18</v>
      </c>
    </row>
    <row r="1722" spans="3:8" ht="15" customHeight="1">
      <c r="C1722" s="112" t="b">
        <v>0</v>
      </c>
      <c r="D1722" s="113">
        <v>1</v>
      </c>
      <c r="E1722" s="114">
        <v>1862</v>
      </c>
      <c r="F1722" s="114">
        <v>1640</v>
      </c>
      <c r="G1722" s="122">
        <v>0</v>
      </c>
      <c r="H1722" s="122">
        <v>1.8063387699591348E+19</v>
      </c>
    </row>
    <row r="1723" spans="3:8" ht="15" customHeight="1">
      <c r="C1723" s="112" t="b">
        <v>0</v>
      </c>
      <c r="D1723" s="113">
        <v>1</v>
      </c>
      <c r="E1723" s="114">
        <v>1863</v>
      </c>
      <c r="F1723" s="114">
        <v>1641</v>
      </c>
      <c r="G1723" s="122">
        <v>0</v>
      </c>
      <c r="H1723" s="122">
        <v>1.8229561038323689E+19</v>
      </c>
    </row>
    <row r="1724" spans="3:8" ht="15" customHeight="1">
      <c r="C1724" s="112" t="b">
        <v>0</v>
      </c>
      <c r="D1724" s="113">
        <v>1</v>
      </c>
      <c r="E1724" s="114">
        <v>1864</v>
      </c>
      <c r="F1724" s="114">
        <v>1642</v>
      </c>
      <c r="G1724" s="122">
        <v>0</v>
      </c>
      <c r="H1724" s="122">
        <v>1.1280672144217702E+19</v>
      </c>
    </row>
    <row r="1725" spans="3:8" ht="15" customHeight="1">
      <c r="C1725" s="112" t="b">
        <v>0</v>
      </c>
      <c r="D1725" s="113">
        <v>1</v>
      </c>
      <c r="E1725" s="114">
        <v>1865</v>
      </c>
      <c r="F1725" s="114">
        <v>1643</v>
      </c>
      <c r="G1725" s="122">
        <v>0</v>
      </c>
      <c r="H1725" s="122">
        <v>1.5903467072227203E+19</v>
      </c>
    </row>
    <row r="1726" spans="3:8" ht="15" customHeight="1">
      <c r="C1726" s="112" t="b">
        <v>0</v>
      </c>
      <c r="D1726" s="113">
        <v>1</v>
      </c>
      <c r="E1726" s="114">
        <v>1866</v>
      </c>
      <c r="F1726" s="114">
        <v>1644</v>
      </c>
      <c r="G1726" s="122">
        <v>0</v>
      </c>
      <c r="H1726" s="122">
        <v>1.5470268252705311E+18</v>
      </c>
    </row>
    <row r="1727" spans="3:8" ht="15" customHeight="1">
      <c r="C1727" s="112" t="b">
        <v>0</v>
      </c>
      <c r="D1727" s="113">
        <v>1</v>
      </c>
      <c r="E1727" s="114">
        <v>1867</v>
      </c>
      <c r="F1727" s="114">
        <v>1645</v>
      </c>
      <c r="G1727" s="122">
        <v>0</v>
      </c>
      <c r="H1727" s="122">
        <v>1.3342439532762368E+19</v>
      </c>
    </row>
    <row r="1728" spans="3:8" ht="15" customHeight="1">
      <c r="C1728" s="112" t="b">
        <v>0</v>
      </c>
      <c r="D1728" s="113">
        <v>1</v>
      </c>
      <c r="E1728" s="114">
        <v>1868</v>
      </c>
      <c r="F1728" s="114">
        <v>1646</v>
      </c>
      <c r="G1728" s="122">
        <v>0</v>
      </c>
      <c r="H1728" s="122">
        <v>1.12674607589928E+19</v>
      </c>
    </row>
    <row r="1729" spans="3:8" ht="15" customHeight="1">
      <c r="C1729" s="112" t="b">
        <v>0</v>
      </c>
      <c r="D1729" s="113">
        <v>1</v>
      </c>
      <c r="E1729" s="114">
        <v>1869</v>
      </c>
      <c r="F1729" s="114">
        <v>1647</v>
      </c>
      <c r="G1729" s="122">
        <v>0</v>
      </c>
      <c r="H1729" s="122">
        <v>3.2658644752261852E+18</v>
      </c>
    </row>
    <row r="1730" spans="3:8" ht="15" customHeight="1">
      <c r="C1730" s="112" t="b">
        <v>0</v>
      </c>
      <c r="D1730" s="113">
        <v>1</v>
      </c>
      <c r="E1730" s="114">
        <v>1870</v>
      </c>
      <c r="F1730" s="114">
        <v>1648</v>
      </c>
      <c r="G1730" s="122">
        <v>0</v>
      </c>
      <c r="H1730" s="122">
        <v>1.2417264213176873E+19</v>
      </c>
    </row>
    <row r="1731" spans="3:8" ht="15" customHeight="1">
      <c r="C1731" s="112" t="b">
        <v>0</v>
      </c>
      <c r="D1731" s="113">
        <v>1</v>
      </c>
      <c r="E1731" s="114">
        <v>1871</v>
      </c>
      <c r="F1731" s="114">
        <v>1649</v>
      </c>
      <c r="G1731" s="122">
        <v>0</v>
      </c>
      <c r="H1731" s="122">
        <v>7.9709602524021248E+18</v>
      </c>
    </row>
    <row r="1732" spans="3:8" ht="15" customHeight="1">
      <c r="C1732" s="112" t="b">
        <v>0</v>
      </c>
      <c r="D1732" s="113">
        <v>1</v>
      </c>
      <c r="E1732" s="114">
        <v>1872</v>
      </c>
      <c r="F1732" s="114">
        <v>1650</v>
      </c>
      <c r="G1732" s="122">
        <v>0</v>
      </c>
      <c r="H1732" s="122">
        <v>4.3385991837377731E+18</v>
      </c>
    </row>
    <row r="1733" spans="3:8" ht="15" customHeight="1">
      <c r="C1733" s="112" t="b">
        <v>0</v>
      </c>
      <c r="D1733" s="113">
        <v>1</v>
      </c>
      <c r="E1733" s="114">
        <v>1873</v>
      </c>
      <c r="F1733" s="114">
        <v>1651</v>
      </c>
      <c r="G1733" s="122">
        <v>0</v>
      </c>
      <c r="H1733" s="122">
        <v>1.1700884282434327E+19</v>
      </c>
    </row>
    <row r="1734" spans="3:8" ht="15" customHeight="1">
      <c r="C1734" s="112" t="b">
        <v>0</v>
      </c>
      <c r="D1734" s="113">
        <v>1</v>
      </c>
      <c r="E1734" s="114">
        <v>1874</v>
      </c>
      <c r="F1734" s="114">
        <v>1652</v>
      </c>
      <c r="G1734" s="122">
        <v>0</v>
      </c>
      <c r="H1734" s="122">
        <v>3.1816172027029637E+18</v>
      </c>
    </row>
    <row r="1735" spans="3:8" ht="15" customHeight="1">
      <c r="C1735" s="112" t="b">
        <v>0</v>
      </c>
      <c r="D1735" s="113">
        <v>1</v>
      </c>
      <c r="E1735" s="114">
        <v>1875</v>
      </c>
      <c r="F1735" s="114">
        <v>1653</v>
      </c>
      <c r="G1735" s="122">
        <v>0</v>
      </c>
      <c r="H1735" s="122">
        <v>6.7218465884439974E+17</v>
      </c>
    </row>
    <row r="1736" spans="3:8" ht="15" customHeight="1">
      <c r="C1736" s="112" t="b">
        <v>0</v>
      </c>
      <c r="D1736" s="113">
        <v>1</v>
      </c>
      <c r="E1736" s="114">
        <v>1876</v>
      </c>
      <c r="F1736" s="114">
        <v>1654</v>
      </c>
      <c r="G1736" s="122">
        <v>0</v>
      </c>
      <c r="H1736" s="122">
        <v>1.7012859478548341E+19</v>
      </c>
    </row>
    <row r="1737" spans="3:8" ht="15" customHeight="1">
      <c r="C1737" s="112" t="b">
        <v>0</v>
      </c>
      <c r="D1737" s="113">
        <v>1</v>
      </c>
      <c r="E1737" s="114">
        <v>1877</v>
      </c>
      <c r="F1737" s="114">
        <v>1655</v>
      </c>
      <c r="G1737" s="122">
        <v>0</v>
      </c>
      <c r="H1737" s="122">
        <v>1.7413949959444582E+19</v>
      </c>
    </row>
    <row r="1738" spans="3:8" ht="15" customHeight="1">
      <c r="C1738" s="112" t="b">
        <v>0</v>
      </c>
      <c r="D1738" s="113">
        <v>1</v>
      </c>
      <c r="E1738" s="114">
        <v>1878</v>
      </c>
      <c r="F1738" s="114">
        <v>1656</v>
      </c>
      <c r="G1738" s="122">
        <v>0</v>
      </c>
      <c r="H1738" s="122">
        <v>5.3653830494639073E+18</v>
      </c>
    </row>
    <row r="1739" spans="3:8" ht="15" customHeight="1">
      <c r="C1739" s="112" t="b">
        <v>0</v>
      </c>
      <c r="D1739" s="113">
        <v>1</v>
      </c>
      <c r="E1739" s="114">
        <v>1879</v>
      </c>
      <c r="F1739" s="114">
        <v>1657</v>
      </c>
      <c r="G1739" s="122">
        <v>0</v>
      </c>
      <c r="H1739" s="122">
        <v>9.2624572349531382E+18</v>
      </c>
    </row>
    <row r="1740" spans="3:8" ht="15" customHeight="1">
      <c r="C1740" s="112" t="b">
        <v>0</v>
      </c>
      <c r="D1740" s="113">
        <v>1</v>
      </c>
      <c r="E1740" s="114">
        <v>1880</v>
      </c>
      <c r="F1740" s="114">
        <v>1658</v>
      </c>
      <c r="G1740" s="122">
        <v>0</v>
      </c>
      <c r="H1740" s="122">
        <v>1.7862279647476916E+19</v>
      </c>
    </row>
    <row r="1741" spans="3:8" ht="15" customHeight="1">
      <c r="C1741" s="112" t="b">
        <v>0</v>
      </c>
      <c r="D1741" s="113">
        <v>1</v>
      </c>
      <c r="E1741" s="114">
        <v>1881</v>
      </c>
      <c r="F1741" s="114">
        <v>1659</v>
      </c>
      <c r="G1741" s="122">
        <v>0</v>
      </c>
      <c r="H1741" s="122">
        <v>1.0989557110141127E+19</v>
      </c>
    </row>
    <row r="1742" spans="3:8" ht="15" customHeight="1">
      <c r="C1742" s="112" t="b">
        <v>0</v>
      </c>
      <c r="D1742" s="113">
        <v>1</v>
      </c>
      <c r="E1742" s="114">
        <v>1882</v>
      </c>
      <c r="F1742" s="114">
        <v>1660</v>
      </c>
      <c r="G1742" s="122">
        <v>0</v>
      </c>
      <c r="H1742" s="122">
        <v>1.405271420372045E+19</v>
      </c>
    </row>
    <row r="1743" spans="3:8" ht="15" customHeight="1">
      <c r="C1743" s="112" t="b">
        <v>0</v>
      </c>
      <c r="D1743" s="113">
        <v>1</v>
      </c>
      <c r="E1743" s="114">
        <v>1883</v>
      </c>
      <c r="F1743" s="114">
        <v>1661</v>
      </c>
      <c r="G1743" s="122">
        <v>0</v>
      </c>
      <c r="H1743" s="122">
        <v>5.5269674091648064E+17</v>
      </c>
    </row>
    <row r="1744" spans="3:8" ht="15" customHeight="1">
      <c r="C1744" s="112" t="b">
        <v>0</v>
      </c>
      <c r="D1744" s="113">
        <v>1</v>
      </c>
      <c r="E1744" s="114">
        <v>1884</v>
      </c>
      <c r="F1744" s="114">
        <v>1662</v>
      </c>
      <c r="G1744" s="122">
        <v>0</v>
      </c>
      <c r="H1744" s="122">
        <v>3.8776018095689487E+18</v>
      </c>
    </row>
    <row r="1745" spans="3:8" ht="15" customHeight="1">
      <c r="C1745" s="112" t="b">
        <v>0</v>
      </c>
      <c r="D1745" s="113">
        <v>1</v>
      </c>
      <c r="E1745" s="114">
        <v>1885</v>
      </c>
      <c r="F1745" s="114">
        <v>1663</v>
      </c>
      <c r="G1745" s="122">
        <v>0</v>
      </c>
      <c r="H1745" s="122">
        <v>1.1179897039271784E+18</v>
      </c>
    </row>
    <row r="1746" spans="3:8" ht="15" customHeight="1">
      <c r="C1746" s="112" t="b">
        <v>0</v>
      </c>
      <c r="D1746" s="113">
        <v>1</v>
      </c>
      <c r="E1746" s="114">
        <v>1886</v>
      </c>
      <c r="F1746" s="114">
        <v>1664</v>
      </c>
      <c r="G1746" s="122">
        <v>0</v>
      </c>
      <c r="H1746" s="122">
        <v>9.171422613514239E+18</v>
      </c>
    </row>
    <row r="1747" spans="3:8" ht="15" customHeight="1">
      <c r="C1747" s="112" t="b">
        <v>0</v>
      </c>
      <c r="D1747" s="113">
        <v>1</v>
      </c>
      <c r="E1747" s="114">
        <v>1887</v>
      </c>
      <c r="F1747" s="114">
        <v>1665</v>
      </c>
      <c r="G1747" s="122">
        <v>0</v>
      </c>
      <c r="H1747" s="122">
        <v>5.6845937497794007E+18</v>
      </c>
    </row>
    <row r="1748" spans="3:8" ht="15" customHeight="1">
      <c r="C1748" s="112" t="b">
        <v>0</v>
      </c>
      <c r="D1748" s="113">
        <v>1</v>
      </c>
      <c r="E1748" s="114">
        <v>1888</v>
      </c>
      <c r="F1748" s="114">
        <v>1666</v>
      </c>
      <c r="G1748" s="122">
        <v>0</v>
      </c>
      <c r="H1748" s="122">
        <v>3.7032690730023107E+18</v>
      </c>
    </row>
    <row r="1749" spans="3:8" ht="15" customHeight="1">
      <c r="C1749" s="112" t="b">
        <v>0</v>
      </c>
      <c r="D1749" s="113">
        <v>1</v>
      </c>
      <c r="E1749" s="114">
        <v>1889</v>
      </c>
      <c r="F1749" s="114">
        <v>1667</v>
      </c>
      <c r="G1749" s="122">
        <v>0</v>
      </c>
      <c r="H1749" s="122">
        <v>1.4852422063575009E+19</v>
      </c>
    </row>
    <row r="1750" spans="3:8" ht="15" customHeight="1">
      <c r="C1750" s="112" t="b">
        <v>0</v>
      </c>
      <c r="D1750" s="113">
        <v>1</v>
      </c>
      <c r="E1750" s="114">
        <v>1890</v>
      </c>
      <c r="F1750" s="114">
        <v>1668</v>
      </c>
      <c r="G1750" s="122">
        <v>0</v>
      </c>
      <c r="H1750" s="122">
        <v>1.3873921656914898E+18</v>
      </c>
    </row>
    <row r="1751" spans="3:8" ht="15" customHeight="1">
      <c r="C1751" s="112" t="b">
        <v>0</v>
      </c>
      <c r="D1751" s="113">
        <v>1</v>
      </c>
      <c r="E1751" s="114">
        <v>1891</v>
      </c>
      <c r="F1751" s="114">
        <v>1669</v>
      </c>
      <c r="G1751" s="122">
        <v>0</v>
      </c>
      <c r="H1751" s="122">
        <v>1.1462205948560298E+19</v>
      </c>
    </row>
    <row r="1752" spans="3:8" ht="15" customHeight="1">
      <c r="C1752" s="112" t="b">
        <v>0</v>
      </c>
      <c r="D1752" s="113">
        <v>1</v>
      </c>
      <c r="E1752" s="114">
        <v>1892</v>
      </c>
      <c r="F1752" s="114">
        <v>1670</v>
      </c>
      <c r="G1752" s="122">
        <v>0</v>
      </c>
      <c r="H1752" s="122">
        <v>5.3338711496826348E+18</v>
      </c>
    </row>
    <row r="1753" spans="3:8" ht="15" customHeight="1">
      <c r="C1753" s="112" t="b">
        <v>0</v>
      </c>
      <c r="D1753" s="113">
        <v>1</v>
      </c>
      <c r="E1753" s="114">
        <v>1969</v>
      </c>
      <c r="F1753" s="114">
        <v>1671</v>
      </c>
      <c r="G1753" s="122">
        <v>0</v>
      </c>
      <c r="H1753" s="122">
        <v>1.5957536070617879E+19</v>
      </c>
    </row>
    <row r="1754" spans="3:8" ht="15" customHeight="1">
      <c r="C1754" s="112" t="b">
        <v>0</v>
      </c>
      <c r="D1754" s="113">
        <v>1</v>
      </c>
      <c r="E1754" s="114">
        <v>1970</v>
      </c>
      <c r="F1754" s="114">
        <v>1672</v>
      </c>
      <c r="G1754" s="122">
        <v>0</v>
      </c>
      <c r="H1754" s="122">
        <v>1.5089099738785325E+19</v>
      </c>
    </row>
    <row r="1755" spans="3:8" ht="15" customHeight="1">
      <c r="C1755" s="112" t="b">
        <v>0</v>
      </c>
      <c r="D1755" s="113">
        <v>1</v>
      </c>
      <c r="E1755" s="114">
        <v>1971</v>
      </c>
      <c r="F1755" s="114">
        <v>1673</v>
      </c>
      <c r="G1755" s="122">
        <v>0</v>
      </c>
      <c r="H1755" s="122">
        <v>1.0521306547824099E+19</v>
      </c>
    </row>
    <row r="1756" spans="3:8" ht="15" customHeight="1">
      <c r="C1756" s="112" t="b">
        <v>0</v>
      </c>
      <c r="D1756" s="113">
        <v>1</v>
      </c>
      <c r="E1756" s="114">
        <v>1972</v>
      </c>
      <c r="F1756" s="114">
        <v>1674</v>
      </c>
      <c r="G1756" s="122">
        <v>0</v>
      </c>
      <c r="H1756" s="122">
        <v>1.5357000658736972E+19</v>
      </c>
    </row>
    <row r="1757" spans="3:8" ht="15" customHeight="1">
      <c r="C1757" s="112" t="b">
        <v>0</v>
      </c>
      <c r="D1757" s="113">
        <v>1</v>
      </c>
      <c r="E1757" s="114">
        <v>1973</v>
      </c>
      <c r="F1757" s="114">
        <v>1675</v>
      </c>
      <c r="G1757" s="122">
        <v>0</v>
      </c>
      <c r="H1757" s="122">
        <v>1.1473197414491539E+19</v>
      </c>
    </row>
    <row r="1758" spans="3:8" ht="15" customHeight="1">
      <c r="C1758" s="112" t="b">
        <v>0</v>
      </c>
      <c r="D1758" s="113">
        <v>1</v>
      </c>
      <c r="E1758" s="114">
        <v>1974</v>
      </c>
      <c r="F1758" s="114">
        <v>1676</v>
      </c>
      <c r="G1758" s="122">
        <v>0</v>
      </c>
      <c r="H1758" s="122">
        <v>1.6758323074624745E+19</v>
      </c>
    </row>
    <row r="1759" spans="3:8" ht="15" customHeight="1">
      <c r="C1759" s="112" t="b">
        <v>0</v>
      </c>
      <c r="D1759" s="113">
        <v>1</v>
      </c>
      <c r="E1759" s="114">
        <v>1975</v>
      </c>
      <c r="F1759" s="114">
        <v>1677</v>
      </c>
      <c r="G1759" s="122">
        <v>0</v>
      </c>
      <c r="H1759" s="122">
        <v>8.6779334205000755E+18</v>
      </c>
    </row>
    <row r="1760" spans="3:8" ht="15" customHeight="1">
      <c r="C1760" s="112" t="b">
        <v>0</v>
      </c>
      <c r="D1760" s="113">
        <v>1</v>
      </c>
      <c r="E1760" s="114">
        <v>1976</v>
      </c>
      <c r="F1760" s="114">
        <v>1678</v>
      </c>
      <c r="G1760" s="122">
        <v>0</v>
      </c>
      <c r="H1760" s="122">
        <v>2.0536316974545592E+18</v>
      </c>
    </row>
    <row r="1761" spans="3:8" ht="15" customHeight="1">
      <c r="C1761" s="112" t="b">
        <v>0</v>
      </c>
      <c r="D1761" s="113">
        <v>1</v>
      </c>
      <c r="E1761" s="114">
        <v>1977</v>
      </c>
      <c r="F1761" s="114">
        <v>1679</v>
      </c>
      <c r="G1761" s="122">
        <v>0</v>
      </c>
      <c r="H1761" s="122">
        <v>1.1330176498591568E+19</v>
      </c>
    </row>
    <row r="1762" spans="3:8" ht="15" customHeight="1">
      <c r="C1762" s="112" t="b">
        <v>0</v>
      </c>
      <c r="D1762" s="113">
        <v>1</v>
      </c>
      <c r="E1762" s="114">
        <v>1978</v>
      </c>
      <c r="F1762" s="114">
        <v>1680</v>
      </c>
      <c r="G1762" s="122">
        <v>0</v>
      </c>
      <c r="H1762" s="122">
        <v>2.7460651297426954E+18</v>
      </c>
    </row>
    <row r="1763" spans="3:8" ht="15" customHeight="1">
      <c r="C1763" s="112" t="b">
        <v>0</v>
      </c>
      <c r="D1763" s="113">
        <v>1</v>
      </c>
      <c r="E1763" s="114">
        <v>1979</v>
      </c>
      <c r="F1763" s="114">
        <v>1681</v>
      </c>
      <c r="G1763" s="122">
        <v>0</v>
      </c>
      <c r="H1763" s="122">
        <v>1.0860551896621199E+19</v>
      </c>
    </row>
    <row r="1764" spans="3:8" ht="15" customHeight="1">
      <c r="C1764" s="112" t="b">
        <v>0</v>
      </c>
      <c r="D1764" s="113">
        <v>1</v>
      </c>
      <c r="E1764" s="114">
        <v>1980</v>
      </c>
      <c r="F1764" s="114">
        <v>1682</v>
      </c>
      <c r="G1764" s="122">
        <v>0</v>
      </c>
      <c r="H1764" s="122">
        <v>5.303100251538562E+18</v>
      </c>
    </row>
    <row r="1765" spans="3:8" ht="15" customHeight="1">
      <c r="C1765" s="112" t="b">
        <v>0</v>
      </c>
      <c r="D1765" s="113">
        <v>1</v>
      </c>
      <c r="E1765" s="114">
        <v>1981</v>
      </c>
      <c r="F1765" s="114">
        <v>1683</v>
      </c>
      <c r="G1765" s="122">
        <v>0</v>
      </c>
      <c r="H1765" s="122">
        <v>1.5390297081706164E+19</v>
      </c>
    </row>
    <row r="1766" spans="3:8" ht="15" customHeight="1">
      <c r="C1766" s="112" t="b">
        <v>0</v>
      </c>
      <c r="D1766" s="113">
        <v>1</v>
      </c>
      <c r="E1766" s="114">
        <v>1982</v>
      </c>
      <c r="F1766" s="114">
        <v>1684</v>
      </c>
      <c r="G1766" s="122">
        <v>0</v>
      </c>
      <c r="H1766" s="122">
        <v>1.1238439999843635E+19</v>
      </c>
    </row>
    <row r="1767" spans="3:8" ht="15" customHeight="1">
      <c r="C1767" s="112" t="b">
        <v>0</v>
      </c>
      <c r="D1767" s="113">
        <v>1</v>
      </c>
      <c r="E1767" s="114">
        <v>1983</v>
      </c>
      <c r="F1767" s="114">
        <v>1685</v>
      </c>
      <c r="G1767" s="122">
        <v>0</v>
      </c>
      <c r="H1767" s="122">
        <v>1.881288009039479E+18</v>
      </c>
    </row>
    <row r="1768" spans="3:8" ht="15" customHeight="1">
      <c r="C1768" s="112" t="b">
        <v>0</v>
      </c>
      <c r="D1768" s="113">
        <v>1</v>
      </c>
      <c r="E1768" s="114">
        <v>1984</v>
      </c>
      <c r="F1768" s="114">
        <v>1686</v>
      </c>
      <c r="G1768" s="122">
        <v>0</v>
      </c>
      <c r="H1768" s="122">
        <v>1.2436762485691533E+19</v>
      </c>
    </row>
    <row r="1769" spans="3:8" ht="15" customHeight="1">
      <c r="C1769" s="112" t="b">
        <v>0</v>
      </c>
      <c r="D1769" s="113">
        <v>1</v>
      </c>
      <c r="E1769" s="114">
        <v>1985</v>
      </c>
      <c r="F1769" s="114">
        <v>1687</v>
      </c>
      <c r="G1769" s="122">
        <v>0</v>
      </c>
      <c r="H1769" s="122">
        <v>1.8113349079232276E+19</v>
      </c>
    </row>
    <row r="1770" spans="3:8" ht="15" customHeight="1">
      <c r="C1770" s="112" t="b">
        <v>0</v>
      </c>
      <c r="D1770" s="113">
        <v>1</v>
      </c>
      <c r="E1770" s="114">
        <v>1942</v>
      </c>
      <c r="F1770" s="114">
        <v>1688</v>
      </c>
      <c r="G1770" s="122">
        <v>0</v>
      </c>
      <c r="H1770" s="122">
        <v>3.6580776702524938E+18</v>
      </c>
    </row>
    <row r="1771" spans="3:8" ht="15" customHeight="1">
      <c r="C1771" s="112" t="b">
        <v>0</v>
      </c>
      <c r="D1771" s="113">
        <v>1</v>
      </c>
      <c r="E1771" s="114">
        <v>1943</v>
      </c>
      <c r="F1771" s="114">
        <v>1689</v>
      </c>
      <c r="G1771" s="122">
        <v>0</v>
      </c>
      <c r="H1771" s="122">
        <v>6.5297308677477734E+18</v>
      </c>
    </row>
    <row r="1772" spans="3:8" ht="15" customHeight="1">
      <c r="C1772" s="112" t="b">
        <v>0</v>
      </c>
      <c r="D1772" s="113">
        <v>1</v>
      </c>
      <c r="E1772" s="114">
        <v>1944</v>
      </c>
      <c r="F1772" s="114">
        <v>1690</v>
      </c>
      <c r="G1772" s="122">
        <v>0</v>
      </c>
      <c r="H1772" s="122">
        <v>4.262284586684606E+18</v>
      </c>
    </row>
    <row r="1773" spans="3:8" ht="15" customHeight="1">
      <c r="C1773" s="112" t="b">
        <v>0</v>
      </c>
      <c r="D1773" s="113">
        <v>1</v>
      </c>
      <c r="E1773" s="114">
        <v>1945</v>
      </c>
      <c r="F1773" s="114">
        <v>1691</v>
      </c>
      <c r="G1773" s="122">
        <v>0</v>
      </c>
      <c r="H1773" s="122">
        <v>2.9377171023350318E+18</v>
      </c>
    </row>
    <row r="1774" spans="3:8" ht="15" customHeight="1">
      <c r="C1774" s="112" t="b">
        <v>0</v>
      </c>
      <c r="D1774" s="113">
        <v>1</v>
      </c>
      <c r="E1774" s="114">
        <v>1946</v>
      </c>
      <c r="F1774" s="114">
        <v>1692</v>
      </c>
      <c r="G1774" s="122">
        <v>0</v>
      </c>
      <c r="H1774" s="122">
        <v>1.6043359627313363E+19</v>
      </c>
    </row>
    <row r="1775" spans="3:8" ht="15" customHeight="1">
      <c r="C1775" s="112" t="b">
        <v>0</v>
      </c>
      <c r="D1775" s="113">
        <v>1</v>
      </c>
      <c r="E1775" s="114">
        <v>1947</v>
      </c>
      <c r="F1775" s="114">
        <v>1693</v>
      </c>
      <c r="G1775" s="122">
        <v>0</v>
      </c>
      <c r="H1775" s="122">
        <v>8.9973620686115942E+18</v>
      </c>
    </row>
    <row r="1776" spans="3:8" ht="15" customHeight="1">
      <c r="C1776" s="112" t="b">
        <v>0</v>
      </c>
      <c r="D1776" s="113">
        <v>1</v>
      </c>
      <c r="E1776" s="114">
        <v>1948</v>
      </c>
      <c r="F1776" s="114">
        <v>1694</v>
      </c>
      <c r="G1776" s="122">
        <v>0</v>
      </c>
      <c r="H1776" s="122">
        <v>1.82389468143779E+19</v>
      </c>
    </row>
    <row r="1777" spans="3:8" ht="15" customHeight="1">
      <c r="C1777" s="112" t="b">
        <v>0</v>
      </c>
      <c r="D1777" s="113">
        <v>1</v>
      </c>
      <c r="E1777" s="114">
        <v>1949</v>
      </c>
      <c r="F1777" s="114">
        <v>1695</v>
      </c>
      <c r="G1777" s="122">
        <v>0</v>
      </c>
      <c r="H1777" s="122">
        <v>1.7640053058019568E+19</v>
      </c>
    </row>
    <row r="1778" spans="3:8" ht="15" customHeight="1">
      <c r="C1778" s="112" t="b">
        <v>0</v>
      </c>
      <c r="D1778" s="113">
        <v>1</v>
      </c>
      <c r="E1778" s="114">
        <v>1950</v>
      </c>
      <c r="F1778" s="114">
        <v>1696</v>
      </c>
      <c r="G1778" s="122">
        <v>0</v>
      </c>
      <c r="H1778" s="122">
        <v>2.73669027774033E+18</v>
      </c>
    </row>
    <row r="1779" spans="3:8" ht="15" customHeight="1">
      <c r="C1779" s="112" t="b">
        <v>0</v>
      </c>
      <c r="D1779" s="113">
        <v>1</v>
      </c>
      <c r="E1779" s="114">
        <v>1951</v>
      </c>
      <c r="F1779" s="114">
        <v>1697</v>
      </c>
      <c r="G1779" s="122">
        <v>0</v>
      </c>
      <c r="H1779" s="122">
        <v>5.6395080575457966E+18</v>
      </c>
    </row>
    <row r="1780" spans="3:8" ht="15" customHeight="1">
      <c r="C1780" s="112" t="b">
        <v>0</v>
      </c>
      <c r="D1780" s="113">
        <v>1</v>
      </c>
      <c r="E1780" s="114">
        <v>1952</v>
      </c>
      <c r="F1780" s="114">
        <v>1698</v>
      </c>
      <c r="G1780" s="122">
        <v>0</v>
      </c>
      <c r="H1780" s="122">
        <v>4.0700873114679352E+18</v>
      </c>
    </row>
    <row r="1781" spans="3:8" ht="15" customHeight="1">
      <c r="C1781" s="112" t="b">
        <v>0</v>
      </c>
      <c r="D1781" s="113">
        <v>1</v>
      </c>
      <c r="E1781" s="114">
        <v>1953</v>
      </c>
      <c r="F1781" s="114">
        <v>1699</v>
      </c>
      <c r="G1781" s="122">
        <v>0</v>
      </c>
      <c r="H1781" s="122">
        <v>8.1978467469242532E+18</v>
      </c>
    </row>
    <row r="1782" spans="3:8" ht="15" customHeight="1">
      <c r="C1782" s="112" t="b">
        <v>0</v>
      </c>
      <c r="D1782" s="113">
        <v>1</v>
      </c>
      <c r="E1782" s="114">
        <v>1954</v>
      </c>
      <c r="F1782" s="114">
        <v>1700</v>
      </c>
      <c r="G1782" s="122">
        <v>0</v>
      </c>
      <c r="H1782" s="122">
        <v>6.6518199950576876E+18</v>
      </c>
    </row>
    <row r="1783" spans="3:8" ht="15" customHeight="1">
      <c r="C1783" s="112" t="b">
        <v>0</v>
      </c>
      <c r="D1783" s="113">
        <v>1</v>
      </c>
      <c r="E1783" s="114">
        <v>1955</v>
      </c>
      <c r="F1783" s="114">
        <v>1701</v>
      </c>
      <c r="G1783" s="122">
        <v>0</v>
      </c>
      <c r="H1783" s="122">
        <v>1.607054352527899E+19</v>
      </c>
    </row>
    <row r="1784" spans="3:8" ht="15" customHeight="1">
      <c r="C1784" s="112" t="b">
        <v>0</v>
      </c>
      <c r="D1784" s="113">
        <v>1</v>
      </c>
      <c r="E1784" s="114">
        <v>1956</v>
      </c>
      <c r="F1784" s="114">
        <v>1702</v>
      </c>
      <c r="G1784" s="122">
        <v>0</v>
      </c>
      <c r="H1784" s="122">
        <v>6.5455871334516675E+18</v>
      </c>
    </row>
    <row r="1785" spans="3:8" ht="15" customHeight="1">
      <c r="C1785" s="112" t="b">
        <v>0</v>
      </c>
      <c r="D1785" s="113">
        <v>1</v>
      </c>
      <c r="E1785" s="114">
        <v>2099</v>
      </c>
      <c r="F1785" s="114">
        <v>1703</v>
      </c>
      <c r="G1785" s="122">
        <v>0</v>
      </c>
      <c r="H1785" s="122">
        <v>3.90574439073005E+18</v>
      </c>
    </row>
    <row r="1786" spans="3:8" ht="15" customHeight="1">
      <c r="C1786" s="112" t="b">
        <v>0</v>
      </c>
      <c r="D1786" s="113">
        <v>1</v>
      </c>
      <c r="E1786" s="114">
        <v>2100</v>
      </c>
      <c r="F1786" s="114">
        <v>1704</v>
      </c>
      <c r="G1786" s="122">
        <v>0</v>
      </c>
      <c r="H1786" s="122">
        <v>1.915792623805439E+18</v>
      </c>
    </row>
    <row r="1787" spans="3:8" ht="15" customHeight="1">
      <c r="C1787" s="112" t="b">
        <v>0</v>
      </c>
      <c r="D1787" s="113">
        <v>1</v>
      </c>
      <c r="E1787" s="114">
        <v>2101</v>
      </c>
      <c r="F1787" s="114">
        <v>1705</v>
      </c>
      <c r="G1787" s="122">
        <v>0</v>
      </c>
      <c r="H1787" s="122">
        <v>1.76904961459891E+19</v>
      </c>
    </row>
    <row r="1788" spans="3:8" ht="15" customHeight="1">
      <c r="C1788" s="112" t="b">
        <v>0</v>
      </c>
      <c r="D1788" s="113">
        <v>1</v>
      </c>
      <c r="E1788" s="114">
        <v>2102</v>
      </c>
      <c r="F1788" s="114">
        <v>1706</v>
      </c>
      <c r="G1788" s="122">
        <v>0</v>
      </c>
      <c r="H1788" s="122">
        <v>9.5483161004295393E+18</v>
      </c>
    </row>
    <row r="1789" spans="3:8" ht="15" customHeight="1">
      <c r="C1789" s="112" t="b">
        <v>0</v>
      </c>
      <c r="D1789" s="113">
        <v>1</v>
      </c>
      <c r="E1789" s="114">
        <v>2103</v>
      </c>
      <c r="F1789" s="114">
        <v>1707</v>
      </c>
      <c r="G1789" s="122">
        <v>0</v>
      </c>
      <c r="H1789" s="122">
        <v>7.3457655577278536E+18</v>
      </c>
    </row>
    <row r="1790" spans="3:8" ht="15" customHeight="1">
      <c r="C1790" s="112" t="b">
        <v>0</v>
      </c>
      <c r="D1790" s="113">
        <v>1</v>
      </c>
      <c r="E1790" s="114">
        <v>2104</v>
      </c>
      <c r="F1790" s="114">
        <v>1708</v>
      </c>
      <c r="G1790" s="122">
        <v>0</v>
      </c>
      <c r="H1790" s="122">
        <v>2.8330290447972424E+18</v>
      </c>
    </row>
    <row r="1791" spans="3:8" ht="15" customHeight="1">
      <c r="C1791" s="112" t="b">
        <v>0</v>
      </c>
      <c r="D1791" s="113">
        <v>1</v>
      </c>
      <c r="E1791" s="114">
        <v>2105</v>
      </c>
      <c r="F1791" s="114">
        <v>1709</v>
      </c>
      <c r="G1791" s="122">
        <v>0</v>
      </c>
      <c r="H1791" s="122">
        <v>2.7492012332962714E+18</v>
      </c>
    </row>
    <row r="1792" spans="3:8" ht="15" customHeight="1">
      <c r="C1792" s="112" t="b">
        <v>0</v>
      </c>
      <c r="D1792" s="113">
        <v>1</v>
      </c>
      <c r="E1792" s="114">
        <v>2106</v>
      </c>
      <c r="F1792" s="114">
        <v>1710</v>
      </c>
      <c r="G1792" s="122">
        <v>0</v>
      </c>
      <c r="H1792" s="122">
        <v>7.0431101965141699E+18</v>
      </c>
    </row>
    <row r="1793" spans="3:8" ht="15" customHeight="1">
      <c r="C1793" s="112" t="b">
        <v>0</v>
      </c>
      <c r="D1793" s="113">
        <v>1</v>
      </c>
      <c r="E1793" s="114">
        <v>2107</v>
      </c>
      <c r="F1793" s="114">
        <v>1711</v>
      </c>
      <c r="G1793" s="122">
        <v>0</v>
      </c>
      <c r="H1793" s="122">
        <v>4.2410015382363039E+18</v>
      </c>
    </row>
    <row r="1794" spans="3:8" ht="15" customHeight="1">
      <c r="C1794" s="112" t="b">
        <v>0</v>
      </c>
      <c r="D1794" s="113">
        <v>1</v>
      </c>
      <c r="E1794" s="114">
        <v>2108</v>
      </c>
      <c r="F1794" s="114">
        <v>1712</v>
      </c>
      <c r="G1794" s="122">
        <v>0</v>
      </c>
      <c r="H1794" s="122">
        <v>1.6317942143760796E+19</v>
      </c>
    </row>
    <row r="1795" spans="3:8" ht="15" customHeight="1">
      <c r="C1795" s="112" t="b">
        <v>0</v>
      </c>
      <c r="D1795" s="113">
        <v>1</v>
      </c>
      <c r="E1795" s="114">
        <v>2109</v>
      </c>
      <c r="F1795" s="114">
        <v>1713</v>
      </c>
      <c r="G1795" s="122">
        <v>0</v>
      </c>
      <c r="H1795" s="122">
        <v>3.5687089927336172E+18</v>
      </c>
    </row>
    <row r="1796" spans="3:8" ht="15" customHeight="1">
      <c r="C1796" s="112" t="b">
        <v>0</v>
      </c>
      <c r="D1796" s="113">
        <v>1</v>
      </c>
      <c r="E1796" s="114">
        <v>2110</v>
      </c>
      <c r="F1796" s="114">
        <v>1714</v>
      </c>
      <c r="G1796" s="122">
        <v>0</v>
      </c>
      <c r="H1796" s="122">
        <v>3.5431194822435011E+18</v>
      </c>
    </row>
    <row r="1797" spans="3:8" ht="15" customHeight="1">
      <c r="C1797" s="112" t="b">
        <v>0</v>
      </c>
      <c r="D1797" s="113">
        <v>1</v>
      </c>
      <c r="E1797" s="114">
        <v>2111</v>
      </c>
      <c r="F1797" s="114">
        <v>1715</v>
      </c>
      <c r="G1797" s="122">
        <v>0</v>
      </c>
      <c r="H1797" s="122">
        <v>1.1414022778507344E+19</v>
      </c>
    </row>
    <row r="1798" spans="3:8" ht="15" customHeight="1">
      <c r="C1798" s="112" t="b">
        <v>0</v>
      </c>
      <c r="D1798" s="113">
        <v>1</v>
      </c>
      <c r="E1798" s="114">
        <v>2112</v>
      </c>
      <c r="F1798" s="114">
        <v>1716</v>
      </c>
      <c r="G1798" s="122">
        <v>0</v>
      </c>
      <c r="H1798" s="122">
        <v>4.0493607060159212E+18</v>
      </c>
    </row>
    <row r="1799" spans="3:8" ht="15" customHeight="1">
      <c r="C1799" s="112" t="b">
        <v>0</v>
      </c>
      <c r="D1799" s="113">
        <v>1</v>
      </c>
      <c r="E1799" s="114">
        <v>2554</v>
      </c>
      <c r="F1799" s="114">
        <v>1717</v>
      </c>
      <c r="G1799" s="122">
        <v>0</v>
      </c>
      <c r="H1799" s="122">
        <v>4.9800932692305654E+18</v>
      </c>
    </row>
    <row r="1800" spans="3:8" ht="15" customHeight="1">
      <c r="C1800" s="112" t="b">
        <v>0</v>
      </c>
      <c r="D1800" s="113">
        <v>1</v>
      </c>
      <c r="E1800" s="114">
        <v>2555</v>
      </c>
      <c r="F1800" s="114">
        <v>1718</v>
      </c>
      <c r="G1800" s="122">
        <v>0</v>
      </c>
      <c r="H1800" s="122">
        <v>5.4800160936573553E+18</v>
      </c>
    </row>
    <row r="1801" spans="3:8" ht="15" customHeight="1">
      <c r="C1801" s="112" t="b">
        <v>0</v>
      </c>
      <c r="D1801" s="113">
        <v>1</v>
      </c>
      <c r="E1801" s="114">
        <v>2556</v>
      </c>
      <c r="F1801" s="114">
        <v>1719</v>
      </c>
      <c r="G1801" s="122">
        <v>0</v>
      </c>
      <c r="H1801" s="122">
        <v>5.644119564380972E+18</v>
      </c>
    </row>
    <row r="1802" spans="3:8" ht="15" customHeight="1">
      <c r="C1802" s="112" t="b">
        <v>0</v>
      </c>
      <c r="D1802" s="113">
        <v>1</v>
      </c>
      <c r="E1802" s="114">
        <v>2557</v>
      </c>
      <c r="F1802" s="114">
        <v>1720</v>
      </c>
      <c r="G1802" s="122">
        <v>0</v>
      </c>
      <c r="H1802" s="122">
        <v>7.9840641476618537E+18</v>
      </c>
    </row>
    <row r="1803" spans="3:8" ht="15" customHeight="1">
      <c r="C1803" s="112" t="b">
        <v>0</v>
      </c>
      <c r="D1803" s="113">
        <v>1</v>
      </c>
      <c r="E1803" s="114">
        <v>2558</v>
      </c>
      <c r="F1803" s="114">
        <v>1721</v>
      </c>
      <c r="G1803" s="122">
        <v>0</v>
      </c>
      <c r="H1803" s="122">
        <v>1.2118244408705765E+19</v>
      </c>
    </row>
    <row r="1804" spans="3:8" ht="15" customHeight="1">
      <c r="C1804" s="112" t="b">
        <v>0</v>
      </c>
      <c r="D1804" s="113">
        <v>1</v>
      </c>
      <c r="E1804" s="114">
        <v>2559</v>
      </c>
      <c r="F1804" s="114">
        <v>1722</v>
      </c>
      <c r="G1804" s="122">
        <v>0</v>
      </c>
      <c r="H1804" s="122">
        <v>1.7818844678044754E+19</v>
      </c>
    </row>
    <row r="1805" spans="3:8" ht="15" customHeight="1">
      <c r="C1805" s="112" t="b">
        <v>0</v>
      </c>
      <c r="D1805" s="113">
        <v>1</v>
      </c>
      <c r="E1805" s="114">
        <v>2560</v>
      </c>
      <c r="F1805" s="114">
        <v>1723</v>
      </c>
      <c r="G1805" s="122">
        <v>0</v>
      </c>
      <c r="H1805" s="122">
        <v>1.4724753973673564E+19</v>
      </c>
    </row>
    <row r="1806" spans="3:8" ht="15" customHeight="1">
      <c r="C1806" s="112" t="b">
        <v>0</v>
      </c>
      <c r="D1806" s="113">
        <v>1</v>
      </c>
      <c r="E1806" s="114">
        <v>2561</v>
      </c>
      <c r="F1806" s="114">
        <v>1724</v>
      </c>
      <c r="G1806" s="122">
        <v>0</v>
      </c>
      <c r="H1806" s="122">
        <v>7.3440550422949714E+18</v>
      </c>
    </row>
    <row r="1807" spans="3:8" ht="15" customHeight="1">
      <c r="C1807" s="112" t="b">
        <v>0</v>
      </c>
      <c r="D1807" s="113">
        <v>1</v>
      </c>
      <c r="E1807" s="114">
        <v>2562</v>
      </c>
      <c r="F1807" s="114">
        <v>1725</v>
      </c>
      <c r="G1807" s="122">
        <v>0</v>
      </c>
      <c r="H1807" s="122">
        <v>1.1547772063406473E+19</v>
      </c>
    </row>
    <row r="1808" spans="3:8" ht="15" customHeight="1">
      <c r="C1808" s="112" t="b">
        <v>0</v>
      </c>
      <c r="D1808" s="113">
        <v>1</v>
      </c>
      <c r="E1808" s="114">
        <v>2563</v>
      </c>
      <c r="F1808" s="114">
        <v>1726</v>
      </c>
      <c r="G1808" s="122">
        <v>0</v>
      </c>
      <c r="H1808" s="122">
        <v>1.6896242375503774E+19</v>
      </c>
    </row>
    <row r="1809" spans="3:8" ht="15" customHeight="1">
      <c r="C1809" s="112" t="b">
        <v>0</v>
      </c>
      <c r="D1809" s="113">
        <v>1</v>
      </c>
      <c r="E1809" s="114">
        <v>2564</v>
      </c>
      <c r="F1809" s="114">
        <v>1727</v>
      </c>
      <c r="G1809" s="122">
        <v>0</v>
      </c>
      <c r="H1809" s="122">
        <v>1.561392901183106E+19</v>
      </c>
    </row>
    <row r="1810" spans="3:8" ht="15" customHeight="1">
      <c r="C1810" s="112" t="b">
        <v>0</v>
      </c>
      <c r="D1810" s="113">
        <v>1</v>
      </c>
      <c r="E1810" s="114">
        <v>3132</v>
      </c>
      <c r="F1810" s="114">
        <v>1728</v>
      </c>
      <c r="G1810" s="122">
        <v>0</v>
      </c>
      <c r="H1810" s="122">
        <v>1.6211624410497075E+19</v>
      </c>
    </row>
    <row r="1811" spans="3:8" ht="15" customHeight="1">
      <c r="C1811" s="112" t="b">
        <v>0</v>
      </c>
      <c r="D1811" s="113">
        <v>1</v>
      </c>
      <c r="E1811" s="114">
        <v>3133</v>
      </c>
      <c r="F1811" s="114">
        <v>1729</v>
      </c>
      <c r="G1811" s="122">
        <v>0</v>
      </c>
      <c r="H1811" s="122">
        <v>1.049877019133866E+19</v>
      </c>
    </row>
    <row r="1812" spans="3:8" ht="15" customHeight="1">
      <c r="C1812" s="112" t="b">
        <v>0</v>
      </c>
      <c r="D1812" s="113">
        <v>1</v>
      </c>
      <c r="E1812" s="114">
        <v>3134</v>
      </c>
      <c r="F1812" s="114">
        <v>1730</v>
      </c>
      <c r="G1812" s="122">
        <v>0</v>
      </c>
      <c r="H1812" s="122">
        <v>1.0421378719920153E+19</v>
      </c>
    </row>
    <row r="1813" spans="3:8" ht="15" customHeight="1">
      <c r="C1813" s="112" t="b">
        <v>0</v>
      </c>
      <c r="D1813" s="113">
        <v>1</v>
      </c>
      <c r="E1813" s="114">
        <v>3135</v>
      </c>
      <c r="F1813" s="114">
        <v>1731</v>
      </c>
      <c r="G1813" s="122">
        <v>0</v>
      </c>
      <c r="H1813" s="122">
        <v>9.2017104955979622E+18</v>
      </c>
    </row>
    <row r="1814" spans="3:8" ht="15" customHeight="1">
      <c r="C1814" s="112" t="b">
        <v>0</v>
      </c>
      <c r="D1814" s="113">
        <v>1</v>
      </c>
      <c r="E1814" s="114">
        <v>3136</v>
      </c>
      <c r="F1814" s="114">
        <v>1732</v>
      </c>
      <c r="G1814" s="122">
        <v>0</v>
      </c>
      <c r="H1814" s="122">
        <v>2.154992477252031E+18</v>
      </c>
    </row>
    <row r="1815" spans="3:8" ht="15" customHeight="1">
      <c r="C1815" s="112" t="b">
        <v>0</v>
      </c>
      <c r="D1815" s="113">
        <v>1</v>
      </c>
      <c r="E1815" s="114">
        <v>3137</v>
      </c>
      <c r="F1815" s="114">
        <v>1733</v>
      </c>
      <c r="G1815" s="122">
        <v>0</v>
      </c>
      <c r="H1815" s="122">
        <v>8.4086635138132419E+18</v>
      </c>
    </row>
    <row r="1816" spans="3:8" ht="15" customHeight="1">
      <c r="C1816" s="112" t="b">
        <v>0</v>
      </c>
      <c r="D1816" s="113">
        <v>1</v>
      </c>
      <c r="E1816" s="114">
        <v>3138</v>
      </c>
      <c r="F1816" s="114">
        <v>1734</v>
      </c>
      <c r="G1816" s="122">
        <v>0</v>
      </c>
      <c r="H1816" s="122">
        <v>4.5946972027179423E+18</v>
      </c>
    </row>
    <row r="1817" spans="3:8" ht="15" customHeight="1">
      <c r="C1817" s="112" t="b">
        <v>0</v>
      </c>
      <c r="D1817" s="113">
        <v>1</v>
      </c>
      <c r="E1817" s="114">
        <v>3139</v>
      </c>
      <c r="F1817" s="114">
        <v>1735</v>
      </c>
      <c r="G1817" s="122">
        <v>0</v>
      </c>
      <c r="H1817" s="122">
        <v>1.0680862203176645E+18</v>
      </c>
    </row>
    <row r="1818" spans="3:8" ht="15" customHeight="1">
      <c r="C1818" s="112" t="b">
        <v>0</v>
      </c>
      <c r="D1818" s="113">
        <v>1</v>
      </c>
      <c r="E1818" s="114">
        <v>3140</v>
      </c>
      <c r="F1818" s="114">
        <v>1736</v>
      </c>
      <c r="G1818" s="122">
        <v>0</v>
      </c>
      <c r="H1818" s="122">
        <v>1.6768019370429528E+19</v>
      </c>
    </row>
    <row r="1819" spans="3:8" ht="15" customHeight="1">
      <c r="C1819" s="112" t="b">
        <v>0</v>
      </c>
      <c r="D1819" s="113">
        <v>1</v>
      </c>
      <c r="E1819" s="114">
        <v>3141</v>
      </c>
      <c r="F1819" s="114">
        <v>1737</v>
      </c>
      <c r="G1819" s="122">
        <v>0</v>
      </c>
      <c r="H1819" s="122">
        <v>1.2080925592108481E+19</v>
      </c>
    </row>
    <row r="1820" spans="3:8" ht="15" customHeight="1">
      <c r="C1820" s="112" t="b">
        <v>0</v>
      </c>
      <c r="D1820" s="113">
        <v>1</v>
      </c>
      <c r="E1820" s="114">
        <v>3142</v>
      </c>
      <c r="F1820" s="114">
        <v>1738</v>
      </c>
      <c r="G1820" s="122">
        <v>0</v>
      </c>
      <c r="H1820" s="122">
        <v>1.7589240956810568E+19</v>
      </c>
    </row>
    <row r="1821" spans="3:8" ht="15" customHeight="1">
      <c r="C1821" s="112" t="b">
        <v>0</v>
      </c>
      <c r="D1821" s="113">
        <v>1</v>
      </c>
      <c r="E1821" s="114">
        <v>3143</v>
      </c>
      <c r="F1821" s="114">
        <v>1739</v>
      </c>
      <c r="G1821" s="122">
        <v>0</v>
      </c>
      <c r="H1821" s="122">
        <v>6.9185631575421839E+18</v>
      </c>
    </row>
    <row r="1822" spans="3:8" ht="15" customHeight="1">
      <c r="C1822" s="112" t="b">
        <v>0</v>
      </c>
      <c r="D1822" s="113">
        <v>1</v>
      </c>
      <c r="E1822" s="114">
        <v>3144</v>
      </c>
      <c r="F1822" s="114">
        <v>1740</v>
      </c>
      <c r="G1822" s="122">
        <v>0</v>
      </c>
      <c r="H1822" s="122">
        <v>3.6040257429656929E+18</v>
      </c>
    </row>
    <row r="1823" spans="3:8" ht="15" customHeight="1">
      <c r="C1823" s="112" t="b">
        <v>0</v>
      </c>
      <c r="D1823" s="113">
        <v>1</v>
      </c>
      <c r="E1823" s="114">
        <v>3145</v>
      </c>
      <c r="F1823" s="114">
        <v>1741</v>
      </c>
      <c r="G1823" s="122">
        <v>0</v>
      </c>
      <c r="H1823" s="122">
        <v>1.0082549127603939E+19</v>
      </c>
    </row>
    <row r="1824" spans="3:8" ht="15" customHeight="1">
      <c r="C1824" s="112" t="b">
        <v>0</v>
      </c>
      <c r="D1824" s="113">
        <v>1</v>
      </c>
      <c r="E1824" s="114">
        <v>3451</v>
      </c>
      <c r="F1824" s="114">
        <v>1742</v>
      </c>
      <c r="G1824" s="122">
        <v>0</v>
      </c>
      <c r="H1824" s="122">
        <v>4.084106056692351E+18</v>
      </c>
    </row>
    <row r="1825" spans="3:8" ht="15" customHeight="1">
      <c r="C1825" s="112" t="b">
        <v>0</v>
      </c>
      <c r="D1825" s="113">
        <v>1</v>
      </c>
      <c r="E1825" s="114">
        <v>3256</v>
      </c>
      <c r="F1825" s="114">
        <v>1743</v>
      </c>
      <c r="G1825" s="122">
        <v>0</v>
      </c>
      <c r="H1825" s="122">
        <v>1.7679629832530876E+19</v>
      </c>
    </row>
    <row r="1826" spans="3:8" ht="15" customHeight="1">
      <c r="C1826" s="112" t="b">
        <v>0</v>
      </c>
      <c r="D1826" s="113">
        <v>1</v>
      </c>
      <c r="E1826" s="114">
        <v>3467</v>
      </c>
      <c r="F1826" s="114">
        <v>1744</v>
      </c>
      <c r="G1826" s="122">
        <v>0</v>
      </c>
      <c r="H1826" s="122">
        <v>1.2589807925291151E+19</v>
      </c>
    </row>
    <row r="1827" spans="3:8" ht="15" customHeight="1">
      <c r="C1827" s="112" t="b">
        <v>0</v>
      </c>
      <c r="D1827" s="113">
        <v>1</v>
      </c>
      <c r="E1827" s="114">
        <v>3468</v>
      </c>
      <c r="F1827" s="114">
        <v>1745</v>
      </c>
      <c r="G1827" s="122">
        <v>0</v>
      </c>
      <c r="H1827" s="122">
        <v>1.8645876590858455E+18</v>
      </c>
    </row>
    <row r="1828" spans="3:8" ht="15" customHeight="1">
      <c r="C1828" s="112" t="b">
        <v>0</v>
      </c>
      <c r="D1828" s="113">
        <v>1</v>
      </c>
      <c r="E1828" s="114">
        <v>3469</v>
      </c>
      <c r="F1828" s="114">
        <v>1746</v>
      </c>
      <c r="G1828" s="122">
        <v>0</v>
      </c>
      <c r="H1828" s="122">
        <v>1.6754609670472409E+19</v>
      </c>
    </row>
    <row r="1829" spans="3:8" ht="15" customHeight="1">
      <c r="C1829" s="112" t="b">
        <v>0</v>
      </c>
      <c r="D1829" s="113">
        <v>1</v>
      </c>
      <c r="E1829" s="114">
        <v>3470</v>
      </c>
      <c r="F1829" s="114">
        <v>1747</v>
      </c>
      <c r="G1829" s="122">
        <v>0</v>
      </c>
      <c r="H1829" s="122">
        <v>2.429377617548993E+18</v>
      </c>
    </row>
    <row r="1830" spans="3:8" ht="15" customHeight="1">
      <c r="C1830" s="112" t="b">
        <v>0</v>
      </c>
      <c r="D1830" s="113">
        <v>1</v>
      </c>
      <c r="E1830" s="114">
        <v>3471</v>
      </c>
      <c r="F1830" s="114">
        <v>1748</v>
      </c>
      <c r="G1830" s="122">
        <v>0</v>
      </c>
      <c r="H1830" s="122">
        <v>4.6883687239983432E+18</v>
      </c>
    </row>
    <row r="1831" spans="3:8" ht="15" customHeight="1">
      <c r="C1831" s="112" t="b">
        <v>0</v>
      </c>
      <c r="D1831" s="113">
        <v>1</v>
      </c>
      <c r="E1831" s="114">
        <v>3472</v>
      </c>
      <c r="F1831" s="114">
        <v>1749</v>
      </c>
      <c r="G1831" s="122">
        <v>0</v>
      </c>
      <c r="H1831" s="122">
        <v>4.0554709175713034E+18</v>
      </c>
    </row>
    <row r="1832" spans="3:8" ht="15" customHeight="1">
      <c r="C1832" s="112" t="b">
        <v>0</v>
      </c>
      <c r="D1832" s="113">
        <v>1</v>
      </c>
      <c r="E1832" s="114">
        <v>3473</v>
      </c>
      <c r="F1832" s="114">
        <v>1750</v>
      </c>
      <c r="G1832" s="122">
        <v>0</v>
      </c>
      <c r="H1832" s="122">
        <v>8.6348104678441482E+18</v>
      </c>
    </row>
    <row r="1833" spans="3:8" ht="15" customHeight="1">
      <c r="C1833" s="112" t="b">
        <v>0</v>
      </c>
      <c r="D1833" s="113">
        <v>1</v>
      </c>
      <c r="E1833" s="114">
        <v>3474</v>
      </c>
      <c r="F1833" s="114">
        <v>1751</v>
      </c>
      <c r="G1833" s="122">
        <v>0</v>
      </c>
      <c r="H1833" s="122">
        <v>8.6521076995169761E+18</v>
      </c>
    </row>
    <row r="1834" spans="3:8" ht="15" customHeight="1">
      <c r="C1834" s="112" t="b">
        <v>0</v>
      </c>
      <c r="D1834" s="113">
        <v>1</v>
      </c>
      <c r="E1834" s="114">
        <v>3475</v>
      </c>
      <c r="F1834" s="114">
        <v>1752</v>
      </c>
      <c r="G1834" s="122">
        <v>0</v>
      </c>
      <c r="H1834" s="122">
        <v>1.5543750176259301E+19</v>
      </c>
    </row>
    <row r="1835" spans="3:8" ht="15" customHeight="1">
      <c r="C1835" s="112" t="b">
        <v>0</v>
      </c>
      <c r="D1835" s="113">
        <v>1</v>
      </c>
      <c r="E1835" s="114">
        <v>3476</v>
      </c>
      <c r="F1835" s="114">
        <v>1753</v>
      </c>
      <c r="G1835" s="122">
        <v>0</v>
      </c>
      <c r="H1835" s="122">
        <v>389885392474275</v>
      </c>
    </row>
    <row r="1836" spans="3:8" ht="15" customHeight="1">
      <c r="C1836" s="112" t="b">
        <v>0</v>
      </c>
      <c r="D1836" s="113">
        <v>1</v>
      </c>
      <c r="E1836" s="114">
        <v>3477</v>
      </c>
      <c r="F1836" s="114">
        <v>1754</v>
      </c>
      <c r="G1836" s="122">
        <v>0</v>
      </c>
      <c r="H1836" s="122">
        <v>2.5291133210252115E+17</v>
      </c>
    </row>
    <row r="1837" spans="3:8" ht="15" customHeight="1">
      <c r="C1837" s="112" t="b">
        <v>0</v>
      </c>
      <c r="D1837" s="113">
        <v>1</v>
      </c>
      <c r="E1837" s="114">
        <v>3262</v>
      </c>
      <c r="F1837" s="114">
        <v>1755</v>
      </c>
      <c r="G1837" s="122">
        <v>0</v>
      </c>
      <c r="H1837" s="122">
        <v>3.8742086642211635E+18</v>
      </c>
    </row>
    <row r="1838" spans="3:8" ht="15" customHeight="1">
      <c r="C1838" s="112" t="b">
        <v>0</v>
      </c>
      <c r="D1838" s="113">
        <v>1</v>
      </c>
      <c r="E1838" s="114">
        <v>3268</v>
      </c>
      <c r="F1838" s="114">
        <v>1756</v>
      </c>
      <c r="G1838" s="122">
        <v>0</v>
      </c>
      <c r="H1838" s="122">
        <v>1.3769099932904198E+19</v>
      </c>
    </row>
    <row r="1839" spans="3:8" ht="15" customHeight="1">
      <c r="C1839" s="112" t="b">
        <v>0</v>
      </c>
      <c r="D1839" s="113">
        <v>1</v>
      </c>
      <c r="E1839" s="114">
        <v>3263</v>
      </c>
      <c r="F1839" s="114">
        <v>1757</v>
      </c>
      <c r="G1839" s="122">
        <v>0</v>
      </c>
      <c r="H1839" s="122">
        <v>1.4150427944554469E+19</v>
      </c>
    </row>
    <row r="1840" spans="3:8" ht="15" customHeight="1">
      <c r="C1840" s="112" t="b">
        <v>0</v>
      </c>
      <c r="D1840" s="113">
        <v>1</v>
      </c>
      <c r="E1840" s="114">
        <v>3266</v>
      </c>
      <c r="F1840" s="114">
        <v>1758</v>
      </c>
      <c r="G1840" s="122">
        <v>0</v>
      </c>
      <c r="H1840" s="122">
        <v>5.6306020172863078E+18</v>
      </c>
    </row>
    <row r="1841" spans="3:8" ht="15" customHeight="1">
      <c r="C1841" s="112" t="b">
        <v>0</v>
      </c>
      <c r="D1841" s="113">
        <v>1</v>
      </c>
      <c r="E1841" s="114">
        <v>3255</v>
      </c>
      <c r="F1841" s="114">
        <v>1759</v>
      </c>
      <c r="G1841" s="122">
        <v>0</v>
      </c>
      <c r="H1841" s="122">
        <v>7.520517621314687E+18</v>
      </c>
    </row>
    <row r="1842" spans="3:8" ht="15" customHeight="1">
      <c r="C1842" s="112" t="b">
        <v>0</v>
      </c>
      <c r="D1842" s="113">
        <v>1</v>
      </c>
      <c r="E1842" s="114">
        <v>3259</v>
      </c>
      <c r="F1842" s="114">
        <v>1760</v>
      </c>
      <c r="G1842" s="122">
        <v>0</v>
      </c>
      <c r="H1842" s="122">
        <v>1.2638999342275955E+19</v>
      </c>
    </row>
    <row r="1843" spans="3:8" ht="15" customHeight="1">
      <c r="C1843" s="112" t="b">
        <v>0</v>
      </c>
      <c r="D1843" s="113">
        <v>1</v>
      </c>
      <c r="E1843" s="114">
        <v>3260</v>
      </c>
      <c r="F1843" s="114">
        <v>1761</v>
      </c>
      <c r="G1843" s="122">
        <v>0</v>
      </c>
      <c r="H1843" s="122">
        <v>7.6177459289854556E+18</v>
      </c>
    </row>
    <row r="1844" spans="3:8" ht="15" customHeight="1">
      <c r="C1844" s="112" t="b">
        <v>0</v>
      </c>
      <c r="D1844" s="113">
        <v>1</v>
      </c>
      <c r="E1844" s="114">
        <v>3273</v>
      </c>
      <c r="F1844" s="114">
        <v>1762</v>
      </c>
      <c r="G1844" s="122">
        <v>0</v>
      </c>
      <c r="H1844" s="122">
        <v>1.4784119795461368E+19</v>
      </c>
    </row>
    <row r="1845" spans="3:8" ht="15" customHeight="1">
      <c r="C1845" s="112" t="b">
        <v>0</v>
      </c>
      <c r="D1845" s="113">
        <v>1</v>
      </c>
      <c r="E1845" s="114">
        <v>3265</v>
      </c>
      <c r="F1845" s="114">
        <v>1763</v>
      </c>
      <c r="G1845" s="122">
        <v>0</v>
      </c>
      <c r="H1845" s="122">
        <v>1.0440512408722369E+19</v>
      </c>
    </row>
    <row r="1846" spans="3:8" ht="15" customHeight="1">
      <c r="C1846" s="112" t="b">
        <v>0</v>
      </c>
      <c r="D1846" s="113">
        <v>1</v>
      </c>
      <c r="E1846" s="114">
        <v>3274</v>
      </c>
      <c r="F1846" s="114">
        <v>1764</v>
      </c>
      <c r="G1846" s="122">
        <v>0</v>
      </c>
      <c r="H1846" s="122">
        <v>4.9446042345388134E+18</v>
      </c>
    </row>
    <row r="1847" spans="3:8" ht="15" customHeight="1">
      <c r="C1847" s="112" t="b">
        <v>0</v>
      </c>
      <c r="D1847" s="113">
        <v>1</v>
      </c>
      <c r="E1847" s="114">
        <v>3267</v>
      </c>
      <c r="F1847" s="114">
        <v>1765</v>
      </c>
      <c r="G1847" s="122">
        <v>0</v>
      </c>
      <c r="H1847" s="122">
        <v>9.2203506265374195E+17</v>
      </c>
    </row>
    <row r="1848" spans="3:8" ht="15" customHeight="1">
      <c r="C1848" s="112" t="b">
        <v>0</v>
      </c>
      <c r="D1848" s="113">
        <v>1</v>
      </c>
      <c r="E1848" s="114">
        <v>3261</v>
      </c>
      <c r="F1848" s="114">
        <v>1766</v>
      </c>
      <c r="G1848" s="122">
        <v>0</v>
      </c>
      <c r="H1848" s="122">
        <v>1.5548619574070497E+18</v>
      </c>
    </row>
    <row r="1849" spans="3:8" ht="15" customHeight="1">
      <c r="C1849" s="112" t="b">
        <v>0</v>
      </c>
      <c r="D1849" s="113">
        <v>1</v>
      </c>
      <c r="E1849" s="114">
        <v>3272</v>
      </c>
      <c r="F1849" s="114">
        <v>1767</v>
      </c>
      <c r="G1849" s="122">
        <v>0</v>
      </c>
      <c r="H1849" s="122">
        <v>1.8363055470610758E+19</v>
      </c>
    </row>
    <row r="1850" spans="3:8" ht="15" customHeight="1">
      <c r="C1850" s="112" t="b">
        <v>0</v>
      </c>
      <c r="D1850" s="113">
        <v>1</v>
      </c>
      <c r="E1850" s="114">
        <v>3257</v>
      </c>
      <c r="F1850" s="114">
        <v>1768</v>
      </c>
      <c r="G1850" s="122">
        <v>0</v>
      </c>
      <c r="H1850" s="122">
        <v>2.1019626257362934E+18</v>
      </c>
    </row>
    <row r="1851" spans="3:8" ht="15" customHeight="1">
      <c r="C1851" s="112" t="b">
        <v>0</v>
      </c>
      <c r="D1851" s="113">
        <v>1</v>
      </c>
      <c r="E1851" s="114">
        <v>3258</v>
      </c>
      <c r="F1851" s="114">
        <v>1769</v>
      </c>
      <c r="G1851" s="122">
        <v>0</v>
      </c>
      <c r="H1851" s="122">
        <v>2.8932376946622121E+18</v>
      </c>
    </row>
    <row r="1852" spans="3:8" ht="15" customHeight="1">
      <c r="C1852" s="112" t="b">
        <v>0</v>
      </c>
      <c r="D1852" s="113">
        <v>1</v>
      </c>
      <c r="E1852" s="114">
        <v>3270</v>
      </c>
      <c r="F1852" s="114">
        <v>1770</v>
      </c>
      <c r="G1852" s="122">
        <v>0</v>
      </c>
      <c r="H1852" s="122">
        <v>1.1707312094551087E+19</v>
      </c>
    </row>
    <row r="1853" spans="3:8" ht="15" customHeight="1">
      <c r="C1853" s="112" t="b">
        <v>0</v>
      </c>
      <c r="D1853" s="113">
        <v>1</v>
      </c>
      <c r="E1853" s="114">
        <v>3271</v>
      </c>
      <c r="F1853" s="114">
        <v>1771</v>
      </c>
      <c r="G1853" s="122">
        <v>0</v>
      </c>
      <c r="H1853" s="122">
        <v>2.007953120621228E+18</v>
      </c>
    </row>
    <row r="1854" spans="3:8" ht="15" customHeight="1">
      <c r="C1854" s="112" t="b">
        <v>0</v>
      </c>
      <c r="D1854" s="113">
        <v>1</v>
      </c>
      <c r="E1854" s="114">
        <v>3254</v>
      </c>
      <c r="F1854" s="114">
        <v>1772</v>
      </c>
      <c r="G1854" s="122">
        <v>0</v>
      </c>
      <c r="H1854" s="122">
        <v>3.1335736447048443E+18</v>
      </c>
    </row>
    <row r="1855" spans="3:8" ht="15" customHeight="1">
      <c r="C1855" s="112" t="b">
        <v>0</v>
      </c>
      <c r="D1855" s="113">
        <v>1</v>
      </c>
      <c r="E1855" s="114">
        <v>3275</v>
      </c>
      <c r="F1855" s="114">
        <v>1773</v>
      </c>
      <c r="G1855" s="122">
        <v>0</v>
      </c>
      <c r="H1855" s="122">
        <v>1.6678212339042863E+19</v>
      </c>
    </row>
    <row r="1856" spans="3:8" ht="15" customHeight="1">
      <c r="C1856" s="112" t="b">
        <v>0</v>
      </c>
      <c r="D1856" s="113">
        <v>1</v>
      </c>
      <c r="E1856" s="114">
        <v>3269</v>
      </c>
      <c r="F1856" s="114">
        <v>1774</v>
      </c>
      <c r="G1856" s="122">
        <v>0</v>
      </c>
      <c r="H1856" s="122">
        <v>2.1791104656653916E+18</v>
      </c>
    </row>
    <row r="1857" spans="3:8" ht="15" customHeight="1">
      <c r="C1857" s="112" t="b">
        <v>0</v>
      </c>
      <c r="D1857" s="113">
        <v>1</v>
      </c>
      <c r="E1857" s="114">
        <v>3253</v>
      </c>
      <c r="F1857" s="114">
        <v>1775</v>
      </c>
      <c r="G1857" s="122">
        <v>0</v>
      </c>
      <c r="H1857" s="122">
        <v>1.4774371987322067E+19</v>
      </c>
    </row>
    <row r="1858" spans="3:8" ht="15" customHeight="1">
      <c r="C1858" s="112" t="b">
        <v>0</v>
      </c>
      <c r="D1858" s="113">
        <v>1</v>
      </c>
      <c r="E1858" s="114">
        <v>323</v>
      </c>
      <c r="F1858" s="114">
        <v>1776</v>
      </c>
      <c r="G1858" s="122">
        <v>0</v>
      </c>
      <c r="H1858" s="122">
        <v>1.2505513366495347E+19</v>
      </c>
    </row>
    <row r="1859" spans="3:8" ht="15" customHeight="1">
      <c r="C1859" s="112" t="b">
        <v>0</v>
      </c>
      <c r="D1859" s="113">
        <v>1</v>
      </c>
      <c r="E1859" s="114">
        <v>324</v>
      </c>
      <c r="F1859" s="114">
        <v>1777</v>
      </c>
      <c r="G1859" s="122">
        <v>0</v>
      </c>
      <c r="H1859" s="122">
        <v>7.3671561930381414E+18</v>
      </c>
    </row>
    <row r="1860" spans="3:8" ht="15" customHeight="1">
      <c r="C1860" s="112" t="b">
        <v>0</v>
      </c>
      <c r="D1860" s="113">
        <v>1</v>
      </c>
      <c r="E1860" s="114">
        <v>325</v>
      </c>
      <c r="F1860" s="114">
        <v>1778</v>
      </c>
      <c r="G1860" s="122">
        <v>0</v>
      </c>
      <c r="H1860" s="122">
        <v>1.4207730663332813E+19</v>
      </c>
    </row>
    <row r="1861" spans="3:8" ht="15" customHeight="1">
      <c r="C1861" s="112" t="b">
        <v>0</v>
      </c>
      <c r="D1861" s="113">
        <v>1</v>
      </c>
      <c r="E1861" s="114">
        <v>326</v>
      </c>
      <c r="F1861" s="114">
        <v>1779</v>
      </c>
      <c r="G1861" s="122">
        <v>0</v>
      </c>
      <c r="H1861" s="122">
        <v>1.236425429725928E+19</v>
      </c>
    </row>
    <row r="1862" spans="3:8" ht="15" customHeight="1">
      <c r="C1862" s="112" t="b">
        <v>0</v>
      </c>
      <c r="D1862" s="113">
        <v>1</v>
      </c>
      <c r="E1862" s="114">
        <v>327</v>
      </c>
      <c r="F1862" s="114">
        <v>1780</v>
      </c>
      <c r="G1862" s="122">
        <v>0</v>
      </c>
      <c r="H1862" s="122">
        <v>5.9185003315636081E+18</v>
      </c>
    </row>
    <row r="1863" spans="3:8" ht="15" customHeight="1">
      <c r="C1863" s="112" t="b">
        <v>0</v>
      </c>
      <c r="D1863" s="113">
        <v>1</v>
      </c>
      <c r="E1863" s="114">
        <v>328</v>
      </c>
      <c r="F1863" s="114">
        <v>1781</v>
      </c>
      <c r="G1863" s="122">
        <v>0</v>
      </c>
      <c r="H1863" s="122">
        <v>1.0993649647155239E+19</v>
      </c>
    </row>
    <row r="1864" spans="3:8" ht="15" customHeight="1">
      <c r="C1864" s="112" t="b">
        <v>0</v>
      </c>
      <c r="D1864" s="113">
        <v>1</v>
      </c>
      <c r="E1864" s="114">
        <v>329</v>
      </c>
      <c r="F1864" s="114">
        <v>1782</v>
      </c>
      <c r="G1864" s="122">
        <v>0</v>
      </c>
      <c r="H1864" s="122">
        <v>7.1782405824467999E+18</v>
      </c>
    </row>
    <row r="1865" spans="3:8" ht="15" customHeight="1">
      <c r="C1865" s="112" t="b">
        <v>0</v>
      </c>
      <c r="D1865" s="113">
        <v>1</v>
      </c>
      <c r="E1865" s="114">
        <v>330</v>
      </c>
      <c r="F1865" s="114">
        <v>1783</v>
      </c>
      <c r="G1865" s="122">
        <v>0</v>
      </c>
      <c r="H1865" s="122">
        <v>9.1195436903783567E+18</v>
      </c>
    </row>
    <row r="1866" spans="3:8" ht="15" customHeight="1">
      <c r="C1866" s="112" t="b">
        <v>0</v>
      </c>
      <c r="D1866" s="113">
        <v>1</v>
      </c>
      <c r="E1866" s="114">
        <v>331</v>
      </c>
      <c r="F1866" s="114">
        <v>1784</v>
      </c>
      <c r="G1866" s="122">
        <v>0</v>
      </c>
      <c r="H1866" s="122">
        <v>4.6194284327553249E+18</v>
      </c>
    </row>
    <row r="1867" spans="3:8" ht="15" customHeight="1">
      <c r="C1867" s="112" t="b">
        <v>0</v>
      </c>
      <c r="D1867" s="113">
        <v>1</v>
      </c>
      <c r="E1867" s="114">
        <v>332</v>
      </c>
      <c r="F1867" s="114">
        <v>1785</v>
      </c>
      <c r="G1867" s="122">
        <v>0</v>
      </c>
      <c r="H1867" s="122">
        <v>1.7617721692883356E+18</v>
      </c>
    </row>
    <row r="1868" spans="3:8" ht="15" customHeight="1">
      <c r="C1868" s="112" t="b">
        <v>0</v>
      </c>
      <c r="D1868" s="113">
        <v>1</v>
      </c>
      <c r="E1868" s="114">
        <v>333</v>
      </c>
      <c r="F1868" s="114">
        <v>1786</v>
      </c>
      <c r="G1868" s="122">
        <v>0</v>
      </c>
      <c r="H1868" s="122">
        <v>1.4791676150832019E+19</v>
      </c>
    </row>
    <row r="1869" spans="3:8" ht="15" customHeight="1">
      <c r="C1869" s="112" t="b">
        <v>0</v>
      </c>
      <c r="D1869" s="113">
        <v>1</v>
      </c>
      <c r="E1869" s="114">
        <v>334</v>
      </c>
      <c r="F1869" s="114">
        <v>1787</v>
      </c>
      <c r="G1869" s="122">
        <v>0</v>
      </c>
      <c r="H1869" s="122">
        <v>7.443716440600553E+17</v>
      </c>
    </row>
    <row r="1870" spans="3:8" ht="15" customHeight="1">
      <c r="C1870" s="112" t="b">
        <v>0</v>
      </c>
      <c r="D1870" s="113">
        <v>1</v>
      </c>
      <c r="E1870" s="114">
        <v>335</v>
      </c>
      <c r="F1870" s="114">
        <v>1788</v>
      </c>
      <c r="G1870" s="122">
        <v>0</v>
      </c>
      <c r="H1870" s="122">
        <v>7.549512111413631E+18</v>
      </c>
    </row>
    <row r="1871" spans="3:8" ht="15" customHeight="1">
      <c r="C1871" s="112" t="b">
        <v>0</v>
      </c>
      <c r="D1871" s="113">
        <v>1</v>
      </c>
      <c r="E1871" s="114">
        <v>336</v>
      </c>
      <c r="F1871" s="114">
        <v>1789</v>
      </c>
      <c r="G1871" s="122">
        <v>0</v>
      </c>
      <c r="H1871" s="122">
        <v>7.5542227423319757E+18</v>
      </c>
    </row>
    <row r="1872" spans="3:8" ht="15" customHeight="1">
      <c r="C1872" s="112" t="b">
        <v>0</v>
      </c>
      <c r="D1872" s="113">
        <v>1</v>
      </c>
      <c r="E1872" s="114">
        <v>3264</v>
      </c>
      <c r="F1872" s="114">
        <v>1790</v>
      </c>
      <c r="G1872" s="122">
        <v>0</v>
      </c>
      <c r="H1872" s="122">
        <v>1.5126943008399174E+19</v>
      </c>
    </row>
    <row r="1873" spans="3:8" ht="15" customHeight="1">
      <c r="C1873" s="112" t="b">
        <v>0</v>
      </c>
      <c r="D1873" s="113">
        <v>1</v>
      </c>
      <c r="E1873" s="114">
        <v>3455</v>
      </c>
      <c r="F1873" s="114">
        <v>1791</v>
      </c>
      <c r="G1873" s="122">
        <v>0</v>
      </c>
      <c r="H1873" s="122">
        <v>9.1401506264288655E+18</v>
      </c>
    </row>
    <row r="1874" spans="3:8" ht="15" customHeight="1">
      <c r="C1874" s="112" t="b">
        <v>0</v>
      </c>
      <c r="D1874" s="113">
        <v>1</v>
      </c>
      <c r="E1874" s="114">
        <v>3456</v>
      </c>
      <c r="F1874" s="114">
        <v>1792</v>
      </c>
      <c r="G1874" s="122">
        <v>0</v>
      </c>
      <c r="H1874" s="122">
        <v>8.861776378674047E+18</v>
      </c>
    </row>
    <row r="1875" spans="3:8" ht="15" customHeight="1">
      <c r="C1875" s="112" t="b">
        <v>0</v>
      </c>
      <c r="D1875" s="113">
        <v>1</v>
      </c>
      <c r="E1875" s="114">
        <v>3457</v>
      </c>
      <c r="F1875" s="114">
        <v>1793</v>
      </c>
      <c r="G1875" s="122">
        <v>0</v>
      </c>
      <c r="H1875" s="122">
        <v>1.1103761364064268E+19</v>
      </c>
    </row>
    <row r="1876" spans="3:8" ht="15" customHeight="1">
      <c r="C1876" s="112" t="b">
        <v>0</v>
      </c>
      <c r="D1876" s="113">
        <v>1</v>
      </c>
      <c r="E1876" s="114">
        <v>3458</v>
      </c>
      <c r="F1876" s="114">
        <v>1794</v>
      </c>
      <c r="G1876" s="122">
        <v>0</v>
      </c>
      <c r="H1876" s="122">
        <v>1.3392535029386336E+19</v>
      </c>
    </row>
    <row r="1877" spans="3:8" ht="15" customHeight="1">
      <c r="C1877" s="112" t="b">
        <v>0</v>
      </c>
      <c r="D1877" s="113">
        <v>1</v>
      </c>
      <c r="E1877" s="114">
        <v>3459</v>
      </c>
      <c r="F1877" s="114">
        <v>1795</v>
      </c>
      <c r="G1877" s="122">
        <v>0</v>
      </c>
      <c r="H1877" s="122">
        <v>4.9651187452957245E+18</v>
      </c>
    </row>
    <row r="1878" spans="3:8" ht="15" customHeight="1">
      <c r="C1878" s="112" t="b">
        <v>0</v>
      </c>
      <c r="D1878" s="113">
        <v>1</v>
      </c>
      <c r="E1878" s="114">
        <v>3460</v>
      </c>
      <c r="F1878" s="114">
        <v>1796</v>
      </c>
      <c r="G1878" s="122">
        <v>0</v>
      </c>
      <c r="H1878" s="122">
        <v>6.1152534647810621E+18</v>
      </c>
    </row>
    <row r="1879" spans="3:8" ht="15" customHeight="1">
      <c r="C1879" s="112" t="b">
        <v>0</v>
      </c>
      <c r="D1879" s="113">
        <v>1</v>
      </c>
      <c r="E1879" s="114">
        <v>3461</v>
      </c>
      <c r="F1879" s="114">
        <v>1797</v>
      </c>
      <c r="G1879" s="122">
        <v>0</v>
      </c>
      <c r="H1879" s="122">
        <v>1.7152396890745948E+18</v>
      </c>
    </row>
    <row r="1880" spans="3:8" ht="15" customHeight="1">
      <c r="C1880" s="112" t="b">
        <v>0</v>
      </c>
      <c r="D1880" s="113">
        <v>1</v>
      </c>
      <c r="E1880" s="114">
        <v>3462</v>
      </c>
      <c r="F1880" s="114">
        <v>1798</v>
      </c>
      <c r="G1880" s="122">
        <v>0</v>
      </c>
      <c r="H1880" s="122">
        <v>1.5027541478843376E+19</v>
      </c>
    </row>
    <row r="1881" spans="3:8" ht="15" customHeight="1">
      <c r="C1881" s="112" t="b">
        <v>0</v>
      </c>
      <c r="D1881" s="113">
        <v>1</v>
      </c>
      <c r="E1881" s="114">
        <v>3463</v>
      </c>
      <c r="F1881" s="114">
        <v>1799</v>
      </c>
      <c r="G1881" s="122">
        <v>0</v>
      </c>
      <c r="H1881" s="122">
        <v>1.2207096643714992E+19</v>
      </c>
    </row>
    <row r="1882" spans="3:8" ht="15" customHeight="1">
      <c r="C1882" s="112" t="b">
        <v>0</v>
      </c>
      <c r="D1882" s="113">
        <v>1</v>
      </c>
      <c r="E1882" s="114">
        <v>3464</v>
      </c>
      <c r="F1882" s="114">
        <v>1800</v>
      </c>
      <c r="G1882" s="122">
        <v>0</v>
      </c>
      <c r="H1882" s="122">
        <v>5.3789067996498278E+18</v>
      </c>
    </row>
    <row r="1883" spans="3:8" ht="15" customHeight="1">
      <c r="C1883" s="112" t="b">
        <v>0</v>
      </c>
      <c r="D1883" s="113">
        <v>1</v>
      </c>
      <c r="E1883" s="114">
        <v>3465</v>
      </c>
      <c r="F1883" s="114">
        <v>1801</v>
      </c>
      <c r="G1883" s="122">
        <v>0</v>
      </c>
      <c r="H1883" s="122">
        <v>1.6230205157636006E+19</v>
      </c>
    </row>
    <row r="1884" spans="3:8" ht="15" customHeight="1">
      <c r="C1884" s="112" t="b">
        <v>0</v>
      </c>
      <c r="D1884" s="113">
        <v>1</v>
      </c>
      <c r="E1884" s="114">
        <v>3466</v>
      </c>
      <c r="F1884" s="114">
        <v>1802</v>
      </c>
      <c r="G1884" s="122">
        <v>0</v>
      </c>
      <c r="H1884" s="122">
        <v>9.4868903912624558E+18</v>
      </c>
    </row>
    <row r="1885" spans="3:8" ht="15" customHeight="1">
      <c r="C1885" s="112" t="b">
        <v>0</v>
      </c>
      <c r="D1885" s="113">
        <v>1</v>
      </c>
      <c r="E1885" s="114">
        <v>1414</v>
      </c>
      <c r="F1885" s="114">
        <v>1803</v>
      </c>
      <c r="G1885" s="122">
        <v>0</v>
      </c>
      <c r="H1885" s="122">
        <v>2.7465726470465224E+18</v>
      </c>
    </row>
    <row r="1886" spans="3:8" ht="15" customHeight="1">
      <c r="C1886" s="112" t="b">
        <v>0</v>
      </c>
      <c r="D1886" s="113">
        <v>1</v>
      </c>
      <c r="E1886" s="114">
        <v>1415</v>
      </c>
      <c r="F1886" s="114">
        <v>1804</v>
      </c>
      <c r="G1886" s="122">
        <v>0</v>
      </c>
      <c r="H1886" s="122">
        <v>1.6972313453280684E+19</v>
      </c>
    </row>
    <row r="1887" spans="3:8" ht="15" customHeight="1">
      <c r="C1887" s="112" t="b">
        <v>0</v>
      </c>
      <c r="D1887" s="113">
        <v>1</v>
      </c>
      <c r="E1887" s="114">
        <v>1416</v>
      </c>
      <c r="F1887" s="114">
        <v>1805</v>
      </c>
      <c r="G1887" s="122">
        <v>0</v>
      </c>
      <c r="H1887" s="122">
        <v>6.6491356899417405E+18</v>
      </c>
    </row>
    <row r="1888" spans="3:8" ht="15" customHeight="1">
      <c r="C1888" s="112" t="b">
        <v>0</v>
      </c>
      <c r="D1888" s="113">
        <v>1</v>
      </c>
      <c r="E1888" s="114">
        <v>1417</v>
      </c>
      <c r="F1888" s="114">
        <v>1806</v>
      </c>
      <c r="G1888" s="122">
        <v>0</v>
      </c>
      <c r="H1888" s="122">
        <v>8.7900767668475412E+18</v>
      </c>
    </row>
    <row r="1889" spans="3:8" ht="15" customHeight="1">
      <c r="C1889" s="112" t="b">
        <v>0</v>
      </c>
      <c r="D1889" s="113">
        <v>1</v>
      </c>
      <c r="E1889" s="114">
        <v>1418</v>
      </c>
      <c r="F1889" s="114">
        <v>1807</v>
      </c>
      <c r="G1889" s="122">
        <v>0</v>
      </c>
      <c r="H1889" s="122">
        <v>1.0032731758276035E+19</v>
      </c>
    </row>
    <row r="1890" spans="3:8" ht="15" customHeight="1">
      <c r="C1890" s="112" t="b">
        <v>0</v>
      </c>
      <c r="D1890" s="113">
        <v>1</v>
      </c>
      <c r="E1890" s="114">
        <v>1419</v>
      </c>
      <c r="F1890" s="114">
        <v>1808</v>
      </c>
      <c r="G1890" s="122">
        <v>0</v>
      </c>
      <c r="H1890" s="122">
        <v>5.4685090318593741E+18</v>
      </c>
    </row>
    <row r="1891" spans="3:8" ht="15" customHeight="1">
      <c r="C1891" s="112" t="b">
        <v>0</v>
      </c>
      <c r="D1891" s="113">
        <v>1</v>
      </c>
      <c r="E1891" s="114">
        <v>1420</v>
      </c>
      <c r="F1891" s="114">
        <v>1809</v>
      </c>
      <c r="G1891" s="122">
        <v>0</v>
      </c>
      <c r="H1891" s="122">
        <v>7.4166256916864092E+18</v>
      </c>
    </row>
    <row r="1892" spans="3:8" ht="15" customHeight="1">
      <c r="C1892" s="112" t="b">
        <v>0</v>
      </c>
      <c r="D1892" s="113">
        <v>1</v>
      </c>
      <c r="E1892" s="114">
        <v>1421</v>
      </c>
      <c r="F1892" s="114">
        <v>1810</v>
      </c>
      <c r="G1892" s="122">
        <v>0</v>
      </c>
      <c r="H1892" s="122">
        <v>8.2727445377748122E+17</v>
      </c>
    </row>
    <row r="1893" spans="3:8" ht="15" customHeight="1">
      <c r="C1893" s="112" t="b">
        <v>0</v>
      </c>
      <c r="D1893" s="113">
        <v>1</v>
      </c>
      <c r="E1893" s="114">
        <v>1422</v>
      </c>
      <c r="F1893" s="114">
        <v>1811</v>
      </c>
      <c r="G1893" s="122">
        <v>0</v>
      </c>
      <c r="H1893" s="122">
        <v>1.6286705047854725E+19</v>
      </c>
    </row>
    <row r="1894" spans="3:8" ht="15" customHeight="1">
      <c r="C1894" s="112" t="b">
        <v>0</v>
      </c>
      <c r="D1894" s="113">
        <v>1</v>
      </c>
      <c r="E1894" s="114">
        <v>1423</v>
      </c>
      <c r="F1894" s="114">
        <v>1812</v>
      </c>
      <c r="G1894" s="122">
        <v>0</v>
      </c>
      <c r="H1894" s="122">
        <v>2.4193745331794176E+18</v>
      </c>
    </row>
    <row r="1895" spans="3:8" ht="15" customHeight="1">
      <c r="C1895" s="112" t="b">
        <v>0</v>
      </c>
      <c r="D1895" s="113">
        <v>1</v>
      </c>
      <c r="E1895" s="114">
        <v>1424</v>
      </c>
      <c r="F1895" s="114">
        <v>1813</v>
      </c>
      <c r="G1895" s="122">
        <v>0</v>
      </c>
      <c r="H1895" s="122">
        <v>1.0525339733265658E+19</v>
      </c>
    </row>
    <row r="1896" spans="3:8" ht="15" customHeight="1">
      <c r="C1896" s="112" t="b">
        <v>0</v>
      </c>
      <c r="D1896" s="113">
        <v>1</v>
      </c>
      <c r="E1896" s="114">
        <v>1425</v>
      </c>
      <c r="F1896" s="114">
        <v>1814</v>
      </c>
      <c r="G1896" s="122">
        <v>0</v>
      </c>
      <c r="H1896" s="122">
        <v>9.2824008331703009E+18</v>
      </c>
    </row>
    <row r="1897" spans="3:8" ht="15" customHeight="1">
      <c r="C1897" s="112" t="b">
        <v>0</v>
      </c>
      <c r="D1897" s="113">
        <v>1</v>
      </c>
      <c r="E1897" s="114">
        <v>1426</v>
      </c>
      <c r="F1897" s="114">
        <v>1815</v>
      </c>
      <c r="G1897" s="122">
        <v>0</v>
      </c>
      <c r="H1897" s="122">
        <v>1.4155053513480274E+19</v>
      </c>
    </row>
    <row r="1898" spans="3:8" ht="15" customHeight="1">
      <c r="C1898" s="112" t="b">
        <v>0</v>
      </c>
      <c r="D1898" s="113">
        <v>1</v>
      </c>
      <c r="E1898" s="114">
        <v>1427</v>
      </c>
      <c r="F1898" s="114">
        <v>1816</v>
      </c>
      <c r="G1898" s="122">
        <v>0</v>
      </c>
      <c r="H1898" s="122">
        <v>3.9531389885317565E+18</v>
      </c>
    </row>
    <row r="1899" spans="3:8" ht="15" customHeight="1">
      <c r="C1899" s="112" t="b">
        <v>0</v>
      </c>
      <c r="D1899" s="113">
        <v>1</v>
      </c>
      <c r="E1899" s="114">
        <v>1428</v>
      </c>
      <c r="F1899" s="114">
        <v>1817</v>
      </c>
      <c r="G1899" s="122">
        <v>0</v>
      </c>
      <c r="H1899" s="122">
        <v>9.8525480006260378E+17</v>
      </c>
    </row>
    <row r="1900" spans="3:8" ht="15" customHeight="1">
      <c r="C1900" s="112" t="b">
        <v>0</v>
      </c>
      <c r="D1900" s="113">
        <v>1</v>
      </c>
      <c r="E1900" s="114">
        <v>1429</v>
      </c>
      <c r="F1900" s="114">
        <v>1818</v>
      </c>
      <c r="G1900" s="122">
        <v>0</v>
      </c>
      <c r="H1900" s="122">
        <v>1.5122927073397019E+19</v>
      </c>
    </row>
    <row r="1901" spans="3:8" ht="15" customHeight="1">
      <c r="C1901" s="112" t="b">
        <v>0</v>
      </c>
      <c r="D1901" s="113">
        <v>1</v>
      </c>
      <c r="E1901" s="114">
        <v>1430</v>
      </c>
      <c r="F1901" s="114">
        <v>1819</v>
      </c>
      <c r="G1901" s="122">
        <v>0</v>
      </c>
      <c r="H1901" s="122">
        <v>9.716971020477739E+18</v>
      </c>
    </row>
    <row r="1902" spans="3:8" ht="15" customHeight="1">
      <c r="C1902" s="112" t="b">
        <v>0</v>
      </c>
      <c r="D1902" s="113">
        <v>1</v>
      </c>
      <c r="E1902" s="114">
        <v>1431</v>
      </c>
      <c r="F1902" s="114">
        <v>1820</v>
      </c>
      <c r="G1902" s="122">
        <v>0</v>
      </c>
      <c r="H1902" s="122">
        <v>6.1029264959901911E+18</v>
      </c>
    </row>
    <row r="1903" spans="3:8" ht="15" customHeight="1">
      <c r="C1903" s="112" t="b">
        <v>0</v>
      </c>
      <c r="D1903" s="113">
        <v>1</v>
      </c>
      <c r="E1903" s="114">
        <v>1432</v>
      </c>
      <c r="F1903" s="114">
        <v>1821</v>
      </c>
      <c r="G1903" s="122">
        <v>0</v>
      </c>
      <c r="H1903" s="122">
        <v>1.2052135398659238E+19</v>
      </c>
    </row>
    <row r="1904" spans="3:8" ht="15" customHeight="1">
      <c r="C1904" s="112" t="b">
        <v>0</v>
      </c>
      <c r="D1904" s="113">
        <v>1</v>
      </c>
      <c r="E1904" s="114">
        <v>1433</v>
      </c>
      <c r="F1904" s="114">
        <v>1822</v>
      </c>
      <c r="G1904" s="122">
        <v>0</v>
      </c>
      <c r="H1904" s="122">
        <v>1.2007502123008549E+19</v>
      </c>
    </row>
    <row r="1905" spans="3:8" ht="15" customHeight="1">
      <c r="C1905" s="112" t="b">
        <v>0</v>
      </c>
      <c r="D1905" s="113">
        <v>1</v>
      </c>
      <c r="E1905" s="114">
        <v>1444</v>
      </c>
      <c r="F1905" s="114">
        <v>1823</v>
      </c>
      <c r="G1905" s="122">
        <v>0</v>
      </c>
      <c r="H1905" s="122">
        <v>5.8467190763108065E+18</v>
      </c>
    </row>
    <row r="1906" spans="3:8" ht="15" customHeight="1">
      <c r="C1906" s="112" t="b">
        <v>0</v>
      </c>
      <c r="D1906" s="113">
        <v>1</v>
      </c>
      <c r="E1906" s="114">
        <v>1445</v>
      </c>
      <c r="F1906" s="114">
        <v>1824</v>
      </c>
      <c r="G1906" s="122">
        <v>0</v>
      </c>
      <c r="H1906" s="122">
        <v>1.2087834410373022E+19</v>
      </c>
    </row>
    <row r="1907" spans="3:8" ht="15" customHeight="1">
      <c r="C1907" s="112" t="b">
        <v>0</v>
      </c>
      <c r="D1907" s="113">
        <v>1</v>
      </c>
      <c r="E1907" s="114">
        <v>1446</v>
      </c>
      <c r="F1907" s="114">
        <v>1825</v>
      </c>
      <c r="G1907" s="122">
        <v>0</v>
      </c>
      <c r="H1907" s="122">
        <v>1.1745854881501555E+19</v>
      </c>
    </row>
    <row r="1908" spans="3:8" ht="15" customHeight="1">
      <c r="C1908" s="112" t="b">
        <v>0</v>
      </c>
      <c r="D1908" s="113">
        <v>1</v>
      </c>
      <c r="E1908" s="114">
        <v>1447</v>
      </c>
      <c r="F1908" s="114">
        <v>1826</v>
      </c>
      <c r="G1908" s="122">
        <v>0</v>
      </c>
      <c r="H1908" s="122">
        <v>1.3210029167674653E+19</v>
      </c>
    </row>
    <row r="1909" spans="3:8" ht="15" customHeight="1">
      <c r="C1909" s="112" t="b">
        <v>0</v>
      </c>
      <c r="D1909" s="113">
        <v>1</v>
      </c>
      <c r="E1909" s="114">
        <v>1448</v>
      </c>
      <c r="F1909" s="114">
        <v>1827</v>
      </c>
      <c r="G1909" s="122">
        <v>0</v>
      </c>
      <c r="H1909" s="122">
        <v>4.7929324408690831E+18</v>
      </c>
    </row>
    <row r="1910" spans="3:8" ht="15" customHeight="1">
      <c r="C1910" s="112" t="b">
        <v>0</v>
      </c>
      <c r="D1910" s="113">
        <v>1</v>
      </c>
      <c r="E1910" s="114">
        <v>1449</v>
      </c>
      <c r="F1910" s="114">
        <v>1828</v>
      </c>
      <c r="G1910" s="122">
        <v>0</v>
      </c>
      <c r="H1910" s="122">
        <v>1.1235211816550597E+19</v>
      </c>
    </row>
    <row r="1911" spans="3:8" ht="15" customHeight="1">
      <c r="C1911" s="112" t="b">
        <v>0</v>
      </c>
      <c r="D1911" s="113">
        <v>1</v>
      </c>
      <c r="E1911" s="114">
        <v>1450</v>
      </c>
      <c r="F1911" s="114">
        <v>1829</v>
      </c>
      <c r="G1911" s="122">
        <v>0</v>
      </c>
      <c r="H1911" s="122">
        <v>1.4891685296714674E+19</v>
      </c>
    </row>
    <row r="1912" spans="3:8" ht="15" customHeight="1">
      <c r="C1912" s="112" t="b">
        <v>0</v>
      </c>
      <c r="D1912" s="113">
        <v>1</v>
      </c>
      <c r="E1912" s="114">
        <v>1451</v>
      </c>
      <c r="F1912" s="114">
        <v>1830</v>
      </c>
      <c r="G1912" s="122">
        <v>0</v>
      </c>
      <c r="H1912" s="122">
        <v>1.4157012076280658E+19</v>
      </c>
    </row>
    <row r="1913" spans="3:8" ht="15" customHeight="1">
      <c r="C1913" s="112" t="b">
        <v>0</v>
      </c>
      <c r="D1913" s="113">
        <v>1</v>
      </c>
      <c r="E1913" s="114">
        <v>1452</v>
      </c>
      <c r="F1913" s="114">
        <v>1831</v>
      </c>
      <c r="G1913" s="122">
        <v>0</v>
      </c>
      <c r="H1913" s="122">
        <v>1.4379204400510687E+19</v>
      </c>
    </row>
    <row r="1914" spans="3:8" ht="15" customHeight="1">
      <c r="C1914" s="112" t="b">
        <v>0</v>
      </c>
      <c r="D1914" s="113">
        <v>1</v>
      </c>
      <c r="E1914" s="114">
        <v>1453</v>
      </c>
      <c r="F1914" s="114">
        <v>1832</v>
      </c>
      <c r="G1914" s="122">
        <v>0</v>
      </c>
      <c r="H1914" s="122">
        <v>6.271800770247723E+18</v>
      </c>
    </row>
    <row r="1915" spans="3:8" ht="15" customHeight="1">
      <c r="C1915" s="112" t="b">
        <v>0</v>
      </c>
      <c r="D1915" s="113">
        <v>1</v>
      </c>
      <c r="E1915" s="114">
        <v>1454</v>
      </c>
      <c r="F1915" s="114">
        <v>1833</v>
      </c>
      <c r="G1915" s="122">
        <v>0</v>
      </c>
      <c r="H1915" s="122">
        <v>1.4282916014143279E+19</v>
      </c>
    </row>
    <row r="1916" spans="3:8" ht="15" customHeight="1">
      <c r="C1916" s="112" t="b">
        <v>0</v>
      </c>
      <c r="D1916" s="113">
        <v>1</v>
      </c>
      <c r="E1916" s="114">
        <v>1773</v>
      </c>
      <c r="F1916" s="114">
        <v>1834</v>
      </c>
      <c r="G1916" s="122">
        <v>0</v>
      </c>
      <c r="H1916" s="122">
        <v>9.4176638441251328E+18</v>
      </c>
    </row>
    <row r="1917" spans="3:8" ht="15" customHeight="1">
      <c r="C1917" s="112" t="b">
        <v>0</v>
      </c>
      <c r="D1917" s="113">
        <v>1</v>
      </c>
      <c r="E1917" s="114">
        <v>1774</v>
      </c>
      <c r="F1917" s="114">
        <v>1835</v>
      </c>
      <c r="G1917" s="122">
        <v>0</v>
      </c>
      <c r="H1917" s="122">
        <v>6.4318885441466204E+18</v>
      </c>
    </row>
    <row r="1918" spans="3:8" ht="15" customHeight="1">
      <c r="C1918" s="112" t="b">
        <v>0</v>
      </c>
      <c r="D1918" s="113">
        <v>1</v>
      </c>
      <c r="E1918" s="114">
        <v>1775</v>
      </c>
      <c r="F1918" s="114">
        <v>1836</v>
      </c>
      <c r="G1918" s="122">
        <v>0</v>
      </c>
      <c r="H1918" s="122">
        <v>1.6399983221814344E+19</v>
      </c>
    </row>
    <row r="1919" spans="3:8" ht="15" customHeight="1">
      <c r="C1919" s="112" t="b">
        <v>0</v>
      </c>
      <c r="D1919" s="113">
        <v>1</v>
      </c>
      <c r="E1919" s="114">
        <v>1776</v>
      </c>
      <c r="F1919" s="114">
        <v>1837</v>
      </c>
      <c r="G1919" s="122">
        <v>0</v>
      </c>
      <c r="H1919" s="122">
        <v>3.3625070946652042E+18</v>
      </c>
    </row>
    <row r="1920" spans="3:8" ht="15" customHeight="1">
      <c r="C1920" s="112" t="b">
        <v>0</v>
      </c>
      <c r="D1920" s="113">
        <v>1</v>
      </c>
      <c r="E1920" s="114">
        <v>1777</v>
      </c>
      <c r="F1920" s="114">
        <v>1838</v>
      </c>
      <c r="G1920" s="122">
        <v>0</v>
      </c>
      <c r="H1920" s="122">
        <v>3.8442315066035958E+18</v>
      </c>
    </row>
    <row r="1921" spans="3:8" ht="15" customHeight="1">
      <c r="C1921" s="112" t="b">
        <v>0</v>
      </c>
      <c r="D1921" s="113">
        <v>1</v>
      </c>
      <c r="E1921" s="114">
        <v>1778</v>
      </c>
      <c r="F1921" s="114">
        <v>1839</v>
      </c>
      <c r="G1921" s="122">
        <v>0</v>
      </c>
      <c r="H1921" s="122">
        <v>1.384372215185511E+19</v>
      </c>
    </row>
    <row r="1922" spans="3:8" ht="15" customHeight="1">
      <c r="C1922" s="112" t="b">
        <v>0</v>
      </c>
      <c r="D1922" s="113">
        <v>1</v>
      </c>
      <c r="E1922" s="114">
        <v>1779</v>
      </c>
      <c r="F1922" s="114">
        <v>1840</v>
      </c>
      <c r="G1922" s="122">
        <v>0</v>
      </c>
      <c r="H1922" s="122">
        <v>9.0560251278741504E+18</v>
      </c>
    </row>
    <row r="1923" spans="3:8" ht="15" customHeight="1">
      <c r="C1923" s="112" t="b">
        <v>0</v>
      </c>
      <c r="D1923" s="113">
        <v>1</v>
      </c>
      <c r="E1923" s="114">
        <v>1780</v>
      </c>
      <c r="F1923" s="114">
        <v>1841</v>
      </c>
      <c r="G1923" s="122">
        <v>0</v>
      </c>
      <c r="H1923" s="122">
        <v>1.0204724267488629E+19</v>
      </c>
    </row>
    <row r="1924" spans="3:8" ht="15" customHeight="1">
      <c r="C1924" s="112" t="b">
        <v>0</v>
      </c>
      <c r="D1924" s="113">
        <v>1</v>
      </c>
      <c r="E1924" s="114">
        <v>1781</v>
      </c>
      <c r="F1924" s="114">
        <v>1842</v>
      </c>
      <c r="G1924" s="122">
        <v>0</v>
      </c>
      <c r="H1924" s="122">
        <v>1.6566429022227683E+19</v>
      </c>
    </row>
    <row r="1925" spans="3:8" ht="15" customHeight="1">
      <c r="C1925" s="112" t="b">
        <v>0</v>
      </c>
      <c r="D1925" s="113">
        <v>1</v>
      </c>
      <c r="E1925" s="114">
        <v>1782</v>
      </c>
      <c r="F1925" s="114">
        <v>1843</v>
      </c>
      <c r="G1925" s="122">
        <v>0</v>
      </c>
      <c r="H1925" s="122">
        <v>4.5501363987669499E+18</v>
      </c>
    </row>
    <row r="1926" spans="3:8" ht="15" customHeight="1">
      <c r="C1926" s="112" t="b">
        <v>0</v>
      </c>
      <c r="D1926" s="113">
        <v>1</v>
      </c>
      <c r="E1926" s="114">
        <v>1783</v>
      </c>
      <c r="F1926" s="114">
        <v>1844</v>
      </c>
      <c r="G1926" s="122">
        <v>0</v>
      </c>
      <c r="H1926" s="122">
        <v>9.4140819607782523E+18</v>
      </c>
    </row>
    <row r="1927" spans="3:8" ht="15" customHeight="1">
      <c r="C1927" s="112" t="b">
        <v>0</v>
      </c>
      <c r="D1927" s="113">
        <v>1</v>
      </c>
      <c r="E1927" s="114">
        <v>1784</v>
      </c>
      <c r="F1927" s="114">
        <v>1845</v>
      </c>
      <c r="G1927" s="122">
        <v>0</v>
      </c>
      <c r="H1927" s="122">
        <v>1.5477907275941728E+19</v>
      </c>
    </row>
    <row r="1928" spans="3:8" ht="15" customHeight="1">
      <c r="C1928" s="112" t="b">
        <v>0</v>
      </c>
      <c r="D1928" s="113">
        <v>1</v>
      </c>
      <c r="E1928" s="114">
        <v>1785</v>
      </c>
      <c r="F1928" s="114">
        <v>1846</v>
      </c>
      <c r="G1928" s="122">
        <v>0</v>
      </c>
      <c r="H1928" s="122">
        <v>4.5493055381376461E+18</v>
      </c>
    </row>
    <row r="1929" spans="3:8" ht="15" customHeight="1">
      <c r="C1929" s="112" t="b">
        <v>0</v>
      </c>
      <c r="D1929" s="113">
        <v>1</v>
      </c>
      <c r="E1929" s="114">
        <v>1786</v>
      </c>
      <c r="F1929" s="114">
        <v>1847</v>
      </c>
      <c r="G1929" s="122">
        <v>0</v>
      </c>
      <c r="H1929" s="122">
        <v>2.775243071573865E+18</v>
      </c>
    </row>
    <row r="1930" spans="3:8" ht="15" customHeight="1">
      <c r="C1930" s="112" t="b">
        <v>0</v>
      </c>
      <c r="D1930" s="113">
        <v>1</v>
      </c>
      <c r="E1930" s="114">
        <v>1787</v>
      </c>
      <c r="F1930" s="114">
        <v>1848</v>
      </c>
      <c r="G1930" s="122">
        <v>0</v>
      </c>
      <c r="H1930" s="122">
        <v>8.4093097504219259E+18</v>
      </c>
    </row>
    <row r="1931" spans="3:8" ht="15" customHeight="1">
      <c r="C1931" s="112" t="b">
        <v>0</v>
      </c>
      <c r="D1931" s="113">
        <v>1</v>
      </c>
      <c r="E1931" s="114">
        <v>1788</v>
      </c>
      <c r="F1931" s="114">
        <v>1849</v>
      </c>
      <c r="G1931" s="122">
        <v>0</v>
      </c>
      <c r="H1931" s="122">
        <v>2.2527756831900247E+18</v>
      </c>
    </row>
    <row r="1932" spans="3:8" ht="15" customHeight="1">
      <c r="C1932" s="112" t="b">
        <v>0</v>
      </c>
      <c r="D1932" s="113">
        <v>1</v>
      </c>
      <c r="E1932" s="114">
        <v>1789</v>
      </c>
      <c r="F1932" s="114">
        <v>1850</v>
      </c>
      <c r="G1932" s="122">
        <v>0</v>
      </c>
      <c r="H1932" s="122">
        <v>1.7127971277225951E+19</v>
      </c>
    </row>
    <row r="1933" spans="3:8" ht="15" customHeight="1">
      <c r="C1933" s="112" t="b">
        <v>0</v>
      </c>
      <c r="D1933" s="113">
        <v>1</v>
      </c>
      <c r="E1933" s="114">
        <v>1790</v>
      </c>
      <c r="F1933" s="114">
        <v>1851</v>
      </c>
      <c r="G1933" s="122">
        <v>0</v>
      </c>
      <c r="H1933" s="122">
        <v>5.8125791697168128E+18</v>
      </c>
    </row>
    <row r="1934" spans="3:8" ht="15" customHeight="1">
      <c r="C1934" s="112" t="b">
        <v>0</v>
      </c>
      <c r="D1934" s="113">
        <v>1</v>
      </c>
      <c r="E1934" s="114">
        <v>282</v>
      </c>
      <c r="F1934" s="114">
        <v>1852</v>
      </c>
      <c r="G1934" s="122">
        <v>0</v>
      </c>
      <c r="H1934" s="122">
        <v>1.4080294060110606E+19</v>
      </c>
    </row>
    <row r="1935" spans="3:8" ht="15" customHeight="1">
      <c r="C1935" s="112" t="b">
        <v>0</v>
      </c>
      <c r="D1935" s="113">
        <v>1</v>
      </c>
      <c r="E1935" s="114">
        <v>283</v>
      </c>
      <c r="F1935" s="114">
        <v>1853</v>
      </c>
      <c r="G1935" s="122">
        <v>0</v>
      </c>
      <c r="H1935" s="122">
        <v>1.5901928785187783E+19</v>
      </c>
    </row>
    <row r="1936" spans="3:8" ht="15" customHeight="1">
      <c r="C1936" s="112" t="b">
        <v>0</v>
      </c>
      <c r="D1936" s="113">
        <v>1</v>
      </c>
      <c r="E1936" s="114">
        <v>284</v>
      </c>
      <c r="F1936" s="114">
        <v>1854</v>
      </c>
      <c r="G1936" s="122">
        <v>0</v>
      </c>
      <c r="H1936" s="122">
        <v>8.08769352672243E+18</v>
      </c>
    </row>
    <row r="1937" spans="3:8" ht="15" customHeight="1">
      <c r="C1937" s="112" t="b">
        <v>0</v>
      </c>
      <c r="D1937" s="113">
        <v>1</v>
      </c>
      <c r="E1937" s="114">
        <v>285</v>
      </c>
      <c r="F1937" s="114">
        <v>1855</v>
      </c>
      <c r="G1937" s="122">
        <v>0</v>
      </c>
      <c r="H1937" s="122">
        <v>9.7374791736857477E+18</v>
      </c>
    </row>
    <row r="1938" spans="3:8" ht="15" customHeight="1">
      <c r="C1938" s="112" t="b">
        <v>0</v>
      </c>
      <c r="D1938" s="113">
        <v>1</v>
      </c>
      <c r="E1938" s="114">
        <v>286</v>
      </c>
      <c r="F1938" s="114">
        <v>1856</v>
      </c>
      <c r="G1938" s="122">
        <v>0</v>
      </c>
      <c r="H1938" s="122">
        <v>3.7292370102521743E+18</v>
      </c>
    </row>
    <row r="1939" spans="3:8" ht="15" customHeight="1">
      <c r="C1939" s="112" t="b">
        <v>0</v>
      </c>
      <c r="D1939" s="113">
        <v>1</v>
      </c>
      <c r="E1939" s="114">
        <v>287</v>
      </c>
      <c r="F1939" s="114">
        <v>1857</v>
      </c>
      <c r="G1939" s="122">
        <v>0</v>
      </c>
      <c r="H1939" s="122">
        <v>1.6695573646116467E+19</v>
      </c>
    </row>
    <row r="1940" spans="3:8" ht="15" customHeight="1">
      <c r="C1940" s="112" t="b">
        <v>0</v>
      </c>
      <c r="D1940" s="113">
        <v>1</v>
      </c>
      <c r="E1940" s="114">
        <v>288</v>
      </c>
      <c r="F1940" s="114">
        <v>1858</v>
      </c>
      <c r="G1940" s="122">
        <v>0</v>
      </c>
      <c r="H1940" s="122">
        <v>8.544391366269909E+18</v>
      </c>
    </row>
    <row r="1941" spans="3:8" ht="15" customHeight="1">
      <c r="C1941" s="112" t="b">
        <v>0</v>
      </c>
      <c r="D1941" s="113">
        <v>1</v>
      </c>
      <c r="E1941" s="114">
        <v>289</v>
      </c>
      <c r="F1941" s="114">
        <v>1859</v>
      </c>
      <c r="G1941" s="122">
        <v>0</v>
      </c>
      <c r="H1941" s="122">
        <v>7.6236411180976507E+18</v>
      </c>
    </row>
    <row r="1942" spans="3:8" ht="15" customHeight="1">
      <c r="C1942" s="112" t="b">
        <v>0</v>
      </c>
      <c r="D1942" s="113">
        <v>1</v>
      </c>
      <c r="E1942" s="114">
        <v>290</v>
      </c>
      <c r="F1942" s="114">
        <v>1860</v>
      </c>
      <c r="G1942" s="122">
        <v>0</v>
      </c>
      <c r="H1942" s="122">
        <v>5.3723505226111334E+18</v>
      </c>
    </row>
    <row r="1943" spans="3:8" ht="15" customHeight="1">
      <c r="C1943" s="112" t="b">
        <v>0</v>
      </c>
      <c r="D1943" s="113">
        <v>1</v>
      </c>
      <c r="E1943" s="114">
        <v>291</v>
      </c>
      <c r="F1943" s="114">
        <v>1861</v>
      </c>
      <c r="G1943" s="122">
        <v>0</v>
      </c>
      <c r="H1943" s="122">
        <v>1.6099634009275036E+19</v>
      </c>
    </row>
    <row r="1944" spans="3:8" ht="15" customHeight="1">
      <c r="C1944" s="112" t="b">
        <v>0</v>
      </c>
      <c r="D1944" s="113">
        <v>1</v>
      </c>
      <c r="E1944" s="114">
        <v>292</v>
      </c>
      <c r="F1944" s="114">
        <v>1862</v>
      </c>
      <c r="G1944" s="122">
        <v>0</v>
      </c>
      <c r="H1944" s="122">
        <v>1.6216030133522758E+19</v>
      </c>
    </row>
    <row r="1945" spans="3:8" ht="15" customHeight="1">
      <c r="C1945" s="112" t="b">
        <v>0</v>
      </c>
      <c r="D1945" s="113">
        <v>1</v>
      </c>
      <c r="E1945" s="114">
        <v>293</v>
      </c>
      <c r="F1945" s="114">
        <v>1863</v>
      </c>
      <c r="G1945" s="122">
        <v>0</v>
      </c>
      <c r="H1945" s="122">
        <v>1.2468127998980739E+19</v>
      </c>
    </row>
    <row r="1946" spans="3:8" ht="15" customHeight="1">
      <c r="C1946" s="112" t="b">
        <v>0</v>
      </c>
      <c r="D1946" s="113">
        <v>1</v>
      </c>
      <c r="E1946" s="114">
        <v>294</v>
      </c>
      <c r="F1946" s="114">
        <v>1864</v>
      </c>
      <c r="G1946" s="122">
        <v>0</v>
      </c>
      <c r="H1946" s="122">
        <v>2.3901608488113812E+18</v>
      </c>
    </row>
    <row r="1947" spans="3:8" ht="15" customHeight="1">
      <c r="C1947" s="112" t="b">
        <v>0</v>
      </c>
      <c r="D1947" s="113">
        <v>1</v>
      </c>
      <c r="E1947" s="114">
        <v>295</v>
      </c>
      <c r="F1947" s="114">
        <v>1865</v>
      </c>
      <c r="G1947" s="122">
        <v>0</v>
      </c>
      <c r="H1947" s="122">
        <v>7.8438125616610099E+18</v>
      </c>
    </row>
    <row r="1948" spans="3:8" ht="15" customHeight="1">
      <c r="C1948" s="112" t="b">
        <v>0</v>
      </c>
      <c r="D1948" s="113">
        <v>1</v>
      </c>
      <c r="E1948" s="114">
        <v>296</v>
      </c>
      <c r="F1948" s="114">
        <v>1866</v>
      </c>
      <c r="G1948" s="122">
        <v>0</v>
      </c>
      <c r="H1948" s="122">
        <v>3.1298035159161907E+18</v>
      </c>
    </row>
    <row r="1949" spans="3:8" ht="15" customHeight="1">
      <c r="C1949" s="112" t="b">
        <v>0</v>
      </c>
      <c r="D1949" s="113">
        <v>1</v>
      </c>
      <c r="E1949" s="114">
        <v>297</v>
      </c>
      <c r="F1949" s="114">
        <v>1867</v>
      </c>
      <c r="G1949" s="122">
        <v>0</v>
      </c>
      <c r="H1949" s="122">
        <v>1.8389155671663317E+19</v>
      </c>
    </row>
    <row r="1950" spans="3:8" ht="15" customHeight="1">
      <c r="C1950" s="112" t="b">
        <v>0</v>
      </c>
      <c r="D1950" s="113">
        <v>1</v>
      </c>
      <c r="E1950" s="114">
        <v>298</v>
      </c>
      <c r="F1950" s="114">
        <v>1868</v>
      </c>
      <c r="G1950" s="122">
        <v>0</v>
      </c>
      <c r="H1950" s="122">
        <v>9.327963657041449E+18</v>
      </c>
    </row>
    <row r="1951" spans="3:8" ht="15" customHeight="1">
      <c r="C1951" s="112" t="b">
        <v>0</v>
      </c>
      <c r="D1951" s="113">
        <v>1</v>
      </c>
      <c r="E1951" s="114">
        <v>299</v>
      </c>
      <c r="F1951" s="114">
        <v>1869</v>
      </c>
      <c r="G1951" s="122">
        <v>0</v>
      </c>
      <c r="H1951" s="122">
        <v>1.534037759491362E+19</v>
      </c>
    </row>
    <row r="1952" spans="3:8" ht="15" customHeight="1">
      <c r="C1952" s="112" t="b">
        <v>0</v>
      </c>
      <c r="D1952" s="113">
        <v>1</v>
      </c>
      <c r="E1952" s="114">
        <v>300</v>
      </c>
      <c r="F1952" s="114">
        <v>1870</v>
      </c>
      <c r="G1952" s="122">
        <v>0</v>
      </c>
      <c r="H1952" s="122">
        <v>7.1235751041459425E+18</v>
      </c>
    </row>
    <row r="1953" spans="3:8" ht="15" customHeight="1">
      <c r="C1953" s="112" t="b">
        <v>0</v>
      </c>
      <c r="D1953" s="113">
        <v>1</v>
      </c>
      <c r="E1953" s="114">
        <v>301</v>
      </c>
      <c r="F1953" s="114">
        <v>1871</v>
      </c>
      <c r="G1953" s="122">
        <v>0</v>
      </c>
      <c r="H1953" s="122">
        <v>1.4873324208577544E+19</v>
      </c>
    </row>
    <row r="1954" spans="3:8" ht="15" customHeight="1">
      <c r="C1954" s="112" t="b">
        <v>0</v>
      </c>
      <c r="D1954" s="113">
        <v>1</v>
      </c>
      <c r="E1954" s="114">
        <v>302</v>
      </c>
      <c r="F1954" s="114">
        <v>1872</v>
      </c>
      <c r="G1954" s="122">
        <v>0</v>
      </c>
      <c r="H1954" s="122">
        <v>1.4802554914460527E+19</v>
      </c>
    </row>
    <row r="1955" spans="3:8" ht="15" customHeight="1">
      <c r="C1955" s="112" t="b">
        <v>0</v>
      </c>
      <c r="D1955" s="113">
        <v>1</v>
      </c>
      <c r="E1955" s="114">
        <v>303</v>
      </c>
      <c r="F1955" s="114">
        <v>1873</v>
      </c>
      <c r="G1955" s="122">
        <v>0</v>
      </c>
      <c r="H1955" s="122">
        <v>6.7720372242997914E+18</v>
      </c>
    </row>
    <row r="1956" spans="3:8" ht="15" customHeight="1">
      <c r="C1956" s="112" t="b">
        <v>0</v>
      </c>
      <c r="D1956" s="113">
        <v>1</v>
      </c>
      <c r="E1956" s="114">
        <v>304</v>
      </c>
      <c r="F1956" s="114">
        <v>1874</v>
      </c>
      <c r="G1956" s="122">
        <v>0</v>
      </c>
      <c r="H1956" s="122">
        <v>6.2492483833869292E+18</v>
      </c>
    </row>
    <row r="1957" spans="3:8" ht="15" customHeight="1">
      <c r="C1957" s="112" t="b">
        <v>0</v>
      </c>
      <c r="D1957" s="113">
        <v>1</v>
      </c>
      <c r="E1957" s="114">
        <v>305</v>
      </c>
      <c r="F1957" s="114">
        <v>1875</v>
      </c>
      <c r="G1957" s="122">
        <v>0</v>
      </c>
      <c r="H1957" s="122">
        <v>1.2871726536272671E+19</v>
      </c>
    </row>
    <row r="1958" spans="3:8" ht="15" customHeight="1">
      <c r="C1958" s="112" t="b">
        <v>0</v>
      </c>
      <c r="D1958" s="113">
        <v>1</v>
      </c>
      <c r="E1958" s="114">
        <v>306</v>
      </c>
      <c r="F1958" s="114">
        <v>1876</v>
      </c>
      <c r="G1958" s="122">
        <v>0</v>
      </c>
      <c r="H1958" s="122">
        <v>6.2064592759436923E+18</v>
      </c>
    </row>
    <row r="1959" spans="3:8" ht="15" customHeight="1">
      <c r="C1959" s="112" t="b">
        <v>0</v>
      </c>
      <c r="D1959" s="113">
        <v>1</v>
      </c>
      <c r="E1959" s="114">
        <v>307</v>
      </c>
      <c r="F1959" s="114">
        <v>1877</v>
      </c>
      <c r="G1959" s="122">
        <v>0</v>
      </c>
      <c r="H1959" s="122">
        <v>5.4216743893301606E+18</v>
      </c>
    </row>
    <row r="1960" spans="3:8" ht="15" customHeight="1">
      <c r="C1960" s="112" t="b">
        <v>0</v>
      </c>
      <c r="D1960" s="113">
        <v>1</v>
      </c>
      <c r="E1960" s="114">
        <v>308</v>
      </c>
      <c r="F1960" s="114">
        <v>1878</v>
      </c>
      <c r="G1960" s="122">
        <v>0</v>
      </c>
      <c r="H1960" s="122">
        <v>1.7142460242406787E+18</v>
      </c>
    </row>
    <row r="1961" spans="3:8" ht="15" customHeight="1">
      <c r="C1961" s="112" t="b">
        <v>0</v>
      </c>
      <c r="D1961" s="113">
        <v>1</v>
      </c>
      <c r="E1961" s="114">
        <v>309</v>
      </c>
      <c r="F1961" s="114">
        <v>1879</v>
      </c>
      <c r="G1961" s="122">
        <v>0</v>
      </c>
      <c r="H1961" s="122">
        <v>4.2173629392664509E+18</v>
      </c>
    </row>
    <row r="1962" spans="3:8" ht="15" customHeight="1">
      <c r="C1962" s="112" t="b">
        <v>0</v>
      </c>
      <c r="D1962" s="113">
        <v>1</v>
      </c>
      <c r="E1962" s="114">
        <v>310</v>
      </c>
      <c r="F1962" s="114">
        <v>1880</v>
      </c>
      <c r="G1962" s="122">
        <v>0</v>
      </c>
      <c r="H1962" s="122">
        <v>1.5143131114653647E+18</v>
      </c>
    </row>
    <row r="1963" spans="3:8" ht="15" customHeight="1">
      <c r="C1963" s="112" t="b">
        <v>0</v>
      </c>
      <c r="D1963" s="113">
        <v>1</v>
      </c>
      <c r="E1963" s="114">
        <v>311</v>
      </c>
      <c r="F1963" s="114">
        <v>1881</v>
      </c>
      <c r="G1963" s="122">
        <v>0</v>
      </c>
      <c r="H1963" s="122">
        <v>1.4683390598184606E+19</v>
      </c>
    </row>
    <row r="1964" spans="3:8" ht="15" customHeight="1">
      <c r="C1964" s="112" t="b">
        <v>0</v>
      </c>
      <c r="D1964" s="113">
        <v>1</v>
      </c>
      <c r="E1964" s="114">
        <v>312</v>
      </c>
      <c r="F1964" s="114">
        <v>1882</v>
      </c>
      <c r="G1964" s="122">
        <v>0</v>
      </c>
      <c r="H1964" s="122">
        <v>1.2649308288851171E+19</v>
      </c>
    </row>
    <row r="1965" spans="3:8" ht="15" customHeight="1">
      <c r="C1965" s="112" t="b">
        <v>0</v>
      </c>
      <c r="D1965" s="113">
        <v>1</v>
      </c>
      <c r="E1965" s="114">
        <v>2216</v>
      </c>
      <c r="F1965" s="114">
        <v>1883</v>
      </c>
      <c r="G1965" s="122">
        <v>0</v>
      </c>
      <c r="H1965" s="122">
        <v>1.1598737622729452E+19</v>
      </c>
    </row>
    <row r="1966" spans="3:8" ht="15" customHeight="1">
      <c r="C1966" s="112" t="b">
        <v>0</v>
      </c>
      <c r="D1966" s="113">
        <v>1</v>
      </c>
      <c r="E1966" s="114">
        <v>2217</v>
      </c>
      <c r="F1966" s="114">
        <v>1884</v>
      </c>
      <c r="G1966" s="122">
        <v>0</v>
      </c>
      <c r="H1966" s="122">
        <v>9.4297747904551424E+18</v>
      </c>
    </row>
    <row r="1967" spans="3:8" ht="15" customHeight="1">
      <c r="C1967" s="112" t="b">
        <v>0</v>
      </c>
      <c r="D1967" s="113">
        <v>1</v>
      </c>
      <c r="E1967" s="114">
        <v>2218</v>
      </c>
      <c r="F1967" s="114">
        <v>1885</v>
      </c>
      <c r="G1967" s="122">
        <v>0</v>
      </c>
      <c r="H1967" s="122">
        <v>1.6382062960067817E+19</v>
      </c>
    </row>
    <row r="1968" spans="3:8" ht="15" customHeight="1">
      <c r="C1968" s="112" t="b">
        <v>0</v>
      </c>
      <c r="D1968" s="113">
        <v>1</v>
      </c>
      <c r="E1968" s="114">
        <v>2219</v>
      </c>
      <c r="F1968" s="114">
        <v>1886</v>
      </c>
      <c r="G1968" s="122">
        <v>0</v>
      </c>
      <c r="H1968" s="122">
        <v>1.7928454904107891E+17</v>
      </c>
    </row>
    <row r="1969" spans="3:8" ht="15" customHeight="1">
      <c r="C1969" s="112" t="b">
        <v>0</v>
      </c>
      <c r="D1969" s="113">
        <v>1</v>
      </c>
      <c r="E1969" s="114">
        <v>2220</v>
      </c>
      <c r="F1969" s="114">
        <v>1887</v>
      </c>
      <c r="G1969" s="122">
        <v>0</v>
      </c>
      <c r="H1969" s="122">
        <v>4.2715977635817359E+18</v>
      </c>
    </row>
    <row r="1970" spans="3:8" ht="15" customHeight="1">
      <c r="C1970" s="112" t="b">
        <v>0</v>
      </c>
      <c r="D1970" s="113">
        <v>1</v>
      </c>
      <c r="E1970" s="114">
        <v>2221</v>
      </c>
      <c r="F1970" s="114">
        <v>1888</v>
      </c>
      <c r="G1970" s="122">
        <v>0</v>
      </c>
      <c r="H1970" s="122">
        <v>1.3391480697077494E+19</v>
      </c>
    </row>
    <row r="1971" spans="3:8" ht="15" customHeight="1">
      <c r="C1971" s="112" t="b">
        <v>0</v>
      </c>
      <c r="D1971" s="113">
        <v>1</v>
      </c>
      <c r="E1971" s="114">
        <v>2222</v>
      </c>
      <c r="F1971" s="114">
        <v>1889</v>
      </c>
      <c r="G1971" s="122">
        <v>0</v>
      </c>
      <c r="H1971" s="122">
        <v>1.4103412572192324E+19</v>
      </c>
    </row>
    <row r="1972" spans="3:8" ht="15" customHeight="1">
      <c r="C1972" s="112" t="b">
        <v>0</v>
      </c>
      <c r="D1972" s="113">
        <v>1</v>
      </c>
      <c r="E1972" s="114">
        <v>2223</v>
      </c>
      <c r="F1972" s="114">
        <v>1890</v>
      </c>
      <c r="G1972" s="122">
        <v>0</v>
      </c>
      <c r="H1972" s="122">
        <v>1.0364379054897099E+19</v>
      </c>
    </row>
    <row r="1973" spans="3:8" ht="15" customHeight="1">
      <c r="C1973" s="112" t="b">
        <v>0</v>
      </c>
      <c r="D1973" s="113">
        <v>1</v>
      </c>
      <c r="E1973" s="114">
        <v>2224</v>
      </c>
      <c r="F1973" s="114">
        <v>1891</v>
      </c>
      <c r="G1973" s="122">
        <v>0</v>
      </c>
      <c r="H1973" s="122">
        <v>5.2727416425948283E+18</v>
      </c>
    </row>
    <row r="1974" spans="3:8" ht="15" customHeight="1">
      <c r="C1974" s="112" t="b">
        <v>0</v>
      </c>
      <c r="D1974" s="113">
        <v>1</v>
      </c>
      <c r="E1974" s="114">
        <v>2225</v>
      </c>
      <c r="F1974" s="114">
        <v>1892</v>
      </c>
      <c r="G1974" s="122">
        <v>0</v>
      </c>
      <c r="H1974" s="122">
        <v>1.7514186681178094E+19</v>
      </c>
    </row>
    <row r="1975" spans="3:8" ht="15" customHeight="1">
      <c r="C1975" s="112" t="b">
        <v>0</v>
      </c>
      <c r="D1975" s="113">
        <v>1</v>
      </c>
      <c r="E1975" s="114">
        <v>2226</v>
      </c>
      <c r="F1975" s="114">
        <v>1893</v>
      </c>
      <c r="G1975" s="122">
        <v>0</v>
      </c>
      <c r="H1975" s="122">
        <v>8.3697000453443123E+18</v>
      </c>
    </row>
    <row r="1976" spans="3:8" ht="15" customHeight="1">
      <c r="C1976" s="112" t="b">
        <v>0</v>
      </c>
      <c r="D1976" s="113">
        <v>1</v>
      </c>
      <c r="E1976" s="114">
        <v>2227</v>
      </c>
      <c r="F1976" s="114">
        <v>1894</v>
      </c>
      <c r="G1976" s="122">
        <v>0</v>
      </c>
      <c r="H1976" s="122">
        <v>8.3273265487918715E+18</v>
      </c>
    </row>
    <row r="1977" spans="3:8" ht="15" customHeight="1">
      <c r="C1977" s="112" t="b">
        <v>0</v>
      </c>
      <c r="D1977" s="113">
        <v>1</v>
      </c>
      <c r="E1977" s="114">
        <v>2228</v>
      </c>
      <c r="F1977" s="114">
        <v>1895</v>
      </c>
      <c r="G1977" s="122">
        <v>0</v>
      </c>
      <c r="H1977" s="122">
        <v>7.5617042432534211E+18</v>
      </c>
    </row>
    <row r="1978" spans="3:8" ht="15" customHeight="1">
      <c r="C1978" s="112" t="b">
        <v>0</v>
      </c>
      <c r="D1978" s="113">
        <v>1</v>
      </c>
      <c r="E1978" s="114">
        <v>3038</v>
      </c>
      <c r="F1978" s="114">
        <v>1896</v>
      </c>
      <c r="G1978" s="122">
        <v>0</v>
      </c>
      <c r="H1978" s="122">
        <v>8.6914465423747297E+18</v>
      </c>
    </row>
    <row r="1979" spans="3:8" ht="15" customHeight="1">
      <c r="C1979" s="112" t="b">
        <v>0</v>
      </c>
      <c r="D1979" s="113">
        <v>1</v>
      </c>
      <c r="E1979" s="114">
        <v>3039</v>
      </c>
      <c r="F1979" s="114">
        <v>1897</v>
      </c>
      <c r="G1979" s="122">
        <v>0</v>
      </c>
      <c r="H1979" s="122">
        <v>5.3398605605093868E+18</v>
      </c>
    </row>
    <row r="1980" spans="3:8" ht="15" customHeight="1">
      <c r="C1980" s="112" t="b">
        <v>0</v>
      </c>
      <c r="D1980" s="113">
        <v>1</v>
      </c>
      <c r="E1980" s="114">
        <v>3040</v>
      </c>
      <c r="F1980" s="114">
        <v>1898</v>
      </c>
      <c r="G1980" s="122">
        <v>0</v>
      </c>
      <c r="H1980" s="122">
        <v>1.6865408790190987E+19</v>
      </c>
    </row>
    <row r="1981" spans="3:8" ht="15" customHeight="1">
      <c r="C1981" s="112" t="b">
        <v>0</v>
      </c>
      <c r="D1981" s="113">
        <v>1</v>
      </c>
      <c r="E1981" s="114">
        <v>3041</v>
      </c>
      <c r="F1981" s="114">
        <v>1899</v>
      </c>
      <c r="G1981" s="122">
        <v>0</v>
      </c>
      <c r="H1981" s="122">
        <v>1.6671761312070851E+19</v>
      </c>
    </row>
    <row r="1982" spans="3:8" ht="15" customHeight="1">
      <c r="C1982" s="112" t="b">
        <v>0</v>
      </c>
      <c r="D1982" s="113">
        <v>1</v>
      </c>
      <c r="E1982" s="114">
        <v>3042</v>
      </c>
      <c r="F1982" s="114">
        <v>1900</v>
      </c>
      <c r="G1982" s="122">
        <v>0</v>
      </c>
      <c r="H1982" s="122">
        <v>1.7662056976274008E+19</v>
      </c>
    </row>
    <row r="1983" spans="3:8" ht="15" customHeight="1">
      <c r="C1983" s="112" t="b">
        <v>0</v>
      </c>
      <c r="D1983" s="113">
        <v>1</v>
      </c>
      <c r="E1983" s="114">
        <v>3043</v>
      </c>
      <c r="F1983" s="114">
        <v>1901</v>
      </c>
      <c r="G1983" s="122">
        <v>0</v>
      </c>
      <c r="H1983" s="122">
        <v>1.046853357983565E+19</v>
      </c>
    </row>
    <row r="1984" spans="3:8" ht="15" customHeight="1">
      <c r="C1984" s="112" t="b">
        <v>0</v>
      </c>
      <c r="D1984" s="113">
        <v>1</v>
      </c>
      <c r="E1984" s="114">
        <v>3044</v>
      </c>
      <c r="F1984" s="114">
        <v>1902</v>
      </c>
      <c r="G1984" s="122">
        <v>0</v>
      </c>
      <c r="H1984" s="122">
        <v>1.6423834854998247E+19</v>
      </c>
    </row>
    <row r="1985" spans="3:8" ht="15" customHeight="1">
      <c r="C1985" s="112" t="b">
        <v>0</v>
      </c>
      <c r="D1985" s="113">
        <v>1</v>
      </c>
      <c r="E1985" s="114">
        <v>3045</v>
      </c>
      <c r="F1985" s="114">
        <v>1903</v>
      </c>
      <c r="G1985" s="122">
        <v>0</v>
      </c>
      <c r="H1985" s="122">
        <v>2.4874335869175537E+18</v>
      </c>
    </row>
    <row r="1986" spans="3:8" ht="15" customHeight="1">
      <c r="C1986" s="112" t="b">
        <v>0</v>
      </c>
      <c r="D1986" s="113">
        <v>1</v>
      </c>
      <c r="E1986" s="114">
        <v>3046</v>
      </c>
      <c r="F1986" s="114">
        <v>1904</v>
      </c>
      <c r="G1986" s="122">
        <v>0</v>
      </c>
      <c r="H1986" s="122">
        <v>7.8998868884921283E+18</v>
      </c>
    </row>
    <row r="1987" spans="3:8" ht="15" customHeight="1">
      <c r="C1987" s="112" t="b">
        <v>0</v>
      </c>
      <c r="D1987" s="113">
        <v>1</v>
      </c>
      <c r="E1987" s="114">
        <v>3047</v>
      </c>
      <c r="F1987" s="114">
        <v>1905</v>
      </c>
      <c r="G1987" s="122">
        <v>0</v>
      </c>
      <c r="H1987" s="122">
        <v>1.4441397495032363E+19</v>
      </c>
    </row>
    <row r="1988" spans="3:8" ht="15" customHeight="1">
      <c r="C1988" s="112" t="b">
        <v>0</v>
      </c>
      <c r="D1988" s="113">
        <v>1</v>
      </c>
      <c r="E1988" s="114">
        <v>3048</v>
      </c>
      <c r="F1988" s="114">
        <v>1906</v>
      </c>
      <c r="G1988" s="122">
        <v>0</v>
      </c>
      <c r="H1988" s="122">
        <v>1.3006792031381805E+19</v>
      </c>
    </row>
    <row r="1989" spans="3:8" ht="15" customHeight="1">
      <c r="C1989" s="112" t="b">
        <v>0</v>
      </c>
      <c r="D1989" s="113">
        <v>1</v>
      </c>
      <c r="E1989" s="114">
        <v>3049</v>
      </c>
      <c r="F1989" s="114">
        <v>1907</v>
      </c>
      <c r="G1989" s="122">
        <v>0</v>
      </c>
      <c r="H1989" s="122">
        <v>1.3103921881217336E+17</v>
      </c>
    </row>
    <row r="1990" spans="3:8" ht="15" customHeight="1">
      <c r="C1990" s="112" t="b">
        <v>0</v>
      </c>
      <c r="D1990" s="113">
        <v>1</v>
      </c>
      <c r="E1990" s="114">
        <v>3050</v>
      </c>
      <c r="F1990" s="114">
        <v>1908</v>
      </c>
      <c r="G1990" s="122">
        <v>0</v>
      </c>
      <c r="H1990" s="122">
        <v>7.1386087227213527E+18</v>
      </c>
    </row>
    <row r="1991" spans="3:8" ht="15" customHeight="1">
      <c r="C1991" s="112" t="b">
        <v>0</v>
      </c>
      <c r="D1991" s="113">
        <v>1</v>
      </c>
      <c r="E1991" s="114">
        <v>3051</v>
      </c>
      <c r="F1991" s="114">
        <v>1909</v>
      </c>
      <c r="G1991" s="122">
        <v>0</v>
      </c>
      <c r="H1991" s="122">
        <v>2.7829406430018801E+18</v>
      </c>
    </row>
    <row r="1992" spans="3:8" ht="15" customHeight="1">
      <c r="C1992" s="112" t="b">
        <v>0</v>
      </c>
      <c r="D1992" s="113">
        <v>1</v>
      </c>
      <c r="E1992" s="114">
        <v>1</v>
      </c>
      <c r="F1992" s="114">
        <v>1910</v>
      </c>
      <c r="G1992" s="122">
        <v>0</v>
      </c>
      <c r="H1992" s="122">
        <v>3.5771232988106383E+18</v>
      </c>
    </row>
    <row r="1993" spans="3:8" ht="15" customHeight="1">
      <c r="C1993" s="112" t="b">
        <v>0</v>
      </c>
      <c r="D1993" s="113">
        <v>1</v>
      </c>
      <c r="E1993" s="114">
        <v>6</v>
      </c>
      <c r="F1993" s="114">
        <v>1911</v>
      </c>
      <c r="G1993" s="122">
        <v>0</v>
      </c>
      <c r="H1993" s="122">
        <v>3.8518286807635369E+18</v>
      </c>
    </row>
    <row r="1994" spans="3:8" ht="15" customHeight="1">
      <c r="C1994" s="112" t="b">
        <v>0</v>
      </c>
      <c r="D1994" s="113">
        <v>1</v>
      </c>
      <c r="E1994" s="114">
        <v>7</v>
      </c>
      <c r="F1994" s="114">
        <v>1912</v>
      </c>
      <c r="G1994" s="122">
        <v>0</v>
      </c>
      <c r="H1994" s="122">
        <v>1.3957835830941399E+19</v>
      </c>
    </row>
    <row r="1995" spans="3:8" ht="15" customHeight="1">
      <c r="C1995" s="112" t="b">
        <v>0</v>
      </c>
      <c r="D1995" s="113">
        <v>1</v>
      </c>
      <c r="E1995" s="114">
        <v>8</v>
      </c>
      <c r="F1995" s="114">
        <v>1913</v>
      </c>
      <c r="G1995" s="122">
        <v>0</v>
      </c>
      <c r="H1995" s="122">
        <v>1.1864852652432828E+19</v>
      </c>
    </row>
    <row r="1996" spans="3:8" ht="15" customHeight="1">
      <c r="C1996" s="112" t="b">
        <v>0</v>
      </c>
      <c r="D1996" s="113">
        <v>1</v>
      </c>
      <c r="E1996" s="114">
        <v>9</v>
      </c>
      <c r="F1996" s="114">
        <v>1914</v>
      </c>
      <c r="G1996" s="122">
        <v>0</v>
      </c>
      <c r="H1996" s="122">
        <v>5.9731414748035932E+18</v>
      </c>
    </row>
    <row r="1997" spans="3:8" ht="15" customHeight="1">
      <c r="C1997" s="112" t="b">
        <v>0</v>
      </c>
      <c r="D1997" s="113">
        <v>1</v>
      </c>
      <c r="E1997" s="114">
        <v>10</v>
      </c>
      <c r="F1997" s="114">
        <v>1915</v>
      </c>
      <c r="G1997" s="122">
        <v>0</v>
      </c>
      <c r="H1997" s="122">
        <v>5.165726498540884E+18</v>
      </c>
    </row>
    <row r="1998" spans="3:8" ht="15" customHeight="1">
      <c r="C1998" s="112" t="b">
        <v>0</v>
      </c>
      <c r="D1998" s="113">
        <v>1</v>
      </c>
      <c r="E1998" s="114">
        <v>11</v>
      </c>
      <c r="F1998" s="114">
        <v>1916</v>
      </c>
      <c r="G1998" s="122">
        <v>0</v>
      </c>
      <c r="H1998" s="122">
        <v>3.0885560396254086E+17</v>
      </c>
    </row>
    <row r="1999" spans="3:8" ht="15" customHeight="1">
      <c r="C1999" s="112" t="b">
        <v>0</v>
      </c>
      <c r="D1999" s="113">
        <v>1</v>
      </c>
      <c r="E1999" s="114">
        <v>12</v>
      </c>
      <c r="F1999" s="114">
        <v>1917</v>
      </c>
      <c r="G1999" s="122">
        <v>0</v>
      </c>
      <c r="H1999" s="122">
        <v>8.3532251516502712E+18</v>
      </c>
    </row>
    <row r="2000" spans="3:8" ht="15" customHeight="1">
      <c r="C2000" s="112" t="b">
        <v>0</v>
      </c>
      <c r="D2000" s="113">
        <v>1</v>
      </c>
      <c r="E2000" s="114">
        <v>13</v>
      </c>
      <c r="F2000" s="114">
        <v>1918</v>
      </c>
      <c r="G2000" s="122">
        <v>0</v>
      </c>
      <c r="H2000" s="122">
        <v>1.2145580843839838E+19</v>
      </c>
    </row>
    <row r="2001" spans="3:8" ht="15" customHeight="1">
      <c r="C2001" s="112" t="b">
        <v>0</v>
      </c>
      <c r="D2001" s="113">
        <v>1</v>
      </c>
      <c r="E2001" s="114">
        <v>14</v>
      </c>
      <c r="F2001" s="114">
        <v>1919</v>
      </c>
      <c r="G2001" s="122">
        <v>0</v>
      </c>
      <c r="H2001" s="122">
        <v>4.1812762665624361E+18</v>
      </c>
    </row>
    <row r="2002" spans="3:8" ht="15" customHeight="1">
      <c r="C2002" s="112" t="b">
        <v>0</v>
      </c>
      <c r="D2002" s="113">
        <v>1</v>
      </c>
      <c r="E2002" s="114">
        <v>15</v>
      </c>
      <c r="F2002" s="114">
        <v>1920</v>
      </c>
      <c r="G2002" s="122">
        <v>0</v>
      </c>
      <c r="H2002" s="122">
        <v>7.2400472049602181E+18</v>
      </c>
    </row>
    <row r="2003" spans="3:8" ht="15" customHeight="1">
      <c r="C2003" s="112" t="b">
        <v>0</v>
      </c>
      <c r="D2003" s="113">
        <v>1</v>
      </c>
      <c r="E2003" s="114">
        <v>16</v>
      </c>
      <c r="F2003" s="114">
        <v>1921</v>
      </c>
      <c r="G2003" s="122">
        <v>0</v>
      </c>
      <c r="H2003" s="122">
        <v>1.9420598683168259E+17</v>
      </c>
    </row>
    <row r="2004" spans="3:8" ht="15" customHeight="1">
      <c r="C2004" s="112" t="b">
        <v>0</v>
      </c>
      <c r="D2004" s="113">
        <v>1</v>
      </c>
      <c r="E2004" s="114">
        <v>17</v>
      </c>
      <c r="F2004" s="114">
        <v>1922</v>
      </c>
      <c r="G2004" s="122">
        <v>0</v>
      </c>
      <c r="H2004" s="122">
        <v>2.3778744878488361E+18</v>
      </c>
    </row>
    <row r="2005" spans="3:8" ht="15" customHeight="1">
      <c r="C2005" s="112" t="b">
        <v>0</v>
      </c>
      <c r="D2005" s="113">
        <v>1</v>
      </c>
      <c r="E2005" s="114">
        <v>18</v>
      </c>
      <c r="F2005" s="114">
        <v>1923</v>
      </c>
      <c r="G2005" s="122">
        <v>0</v>
      </c>
      <c r="H2005" s="122">
        <v>7.0917330932801618E+18</v>
      </c>
    </row>
    <row r="2006" spans="3:8" ht="15" customHeight="1">
      <c r="C2006" s="112" t="b">
        <v>0</v>
      </c>
      <c r="D2006" s="113">
        <v>1</v>
      </c>
      <c r="E2006" s="114">
        <v>19</v>
      </c>
      <c r="F2006" s="114">
        <v>1924</v>
      </c>
      <c r="G2006" s="122">
        <v>0</v>
      </c>
      <c r="H2006" s="122">
        <v>1.5704848234385948E+18</v>
      </c>
    </row>
    <row r="2007" spans="3:8" ht="15" customHeight="1">
      <c r="C2007" s="112" t="b">
        <v>0</v>
      </c>
      <c r="D2007" s="113">
        <v>1</v>
      </c>
      <c r="E2007" s="114">
        <v>20</v>
      </c>
      <c r="F2007" s="114">
        <v>1925</v>
      </c>
      <c r="G2007" s="122">
        <v>0</v>
      </c>
      <c r="H2007" s="122">
        <v>1.4119625436537092E+19</v>
      </c>
    </row>
    <row r="2008" spans="3:8" ht="15" customHeight="1">
      <c r="C2008" s="112" t="b">
        <v>0</v>
      </c>
      <c r="D2008" s="113">
        <v>1</v>
      </c>
      <c r="E2008" s="114">
        <v>21</v>
      </c>
      <c r="F2008" s="114">
        <v>1926</v>
      </c>
      <c r="G2008" s="122">
        <v>0</v>
      </c>
      <c r="H2008" s="122">
        <v>3.7017415418597048E+18</v>
      </c>
    </row>
    <row r="2009" spans="3:8" ht="15" customHeight="1">
      <c r="C2009" s="112" t="b">
        <v>0</v>
      </c>
      <c r="D2009" s="113">
        <v>1</v>
      </c>
      <c r="E2009" s="114">
        <v>22</v>
      </c>
      <c r="F2009" s="114">
        <v>1927</v>
      </c>
      <c r="G2009" s="122">
        <v>0</v>
      </c>
      <c r="H2009" s="122">
        <v>2.2807103146588314E+17</v>
      </c>
    </row>
    <row r="2010" spans="3:8" ht="15" customHeight="1">
      <c r="C2010" s="112" t="b">
        <v>0</v>
      </c>
      <c r="D2010" s="113">
        <v>1</v>
      </c>
      <c r="E2010" s="114">
        <v>2</v>
      </c>
      <c r="F2010" s="114">
        <v>1928</v>
      </c>
      <c r="G2010" s="122">
        <v>0</v>
      </c>
      <c r="H2010" s="122">
        <v>5.2124261529309716E+18</v>
      </c>
    </row>
    <row r="2011" spans="3:8" ht="15" customHeight="1">
      <c r="C2011" s="112" t="b">
        <v>0</v>
      </c>
      <c r="D2011" s="113">
        <v>1</v>
      </c>
      <c r="E2011" s="114">
        <v>3</v>
      </c>
      <c r="F2011" s="114">
        <v>1929</v>
      </c>
      <c r="G2011" s="122">
        <v>0</v>
      </c>
      <c r="H2011" s="122">
        <v>8.507052480814036E+18</v>
      </c>
    </row>
    <row r="2012" spans="3:8" ht="15" customHeight="1">
      <c r="C2012" s="112" t="b">
        <v>0</v>
      </c>
      <c r="D2012" s="113">
        <v>1</v>
      </c>
      <c r="E2012" s="114">
        <v>4</v>
      </c>
      <c r="F2012" s="114">
        <v>1930</v>
      </c>
      <c r="G2012" s="122">
        <v>0</v>
      </c>
      <c r="H2012" s="122">
        <v>4.4130707616815201E+18</v>
      </c>
    </row>
    <row r="2013" spans="3:8" ht="15" customHeight="1">
      <c r="C2013" s="112" t="b">
        <v>0</v>
      </c>
      <c r="D2013" s="113">
        <v>1</v>
      </c>
      <c r="E2013" s="114">
        <v>5</v>
      </c>
      <c r="F2013" s="114">
        <v>1931</v>
      </c>
      <c r="G2013" s="122">
        <v>0</v>
      </c>
      <c r="H2013" s="122">
        <v>1.0050936457510414E+19</v>
      </c>
    </row>
    <row r="2014" spans="3:8" ht="15" customHeight="1">
      <c r="C2014" s="112" t="b">
        <v>0</v>
      </c>
      <c r="D2014" s="113">
        <v>1</v>
      </c>
      <c r="E2014" s="114">
        <v>23</v>
      </c>
      <c r="F2014" s="114">
        <v>1932</v>
      </c>
      <c r="G2014" s="122">
        <v>0</v>
      </c>
      <c r="H2014" s="122">
        <v>1.6264869284730762E+18</v>
      </c>
    </row>
    <row r="2015" spans="3:8" ht="15" customHeight="1">
      <c r="C2015" s="112" t="b">
        <v>0</v>
      </c>
      <c r="D2015" s="113">
        <v>1</v>
      </c>
      <c r="E2015" s="114">
        <v>24</v>
      </c>
      <c r="F2015" s="114">
        <v>1933</v>
      </c>
      <c r="G2015" s="122">
        <v>0</v>
      </c>
      <c r="H2015" s="122">
        <v>1.6095441333095393E+19</v>
      </c>
    </row>
    <row r="2016" spans="3:8" ht="15" customHeight="1">
      <c r="C2016" s="112" t="b">
        <v>0</v>
      </c>
      <c r="D2016" s="113">
        <v>1</v>
      </c>
      <c r="E2016" s="114">
        <v>25</v>
      </c>
      <c r="F2016" s="114">
        <v>1934</v>
      </c>
      <c r="G2016" s="122">
        <v>0</v>
      </c>
      <c r="H2016" s="122">
        <v>1.3892919612573202E+19</v>
      </c>
    </row>
    <row r="2017" spans="3:8" ht="15" customHeight="1">
      <c r="C2017" s="112" t="b">
        <v>0</v>
      </c>
      <c r="D2017" s="113">
        <v>1</v>
      </c>
      <c r="E2017" s="114">
        <v>26</v>
      </c>
      <c r="F2017" s="114">
        <v>1935</v>
      </c>
      <c r="G2017" s="122">
        <v>0</v>
      </c>
      <c r="H2017" s="122">
        <v>1.5905528941865566E+19</v>
      </c>
    </row>
    <row r="2018" spans="3:8" ht="15" customHeight="1">
      <c r="C2018" s="112" t="b">
        <v>0</v>
      </c>
      <c r="D2018" s="113">
        <v>1</v>
      </c>
      <c r="E2018" s="114">
        <v>27</v>
      </c>
      <c r="F2018" s="114">
        <v>1936</v>
      </c>
      <c r="G2018" s="122">
        <v>0</v>
      </c>
      <c r="H2018" s="122">
        <v>3.1701132593864964E+16</v>
      </c>
    </row>
    <row r="2019" spans="3:8" ht="15" customHeight="1">
      <c r="C2019" s="112" t="b">
        <v>0</v>
      </c>
      <c r="D2019" s="113">
        <v>1</v>
      </c>
      <c r="E2019" s="114">
        <v>28</v>
      </c>
      <c r="F2019" s="114">
        <v>1937</v>
      </c>
      <c r="G2019" s="122">
        <v>0</v>
      </c>
      <c r="H2019" s="122">
        <v>6.1022432830241157E+18</v>
      </c>
    </row>
    <row r="2020" spans="3:8" ht="15" customHeight="1">
      <c r="C2020" s="112" t="b">
        <v>0</v>
      </c>
      <c r="D2020" s="113">
        <v>1</v>
      </c>
      <c r="E2020" s="114">
        <v>29</v>
      </c>
      <c r="F2020" s="114">
        <v>1938</v>
      </c>
      <c r="G2020" s="122">
        <v>0</v>
      </c>
      <c r="H2020" s="122">
        <v>8.093071487837781E+18</v>
      </c>
    </row>
    <row r="2021" spans="3:8" ht="15" customHeight="1">
      <c r="C2021" s="112" t="b">
        <v>0</v>
      </c>
      <c r="D2021" s="113">
        <v>1</v>
      </c>
      <c r="E2021" s="114">
        <v>30</v>
      </c>
      <c r="F2021" s="114">
        <v>1939</v>
      </c>
      <c r="G2021" s="122">
        <v>0</v>
      </c>
      <c r="H2021" s="122">
        <v>3.7294627994259395E+18</v>
      </c>
    </row>
    <row r="2022" spans="3:8" ht="15" customHeight="1">
      <c r="C2022" s="112" t="b">
        <v>0</v>
      </c>
      <c r="D2022" s="113">
        <v>1</v>
      </c>
      <c r="E2022" s="114">
        <v>31</v>
      </c>
      <c r="F2022" s="114">
        <v>1940</v>
      </c>
      <c r="G2022" s="122">
        <v>0</v>
      </c>
      <c r="H2022" s="122">
        <v>3.3403593201624397E+18</v>
      </c>
    </row>
    <row r="2023" spans="3:8" ht="15" customHeight="1">
      <c r="C2023" s="112" t="b">
        <v>0</v>
      </c>
      <c r="D2023" s="113">
        <v>1</v>
      </c>
      <c r="E2023" s="114">
        <v>32</v>
      </c>
      <c r="F2023" s="114">
        <v>1941</v>
      </c>
      <c r="G2023" s="122">
        <v>0</v>
      </c>
      <c r="H2023" s="122">
        <v>4.2347000074779151E+18</v>
      </c>
    </row>
    <row r="2024" spans="3:8" ht="15" customHeight="1">
      <c r="C2024" s="112" t="b">
        <v>0</v>
      </c>
      <c r="D2024" s="113">
        <v>1</v>
      </c>
      <c r="E2024" s="114">
        <v>33</v>
      </c>
      <c r="F2024" s="114">
        <v>1942</v>
      </c>
      <c r="G2024" s="122">
        <v>0</v>
      </c>
      <c r="H2024" s="122">
        <v>9.9451930963691295E+18</v>
      </c>
    </row>
    <row r="2025" spans="3:8" ht="15" customHeight="1">
      <c r="C2025" s="112" t="b">
        <v>0</v>
      </c>
      <c r="D2025" s="113">
        <v>1</v>
      </c>
      <c r="E2025" s="114">
        <v>34</v>
      </c>
      <c r="F2025" s="114">
        <v>1943</v>
      </c>
      <c r="G2025" s="122">
        <v>0</v>
      </c>
      <c r="H2025" s="122">
        <v>2.3035005119535388E+18</v>
      </c>
    </row>
    <row r="2026" spans="3:8" ht="15" customHeight="1">
      <c r="C2026" s="112" t="b">
        <v>0</v>
      </c>
      <c r="D2026" s="113">
        <v>1</v>
      </c>
      <c r="E2026" s="114">
        <v>35</v>
      </c>
      <c r="F2026" s="114">
        <v>1944</v>
      </c>
      <c r="G2026" s="122">
        <v>0</v>
      </c>
      <c r="H2026" s="122">
        <v>1.0196782088288059E+19</v>
      </c>
    </row>
    <row r="2027" spans="3:8" ht="15" customHeight="1">
      <c r="C2027" s="112" t="b">
        <v>0</v>
      </c>
      <c r="D2027" s="113">
        <v>1</v>
      </c>
      <c r="E2027" s="114">
        <v>36</v>
      </c>
      <c r="F2027" s="114">
        <v>1945</v>
      </c>
      <c r="G2027" s="122">
        <v>0</v>
      </c>
      <c r="H2027" s="122">
        <v>6.1463767479415419E+18</v>
      </c>
    </row>
    <row r="2028" spans="3:8" ht="15" customHeight="1">
      <c r="C2028" s="112" t="b">
        <v>0</v>
      </c>
      <c r="D2028" s="113">
        <v>1</v>
      </c>
      <c r="E2028" s="114">
        <v>37</v>
      </c>
      <c r="F2028" s="114">
        <v>1946</v>
      </c>
      <c r="G2028" s="122">
        <v>0</v>
      </c>
      <c r="H2028" s="122">
        <v>7.4830957845251174E+18</v>
      </c>
    </row>
    <row r="2029" spans="3:8" ht="15" customHeight="1">
      <c r="C2029" s="112" t="b">
        <v>0</v>
      </c>
      <c r="D2029" s="113">
        <v>1</v>
      </c>
      <c r="E2029" s="114">
        <v>38</v>
      </c>
      <c r="F2029" s="114">
        <v>1947</v>
      </c>
      <c r="G2029" s="122">
        <v>0</v>
      </c>
      <c r="H2029" s="122">
        <v>1.1611798926162139E+19</v>
      </c>
    </row>
    <row r="2030" spans="3:8" ht="15" customHeight="1">
      <c r="C2030" s="112" t="b">
        <v>0</v>
      </c>
      <c r="D2030" s="113">
        <v>1</v>
      </c>
      <c r="E2030" s="114">
        <v>39</v>
      </c>
      <c r="F2030" s="114">
        <v>1948</v>
      </c>
      <c r="G2030" s="122">
        <v>0</v>
      </c>
      <c r="H2030" s="122">
        <v>1.1413096056641948E+19</v>
      </c>
    </row>
    <row r="2031" spans="3:8" ht="15" customHeight="1">
      <c r="C2031" s="112" t="b">
        <v>0</v>
      </c>
      <c r="D2031" s="113">
        <v>1</v>
      </c>
      <c r="E2031" s="114">
        <v>40</v>
      </c>
      <c r="F2031" s="114">
        <v>1949</v>
      </c>
      <c r="G2031" s="122">
        <v>0</v>
      </c>
      <c r="H2031" s="122">
        <v>1.3950071477780754E+19</v>
      </c>
    </row>
    <row r="2032" spans="3:8" ht="15" customHeight="1">
      <c r="C2032" s="112" t="b">
        <v>0</v>
      </c>
      <c r="D2032" s="113">
        <v>1</v>
      </c>
      <c r="E2032" s="114">
        <v>41</v>
      </c>
      <c r="F2032" s="114">
        <v>1950</v>
      </c>
      <c r="G2032" s="122">
        <v>0</v>
      </c>
      <c r="H2032" s="122">
        <v>2.2688047159348518E+17</v>
      </c>
    </row>
    <row r="2033" spans="3:8" ht="15" customHeight="1">
      <c r="C2033" s="112" t="b">
        <v>0</v>
      </c>
      <c r="D2033" s="113">
        <v>1</v>
      </c>
      <c r="E2033" s="114">
        <v>42</v>
      </c>
      <c r="F2033" s="114">
        <v>1951</v>
      </c>
      <c r="G2033" s="122">
        <v>0</v>
      </c>
      <c r="H2033" s="122">
        <v>7.307304678304E+18</v>
      </c>
    </row>
    <row r="2034" spans="3:8" ht="15" customHeight="1">
      <c r="C2034" s="112" t="b">
        <v>0</v>
      </c>
      <c r="D2034" s="113">
        <v>1</v>
      </c>
      <c r="E2034" s="114">
        <v>43</v>
      </c>
      <c r="F2034" s="114">
        <v>1952</v>
      </c>
      <c r="G2034" s="122">
        <v>0</v>
      </c>
      <c r="H2034" s="122">
        <v>4.6519900360010107E+18</v>
      </c>
    </row>
    <row r="2035" spans="3:8" ht="15" customHeight="1">
      <c r="C2035" s="112" t="b">
        <v>0</v>
      </c>
      <c r="D2035" s="113">
        <v>1</v>
      </c>
      <c r="E2035" s="114">
        <v>44</v>
      </c>
      <c r="F2035" s="114">
        <v>1953</v>
      </c>
      <c r="G2035" s="122">
        <v>0</v>
      </c>
      <c r="H2035" s="122">
        <v>4.6406641238340813E+18</v>
      </c>
    </row>
    <row r="2036" spans="3:8" ht="15" customHeight="1">
      <c r="C2036" s="112" t="b">
        <v>0</v>
      </c>
      <c r="D2036" s="113">
        <v>1</v>
      </c>
      <c r="E2036" s="114">
        <v>45</v>
      </c>
      <c r="F2036" s="114">
        <v>1954</v>
      </c>
      <c r="G2036" s="122">
        <v>0</v>
      </c>
      <c r="H2036" s="122">
        <v>5.3449195073669315E+18</v>
      </c>
    </row>
    <row r="2037" spans="3:8" ht="15" customHeight="1">
      <c r="C2037" s="112" t="b">
        <v>0</v>
      </c>
      <c r="D2037" s="113">
        <v>1</v>
      </c>
      <c r="E2037" s="114">
        <v>46</v>
      </c>
      <c r="F2037" s="114">
        <v>1955</v>
      </c>
      <c r="G2037" s="122">
        <v>0</v>
      </c>
      <c r="H2037" s="122">
        <v>5.9830747731373701E+18</v>
      </c>
    </row>
    <row r="2038" spans="3:8" ht="15" customHeight="1">
      <c r="C2038" s="112" t="b">
        <v>0</v>
      </c>
      <c r="D2038" s="113">
        <v>1</v>
      </c>
      <c r="E2038" s="114">
        <v>47</v>
      </c>
      <c r="F2038" s="114">
        <v>1956</v>
      </c>
      <c r="G2038" s="122">
        <v>0</v>
      </c>
      <c r="H2038" s="122">
        <v>2.3521318024580526E+18</v>
      </c>
    </row>
    <row r="2039" spans="3:8" ht="15" customHeight="1">
      <c r="C2039" s="112" t="b">
        <v>0</v>
      </c>
      <c r="D2039" s="113">
        <v>1</v>
      </c>
      <c r="E2039" s="114">
        <v>48</v>
      </c>
      <c r="F2039" s="114">
        <v>1957</v>
      </c>
      <c r="G2039" s="122">
        <v>0</v>
      </c>
      <c r="H2039" s="122">
        <v>4.4644015998938813E+18</v>
      </c>
    </row>
    <row r="2040" spans="3:8" ht="15" customHeight="1">
      <c r="C2040" s="112" t="b">
        <v>0</v>
      </c>
      <c r="D2040" s="113">
        <v>1</v>
      </c>
      <c r="E2040" s="114">
        <v>49</v>
      </c>
      <c r="F2040" s="114">
        <v>1958</v>
      </c>
      <c r="G2040" s="122">
        <v>0</v>
      </c>
      <c r="H2040" s="122">
        <v>2.3461615980746281E+18</v>
      </c>
    </row>
    <row r="2041" spans="3:8" ht="15" customHeight="1">
      <c r="C2041" s="112" t="b">
        <v>0</v>
      </c>
      <c r="D2041" s="113">
        <v>1</v>
      </c>
      <c r="E2041" s="114">
        <v>50</v>
      </c>
      <c r="F2041" s="114">
        <v>1959</v>
      </c>
      <c r="G2041" s="122">
        <v>0</v>
      </c>
      <c r="H2041" s="122">
        <v>1.0274106940196012E+19</v>
      </c>
    </row>
    <row r="2042" spans="3:8" ht="15" customHeight="1">
      <c r="C2042" s="112" t="b">
        <v>0</v>
      </c>
      <c r="D2042" s="113">
        <v>1</v>
      </c>
      <c r="E2042" s="114">
        <v>51</v>
      </c>
      <c r="F2042" s="114">
        <v>1960</v>
      </c>
      <c r="G2042" s="122">
        <v>0</v>
      </c>
      <c r="H2042" s="122">
        <v>1.4271882165705578E+19</v>
      </c>
    </row>
    <row r="2043" spans="3:8" ht="15" customHeight="1">
      <c r="C2043" s="112" t="b">
        <v>0</v>
      </c>
      <c r="D2043" s="113">
        <v>1</v>
      </c>
      <c r="E2043" s="114">
        <v>52</v>
      </c>
      <c r="F2043" s="114">
        <v>1961</v>
      </c>
      <c r="G2043" s="122">
        <v>0</v>
      </c>
      <c r="H2043" s="122">
        <v>1.0259669947294575E+19</v>
      </c>
    </row>
    <row r="2044" spans="3:8" ht="15" customHeight="1">
      <c r="C2044" s="112" t="b">
        <v>0</v>
      </c>
      <c r="D2044" s="113">
        <v>1</v>
      </c>
      <c r="E2044" s="114">
        <v>53</v>
      </c>
      <c r="F2044" s="114">
        <v>1962</v>
      </c>
      <c r="G2044" s="122">
        <v>0</v>
      </c>
      <c r="H2044" s="122">
        <v>6.3171211741366927E+18</v>
      </c>
    </row>
    <row r="2045" spans="3:8" ht="15" customHeight="1">
      <c r="C2045" s="112" t="b">
        <v>0</v>
      </c>
      <c r="D2045" s="113">
        <v>1</v>
      </c>
      <c r="E2045" s="114">
        <v>54</v>
      </c>
      <c r="F2045" s="114">
        <v>1963</v>
      </c>
      <c r="G2045" s="122">
        <v>0</v>
      </c>
      <c r="H2045" s="122">
        <v>6.0903252151171123E+18</v>
      </c>
    </row>
    <row r="2046" spans="3:8" ht="15" customHeight="1">
      <c r="C2046" s="112" t="b">
        <v>0</v>
      </c>
      <c r="D2046" s="113">
        <v>1</v>
      </c>
      <c r="E2046" s="114">
        <v>55</v>
      </c>
      <c r="F2046" s="114">
        <v>1964</v>
      </c>
      <c r="G2046" s="122">
        <v>0</v>
      </c>
      <c r="H2046" s="122">
        <v>1.7899570146639684E+19</v>
      </c>
    </row>
    <row r="2047" spans="3:8" ht="15" customHeight="1">
      <c r="C2047" s="112" t="b">
        <v>0</v>
      </c>
      <c r="D2047" s="113">
        <v>1</v>
      </c>
      <c r="E2047" s="114">
        <v>56</v>
      </c>
      <c r="F2047" s="114">
        <v>1965</v>
      </c>
      <c r="G2047" s="122">
        <v>0</v>
      </c>
      <c r="H2047" s="122">
        <v>1.4069765249710541E+19</v>
      </c>
    </row>
    <row r="2048" spans="3:8" ht="15" customHeight="1">
      <c r="C2048" s="112" t="b">
        <v>0</v>
      </c>
      <c r="D2048" s="113">
        <v>1</v>
      </c>
      <c r="E2048" s="114">
        <v>57</v>
      </c>
      <c r="F2048" s="114">
        <v>1966</v>
      </c>
      <c r="G2048" s="122">
        <v>0</v>
      </c>
      <c r="H2048" s="122">
        <v>2.5841626601993108E+18</v>
      </c>
    </row>
    <row r="2049" spans="3:8" ht="15" customHeight="1">
      <c r="C2049" s="112" t="b">
        <v>0</v>
      </c>
      <c r="D2049" s="113">
        <v>1</v>
      </c>
      <c r="E2049" s="114">
        <v>58</v>
      </c>
      <c r="F2049" s="114">
        <v>1967</v>
      </c>
      <c r="G2049" s="122">
        <v>0</v>
      </c>
      <c r="H2049" s="122">
        <v>5.8216229217006264E+18</v>
      </c>
    </row>
    <row r="2050" spans="3:8" ht="15" customHeight="1">
      <c r="C2050" s="112" t="b">
        <v>0</v>
      </c>
      <c r="D2050" s="113">
        <v>1</v>
      </c>
      <c r="E2050" s="114">
        <v>59</v>
      </c>
      <c r="F2050" s="114">
        <v>1968</v>
      </c>
      <c r="G2050" s="122">
        <v>0</v>
      </c>
      <c r="H2050" s="122">
        <v>9.7028259129370542E+18</v>
      </c>
    </row>
    <row r="2051" spans="3:8" ht="15" customHeight="1">
      <c r="C2051" s="112" t="b">
        <v>0</v>
      </c>
      <c r="D2051" s="113">
        <v>1</v>
      </c>
      <c r="E2051" s="114">
        <v>60</v>
      </c>
      <c r="F2051" s="114">
        <v>1969</v>
      </c>
      <c r="G2051" s="122">
        <v>0</v>
      </c>
      <c r="H2051" s="122">
        <v>1.7901408785626253E+19</v>
      </c>
    </row>
    <row r="2052" spans="3:8" ht="15" customHeight="1">
      <c r="C2052" s="112" t="b">
        <v>0</v>
      </c>
      <c r="D2052" s="113">
        <v>1</v>
      </c>
      <c r="E2052" s="114">
        <v>61</v>
      </c>
      <c r="F2052" s="114">
        <v>1970</v>
      </c>
      <c r="G2052" s="122">
        <v>0</v>
      </c>
      <c r="H2052" s="122">
        <v>3.2143909644588186E+18</v>
      </c>
    </row>
    <row r="2053" spans="3:8" ht="15" customHeight="1">
      <c r="C2053" s="112" t="b">
        <v>0</v>
      </c>
      <c r="D2053" s="113">
        <v>1</v>
      </c>
      <c r="E2053" s="114">
        <v>62</v>
      </c>
      <c r="F2053" s="114">
        <v>1971</v>
      </c>
      <c r="G2053" s="122">
        <v>0</v>
      </c>
      <c r="H2053" s="122">
        <v>1.6851391645395841E+19</v>
      </c>
    </row>
    <row r="2054" spans="3:8" ht="15" customHeight="1">
      <c r="C2054" s="112" t="b">
        <v>0</v>
      </c>
      <c r="D2054" s="113">
        <v>1</v>
      </c>
      <c r="E2054" s="114">
        <v>85</v>
      </c>
      <c r="F2054" s="114">
        <v>1972</v>
      </c>
      <c r="G2054" s="122">
        <v>0</v>
      </c>
      <c r="H2054" s="122">
        <v>1.7138520603809911E+19</v>
      </c>
    </row>
    <row r="2055" spans="3:8" ht="15" customHeight="1">
      <c r="C2055" s="112" t="b">
        <v>0</v>
      </c>
      <c r="D2055" s="113">
        <v>1</v>
      </c>
      <c r="E2055" s="114">
        <v>86</v>
      </c>
      <c r="F2055" s="114">
        <v>1973</v>
      </c>
      <c r="G2055" s="122">
        <v>0</v>
      </c>
      <c r="H2055" s="122">
        <v>1.7087066971729311E+18</v>
      </c>
    </row>
    <row r="2056" spans="3:8" ht="15" customHeight="1">
      <c r="C2056" s="112" t="b">
        <v>0</v>
      </c>
      <c r="D2056" s="113">
        <v>1</v>
      </c>
      <c r="E2056" s="114">
        <v>87</v>
      </c>
      <c r="F2056" s="114">
        <v>1974</v>
      </c>
      <c r="G2056" s="122">
        <v>0</v>
      </c>
      <c r="H2056" s="122">
        <v>1.0906244753301436E+19</v>
      </c>
    </row>
    <row r="2057" spans="3:8" ht="15" customHeight="1">
      <c r="C2057" s="112" t="b">
        <v>0</v>
      </c>
      <c r="D2057" s="113">
        <v>1</v>
      </c>
      <c r="E2057" s="114">
        <v>88</v>
      </c>
      <c r="F2057" s="114">
        <v>1975</v>
      </c>
      <c r="G2057" s="122">
        <v>0</v>
      </c>
      <c r="H2057" s="122">
        <v>6.5858546131326444E+18</v>
      </c>
    </row>
    <row r="2058" spans="3:8" ht="15" customHeight="1">
      <c r="C2058" s="112" t="b">
        <v>0</v>
      </c>
      <c r="D2058" s="113">
        <v>1</v>
      </c>
      <c r="E2058" s="114">
        <v>89</v>
      </c>
      <c r="F2058" s="114">
        <v>1976</v>
      </c>
      <c r="G2058" s="122">
        <v>0</v>
      </c>
      <c r="H2058" s="122">
        <v>3.2651458460755845E+18</v>
      </c>
    </row>
    <row r="2059" spans="3:8" ht="15" customHeight="1">
      <c r="C2059" s="112" t="b">
        <v>0</v>
      </c>
      <c r="D2059" s="113">
        <v>1</v>
      </c>
      <c r="E2059" s="114">
        <v>90</v>
      </c>
      <c r="F2059" s="114">
        <v>1977</v>
      </c>
      <c r="G2059" s="122">
        <v>0</v>
      </c>
      <c r="H2059" s="122">
        <v>1.062706839165867E+19</v>
      </c>
    </row>
    <row r="2060" spans="3:8" ht="15" customHeight="1">
      <c r="C2060" s="112" t="b">
        <v>0</v>
      </c>
      <c r="D2060" s="113">
        <v>1</v>
      </c>
      <c r="E2060" s="114">
        <v>91</v>
      </c>
      <c r="F2060" s="114">
        <v>1978</v>
      </c>
      <c r="G2060" s="122">
        <v>0</v>
      </c>
      <c r="H2060" s="122">
        <v>1.4992615417544915E+19</v>
      </c>
    </row>
    <row r="2061" spans="3:8" ht="15" customHeight="1">
      <c r="C2061" s="112" t="b">
        <v>0</v>
      </c>
      <c r="D2061" s="113">
        <v>1</v>
      </c>
      <c r="E2061" s="114">
        <v>92</v>
      </c>
      <c r="F2061" s="114">
        <v>1979</v>
      </c>
      <c r="G2061" s="122">
        <v>0</v>
      </c>
      <c r="H2061" s="122">
        <v>1.2301548557596422E+19</v>
      </c>
    </row>
    <row r="2062" spans="3:8" ht="15" customHeight="1">
      <c r="C2062" s="112" t="b">
        <v>0</v>
      </c>
      <c r="D2062" s="113">
        <v>1</v>
      </c>
      <c r="E2062" s="114">
        <v>93</v>
      </c>
      <c r="F2062" s="114">
        <v>1980</v>
      </c>
      <c r="G2062" s="122">
        <v>0</v>
      </c>
      <c r="H2062" s="122">
        <v>1.6337238805235286E+19</v>
      </c>
    </row>
    <row r="2063" spans="3:8" ht="15" customHeight="1">
      <c r="C2063" s="112" t="b">
        <v>0</v>
      </c>
      <c r="D2063" s="113">
        <v>1</v>
      </c>
      <c r="E2063" s="114">
        <v>94</v>
      </c>
      <c r="F2063" s="114">
        <v>1981</v>
      </c>
      <c r="G2063" s="122">
        <v>0</v>
      </c>
      <c r="H2063" s="122">
        <v>3.0726075342728755E+18</v>
      </c>
    </row>
    <row r="2064" spans="3:8" ht="15" customHeight="1">
      <c r="C2064" s="112" t="b">
        <v>0</v>
      </c>
      <c r="D2064" s="113">
        <v>1</v>
      </c>
      <c r="E2064" s="114">
        <v>95</v>
      </c>
      <c r="F2064" s="114">
        <v>1982</v>
      </c>
      <c r="G2064" s="122">
        <v>0</v>
      </c>
      <c r="H2064" s="122">
        <v>6.4594419059197491E+18</v>
      </c>
    </row>
    <row r="2065" spans="3:8" ht="15" customHeight="1">
      <c r="C2065" s="112" t="b">
        <v>0</v>
      </c>
      <c r="D2065" s="113">
        <v>1</v>
      </c>
      <c r="E2065" s="114">
        <v>96</v>
      </c>
      <c r="F2065" s="114">
        <v>1983</v>
      </c>
      <c r="G2065" s="122">
        <v>0</v>
      </c>
      <c r="H2065" s="122">
        <v>5.953540832821162E+18</v>
      </c>
    </row>
    <row r="2066" spans="3:8" ht="15" customHeight="1">
      <c r="C2066" s="112" t="b">
        <v>0</v>
      </c>
      <c r="D2066" s="113">
        <v>1</v>
      </c>
      <c r="E2066" s="114">
        <v>97</v>
      </c>
      <c r="F2066" s="114">
        <v>1984</v>
      </c>
      <c r="G2066" s="122">
        <v>0</v>
      </c>
      <c r="H2066" s="122">
        <v>5.8032630172112806E+17</v>
      </c>
    </row>
    <row r="2067" spans="3:8" ht="15" customHeight="1">
      <c r="C2067" s="112" t="b">
        <v>0</v>
      </c>
      <c r="D2067" s="113">
        <v>1</v>
      </c>
      <c r="E2067" s="114">
        <v>98</v>
      </c>
      <c r="F2067" s="114">
        <v>1985</v>
      </c>
      <c r="G2067" s="122">
        <v>0</v>
      </c>
      <c r="H2067" s="122">
        <v>1.4857758893510828E+19</v>
      </c>
    </row>
    <row r="2068" spans="3:8" ht="15" customHeight="1">
      <c r="C2068" s="112" t="b">
        <v>0</v>
      </c>
      <c r="D2068" s="113">
        <v>1</v>
      </c>
      <c r="E2068" s="114">
        <v>675</v>
      </c>
      <c r="F2068" s="114">
        <v>1986</v>
      </c>
      <c r="G2068" s="122">
        <v>0</v>
      </c>
      <c r="H2068" s="122">
        <v>1.5900890798653507E+18</v>
      </c>
    </row>
    <row r="2069" spans="3:8" ht="15" customHeight="1">
      <c r="C2069" s="112" t="b">
        <v>0</v>
      </c>
      <c r="D2069" s="113">
        <v>1</v>
      </c>
      <c r="E2069" s="114">
        <v>676</v>
      </c>
      <c r="F2069" s="114">
        <v>1987</v>
      </c>
      <c r="G2069" s="122">
        <v>0</v>
      </c>
      <c r="H2069" s="122">
        <v>5.3180105248661955E+18</v>
      </c>
    </row>
    <row r="2070" spans="3:8" ht="15" customHeight="1">
      <c r="C2070" s="112" t="b">
        <v>0</v>
      </c>
      <c r="D2070" s="113">
        <v>1</v>
      </c>
      <c r="E2070" s="114">
        <v>677</v>
      </c>
      <c r="F2070" s="114">
        <v>1988</v>
      </c>
      <c r="G2070" s="122">
        <v>0</v>
      </c>
      <c r="H2070" s="122">
        <v>9.6213978324439122E+18</v>
      </c>
    </row>
    <row r="2071" spans="3:8" ht="15" customHeight="1">
      <c r="C2071" s="112" t="b">
        <v>0</v>
      </c>
      <c r="D2071" s="113">
        <v>1</v>
      </c>
      <c r="E2071" s="114">
        <v>678</v>
      </c>
      <c r="F2071" s="114">
        <v>1989</v>
      </c>
      <c r="G2071" s="122">
        <v>0</v>
      </c>
      <c r="H2071" s="122">
        <v>1.4023096262157427E+19</v>
      </c>
    </row>
    <row r="2072" spans="3:8" ht="15" customHeight="1">
      <c r="C2072" s="112" t="b">
        <v>0</v>
      </c>
      <c r="D2072" s="113">
        <v>1</v>
      </c>
      <c r="E2072" s="114">
        <v>679</v>
      </c>
      <c r="F2072" s="114">
        <v>1990</v>
      </c>
      <c r="G2072" s="122">
        <v>0</v>
      </c>
      <c r="H2072" s="122">
        <v>6.3852268393363251E+18</v>
      </c>
    </row>
    <row r="2073" spans="3:8" ht="15" customHeight="1">
      <c r="C2073" s="112" t="b">
        <v>0</v>
      </c>
      <c r="D2073" s="113">
        <v>1</v>
      </c>
      <c r="E2073" s="114">
        <v>680</v>
      </c>
      <c r="F2073" s="114">
        <v>1991</v>
      </c>
      <c r="G2073" s="122">
        <v>0</v>
      </c>
      <c r="H2073" s="122">
        <v>1.4082381522468395E+19</v>
      </c>
    </row>
    <row r="2074" spans="3:8" ht="15" customHeight="1">
      <c r="C2074" s="112" t="b">
        <v>0</v>
      </c>
      <c r="D2074" s="113">
        <v>1</v>
      </c>
      <c r="E2074" s="114">
        <v>681</v>
      </c>
      <c r="F2074" s="114">
        <v>1992</v>
      </c>
      <c r="G2074" s="122">
        <v>0</v>
      </c>
      <c r="H2074" s="122">
        <v>8.7992393672460902E+18</v>
      </c>
    </row>
    <row r="2075" spans="3:8" ht="15" customHeight="1">
      <c r="C2075" s="112" t="b">
        <v>0</v>
      </c>
      <c r="D2075" s="113">
        <v>1</v>
      </c>
      <c r="E2075" s="114">
        <v>682</v>
      </c>
      <c r="F2075" s="114">
        <v>1993</v>
      </c>
      <c r="G2075" s="122">
        <v>0</v>
      </c>
      <c r="H2075" s="122">
        <v>1.8150731717576546E+19</v>
      </c>
    </row>
    <row r="2076" spans="3:8" ht="15" customHeight="1">
      <c r="C2076" s="112" t="b">
        <v>0</v>
      </c>
      <c r="D2076" s="113">
        <v>1</v>
      </c>
      <c r="E2076" s="114">
        <v>683</v>
      </c>
      <c r="F2076" s="114">
        <v>1994</v>
      </c>
      <c r="G2076" s="122">
        <v>0</v>
      </c>
      <c r="H2076" s="122">
        <v>1.0856062005513173E+19</v>
      </c>
    </row>
    <row r="2077" spans="3:8" ht="15" customHeight="1">
      <c r="C2077" s="112" t="b">
        <v>0</v>
      </c>
      <c r="D2077" s="113">
        <v>1</v>
      </c>
      <c r="E2077" s="114">
        <v>684</v>
      </c>
      <c r="F2077" s="114">
        <v>1995</v>
      </c>
      <c r="G2077" s="122">
        <v>0</v>
      </c>
      <c r="H2077" s="122">
        <v>2.2360603817911972E+18</v>
      </c>
    </row>
    <row r="2078" spans="3:8" ht="15" customHeight="1">
      <c r="C2078" s="112" t="b">
        <v>0</v>
      </c>
      <c r="D2078" s="113">
        <v>1</v>
      </c>
      <c r="E2078" s="114">
        <v>685</v>
      </c>
      <c r="F2078" s="114">
        <v>1996</v>
      </c>
      <c r="G2078" s="122">
        <v>0</v>
      </c>
      <c r="H2078" s="122">
        <v>7.2474729199442299E+18</v>
      </c>
    </row>
    <row r="2079" spans="3:8" ht="15" customHeight="1">
      <c r="C2079" s="112" t="b">
        <v>0</v>
      </c>
      <c r="D2079" s="113">
        <v>1</v>
      </c>
      <c r="E2079" s="114">
        <v>686</v>
      </c>
      <c r="F2079" s="114">
        <v>1997</v>
      </c>
      <c r="G2079" s="122">
        <v>0</v>
      </c>
      <c r="H2079" s="122">
        <v>3.2022923160770483E+18</v>
      </c>
    </row>
    <row r="2080" spans="3:8" ht="15" customHeight="1">
      <c r="C2080" s="112" t="b">
        <v>0</v>
      </c>
      <c r="D2080" s="113">
        <v>1</v>
      </c>
      <c r="E2080" s="114">
        <v>687</v>
      </c>
      <c r="F2080" s="114">
        <v>1998</v>
      </c>
      <c r="G2080" s="122">
        <v>0</v>
      </c>
      <c r="H2080" s="122">
        <v>1.7085159230483493E+19</v>
      </c>
    </row>
    <row r="2081" spans="3:8" ht="15" customHeight="1">
      <c r="C2081" s="112" t="b">
        <v>0</v>
      </c>
      <c r="D2081" s="113">
        <v>1</v>
      </c>
      <c r="E2081" s="114">
        <v>688</v>
      </c>
      <c r="F2081" s="114">
        <v>1999</v>
      </c>
      <c r="G2081" s="122">
        <v>0</v>
      </c>
      <c r="H2081" s="122">
        <v>9.9599483625555476E+18</v>
      </c>
    </row>
    <row r="2082" spans="3:8" ht="15" customHeight="1">
      <c r="C2082" s="112" t="b">
        <v>0</v>
      </c>
      <c r="D2082" s="113">
        <v>1</v>
      </c>
      <c r="E2082" s="114">
        <v>689</v>
      </c>
      <c r="F2082" s="114">
        <v>2000</v>
      </c>
      <c r="G2082" s="122">
        <v>0</v>
      </c>
      <c r="H2082" s="122">
        <v>5.8700089801198531E+18</v>
      </c>
    </row>
    <row r="2083" spans="3:8" ht="15" customHeight="1">
      <c r="C2083" s="112" t="b">
        <v>0</v>
      </c>
      <c r="D2083" s="113">
        <v>1</v>
      </c>
      <c r="E2083" s="114">
        <v>690</v>
      </c>
      <c r="F2083" s="114">
        <v>2001</v>
      </c>
      <c r="G2083" s="122">
        <v>0</v>
      </c>
      <c r="H2083" s="122">
        <v>9.9495015793697935E+18</v>
      </c>
    </row>
    <row r="2084" spans="3:8" ht="15" customHeight="1">
      <c r="C2084" s="112" t="b">
        <v>0</v>
      </c>
      <c r="D2084" s="113">
        <v>1</v>
      </c>
      <c r="E2084" s="114">
        <v>691</v>
      </c>
      <c r="F2084" s="114">
        <v>2002</v>
      </c>
      <c r="G2084" s="122">
        <v>0</v>
      </c>
      <c r="H2084" s="122">
        <v>3.4155323310145428E+18</v>
      </c>
    </row>
    <row r="2085" spans="3:8" ht="15" customHeight="1">
      <c r="C2085" s="112" t="b">
        <v>0</v>
      </c>
      <c r="D2085" s="113">
        <v>1</v>
      </c>
      <c r="E2085" s="114">
        <v>692</v>
      </c>
      <c r="F2085" s="114">
        <v>2003</v>
      </c>
      <c r="G2085" s="122">
        <v>0</v>
      </c>
      <c r="H2085" s="122">
        <v>1.4456482770288927E+19</v>
      </c>
    </row>
    <row r="2086" spans="3:8" ht="15" customHeight="1">
      <c r="C2086" s="112" t="b">
        <v>0</v>
      </c>
      <c r="D2086" s="113">
        <v>1</v>
      </c>
      <c r="E2086" s="114">
        <v>693</v>
      </c>
      <c r="F2086" s="114">
        <v>2004</v>
      </c>
      <c r="G2086" s="122">
        <v>0</v>
      </c>
      <c r="H2086" s="122">
        <v>1.0046320059379462E+18</v>
      </c>
    </row>
    <row r="2087" spans="3:8" ht="15" customHeight="1">
      <c r="C2087" s="112" t="b">
        <v>0</v>
      </c>
      <c r="D2087" s="113">
        <v>1</v>
      </c>
      <c r="E2087" s="114">
        <v>694</v>
      </c>
      <c r="F2087" s="114">
        <v>2005</v>
      </c>
      <c r="G2087" s="122">
        <v>0</v>
      </c>
      <c r="H2087" s="122">
        <v>1.3940859149655775E+19</v>
      </c>
    </row>
    <row r="2088" spans="3:8" ht="15" customHeight="1">
      <c r="C2088" s="112" t="b">
        <v>0</v>
      </c>
      <c r="D2088" s="113">
        <v>1</v>
      </c>
      <c r="E2088" s="114">
        <v>695</v>
      </c>
      <c r="F2088" s="114">
        <v>2006</v>
      </c>
      <c r="G2088" s="122">
        <v>0</v>
      </c>
      <c r="H2088" s="122">
        <v>2.2402257287771523E+18</v>
      </c>
    </row>
    <row r="2089" spans="3:8" ht="15" customHeight="1">
      <c r="C2089" s="112" t="b">
        <v>0</v>
      </c>
      <c r="D2089" s="113">
        <v>1</v>
      </c>
      <c r="E2089" s="114">
        <v>696</v>
      </c>
      <c r="F2089" s="114">
        <v>2007</v>
      </c>
      <c r="G2089" s="122">
        <v>0</v>
      </c>
      <c r="H2089" s="122">
        <v>3.1397839108254582E+18</v>
      </c>
    </row>
    <row r="2090" spans="3:8" ht="15" customHeight="1">
      <c r="C2090" s="112" t="b">
        <v>0</v>
      </c>
      <c r="D2090" s="113">
        <v>1</v>
      </c>
      <c r="E2090" s="114">
        <v>697</v>
      </c>
      <c r="F2090" s="114">
        <v>2008</v>
      </c>
      <c r="G2090" s="122">
        <v>0</v>
      </c>
      <c r="H2090" s="122">
        <v>1.5066523653522467E+19</v>
      </c>
    </row>
    <row r="2091" spans="3:8" ht="15" customHeight="1">
      <c r="C2091" s="112" t="b">
        <v>0</v>
      </c>
      <c r="D2091" s="113">
        <v>1</v>
      </c>
      <c r="E2091" s="114">
        <v>698</v>
      </c>
      <c r="F2091" s="114">
        <v>2009</v>
      </c>
      <c r="G2091" s="122">
        <v>0</v>
      </c>
      <c r="H2091" s="122">
        <v>1.0872492749512026E+18</v>
      </c>
    </row>
    <row r="2092" spans="3:8" ht="15" customHeight="1">
      <c r="C2092" s="112" t="b">
        <v>0</v>
      </c>
      <c r="D2092" s="113">
        <v>1</v>
      </c>
      <c r="E2092" s="114">
        <v>699</v>
      </c>
      <c r="F2092" s="114">
        <v>2010</v>
      </c>
      <c r="G2092" s="122">
        <v>0</v>
      </c>
      <c r="H2092" s="122">
        <v>1.5120569183468888E+19</v>
      </c>
    </row>
    <row r="2093" spans="3:8" ht="15" customHeight="1">
      <c r="C2093" s="112" t="b">
        <v>0</v>
      </c>
      <c r="D2093" s="113">
        <v>1</v>
      </c>
      <c r="E2093" s="114">
        <v>700</v>
      </c>
      <c r="F2093" s="114">
        <v>2011</v>
      </c>
      <c r="G2093" s="122">
        <v>0</v>
      </c>
      <c r="H2093" s="122">
        <v>3.0036750129273971E+17</v>
      </c>
    </row>
    <row r="2094" spans="3:8" ht="15" customHeight="1">
      <c r="C2094" s="112" t="b">
        <v>0</v>
      </c>
      <c r="D2094" s="113">
        <v>1</v>
      </c>
      <c r="E2094" s="114">
        <v>701</v>
      </c>
      <c r="F2094" s="114">
        <v>2012</v>
      </c>
      <c r="G2094" s="122">
        <v>0</v>
      </c>
      <c r="H2094" s="122">
        <v>1.1049698506612751E+18</v>
      </c>
    </row>
    <row r="2095" spans="3:8" ht="15" customHeight="1">
      <c r="C2095" s="112" t="b">
        <v>0</v>
      </c>
      <c r="D2095" s="113">
        <v>1</v>
      </c>
      <c r="E2095" s="114">
        <v>702</v>
      </c>
      <c r="F2095" s="114">
        <v>2013</v>
      </c>
      <c r="G2095" s="122">
        <v>0</v>
      </c>
      <c r="H2095" s="122">
        <v>5.4990761188500388E+18</v>
      </c>
    </row>
    <row r="2096" spans="3:8" ht="15" customHeight="1">
      <c r="C2096" s="112" t="b">
        <v>0</v>
      </c>
      <c r="D2096" s="113">
        <v>1</v>
      </c>
      <c r="E2096" s="114">
        <v>703</v>
      </c>
      <c r="F2096" s="114">
        <v>2014</v>
      </c>
      <c r="G2096" s="122">
        <v>0</v>
      </c>
      <c r="H2096" s="122">
        <v>1.4987833184332653E+19</v>
      </c>
    </row>
    <row r="2097" spans="3:8" ht="15" customHeight="1">
      <c r="C2097" s="112" t="b">
        <v>0</v>
      </c>
      <c r="D2097" s="113">
        <v>1</v>
      </c>
      <c r="E2097" s="114">
        <v>704</v>
      </c>
      <c r="F2097" s="114">
        <v>2015</v>
      </c>
      <c r="G2097" s="122">
        <v>0</v>
      </c>
      <c r="H2097" s="122">
        <v>7.9170655172383078E+18</v>
      </c>
    </row>
    <row r="2098" spans="3:8" ht="15" customHeight="1">
      <c r="C2098" s="112" t="b">
        <v>0</v>
      </c>
      <c r="D2098" s="113">
        <v>1</v>
      </c>
      <c r="E2098" s="114">
        <v>705</v>
      </c>
      <c r="F2098" s="114">
        <v>2016</v>
      </c>
      <c r="G2098" s="122">
        <v>0</v>
      </c>
      <c r="H2098" s="122">
        <v>1.256593300456003E+19</v>
      </c>
    </row>
    <row r="2099" spans="3:8" ht="15" customHeight="1">
      <c r="C2099" s="112" t="b">
        <v>0</v>
      </c>
      <c r="D2099" s="113">
        <v>1</v>
      </c>
      <c r="E2099" s="114">
        <v>706</v>
      </c>
      <c r="F2099" s="114">
        <v>2017</v>
      </c>
      <c r="G2099" s="122">
        <v>0</v>
      </c>
      <c r="H2099" s="122">
        <v>7.1380360457592678E+18</v>
      </c>
    </row>
    <row r="2100" spans="3:8" ht="15" customHeight="1">
      <c r="C2100" s="112" t="b">
        <v>0</v>
      </c>
      <c r="D2100" s="113">
        <v>1</v>
      </c>
      <c r="E2100" s="114">
        <v>707</v>
      </c>
      <c r="F2100" s="114">
        <v>2018</v>
      </c>
      <c r="G2100" s="122">
        <v>0</v>
      </c>
      <c r="H2100" s="122">
        <v>7.9187826326531953E+18</v>
      </c>
    </row>
    <row r="2101" spans="3:8" ht="15" customHeight="1">
      <c r="C2101" s="112" t="b">
        <v>0</v>
      </c>
      <c r="D2101" s="113">
        <v>1</v>
      </c>
      <c r="E2101" s="114">
        <v>708</v>
      </c>
      <c r="F2101" s="114">
        <v>2019</v>
      </c>
      <c r="G2101" s="122">
        <v>0</v>
      </c>
      <c r="H2101" s="122">
        <v>2.8916362408464338E+18</v>
      </c>
    </row>
    <row r="2102" spans="3:8" ht="15" customHeight="1">
      <c r="C2102" s="112" t="b">
        <v>0</v>
      </c>
      <c r="D2102" s="113">
        <v>1</v>
      </c>
      <c r="E2102" s="114">
        <v>709</v>
      </c>
      <c r="F2102" s="114">
        <v>2020</v>
      </c>
      <c r="G2102" s="122">
        <v>0</v>
      </c>
      <c r="H2102" s="122">
        <v>1.6235558423829721E+19</v>
      </c>
    </row>
    <row r="2103" spans="3:8" ht="15" customHeight="1">
      <c r="C2103" s="112" t="b">
        <v>0</v>
      </c>
      <c r="D2103" s="113">
        <v>1</v>
      </c>
      <c r="E2103" s="114">
        <v>710</v>
      </c>
      <c r="F2103" s="114">
        <v>2021</v>
      </c>
      <c r="G2103" s="122">
        <v>0</v>
      </c>
      <c r="H2103" s="122">
        <v>1.7032898088680972E+19</v>
      </c>
    </row>
    <row r="2104" spans="3:8" ht="15" customHeight="1">
      <c r="C2104" s="112" t="b">
        <v>0</v>
      </c>
      <c r="D2104" s="113">
        <v>1</v>
      </c>
      <c r="E2104" s="114">
        <v>711</v>
      </c>
      <c r="F2104" s="114">
        <v>2022</v>
      </c>
      <c r="G2104" s="122">
        <v>0</v>
      </c>
      <c r="H2104" s="122">
        <v>1.3815965001355835E+19</v>
      </c>
    </row>
    <row r="2105" spans="3:8" ht="15" customHeight="1">
      <c r="C2105" s="112" t="b">
        <v>0</v>
      </c>
      <c r="D2105" s="113">
        <v>1</v>
      </c>
      <c r="E2105" s="114">
        <v>712</v>
      </c>
      <c r="F2105" s="114">
        <v>2023</v>
      </c>
      <c r="G2105" s="122">
        <v>0</v>
      </c>
      <c r="H2105" s="122">
        <v>3.2045238145194143E+18</v>
      </c>
    </row>
    <row r="2106" spans="3:8" ht="15" customHeight="1">
      <c r="C2106" s="112" t="b">
        <v>0</v>
      </c>
      <c r="D2106" s="113">
        <v>1</v>
      </c>
      <c r="E2106" s="114">
        <v>713</v>
      </c>
      <c r="F2106" s="114">
        <v>2024</v>
      </c>
      <c r="G2106" s="122">
        <v>0</v>
      </c>
      <c r="H2106" s="122">
        <v>1.2055458443868103E+19</v>
      </c>
    </row>
    <row r="2107" spans="3:8" ht="15" customHeight="1">
      <c r="C2107" s="112" t="b">
        <v>0</v>
      </c>
      <c r="D2107" s="113">
        <v>1</v>
      </c>
      <c r="E2107" s="114">
        <v>714</v>
      </c>
      <c r="F2107" s="114">
        <v>2025</v>
      </c>
      <c r="G2107" s="122">
        <v>0</v>
      </c>
      <c r="H2107" s="122">
        <v>1.6524083180603781E+19</v>
      </c>
    </row>
    <row r="2108" spans="3:8" ht="15" customHeight="1">
      <c r="C2108" s="112" t="b">
        <v>0</v>
      </c>
      <c r="D2108" s="113">
        <v>1</v>
      </c>
      <c r="E2108" s="114">
        <v>2609</v>
      </c>
      <c r="F2108" s="114">
        <v>2026</v>
      </c>
      <c r="G2108" s="122">
        <v>0</v>
      </c>
      <c r="H2108" s="122">
        <v>4.9360096569855631E+18</v>
      </c>
    </row>
    <row r="2109" spans="3:8" ht="15" customHeight="1">
      <c r="C2109" s="112" t="b">
        <v>0</v>
      </c>
      <c r="D2109" s="113">
        <v>1</v>
      </c>
      <c r="E2109" s="114">
        <v>2610</v>
      </c>
      <c r="F2109" s="114">
        <v>2027</v>
      </c>
      <c r="G2109" s="122">
        <v>0</v>
      </c>
      <c r="H2109" s="122">
        <v>1.0797948676038281E+19</v>
      </c>
    </row>
    <row r="2110" spans="3:8" ht="15" customHeight="1">
      <c r="C2110" s="112" t="b">
        <v>0</v>
      </c>
      <c r="D2110" s="113">
        <v>1</v>
      </c>
      <c r="E2110" s="114">
        <v>2611</v>
      </c>
      <c r="F2110" s="114">
        <v>2028</v>
      </c>
      <c r="G2110" s="122">
        <v>0</v>
      </c>
      <c r="H2110" s="122">
        <v>8.4785025533691249E+18</v>
      </c>
    </row>
    <row r="2111" spans="3:8" ht="15" customHeight="1">
      <c r="C2111" s="112" t="b">
        <v>0</v>
      </c>
      <c r="D2111" s="113">
        <v>1</v>
      </c>
      <c r="E2111" s="114">
        <v>2612</v>
      </c>
      <c r="F2111" s="114">
        <v>2029</v>
      </c>
      <c r="G2111" s="122">
        <v>0</v>
      </c>
      <c r="H2111" s="122">
        <v>2.7310442237162363E+18</v>
      </c>
    </row>
    <row r="2112" spans="3:8" ht="15" customHeight="1">
      <c r="C2112" s="112" t="b">
        <v>0</v>
      </c>
      <c r="D2112" s="113">
        <v>1</v>
      </c>
      <c r="E2112" s="114">
        <v>2613</v>
      </c>
      <c r="F2112" s="114">
        <v>2030</v>
      </c>
      <c r="G2112" s="122">
        <v>0</v>
      </c>
      <c r="H2112" s="122">
        <v>2.1740646415699374E+18</v>
      </c>
    </row>
    <row r="2113" spans="3:8" ht="15" customHeight="1">
      <c r="C2113" s="112" t="b">
        <v>0</v>
      </c>
      <c r="D2113" s="113">
        <v>1</v>
      </c>
      <c r="E2113" s="114">
        <v>2614</v>
      </c>
      <c r="F2113" s="114">
        <v>2031</v>
      </c>
      <c r="G2113" s="122">
        <v>0</v>
      </c>
      <c r="H2113" s="122">
        <v>5.1839592843792302E+18</v>
      </c>
    </row>
    <row r="2114" spans="3:8" ht="15" customHeight="1">
      <c r="C2114" s="112" t="b">
        <v>0</v>
      </c>
      <c r="D2114" s="113">
        <v>1</v>
      </c>
      <c r="E2114" s="114">
        <v>2615</v>
      </c>
      <c r="F2114" s="114">
        <v>2032</v>
      </c>
      <c r="G2114" s="122">
        <v>0</v>
      </c>
      <c r="H2114" s="122">
        <v>1.184325779752269E+19</v>
      </c>
    </row>
    <row r="2115" spans="3:8" ht="15" customHeight="1">
      <c r="C2115" s="112" t="b">
        <v>0</v>
      </c>
      <c r="D2115" s="113">
        <v>1</v>
      </c>
      <c r="E2115" s="114">
        <v>2616</v>
      </c>
      <c r="F2115" s="114">
        <v>2033</v>
      </c>
      <c r="G2115" s="122">
        <v>0</v>
      </c>
      <c r="H2115" s="122">
        <v>6.6751417328503962E+18</v>
      </c>
    </row>
    <row r="2116" spans="3:8" ht="15" customHeight="1">
      <c r="C2116" s="112" t="b">
        <v>0</v>
      </c>
      <c r="D2116" s="113">
        <v>1</v>
      </c>
      <c r="E2116" s="114">
        <v>2617</v>
      </c>
      <c r="F2116" s="114">
        <v>2034</v>
      </c>
      <c r="G2116" s="122">
        <v>0</v>
      </c>
      <c r="H2116" s="122">
        <v>2.5743809032779981E+18</v>
      </c>
    </row>
    <row r="2117" spans="3:8" ht="15" customHeight="1">
      <c r="C2117" s="112" t="b">
        <v>0</v>
      </c>
      <c r="D2117" s="113">
        <v>1</v>
      </c>
      <c r="E2117" s="114">
        <v>2618</v>
      </c>
      <c r="F2117" s="114">
        <v>2035</v>
      </c>
      <c r="G2117" s="122">
        <v>0</v>
      </c>
      <c r="H2117" s="122">
        <v>1.8332478244123418E+18</v>
      </c>
    </row>
    <row r="2118" spans="3:8" ht="15" customHeight="1">
      <c r="C2118" s="112" t="b">
        <v>0</v>
      </c>
      <c r="D2118" s="113">
        <v>1</v>
      </c>
      <c r="E2118" s="114">
        <v>2619</v>
      </c>
      <c r="F2118" s="114">
        <v>2036</v>
      </c>
      <c r="G2118" s="122">
        <v>0</v>
      </c>
      <c r="H2118" s="122">
        <v>3.4411821041927199E+18</v>
      </c>
    </row>
    <row r="2119" spans="3:8" ht="15" customHeight="1">
      <c r="C2119" s="112" t="b">
        <v>0</v>
      </c>
      <c r="D2119" s="113">
        <v>1</v>
      </c>
      <c r="E2119" s="114">
        <v>2620</v>
      </c>
      <c r="F2119" s="114">
        <v>2037</v>
      </c>
      <c r="G2119" s="122">
        <v>0</v>
      </c>
      <c r="H2119" s="122">
        <v>6.0419473795935713E+18</v>
      </c>
    </row>
    <row r="2120" spans="3:8" ht="15" customHeight="1">
      <c r="C2120" s="112" t="b">
        <v>0</v>
      </c>
      <c r="D2120" s="113">
        <v>1</v>
      </c>
      <c r="E2120" s="114">
        <v>2621</v>
      </c>
      <c r="F2120" s="114">
        <v>2038</v>
      </c>
      <c r="G2120" s="122">
        <v>0</v>
      </c>
      <c r="H2120" s="122">
        <v>4.3286489313944054E+18</v>
      </c>
    </row>
    <row r="2121" spans="3:8" ht="15" customHeight="1">
      <c r="C2121" s="112" t="b">
        <v>0</v>
      </c>
      <c r="D2121" s="113">
        <v>1</v>
      </c>
      <c r="E2121" s="114">
        <v>2622</v>
      </c>
      <c r="F2121" s="114">
        <v>2039</v>
      </c>
      <c r="G2121" s="122">
        <v>0</v>
      </c>
      <c r="H2121" s="122">
        <v>3.063320760897897E+18</v>
      </c>
    </row>
    <row r="2122" spans="3:8" ht="15" customHeight="1">
      <c r="C2122" s="112" t="b">
        <v>0</v>
      </c>
      <c r="D2122" s="113">
        <v>1</v>
      </c>
      <c r="E2122" s="114">
        <v>2623</v>
      </c>
      <c r="F2122" s="114">
        <v>2040</v>
      </c>
      <c r="G2122" s="122">
        <v>0</v>
      </c>
      <c r="H2122" s="122">
        <v>1.0477100539407557E+19</v>
      </c>
    </row>
    <row r="2123" spans="3:8" ht="15" customHeight="1">
      <c r="C2123" s="112" t="b">
        <v>0</v>
      </c>
      <c r="D2123" s="113">
        <v>1</v>
      </c>
      <c r="E2123" s="114">
        <v>2624</v>
      </c>
      <c r="F2123" s="114">
        <v>2041</v>
      </c>
      <c r="G2123" s="122">
        <v>0</v>
      </c>
      <c r="H2123" s="122">
        <v>3.2316319863073347E+18</v>
      </c>
    </row>
    <row r="2124" spans="3:8" ht="15" customHeight="1">
      <c r="C2124" s="112" t="b">
        <v>0</v>
      </c>
      <c r="D2124" s="113">
        <v>1</v>
      </c>
      <c r="E2124" s="114">
        <v>2625</v>
      </c>
      <c r="F2124" s="114">
        <v>2042</v>
      </c>
      <c r="G2124" s="122">
        <v>0</v>
      </c>
      <c r="H2124" s="122">
        <v>8.0045398462606715E+18</v>
      </c>
    </row>
    <row r="2125" spans="3:8" ht="15" customHeight="1">
      <c r="C2125" s="112" t="b">
        <v>0</v>
      </c>
      <c r="D2125" s="113">
        <v>1</v>
      </c>
      <c r="E2125" s="114">
        <v>2626</v>
      </c>
      <c r="F2125" s="114">
        <v>2043</v>
      </c>
      <c r="G2125" s="122">
        <v>0</v>
      </c>
      <c r="H2125" s="122">
        <v>1.71324807800547E+19</v>
      </c>
    </row>
    <row r="2126" spans="3:8" ht="15" customHeight="1">
      <c r="C2126" s="112" t="b">
        <v>0</v>
      </c>
      <c r="D2126" s="113">
        <v>1</v>
      </c>
      <c r="E2126" s="114">
        <v>2627</v>
      </c>
      <c r="F2126" s="114">
        <v>2044</v>
      </c>
      <c r="G2126" s="122">
        <v>0</v>
      </c>
      <c r="H2126" s="122">
        <v>7.2902848782756147E+18</v>
      </c>
    </row>
    <row r="2127" spans="3:8" ht="15" customHeight="1">
      <c r="C2127" s="112" t="b">
        <v>0</v>
      </c>
      <c r="D2127" s="113">
        <v>1</v>
      </c>
      <c r="E2127" s="114">
        <v>2628</v>
      </c>
      <c r="F2127" s="114">
        <v>2045</v>
      </c>
      <c r="G2127" s="122">
        <v>0</v>
      </c>
      <c r="H2127" s="122">
        <v>1.257779075476745E+19</v>
      </c>
    </row>
    <row r="2128" spans="3:8" ht="15" customHeight="1">
      <c r="C2128" s="112" t="b">
        <v>0</v>
      </c>
      <c r="D2128" s="113">
        <v>1</v>
      </c>
      <c r="E2128" s="114">
        <v>2629</v>
      </c>
      <c r="F2128" s="114">
        <v>2046</v>
      </c>
      <c r="G2128" s="122">
        <v>0</v>
      </c>
      <c r="H2128" s="122">
        <v>1.839077442471713E+17</v>
      </c>
    </row>
    <row r="2129" spans="3:8" ht="15" customHeight="1">
      <c r="C2129" s="112" t="b">
        <v>0</v>
      </c>
      <c r="D2129" s="113">
        <v>1</v>
      </c>
      <c r="E2129" s="114">
        <v>2630</v>
      </c>
      <c r="F2129" s="114">
        <v>2047</v>
      </c>
      <c r="G2129" s="122">
        <v>0</v>
      </c>
      <c r="H2129" s="122">
        <v>1.4081825146948391E+19</v>
      </c>
    </row>
    <row r="2130" spans="3:8" ht="15" customHeight="1">
      <c r="C2130" s="112" t="b">
        <v>0</v>
      </c>
      <c r="D2130" s="113">
        <v>1</v>
      </c>
      <c r="E2130" s="114">
        <v>2631</v>
      </c>
      <c r="F2130" s="114">
        <v>2048</v>
      </c>
      <c r="G2130" s="122">
        <v>0</v>
      </c>
      <c r="H2130" s="122">
        <v>1.485681322591685E+19</v>
      </c>
    </row>
    <row r="2131" spans="3:8" ht="15" customHeight="1">
      <c r="C2131" s="112" t="b">
        <v>0</v>
      </c>
      <c r="D2131" s="113">
        <v>1</v>
      </c>
      <c r="E2131" s="114">
        <v>2632</v>
      </c>
      <c r="F2131" s="114">
        <v>2049</v>
      </c>
      <c r="G2131" s="122">
        <v>0</v>
      </c>
      <c r="H2131" s="122">
        <v>1.7841910440330912E+19</v>
      </c>
    </row>
    <row r="2132" spans="3:8" ht="15" customHeight="1">
      <c r="C2132" s="112" t="b">
        <v>0</v>
      </c>
      <c r="D2132" s="113">
        <v>1</v>
      </c>
      <c r="E2132" s="114">
        <v>2633</v>
      </c>
      <c r="F2132" s="114">
        <v>2050</v>
      </c>
      <c r="G2132" s="122">
        <v>0</v>
      </c>
      <c r="H2132" s="122">
        <v>1.3194917245711696E+19</v>
      </c>
    </row>
    <row r="2133" spans="3:8" ht="15" customHeight="1">
      <c r="C2133" s="112" t="b">
        <v>0</v>
      </c>
      <c r="D2133" s="113">
        <v>1</v>
      </c>
      <c r="E2133" s="114">
        <v>2634</v>
      </c>
      <c r="F2133" s="114">
        <v>2051</v>
      </c>
      <c r="G2133" s="122">
        <v>0</v>
      </c>
      <c r="H2133" s="122">
        <v>1.009363399391134E+18</v>
      </c>
    </row>
    <row r="2134" spans="3:8" ht="15" customHeight="1">
      <c r="C2134" s="112" t="b">
        <v>0</v>
      </c>
      <c r="D2134" s="113">
        <v>1</v>
      </c>
      <c r="E2134" s="114">
        <v>2635</v>
      </c>
      <c r="F2134" s="114">
        <v>2052</v>
      </c>
      <c r="G2134" s="122">
        <v>0</v>
      </c>
      <c r="H2134" s="122">
        <v>1.0349808489300255E+19</v>
      </c>
    </row>
    <row r="2135" spans="3:8" ht="15" customHeight="1">
      <c r="C2135" s="112" t="b">
        <v>0</v>
      </c>
      <c r="D2135" s="113">
        <v>1</v>
      </c>
      <c r="E2135" s="114">
        <v>2636</v>
      </c>
      <c r="F2135" s="114">
        <v>2053</v>
      </c>
      <c r="G2135" s="122">
        <v>0</v>
      </c>
      <c r="H2135" s="122">
        <v>8.6381760471556905E+18</v>
      </c>
    </row>
    <row r="2136" spans="3:8" ht="15" customHeight="1">
      <c r="C2136" s="112" t="b">
        <v>0</v>
      </c>
      <c r="D2136" s="113">
        <v>1</v>
      </c>
      <c r="E2136" s="114">
        <v>2637</v>
      </c>
      <c r="F2136" s="114">
        <v>2054</v>
      </c>
      <c r="G2136" s="122">
        <v>0</v>
      </c>
      <c r="H2136" s="122">
        <v>1.2089254491144694E+19</v>
      </c>
    </row>
    <row r="2137" spans="3:8" ht="15" customHeight="1">
      <c r="C2137" s="112" t="b">
        <v>0</v>
      </c>
      <c r="D2137" s="113">
        <v>1</v>
      </c>
      <c r="E2137" s="114">
        <v>2638</v>
      </c>
      <c r="F2137" s="114">
        <v>2055</v>
      </c>
      <c r="G2137" s="122">
        <v>0</v>
      </c>
      <c r="H2137" s="122">
        <v>9.3076707982985912E+18</v>
      </c>
    </row>
    <row r="2138" spans="3:8" ht="15" customHeight="1">
      <c r="C2138" s="112" t="b">
        <v>0</v>
      </c>
      <c r="D2138" s="113">
        <v>1</v>
      </c>
      <c r="E2138" s="114">
        <v>489</v>
      </c>
      <c r="F2138" s="114">
        <v>2056</v>
      </c>
      <c r="G2138" s="122">
        <v>0</v>
      </c>
      <c r="H2138" s="122">
        <v>7.6823320767928125E+18</v>
      </c>
    </row>
    <row r="2139" spans="3:8" ht="15" customHeight="1">
      <c r="C2139" s="112" t="b">
        <v>0</v>
      </c>
      <c r="D2139" s="113">
        <v>1</v>
      </c>
      <c r="E2139" s="114">
        <v>490</v>
      </c>
      <c r="F2139" s="114">
        <v>2057</v>
      </c>
      <c r="G2139" s="122">
        <v>0</v>
      </c>
      <c r="H2139" s="122">
        <v>6.3756867018381169E+18</v>
      </c>
    </row>
    <row r="2140" spans="3:8" ht="15" customHeight="1">
      <c r="C2140" s="112" t="b">
        <v>0</v>
      </c>
      <c r="D2140" s="113">
        <v>1</v>
      </c>
      <c r="E2140" s="114">
        <v>491</v>
      </c>
      <c r="F2140" s="114">
        <v>2058</v>
      </c>
      <c r="G2140" s="122">
        <v>0</v>
      </c>
      <c r="H2140" s="122">
        <v>4.4182272179623849E+18</v>
      </c>
    </row>
    <row r="2141" spans="3:8" ht="15" customHeight="1">
      <c r="C2141" s="112" t="b">
        <v>0</v>
      </c>
      <c r="D2141" s="113">
        <v>1</v>
      </c>
      <c r="E2141" s="114">
        <v>492</v>
      </c>
      <c r="F2141" s="114">
        <v>2059</v>
      </c>
      <c r="G2141" s="122">
        <v>0</v>
      </c>
      <c r="H2141" s="122">
        <v>8.2280451146908948E+18</v>
      </c>
    </row>
    <row r="2142" spans="3:8" ht="15" customHeight="1">
      <c r="C2142" s="112" t="b">
        <v>0</v>
      </c>
      <c r="D2142" s="113">
        <v>1</v>
      </c>
      <c r="E2142" s="114">
        <v>493</v>
      </c>
      <c r="F2142" s="114">
        <v>2060</v>
      </c>
      <c r="G2142" s="122">
        <v>0</v>
      </c>
      <c r="H2142" s="122">
        <v>7.4241946525086863E+18</v>
      </c>
    </row>
    <row r="2143" spans="3:8" ht="15" customHeight="1">
      <c r="C2143" s="112" t="b">
        <v>0</v>
      </c>
      <c r="D2143" s="113">
        <v>1</v>
      </c>
      <c r="E2143" s="114">
        <v>494</v>
      </c>
      <c r="F2143" s="114">
        <v>2061</v>
      </c>
      <c r="G2143" s="122">
        <v>0</v>
      </c>
      <c r="H2143" s="122">
        <v>7.8485496115556977E+18</v>
      </c>
    </row>
    <row r="2144" spans="3:8" ht="15" customHeight="1">
      <c r="C2144" s="112" t="b">
        <v>0</v>
      </c>
      <c r="D2144" s="113">
        <v>1</v>
      </c>
      <c r="E2144" s="114">
        <v>495</v>
      </c>
      <c r="F2144" s="114">
        <v>2062</v>
      </c>
      <c r="G2144" s="122">
        <v>0</v>
      </c>
      <c r="H2144" s="122">
        <v>1.0450576777135489E+19</v>
      </c>
    </row>
    <row r="2145" spans="3:8" ht="15" customHeight="1">
      <c r="C2145" s="112" t="b">
        <v>0</v>
      </c>
      <c r="D2145" s="113">
        <v>1</v>
      </c>
      <c r="E2145" s="114">
        <v>496</v>
      </c>
      <c r="F2145" s="114">
        <v>2063</v>
      </c>
      <c r="G2145" s="122">
        <v>0</v>
      </c>
      <c r="H2145" s="122">
        <v>1.2308595125780113E+19</v>
      </c>
    </row>
    <row r="2146" spans="3:8" ht="15" customHeight="1">
      <c r="C2146" s="112" t="b">
        <v>0</v>
      </c>
      <c r="D2146" s="113">
        <v>1</v>
      </c>
      <c r="E2146" s="114">
        <v>497</v>
      </c>
      <c r="F2146" s="114">
        <v>2064</v>
      </c>
      <c r="G2146" s="122">
        <v>0</v>
      </c>
      <c r="H2146" s="122">
        <v>1.7831740418599172E+19</v>
      </c>
    </row>
    <row r="2147" spans="3:8" ht="15" customHeight="1">
      <c r="C2147" s="112" t="b">
        <v>0</v>
      </c>
      <c r="D2147" s="113">
        <v>1</v>
      </c>
      <c r="E2147" s="114">
        <v>498</v>
      </c>
      <c r="F2147" s="114">
        <v>2065</v>
      </c>
      <c r="G2147" s="122">
        <v>0</v>
      </c>
      <c r="H2147" s="122">
        <v>1.7937569803857101E+18</v>
      </c>
    </row>
    <row r="2148" spans="3:8" ht="15" customHeight="1">
      <c r="C2148" s="112" t="b">
        <v>0</v>
      </c>
      <c r="D2148" s="113">
        <v>1</v>
      </c>
      <c r="E2148" s="114">
        <v>499</v>
      </c>
      <c r="F2148" s="114">
        <v>2066</v>
      </c>
      <c r="G2148" s="122">
        <v>0</v>
      </c>
      <c r="H2148" s="122">
        <v>1.0122668773045924E+19</v>
      </c>
    </row>
    <row r="2149" spans="3:8" ht="15" customHeight="1">
      <c r="C2149" s="112" t="b">
        <v>0</v>
      </c>
      <c r="D2149" s="113">
        <v>1</v>
      </c>
      <c r="E2149" s="114">
        <v>500</v>
      </c>
      <c r="F2149" s="114">
        <v>2067</v>
      </c>
      <c r="G2149" s="122">
        <v>0</v>
      </c>
      <c r="H2149" s="122">
        <v>1.6037561569641518E+18</v>
      </c>
    </row>
    <row r="2150" spans="3:8" ht="15" customHeight="1">
      <c r="C2150" s="112" t="b">
        <v>0</v>
      </c>
      <c r="D2150" s="113">
        <v>1</v>
      </c>
      <c r="E2150" s="114">
        <v>816</v>
      </c>
      <c r="F2150" s="114">
        <v>2068</v>
      </c>
      <c r="G2150" s="122">
        <v>0</v>
      </c>
      <c r="H2150" s="122">
        <v>7.97614231388096E+18</v>
      </c>
    </row>
    <row r="2151" spans="3:8" ht="15" customHeight="1">
      <c r="C2151" s="112" t="b">
        <v>0</v>
      </c>
      <c r="D2151" s="113">
        <v>1</v>
      </c>
      <c r="E2151" s="114">
        <v>817</v>
      </c>
      <c r="F2151" s="114">
        <v>2069</v>
      </c>
      <c r="G2151" s="122">
        <v>0</v>
      </c>
      <c r="H2151" s="122">
        <v>3.6050524574219443E+17</v>
      </c>
    </row>
    <row r="2152" spans="3:8" ht="15" customHeight="1">
      <c r="C2152" s="112" t="b">
        <v>0</v>
      </c>
      <c r="D2152" s="113">
        <v>1</v>
      </c>
      <c r="E2152" s="114">
        <v>818</v>
      </c>
      <c r="F2152" s="114">
        <v>2070</v>
      </c>
      <c r="G2152" s="122">
        <v>0</v>
      </c>
      <c r="H2152" s="122">
        <v>4.3948053236168658E+18</v>
      </c>
    </row>
    <row r="2153" spans="3:8" ht="15" customHeight="1">
      <c r="C2153" s="112" t="b">
        <v>0</v>
      </c>
      <c r="D2153" s="113">
        <v>1</v>
      </c>
      <c r="E2153" s="114">
        <v>819</v>
      </c>
      <c r="F2153" s="114">
        <v>2071</v>
      </c>
      <c r="G2153" s="122">
        <v>0</v>
      </c>
      <c r="H2153" s="122">
        <v>1.8103012818949376E+19</v>
      </c>
    </row>
    <row r="2154" spans="3:8" ht="15" customHeight="1">
      <c r="C2154" s="112" t="b">
        <v>0</v>
      </c>
      <c r="D2154" s="113">
        <v>1</v>
      </c>
      <c r="E2154" s="114">
        <v>820</v>
      </c>
      <c r="F2154" s="114">
        <v>2072</v>
      </c>
      <c r="G2154" s="122">
        <v>0</v>
      </c>
      <c r="H2154" s="122">
        <v>9.5593099096089408E+17</v>
      </c>
    </row>
    <row r="2155" spans="3:8" ht="15" customHeight="1">
      <c r="C2155" s="112" t="b">
        <v>0</v>
      </c>
      <c r="D2155" s="113">
        <v>1</v>
      </c>
      <c r="E2155" s="114">
        <v>821</v>
      </c>
      <c r="F2155" s="114">
        <v>2073</v>
      </c>
      <c r="G2155" s="122">
        <v>0</v>
      </c>
      <c r="H2155" s="122">
        <v>1.3678893408719296E+18</v>
      </c>
    </row>
    <row r="2156" spans="3:8" ht="15" customHeight="1">
      <c r="C2156" s="112" t="b">
        <v>0</v>
      </c>
      <c r="D2156" s="113">
        <v>1</v>
      </c>
      <c r="E2156" s="114">
        <v>822</v>
      </c>
      <c r="F2156" s="114">
        <v>2074</v>
      </c>
      <c r="G2156" s="122">
        <v>0</v>
      </c>
      <c r="H2156" s="122">
        <v>7.9829551819583365E+18</v>
      </c>
    </row>
    <row r="2157" spans="3:8" ht="15" customHeight="1">
      <c r="C2157" s="112" t="b">
        <v>0</v>
      </c>
      <c r="D2157" s="113">
        <v>1</v>
      </c>
      <c r="E2157" s="114">
        <v>823</v>
      </c>
      <c r="F2157" s="114">
        <v>2075</v>
      </c>
      <c r="G2157" s="122">
        <v>0</v>
      </c>
      <c r="H2157" s="122">
        <v>1.3699020604197724E+19</v>
      </c>
    </row>
    <row r="2158" spans="3:8" ht="15" customHeight="1">
      <c r="C2158" s="112" t="b">
        <v>0</v>
      </c>
      <c r="D2158" s="113">
        <v>1</v>
      </c>
      <c r="E2158" s="114">
        <v>824</v>
      </c>
      <c r="F2158" s="114">
        <v>2076</v>
      </c>
      <c r="G2158" s="122">
        <v>0</v>
      </c>
      <c r="H2158" s="122">
        <v>1.7602236616088959E+19</v>
      </c>
    </row>
    <row r="2159" spans="3:8" ht="15" customHeight="1">
      <c r="C2159" s="112" t="b">
        <v>0</v>
      </c>
      <c r="D2159" s="113">
        <v>1</v>
      </c>
      <c r="E2159" s="114">
        <v>825</v>
      </c>
      <c r="F2159" s="114">
        <v>2077</v>
      </c>
      <c r="G2159" s="122">
        <v>0</v>
      </c>
      <c r="H2159" s="122">
        <v>1.3641324141651151E+19</v>
      </c>
    </row>
    <row r="2160" spans="3:8" ht="15" customHeight="1">
      <c r="C2160" s="112" t="b">
        <v>0</v>
      </c>
      <c r="D2160" s="113">
        <v>1</v>
      </c>
      <c r="E2160" s="114">
        <v>745</v>
      </c>
      <c r="F2160" s="114">
        <v>2078</v>
      </c>
      <c r="G2160" s="122">
        <v>0</v>
      </c>
      <c r="H2160" s="122">
        <v>1.2124780400482515E+19</v>
      </c>
    </row>
    <row r="2161" spans="3:8" ht="15" customHeight="1">
      <c r="C2161" s="112" t="b">
        <v>0</v>
      </c>
      <c r="D2161" s="113">
        <v>1</v>
      </c>
      <c r="E2161" s="114">
        <v>746</v>
      </c>
      <c r="F2161" s="114">
        <v>2079</v>
      </c>
      <c r="G2161" s="122">
        <v>0</v>
      </c>
      <c r="H2161" s="122">
        <v>1.364765894698933E+19</v>
      </c>
    </row>
    <row r="2162" spans="3:8" ht="15" customHeight="1">
      <c r="C2162" s="112" t="b">
        <v>0</v>
      </c>
      <c r="D2162" s="113">
        <v>1</v>
      </c>
      <c r="E2162" s="114">
        <v>747</v>
      </c>
      <c r="F2162" s="114">
        <v>2080</v>
      </c>
      <c r="G2162" s="122">
        <v>0</v>
      </c>
      <c r="H2162" s="122">
        <v>1.1737858814394124E+19</v>
      </c>
    </row>
    <row r="2163" spans="3:8" ht="15" customHeight="1">
      <c r="C2163" s="112" t="b">
        <v>0</v>
      </c>
      <c r="D2163" s="113">
        <v>1</v>
      </c>
      <c r="E2163" s="114">
        <v>748</v>
      </c>
      <c r="F2163" s="114">
        <v>2081</v>
      </c>
      <c r="G2163" s="122">
        <v>0</v>
      </c>
      <c r="H2163" s="122">
        <v>1.1471543569876011E+19</v>
      </c>
    </row>
    <row r="2164" spans="3:8" ht="15" customHeight="1">
      <c r="C2164" s="112" t="b">
        <v>0</v>
      </c>
      <c r="D2164" s="113">
        <v>1</v>
      </c>
      <c r="E2164" s="114">
        <v>749</v>
      </c>
      <c r="F2164" s="114">
        <v>2082</v>
      </c>
      <c r="G2164" s="122">
        <v>0</v>
      </c>
      <c r="H2164" s="122">
        <v>6.5672312260888596E+18</v>
      </c>
    </row>
    <row r="2165" spans="3:8" ht="15" customHeight="1">
      <c r="C2165" s="112" t="b">
        <v>0</v>
      </c>
      <c r="D2165" s="113">
        <v>1</v>
      </c>
      <c r="E2165" s="114">
        <v>750</v>
      </c>
      <c r="F2165" s="114">
        <v>2083</v>
      </c>
      <c r="G2165" s="122">
        <v>0</v>
      </c>
      <c r="H2165" s="122">
        <v>1.3173677270019772E+19</v>
      </c>
    </row>
    <row r="2166" spans="3:8" ht="15" customHeight="1">
      <c r="C2166" s="112" t="b">
        <v>0</v>
      </c>
      <c r="D2166" s="113">
        <v>1</v>
      </c>
      <c r="E2166" s="114">
        <v>751</v>
      </c>
      <c r="F2166" s="114">
        <v>2084</v>
      </c>
      <c r="G2166" s="122">
        <v>0</v>
      </c>
      <c r="H2166" s="122">
        <v>1.4313023090416417E+19</v>
      </c>
    </row>
    <row r="2167" spans="3:8" ht="15" customHeight="1">
      <c r="C2167" s="112" t="b">
        <v>0</v>
      </c>
      <c r="D2167" s="113">
        <v>1</v>
      </c>
      <c r="E2167" s="114">
        <v>752</v>
      </c>
      <c r="F2167" s="114">
        <v>2085</v>
      </c>
      <c r="G2167" s="122">
        <v>0</v>
      </c>
      <c r="H2167" s="122">
        <v>1.1293729409824305E+19</v>
      </c>
    </row>
    <row r="2168" spans="3:8" ht="15" customHeight="1">
      <c r="C2168" s="112" t="b">
        <v>0</v>
      </c>
      <c r="D2168" s="113">
        <v>1</v>
      </c>
      <c r="E2168" s="114">
        <v>753</v>
      </c>
      <c r="F2168" s="114">
        <v>2086</v>
      </c>
      <c r="G2168" s="122">
        <v>0</v>
      </c>
      <c r="H2168" s="122">
        <v>9.2526735176769659E+18</v>
      </c>
    </row>
    <row r="2169" spans="3:8" ht="15" customHeight="1">
      <c r="C2169" s="112" t="b">
        <v>0</v>
      </c>
      <c r="D2169" s="113">
        <v>1</v>
      </c>
      <c r="E2169" s="114">
        <v>754</v>
      </c>
      <c r="F2169" s="114">
        <v>2087</v>
      </c>
      <c r="G2169" s="122">
        <v>0</v>
      </c>
      <c r="H2169" s="122">
        <v>1.8399390685343101E+19</v>
      </c>
    </row>
    <row r="2170" spans="3:8" ht="15" customHeight="1">
      <c r="C2170" s="112" t="b">
        <v>0</v>
      </c>
      <c r="D2170" s="113">
        <v>1</v>
      </c>
      <c r="E2170" s="114">
        <v>755</v>
      </c>
      <c r="F2170" s="114">
        <v>2088</v>
      </c>
      <c r="G2170" s="122">
        <v>0</v>
      </c>
      <c r="H2170" s="122">
        <v>2.8000657204649564E+18</v>
      </c>
    </row>
    <row r="2171" spans="3:8" ht="15" customHeight="1">
      <c r="C2171" s="112" t="b">
        <v>0</v>
      </c>
      <c r="D2171" s="113">
        <v>1</v>
      </c>
      <c r="E2171" s="114">
        <v>756</v>
      </c>
      <c r="F2171" s="114">
        <v>2089</v>
      </c>
      <c r="G2171" s="122">
        <v>0</v>
      </c>
      <c r="H2171" s="122">
        <v>1.0657810483015408E+19</v>
      </c>
    </row>
    <row r="2172" spans="3:8" ht="15" customHeight="1">
      <c r="C2172" s="112" t="b">
        <v>0</v>
      </c>
      <c r="D2172" s="113">
        <v>1</v>
      </c>
      <c r="E2172" s="114">
        <v>757</v>
      </c>
      <c r="F2172" s="114">
        <v>2090</v>
      </c>
      <c r="G2172" s="122">
        <v>0</v>
      </c>
      <c r="H2172" s="122">
        <v>9.7973240104317768E+18</v>
      </c>
    </row>
    <row r="2173" spans="3:8" ht="15" customHeight="1">
      <c r="C2173" s="112" t="b">
        <v>0</v>
      </c>
      <c r="D2173" s="113">
        <v>1</v>
      </c>
      <c r="E2173" s="114">
        <v>758</v>
      </c>
      <c r="F2173" s="114">
        <v>2091</v>
      </c>
      <c r="G2173" s="122">
        <v>0</v>
      </c>
      <c r="H2173" s="122">
        <v>3.9506962016982733E+18</v>
      </c>
    </row>
    <row r="2174" spans="3:8" ht="15" customHeight="1">
      <c r="C2174" s="112" t="b">
        <v>0</v>
      </c>
      <c r="D2174" s="113">
        <v>1</v>
      </c>
      <c r="E2174" s="114">
        <v>759</v>
      </c>
      <c r="F2174" s="114">
        <v>2092</v>
      </c>
      <c r="G2174" s="122">
        <v>0</v>
      </c>
      <c r="H2174" s="122">
        <v>1.6342801184643353E+19</v>
      </c>
    </row>
    <row r="2175" spans="3:8" ht="15" customHeight="1">
      <c r="C2175" s="112" t="b">
        <v>0</v>
      </c>
      <c r="D2175" s="113">
        <v>1</v>
      </c>
      <c r="E2175" s="114">
        <v>760</v>
      </c>
      <c r="F2175" s="114">
        <v>2093</v>
      </c>
      <c r="G2175" s="122">
        <v>0</v>
      </c>
      <c r="H2175" s="122">
        <v>2.2929684268459594E+18</v>
      </c>
    </row>
    <row r="2176" spans="3:8" ht="15" customHeight="1">
      <c r="C2176" s="112" t="b">
        <v>0</v>
      </c>
      <c r="D2176" s="113">
        <v>1</v>
      </c>
      <c r="E2176" s="114">
        <v>620</v>
      </c>
      <c r="F2176" s="114">
        <v>2094</v>
      </c>
      <c r="G2176" s="122">
        <v>0</v>
      </c>
      <c r="H2176" s="122">
        <v>1.3798446978969533E+18</v>
      </c>
    </row>
    <row r="2177" spans="3:8" ht="15" customHeight="1">
      <c r="C2177" s="112" t="b">
        <v>0</v>
      </c>
      <c r="D2177" s="113">
        <v>1</v>
      </c>
      <c r="E2177" s="114">
        <v>621</v>
      </c>
      <c r="F2177" s="114">
        <v>2095</v>
      </c>
      <c r="G2177" s="122">
        <v>0</v>
      </c>
      <c r="H2177" s="122">
        <v>2.7584542916057994E+18</v>
      </c>
    </row>
    <row r="2178" spans="3:8" ht="15" customHeight="1">
      <c r="C2178" s="112" t="b">
        <v>0</v>
      </c>
      <c r="D2178" s="113">
        <v>1</v>
      </c>
      <c r="E2178" s="114">
        <v>622</v>
      </c>
      <c r="F2178" s="114">
        <v>2096</v>
      </c>
      <c r="G2178" s="122">
        <v>0</v>
      </c>
      <c r="H2178" s="122">
        <v>5.4639922156133181E+18</v>
      </c>
    </row>
    <row r="2179" spans="3:8" ht="15" customHeight="1">
      <c r="C2179" s="112" t="b">
        <v>0</v>
      </c>
      <c r="D2179" s="113">
        <v>1</v>
      </c>
      <c r="E2179" s="114">
        <v>623</v>
      </c>
      <c r="F2179" s="114">
        <v>2097</v>
      </c>
      <c r="G2179" s="122">
        <v>0</v>
      </c>
      <c r="H2179" s="122">
        <v>9.3332356488599491E+18</v>
      </c>
    </row>
    <row r="2180" spans="3:8" ht="15" customHeight="1">
      <c r="C2180" s="112" t="b">
        <v>0</v>
      </c>
      <c r="D2180" s="113">
        <v>1</v>
      </c>
      <c r="E2180" s="114">
        <v>761</v>
      </c>
      <c r="F2180" s="114">
        <v>2098</v>
      </c>
      <c r="G2180" s="122">
        <v>0</v>
      </c>
      <c r="H2180" s="122">
        <v>1.6066225957927498E+19</v>
      </c>
    </row>
    <row r="2181" spans="3:8" ht="15" customHeight="1">
      <c r="C2181" s="112" t="b">
        <v>0</v>
      </c>
      <c r="D2181" s="113">
        <v>1</v>
      </c>
      <c r="E2181" s="114">
        <v>762</v>
      </c>
      <c r="F2181" s="114">
        <v>2099</v>
      </c>
      <c r="G2181" s="122">
        <v>0</v>
      </c>
      <c r="H2181" s="122">
        <v>1.0872585528401746E+19</v>
      </c>
    </row>
    <row r="2182" spans="3:8" ht="15" customHeight="1">
      <c r="C2182" s="112" t="b">
        <v>0</v>
      </c>
      <c r="D2182" s="113">
        <v>1</v>
      </c>
      <c r="E2182" s="114">
        <v>763</v>
      </c>
      <c r="F2182" s="114">
        <v>2100</v>
      </c>
      <c r="G2182" s="122">
        <v>0</v>
      </c>
      <c r="H2182" s="122">
        <v>8.7195765865449779E+18</v>
      </c>
    </row>
    <row r="2183" spans="3:8" ht="15" customHeight="1">
      <c r="C2183" s="112" t="b">
        <v>0</v>
      </c>
      <c r="D2183" s="113">
        <v>1</v>
      </c>
      <c r="E2183" s="114">
        <v>764</v>
      </c>
      <c r="F2183" s="114">
        <v>2101</v>
      </c>
      <c r="G2183" s="122">
        <v>0</v>
      </c>
      <c r="H2183" s="122">
        <v>1.0828686078627455E+19</v>
      </c>
    </row>
    <row r="2184" spans="3:8" ht="15" customHeight="1">
      <c r="C2184" s="112" t="b">
        <v>0</v>
      </c>
      <c r="D2184" s="113">
        <v>1</v>
      </c>
      <c r="E2184" s="114">
        <v>765</v>
      </c>
      <c r="F2184" s="114">
        <v>2102</v>
      </c>
      <c r="G2184" s="122">
        <v>0</v>
      </c>
      <c r="H2184" s="122">
        <v>1.6078543105034498E+19</v>
      </c>
    </row>
    <row r="2185" spans="3:8" ht="15" customHeight="1">
      <c r="C2185" s="112" t="b">
        <v>0</v>
      </c>
      <c r="D2185" s="113">
        <v>1</v>
      </c>
      <c r="E2185" s="114">
        <v>766</v>
      </c>
      <c r="F2185" s="114">
        <v>2103</v>
      </c>
      <c r="G2185" s="122">
        <v>0</v>
      </c>
      <c r="H2185" s="122">
        <v>7.7563037408160358E+17</v>
      </c>
    </row>
    <row r="2186" spans="3:8" ht="15" customHeight="1">
      <c r="C2186" s="112" t="b">
        <v>0</v>
      </c>
      <c r="D2186" s="113">
        <v>1</v>
      </c>
      <c r="E2186" s="114">
        <v>767</v>
      </c>
      <c r="F2186" s="114">
        <v>2104</v>
      </c>
      <c r="G2186" s="122">
        <v>0</v>
      </c>
      <c r="H2186" s="122">
        <v>3.7024414777025336E+18</v>
      </c>
    </row>
    <row r="2187" spans="3:8" ht="15" customHeight="1">
      <c r="C2187" s="112" t="b">
        <v>0</v>
      </c>
      <c r="D2187" s="113">
        <v>1</v>
      </c>
      <c r="E2187" s="114">
        <v>768</v>
      </c>
      <c r="F2187" s="114">
        <v>2105</v>
      </c>
      <c r="G2187" s="122">
        <v>0</v>
      </c>
      <c r="H2187" s="122">
        <v>1.3010175440098771E+19</v>
      </c>
    </row>
    <row r="2188" spans="3:8" ht="15" customHeight="1">
      <c r="C2188" s="112" t="b">
        <v>0</v>
      </c>
      <c r="D2188" s="113">
        <v>1</v>
      </c>
      <c r="E2188" s="114">
        <v>769</v>
      </c>
      <c r="F2188" s="114">
        <v>2106</v>
      </c>
      <c r="G2188" s="122">
        <v>0</v>
      </c>
      <c r="H2188" s="122">
        <v>6.2839899514860196E+18</v>
      </c>
    </row>
    <row r="2189" spans="3:8" ht="15" customHeight="1">
      <c r="C2189" s="112" t="b">
        <v>0</v>
      </c>
      <c r="D2189" s="113">
        <v>1</v>
      </c>
      <c r="E2189" s="114">
        <v>770</v>
      </c>
      <c r="F2189" s="114">
        <v>2107</v>
      </c>
      <c r="G2189" s="122">
        <v>0</v>
      </c>
      <c r="H2189" s="122">
        <v>6.3635901141965476E+18</v>
      </c>
    </row>
    <row r="2190" spans="3:8" ht="15" customHeight="1">
      <c r="C2190" s="112" t="b">
        <v>0</v>
      </c>
      <c r="D2190" s="113">
        <v>1</v>
      </c>
      <c r="E2190" s="114">
        <v>771</v>
      </c>
      <c r="F2190" s="114">
        <v>2108</v>
      </c>
      <c r="G2190" s="122">
        <v>0</v>
      </c>
      <c r="H2190" s="122">
        <v>1.3048953557896327E+19</v>
      </c>
    </row>
    <row r="2191" spans="3:8" ht="15" customHeight="1">
      <c r="C2191" s="112" t="b">
        <v>0</v>
      </c>
      <c r="D2191" s="113">
        <v>1</v>
      </c>
      <c r="E2191" s="114">
        <v>772</v>
      </c>
      <c r="F2191" s="114">
        <v>2109</v>
      </c>
      <c r="G2191" s="122">
        <v>0</v>
      </c>
      <c r="H2191" s="122">
        <v>6.8134984495154637E+18</v>
      </c>
    </row>
    <row r="2192" spans="3:8" ht="15" customHeight="1">
      <c r="C2192" s="112" t="b">
        <v>0</v>
      </c>
      <c r="D2192" s="113">
        <v>1</v>
      </c>
      <c r="E2192" s="114">
        <v>773</v>
      </c>
      <c r="F2192" s="114">
        <v>2110</v>
      </c>
      <c r="G2192" s="122">
        <v>0</v>
      </c>
      <c r="H2192" s="122">
        <v>1.1133675925973774E+19</v>
      </c>
    </row>
    <row r="2193" spans="3:8" ht="15" customHeight="1">
      <c r="C2193" s="112" t="b">
        <v>0</v>
      </c>
      <c r="D2193" s="113">
        <v>1</v>
      </c>
      <c r="E2193" s="114">
        <v>774</v>
      </c>
      <c r="F2193" s="114">
        <v>2111</v>
      </c>
      <c r="G2193" s="122">
        <v>0</v>
      </c>
      <c r="H2193" s="122">
        <v>1.1010263328947409E+19</v>
      </c>
    </row>
    <row r="2194" spans="3:8" ht="15" customHeight="1">
      <c r="C2194" s="112" t="b">
        <v>0</v>
      </c>
      <c r="D2194" s="113">
        <v>1</v>
      </c>
      <c r="E2194" s="114">
        <v>775</v>
      </c>
      <c r="F2194" s="114">
        <v>2112</v>
      </c>
      <c r="G2194" s="122">
        <v>0</v>
      </c>
      <c r="H2194" s="122">
        <v>4.516347659791808E+18</v>
      </c>
    </row>
    <row r="2195" spans="3:8" ht="15" customHeight="1">
      <c r="C2195" s="112" t="b">
        <v>0</v>
      </c>
      <c r="D2195" s="113">
        <v>1</v>
      </c>
      <c r="E2195" s="114">
        <v>776</v>
      </c>
      <c r="F2195" s="114">
        <v>2113</v>
      </c>
      <c r="G2195" s="122">
        <v>0</v>
      </c>
      <c r="H2195" s="122">
        <v>2.6252335794441902E+18</v>
      </c>
    </row>
    <row r="2196" spans="3:8" ht="15" customHeight="1">
      <c r="C2196" s="112" t="b">
        <v>0</v>
      </c>
      <c r="D2196" s="113">
        <v>1</v>
      </c>
      <c r="E2196" s="114">
        <v>777</v>
      </c>
      <c r="F2196" s="114">
        <v>2114</v>
      </c>
      <c r="G2196" s="122">
        <v>0</v>
      </c>
      <c r="H2196" s="122">
        <v>1.8018835563236049E+19</v>
      </c>
    </row>
    <row r="2197" spans="3:8" ht="15" customHeight="1">
      <c r="C2197" s="112" t="b">
        <v>0</v>
      </c>
      <c r="D2197" s="113">
        <v>1</v>
      </c>
      <c r="E2197" s="114">
        <v>778</v>
      </c>
      <c r="F2197" s="114">
        <v>2115</v>
      </c>
      <c r="G2197" s="122">
        <v>0</v>
      </c>
      <c r="H2197" s="122">
        <v>1.449901741328059E+19</v>
      </c>
    </row>
    <row r="2198" spans="3:8" ht="15" customHeight="1">
      <c r="C2198" s="112" t="b">
        <v>0</v>
      </c>
      <c r="D2198" s="113">
        <v>1</v>
      </c>
      <c r="E2198" s="114">
        <v>779</v>
      </c>
      <c r="F2198" s="114">
        <v>2116</v>
      </c>
      <c r="G2198" s="122">
        <v>0</v>
      </c>
      <c r="H2198" s="122">
        <v>1.5144691166245558E+19</v>
      </c>
    </row>
    <row r="2199" spans="3:8" ht="15" customHeight="1">
      <c r="C2199" s="112" t="b">
        <v>0</v>
      </c>
      <c r="D2199" s="113">
        <v>1</v>
      </c>
      <c r="E2199" s="114">
        <v>780</v>
      </c>
      <c r="F2199" s="114">
        <v>2117</v>
      </c>
      <c r="G2199" s="122">
        <v>0</v>
      </c>
      <c r="H2199" s="122">
        <v>1.0190459867643574E+19</v>
      </c>
    </row>
    <row r="2200" spans="3:8" ht="15" customHeight="1">
      <c r="C2200" s="112" t="b">
        <v>0</v>
      </c>
      <c r="D2200" s="113">
        <v>1</v>
      </c>
      <c r="E2200" s="114">
        <v>781</v>
      </c>
      <c r="F2200" s="114">
        <v>2118</v>
      </c>
      <c r="G2200" s="122">
        <v>0</v>
      </c>
      <c r="H2200" s="122">
        <v>1.1039510845178878E+19</v>
      </c>
    </row>
    <row r="2201" spans="3:8" ht="15" customHeight="1">
      <c r="C2201" s="112" t="b">
        <v>0</v>
      </c>
      <c r="D2201" s="113">
        <v>1</v>
      </c>
      <c r="E2201" s="114">
        <v>782</v>
      </c>
      <c r="F2201" s="114">
        <v>2119</v>
      </c>
      <c r="G2201" s="122">
        <v>0</v>
      </c>
      <c r="H2201" s="122">
        <v>6.2651269500336224E+16</v>
      </c>
    </row>
    <row r="2202" spans="3:8" ht="15" customHeight="1">
      <c r="C2202" s="112" t="b">
        <v>0</v>
      </c>
      <c r="D2202" s="113">
        <v>1</v>
      </c>
      <c r="E2202" s="114">
        <v>783</v>
      </c>
      <c r="F2202" s="114">
        <v>2120</v>
      </c>
      <c r="G2202" s="122">
        <v>0</v>
      </c>
      <c r="H2202" s="122">
        <v>7.1037398547943639E+18</v>
      </c>
    </row>
    <row r="2203" spans="3:8" ht="15" customHeight="1">
      <c r="C2203" s="112" t="b">
        <v>0</v>
      </c>
      <c r="D2203" s="113">
        <v>1</v>
      </c>
      <c r="E2203" s="114">
        <v>784</v>
      </c>
      <c r="F2203" s="114">
        <v>2121</v>
      </c>
      <c r="G2203" s="122">
        <v>0</v>
      </c>
      <c r="H2203" s="122">
        <v>5.7123264048764273E+18</v>
      </c>
    </row>
    <row r="2204" spans="3:8" ht="15" customHeight="1">
      <c r="C2204" s="112" t="b">
        <v>0</v>
      </c>
      <c r="D2204" s="113">
        <v>1</v>
      </c>
      <c r="E2204" s="114">
        <v>785</v>
      </c>
      <c r="F2204" s="114">
        <v>2122</v>
      </c>
      <c r="G2204" s="122">
        <v>0</v>
      </c>
      <c r="H2204" s="122">
        <v>6.2841062363194511E+18</v>
      </c>
    </row>
    <row r="2205" spans="3:8" ht="15" customHeight="1">
      <c r="C2205" s="112" t="b">
        <v>0</v>
      </c>
      <c r="D2205" s="113">
        <v>1</v>
      </c>
      <c r="E2205" s="114">
        <v>543</v>
      </c>
      <c r="F2205" s="114">
        <v>2123</v>
      </c>
      <c r="G2205" s="122">
        <v>0</v>
      </c>
      <c r="H2205" s="122">
        <v>1.5121721447052302E+19</v>
      </c>
    </row>
    <row r="2206" spans="3:8" ht="15" customHeight="1">
      <c r="C2206" s="112" t="b">
        <v>0</v>
      </c>
      <c r="D2206" s="113">
        <v>1</v>
      </c>
      <c r="E2206" s="114">
        <v>544</v>
      </c>
      <c r="F2206" s="114">
        <v>2124</v>
      </c>
      <c r="G2206" s="122">
        <v>0</v>
      </c>
      <c r="H2206" s="122">
        <v>1.3529635607257397E+19</v>
      </c>
    </row>
    <row r="2207" spans="3:8" ht="15" customHeight="1">
      <c r="C2207" s="112" t="b">
        <v>0</v>
      </c>
      <c r="D2207" s="113">
        <v>1</v>
      </c>
      <c r="E2207" s="114">
        <v>545</v>
      </c>
      <c r="F2207" s="114">
        <v>2125</v>
      </c>
      <c r="G2207" s="122">
        <v>0</v>
      </c>
      <c r="H2207" s="122">
        <v>6.3763094833185894E+17</v>
      </c>
    </row>
    <row r="2208" spans="3:8" ht="15" customHeight="1">
      <c r="C2208" s="112" t="b">
        <v>0</v>
      </c>
      <c r="D2208" s="113">
        <v>1</v>
      </c>
      <c r="E2208" s="114">
        <v>546</v>
      </c>
      <c r="F2208" s="114">
        <v>2126</v>
      </c>
      <c r="G2208" s="122">
        <v>0</v>
      </c>
      <c r="H2208" s="122">
        <v>1.7269876131573549E+19</v>
      </c>
    </row>
    <row r="2209" spans="3:8" ht="15" customHeight="1">
      <c r="C2209" s="112" t="b">
        <v>0</v>
      </c>
      <c r="D2209" s="113">
        <v>1</v>
      </c>
      <c r="E2209" s="114">
        <v>547</v>
      </c>
      <c r="F2209" s="114">
        <v>2127</v>
      </c>
      <c r="G2209" s="122">
        <v>0</v>
      </c>
      <c r="H2209" s="122">
        <v>1.0832921091558455E+19</v>
      </c>
    </row>
    <row r="2210" spans="3:8" ht="15" customHeight="1">
      <c r="C2210" s="112" t="b">
        <v>0</v>
      </c>
      <c r="D2210" s="113">
        <v>1</v>
      </c>
      <c r="E2210" s="114">
        <v>548</v>
      </c>
      <c r="F2210" s="114">
        <v>2128</v>
      </c>
      <c r="G2210" s="122">
        <v>0</v>
      </c>
      <c r="H2210" s="122">
        <v>1.5075986732600599E+19</v>
      </c>
    </row>
    <row r="2211" spans="3:8" ht="15" customHeight="1">
      <c r="C2211" s="112" t="b">
        <v>0</v>
      </c>
      <c r="D2211" s="113">
        <v>1</v>
      </c>
      <c r="E2211" s="114">
        <v>549</v>
      </c>
      <c r="F2211" s="114">
        <v>2129</v>
      </c>
      <c r="G2211" s="122">
        <v>0</v>
      </c>
      <c r="H2211" s="122">
        <v>3.1400654257371167E+18</v>
      </c>
    </row>
    <row r="2212" spans="3:8" ht="15" customHeight="1">
      <c r="C2212" s="112" t="b">
        <v>0</v>
      </c>
      <c r="D2212" s="113">
        <v>1</v>
      </c>
      <c r="E2212" s="114">
        <v>786</v>
      </c>
      <c r="F2212" s="114">
        <v>2130</v>
      </c>
      <c r="G2212" s="122">
        <v>0</v>
      </c>
      <c r="H2212" s="122">
        <v>6.8038728489433661E+18</v>
      </c>
    </row>
    <row r="2213" spans="3:8" ht="15" customHeight="1">
      <c r="C2213" s="112" t="b">
        <v>0</v>
      </c>
      <c r="D2213" s="113">
        <v>1</v>
      </c>
      <c r="E2213" s="114">
        <v>787</v>
      </c>
      <c r="F2213" s="114">
        <v>2131</v>
      </c>
      <c r="G2213" s="122">
        <v>0</v>
      </c>
      <c r="H2213" s="122">
        <v>5.2429340822776945E+18</v>
      </c>
    </row>
    <row r="2214" spans="3:8" ht="15" customHeight="1">
      <c r="C2214" s="112" t="b">
        <v>0</v>
      </c>
      <c r="D2214" s="113">
        <v>1</v>
      </c>
      <c r="E2214" s="114">
        <v>788</v>
      </c>
      <c r="F2214" s="114">
        <v>2132</v>
      </c>
      <c r="G2214" s="122">
        <v>0</v>
      </c>
      <c r="H2214" s="122">
        <v>1.5511440381639021E+19</v>
      </c>
    </row>
    <row r="2215" spans="3:8" ht="15" customHeight="1">
      <c r="C2215" s="112" t="b">
        <v>0</v>
      </c>
      <c r="D2215" s="113">
        <v>1</v>
      </c>
      <c r="E2215" s="114">
        <v>789</v>
      </c>
      <c r="F2215" s="114">
        <v>2133</v>
      </c>
      <c r="G2215" s="122">
        <v>0</v>
      </c>
      <c r="H2215" s="122">
        <v>1.9258463684091461E+18</v>
      </c>
    </row>
    <row r="2216" spans="3:8" ht="15" customHeight="1">
      <c r="C2216" s="112" t="b">
        <v>0</v>
      </c>
      <c r="D2216" s="113">
        <v>1</v>
      </c>
      <c r="E2216" s="114">
        <v>790</v>
      </c>
      <c r="F2216" s="114">
        <v>2134</v>
      </c>
      <c r="G2216" s="122">
        <v>0</v>
      </c>
      <c r="H2216" s="122">
        <v>1.1634158069871532E+18</v>
      </c>
    </row>
    <row r="2217" spans="3:8" ht="15" customHeight="1">
      <c r="C2217" s="112" t="b">
        <v>0</v>
      </c>
      <c r="D2217" s="113">
        <v>1</v>
      </c>
      <c r="E2217" s="114">
        <v>791</v>
      </c>
      <c r="F2217" s="114">
        <v>2135</v>
      </c>
      <c r="G2217" s="122">
        <v>0</v>
      </c>
      <c r="H2217" s="122">
        <v>6.9435771351779072E+17</v>
      </c>
    </row>
    <row r="2218" spans="3:8" ht="15" customHeight="1">
      <c r="C2218" s="112" t="b">
        <v>0</v>
      </c>
      <c r="D2218" s="113">
        <v>1</v>
      </c>
      <c r="E2218" s="114">
        <v>792</v>
      </c>
      <c r="F2218" s="114">
        <v>2136</v>
      </c>
      <c r="G2218" s="122">
        <v>0</v>
      </c>
      <c r="H2218" s="122">
        <v>1.3722333479596173E+19</v>
      </c>
    </row>
    <row r="2219" spans="3:8" ht="15" customHeight="1">
      <c r="C2219" s="112" t="b">
        <v>0</v>
      </c>
      <c r="D2219" s="113">
        <v>1</v>
      </c>
      <c r="E2219" s="114">
        <v>793</v>
      </c>
      <c r="F2219" s="114">
        <v>2137</v>
      </c>
      <c r="G2219" s="122">
        <v>0</v>
      </c>
      <c r="H2219" s="122">
        <v>1.728015451804597E+19</v>
      </c>
    </row>
    <row r="2220" spans="3:8" ht="15" customHeight="1">
      <c r="C2220" s="112" t="b">
        <v>0</v>
      </c>
      <c r="D2220" s="113">
        <v>1</v>
      </c>
      <c r="E2220" s="114">
        <v>794</v>
      </c>
      <c r="F2220" s="114">
        <v>2138</v>
      </c>
      <c r="G2220" s="122">
        <v>0</v>
      </c>
      <c r="H2220" s="122">
        <v>6.6018809793709988E+18</v>
      </c>
    </row>
    <row r="2221" spans="3:8" ht="15" customHeight="1">
      <c r="C2221" s="112" t="b">
        <v>0</v>
      </c>
      <c r="D2221" s="113">
        <v>1</v>
      </c>
      <c r="E2221" s="114">
        <v>795</v>
      </c>
      <c r="F2221" s="114">
        <v>2139</v>
      </c>
      <c r="G2221" s="122">
        <v>0</v>
      </c>
      <c r="H2221" s="122">
        <v>2.1397427547628534E+18</v>
      </c>
    </row>
    <row r="2222" spans="3:8" ht="15" customHeight="1">
      <c r="C2222" s="112" t="b">
        <v>0</v>
      </c>
      <c r="D2222" s="113">
        <v>1</v>
      </c>
      <c r="E2222" s="114">
        <v>796</v>
      </c>
      <c r="F2222" s="114">
        <v>2140</v>
      </c>
      <c r="G2222" s="122">
        <v>0</v>
      </c>
      <c r="H2222" s="122">
        <v>3.7016239685493632E+18</v>
      </c>
    </row>
    <row r="2223" spans="3:8" ht="15" customHeight="1">
      <c r="C2223" s="112" t="b">
        <v>0</v>
      </c>
      <c r="D2223" s="113">
        <v>1</v>
      </c>
      <c r="E2223" s="114">
        <v>797</v>
      </c>
      <c r="F2223" s="114">
        <v>2141</v>
      </c>
      <c r="G2223" s="122">
        <v>0</v>
      </c>
      <c r="H2223" s="122">
        <v>6.7360634377409526E+18</v>
      </c>
    </row>
    <row r="2224" spans="3:8" ht="15" customHeight="1">
      <c r="C2224" s="112" t="b">
        <v>0</v>
      </c>
      <c r="D2224" s="113">
        <v>1</v>
      </c>
      <c r="E2224" s="114">
        <v>798</v>
      </c>
      <c r="F2224" s="114">
        <v>2142</v>
      </c>
      <c r="G2224" s="122">
        <v>0</v>
      </c>
      <c r="H2224" s="122">
        <v>1.630079827551089E+19</v>
      </c>
    </row>
    <row r="2225" spans="3:8" ht="15" customHeight="1">
      <c r="C2225" s="112" t="b">
        <v>0</v>
      </c>
      <c r="D2225" s="113">
        <v>1</v>
      </c>
      <c r="E2225" s="114">
        <v>799</v>
      </c>
      <c r="F2225" s="114">
        <v>2143</v>
      </c>
      <c r="G2225" s="122">
        <v>0</v>
      </c>
      <c r="H2225" s="122">
        <v>5.5112342442312018E+18</v>
      </c>
    </row>
    <row r="2226" spans="3:8" ht="15" customHeight="1">
      <c r="C2226" s="112" t="b">
        <v>0</v>
      </c>
      <c r="D2226" s="113">
        <v>1</v>
      </c>
      <c r="E2226" s="114">
        <v>800</v>
      </c>
      <c r="F2226" s="114">
        <v>2144</v>
      </c>
      <c r="G2226" s="122">
        <v>0</v>
      </c>
      <c r="H2226" s="122">
        <v>1.7385516531889801E+19</v>
      </c>
    </row>
    <row r="2227" spans="3:8" ht="15" customHeight="1">
      <c r="C2227" s="112" t="b">
        <v>0</v>
      </c>
      <c r="D2227" s="113">
        <v>1</v>
      </c>
      <c r="E2227" s="114">
        <v>801</v>
      </c>
      <c r="F2227" s="114">
        <v>2145</v>
      </c>
      <c r="G2227" s="122">
        <v>0</v>
      </c>
      <c r="H2227" s="122">
        <v>4.8944854662483661E+18</v>
      </c>
    </row>
    <row r="2228" spans="3:8" ht="15" customHeight="1">
      <c r="C2228" s="112" t="b">
        <v>0</v>
      </c>
      <c r="D2228" s="113">
        <v>1</v>
      </c>
      <c r="E2228" s="114">
        <v>802</v>
      </c>
      <c r="F2228" s="114">
        <v>2146</v>
      </c>
      <c r="G2228" s="122">
        <v>0</v>
      </c>
      <c r="H2228" s="122">
        <v>7.7390826181534269E+18</v>
      </c>
    </row>
    <row r="2229" spans="3:8" ht="15" customHeight="1">
      <c r="C2229" s="112" t="b">
        <v>0</v>
      </c>
      <c r="D2229" s="113">
        <v>1</v>
      </c>
      <c r="E2229" s="114">
        <v>803</v>
      </c>
      <c r="F2229" s="114">
        <v>2147</v>
      </c>
      <c r="G2229" s="122">
        <v>0</v>
      </c>
      <c r="H2229" s="122">
        <v>1.6712642713840632E+18</v>
      </c>
    </row>
    <row r="2230" spans="3:8" ht="15" customHeight="1">
      <c r="C2230" s="112" t="b">
        <v>0</v>
      </c>
      <c r="D2230" s="113">
        <v>1</v>
      </c>
      <c r="E2230" s="114">
        <v>804</v>
      </c>
      <c r="F2230" s="114">
        <v>2148</v>
      </c>
      <c r="G2230" s="122">
        <v>0</v>
      </c>
      <c r="H2230" s="122">
        <v>7.8474935376365619E+18</v>
      </c>
    </row>
    <row r="2231" spans="3:8" ht="15" customHeight="1">
      <c r="C2231" s="112" t="b">
        <v>0</v>
      </c>
      <c r="D2231" s="113">
        <v>1</v>
      </c>
      <c r="E2231" s="114">
        <v>805</v>
      </c>
      <c r="F2231" s="114">
        <v>2149</v>
      </c>
      <c r="G2231" s="122">
        <v>0</v>
      </c>
      <c r="H2231" s="122">
        <v>3.2204377758118548E+18</v>
      </c>
    </row>
    <row r="2232" spans="3:8" ht="15" customHeight="1">
      <c r="C2232" s="112" t="b">
        <v>0</v>
      </c>
      <c r="D2232" s="113">
        <v>1</v>
      </c>
      <c r="E2232" s="114">
        <v>806</v>
      </c>
      <c r="F2232" s="114">
        <v>2150</v>
      </c>
      <c r="G2232" s="122">
        <v>0</v>
      </c>
      <c r="H2232" s="122">
        <v>1.4056467747221322E+19</v>
      </c>
    </row>
    <row r="2233" spans="3:8" ht="15" customHeight="1">
      <c r="C2233" s="112" t="b">
        <v>0</v>
      </c>
      <c r="D2233" s="113">
        <v>1</v>
      </c>
      <c r="E2233" s="114">
        <v>807</v>
      </c>
      <c r="F2233" s="114">
        <v>2151</v>
      </c>
      <c r="G2233" s="122">
        <v>0</v>
      </c>
      <c r="H2233" s="122">
        <v>5.1017527688127713E+18</v>
      </c>
    </row>
    <row r="2234" spans="3:8" ht="15" customHeight="1">
      <c r="C2234" s="112" t="b">
        <v>0</v>
      </c>
      <c r="D2234" s="113">
        <v>1</v>
      </c>
      <c r="E2234" s="114">
        <v>808</v>
      </c>
      <c r="F2234" s="114">
        <v>2152</v>
      </c>
      <c r="G2234" s="122">
        <v>0</v>
      </c>
      <c r="H2234" s="122">
        <v>1.1156469089576385E+19</v>
      </c>
    </row>
    <row r="2235" spans="3:8" ht="15" customHeight="1">
      <c r="C2235" s="112" t="b">
        <v>0</v>
      </c>
      <c r="D2235" s="113">
        <v>1</v>
      </c>
      <c r="E2235" s="114">
        <v>809</v>
      </c>
      <c r="F2235" s="114">
        <v>2153</v>
      </c>
      <c r="G2235" s="122">
        <v>0</v>
      </c>
      <c r="H2235" s="122">
        <v>1.5976861220824265E+19</v>
      </c>
    </row>
    <row r="2236" spans="3:8" ht="15" customHeight="1">
      <c r="C2236" s="112" t="b">
        <v>0</v>
      </c>
      <c r="D2236" s="113">
        <v>1</v>
      </c>
      <c r="E2236" s="114">
        <v>810</v>
      </c>
      <c r="F2236" s="114">
        <v>2154</v>
      </c>
      <c r="G2236" s="122">
        <v>0</v>
      </c>
      <c r="H2236" s="122">
        <v>1.134593010150128E+19</v>
      </c>
    </row>
    <row r="2237" spans="3:8" ht="15" customHeight="1">
      <c r="C2237" s="112" t="b">
        <v>0</v>
      </c>
      <c r="D2237" s="113">
        <v>1</v>
      </c>
      <c r="E2237" s="114">
        <v>811</v>
      </c>
      <c r="F2237" s="114">
        <v>2155</v>
      </c>
      <c r="G2237" s="122">
        <v>0</v>
      </c>
      <c r="H2237" s="122">
        <v>1.343005252786033E+19</v>
      </c>
    </row>
    <row r="2238" spans="3:8" ht="15" customHeight="1">
      <c r="C2238" s="112" t="b">
        <v>0</v>
      </c>
      <c r="D2238" s="113">
        <v>1</v>
      </c>
      <c r="E2238" s="114">
        <v>812</v>
      </c>
      <c r="F2238" s="114">
        <v>2156</v>
      </c>
      <c r="G2238" s="122">
        <v>0</v>
      </c>
      <c r="H2238" s="122">
        <v>4.7415666985691003E+18</v>
      </c>
    </row>
    <row r="2239" spans="3:8" ht="15" customHeight="1">
      <c r="C2239" s="112" t="b">
        <v>0</v>
      </c>
      <c r="D2239" s="113">
        <v>1</v>
      </c>
      <c r="E2239" s="114">
        <v>813</v>
      </c>
      <c r="F2239" s="114">
        <v>2157</v>
      </c>
      <c r="G2239" s="122">
        <v>0</v>
      </c>
      <c r="H2239" s="122">
        <v>5.3836711584398715E+18</v>
      </c>
    </row>
    <row r="2240" spans="3:8" ht="15" customHeight="1">
      <c r="C2240" s="112" t="b">
        <v>0</v>
      </c>
      <c r="D2240" s="113">
        <v>1</v>
      </c>
      <c r="E2240" s="114">
        <v>814</v>
      </c>
      <c r="F2240" s="114">
        <v>2158</v>
      </c>
      <c r="G2240" s="122">
        <v>0</v>
      </c>
      <c r="H2240" s="122">
        <v>1.1643659946897508E+19</v>
      </c>
    </row>
    <row r="2241" spans="3:8" ht="15" customHeight="1">
      <c r="C2241" s="112" t="b">
        <v>0</v>
      </c>
      <c r="D2241" s="113">
        <v>1</v>
      </c>
      <c r="E2241" s="114">
        <v>815</v>
      </c>
      <c r="F2241" s="114">
        <v>2159</v>
      </c>
      <c r="G2241" s="122">
        <v>0</v>
      </c>
      <c r="H2241" s="122">
        <v>5.7544072050558136E+18</v>
      </c>
    </row>
    <row r="2242" spans="3:8" ht="15" customHeight="1">
      <c r="C2242" s="112" t="b">
        <v>0</v>
      </c>
      <c r="D2242" s="113">
        <v>1</v>
      </c>
      <c r="E2242" s="114">
        <v>826</v>
      </c>
      <c r="F2242" s="114">
        <v>2160</v>
      </c>
      <c r="G2242" s="122">
        <v>0</v>
      </c>
      <c r="H2242" s="122">
        <v>1.8215144195086549E+19</v>
      </c>
    </row>
    <row r="2243" spans="3:8" ht="15" customHeight="1">
      <c r="C2243" s="112" t="b">
        <v>0</v>
      </c>
      <c r="D2243" s="113">
        <v>1</v>
      </c>
      <c r="E2243" s="114">
        <v>827</v>
      </c>
      <c r="F2243" s="114">
        <v>2161</v>
      </c>
      <c r="G2243" s="122">
        <v>0</v>
      </c>
      <c r="H2243" s="122">
        <v>1.6919667848751198E+19</v>
      </c>
    </row>
    <row r="2244" spans="3:8" ht="15" customHeight="1">
      <c r="C2244" s="112" t="b">
        <v>0</v>
      </c>
      <c r="D2244" s="113">
        <v>1</v>
      </c>
      <c r="E2244" s="114">
        <v>828</v>
      </c>
      <c r="F2244" s="114">
        <v>2162</v>
      </c>
      <c r="G2244" s="122">
        <v>0</v>
      </c>
      <c r="H2244" s="122">
        <v>8.516669010916012E+18</v>
      </c>
    </row>
    <row r="2245" spans="3:8" ht="15" customHeight="1">
      <c r="C2245" s="112" t="b">
        <v>0</v>
      </c>
      <c r="D2245" s="113">
        <v>1</v>
      </c>
      <c r="E2245" s="114">
        <v>829</v>
      </c>
      <c r="F2245" s="114">
        <v>2163</v>
      </c>
      <c r="G2245" s="122">
        <v>0</v>
      </c>
      <c r="H2245" s="122">
        <v>9.3827771269100483E+18</v>
      </c>
    </row>
    <row r="2246" spans="3:8" ht="15" customHeight="1">
      <c r="C2246" s="112" t="b">
        <v>0</v>
      </c>
      <c r="D2246" s="113">
        <v>1</v>
      </c>
      <c r="E2246" s="114">
        <v>830</v>
      </c>
      <c r="F2246" s="114">
        <v>2164</v>
      </c>
      <c r="G2246" s="122">
        <v>0</v>
      </c>
      <c r="H2246" s="122">
        <v>1.5295736306369808E+19</v>
      </c>
    </row>
    <row r="2247" spans="3:8" ht="15" customHeight="1">
      <c r="C2247" s="112" t="b">
        <v>0</v>
      </c>
      <c r="D2247" s="113">
        <v>1</v>
      </c>
      <c r="E2247" s="114">
        <v>831</v>
      </c>
      <c r="F2247" s="114">
        <v>2165</v>
      </c>
      <c r="G2247" s="122">
        <v>0</v>
      </c>
      <c r="H2247" s="122">
        <v>5.5910749994586214E+18</v>
      </c>
    </row>
    <row r="2248" spans="3:8" ht="15" customHeight="1">
      <c r="C2248" s="112" t="b">
        <v>0</v>
      </c>
      <c r="D2248" s="113">
        <v>1</v>
      </c>
      <c r="E2248" s="114">
        <v>832</v>
      </c>
      <c r="F2248" s="114">
        <v>2166</v>
      </c>
      <c r="G2248" s="122">
        <v>0</v>
      </c>
      <c r="H2248" s="122">
        <v>7.3792259176756664E+18</v>
      </c>
    </row>
    <row r="2249" spans="3:8" ht="15" customHeight="1">
      <c r="C2249" s="112" t="b">
        <v>0</v>
      </c>
      <c r="D2249" s="113">
        <v>1</v>
      </c>
      <c r="E2249" s="114">
        <v>833</v>
      </c>
      <c r="F2249" s="114">
        <v>2167</v>
      </c>
      <c r="G2249" s="122">
        <v>0</v>
      </c>
      <c r="H2249" s="122">
        <v>1.5368470815539666E+18</v>
      </c>
    </row>
    <row r="2250" spans="3:8" ht="15" customHeight="1">
      <c r="C2250" s="112" t="b">
        <v>0</v>
      </c>
      <c r="D2250" s="113">
        <v>1</v>
      </c>
      <c r="E2250" s="114">
        <v>834</v>
      </c>
      <c r="F2250" s="114">
        <v>2168</v>
      </c>
      <c r="G2250" s="122">
        <v>0</v>
      </c>
      <c r="H2250" s="122">
        <v>1.5932466994782847E+19</v>
      </c>
    </row>
    <row r="2251" spans="3:8" ht="15" customHeight="1">
      <c r="C2251" s="112" t="b">
        <v>0</v>
      </c>
      <c r="D2251" s="113">
        <v>1</v>
      </c>
      <c r="E2251" s="114">
        <v>835</v>
      </c>
      <c r="F2251" s="114">
        <v>2169</v>
      </c>
      <c r="G2251" s="122">
        <v>0</v>
      </c>
      <c r="H2251" s="122">
        <v>6.6438328593280297E+18</v>
      </c>
    </row>
    <row r="2252" spans="3:8" ht="15" customHeight="1">
      <c r="C2252" s="112" t="b">
        <v>0</v>
      </c>
      <c r="D2252" s="113">
        <v>1</v>
      </c>
      <c r="E2252" s="114">
        <v>836</v>
      </c>
      <c r="F2252" s="114">
        <v>2170</v>
      </c>
      <c r="G2252" s="122">
        <v>0</v>
      </c>
      <c r="H2252" s="122">
        <v>2.5826872452440118E+17</v>
      </c>
    </row>
    <row r="2253" spans="3:8" ht="15" customHeight="1">
      <c r="C2253" s="112" t="b">
        <v>0</v>
      </c>
      <c r="D2253" s="113">
        <v>1</v>
      </c>
      <c r="E2253" s="114">
        <v>837</v>
      </c>
      <c r="F2253" s="114">
        <v>2171</v>
      </c>
      <c r="G2253" s="122">
        <v>0</v>
      </c>
      <c r="H2253" s="122">
        <v>4.1321136446948705E+18</v>
      </c>
    </row>
    <row r="2254" spans="3:8" ht="15" customHeight="1">
      <c r="C2254" s="112" t="b">
        <v>0</v>
      </c>
      <c r="D2254" s="113">
        <v>1</v>
      </c>
      <c r="E2254" s="114">
        <v>838</v>
      </c>
      <c r="F2254" s="114">
        <v>2172</v>
      </c>
      <c r="G2254" s="122">
        <v>0</v>
      </c>
      <c r="H2254" s="122">
        <v>1.2962836119745847E+19</v>
      </c>
    </row>
    <row r="2255" spans="3:8" ht="15" customHeight="1">
      <c r="C2255" s="112" t="b">
        <v>0</v>
      </c>
      <c r="D2255" s="113">
        <v>1</v>
      </c>
      <c r="E2255" s="114">
        <v>839</v>
      </c>
      <c r="F2255" s="114">
        <v>2173</v>
      </c>
      <c r="G2255" s="122">
        <v>0</v>
      </c>
      <c r="H2255" s="122">
        <v>8.4493382653904015E+18</v>
      </c>
    </row>
    <row r="2256" spans="3:8" ht="15" customHeight="1">
      <c r="C2256" s="112" t="b">
        <v>0</v>
      </c>
      <c r="D2256" s="113">
        <v>1</v>
      </c>
      <c r="E2256" s="114">
        <v>840</v>
      </c>
      <c r="F2256" s="114">
        <v>2174</v>
      </c>
      <c r="G2256" s="122">
        <v>0</v>
      </c>
      <c r="H2256" s="122">
        <v>9.3136152461178941E+18</v>
      </c>
    </row>
    <row r="2257" spans="3:8" ht="15" customHeight="1">
      <c r="C2257" s="112" t="b">
        <v>0</v>
      </c>
      <c r="D2257" s="113">
        <v>1</v>
      </c>
      <c r="E2257" s="114">
        <v>841</v>
      </c>
      <c r="F2257" s="114">
        <v>2175</v>
      </c>
      <c r="G2257" s="122">
        <v>0</v>
      </c>
      <c r="H2257" s="122">
        <v>8.800990033047424E+18</v>
      </c>
    </row>
    <row r="2258" spans="3:8" ht="15" customHeight="1">
      <c r="C2258" s="112" t="b">
        <v>0</v>
      </c>
      <c r="D2258" s="113">
        <v>1</v>
      </c>
      <c r="E2258" s="114">
        <v>2639</v>
      </c>
      <c r="F2258" s="114">
        <v>2176</v>
      </c>
      <c r="G2258" s="122">
        <v>0</v>
      </c>
      <c r="H2258" s="122">
        <v>9.9535623236980654E+18</v>
      </c>
    </row>
    <row r="2259" spans="3:8" ht="15" customHeight="1">
      <c r="C2259" s="112" t="b">
        <v>0</v>
      </c>
      <c r="D2259" s="113">
        <v>1</v>
      </c>
      <c r="E2259" s="114">
        <v>2640</v>
      </c>
      <c r="F2259" s="114">
        <v>2177</v>
      </c>
      <c r="G2259" s="122">
        <v>0</v>
      </c>
      <c r="H2259" s="122">
        <v>8.7011848739788616E+18</v>
      </c>
    </row>
    <row r="2260" spans="3:8" ht="15" customHeight="1">
      <c r="C2260" s="112" t="b">
        <v>0</v>
      </c>
      <c r="D2260" s="113">
        <v>1</v>
      </c>
      <c r="E2260" s="114">
        <v>2641</v>
      </c>
      <c r="F2260" s="114">
        <v>2178</v>
      </c>
      <c r="G2260" s="122">
        <v>0</v>
      </c>
      <c r="H2260" s="122">
        <v>1.6900831301993501E+19</v>
      </c>
    </row>
    <row r="2261" spans="3:8" ht="15" customHeight="1">
      <c r="C2261" s="112" t="b">
        <v>0</v>
      </c>
      <c r="D2261" s="113">
        <v>1</v>
      </c>
      <c r="E2261" s="114">
        <v>2642</v>
      </c>
      <c r="F2261" s="114">
        <v>2179</v>
      </c>
      <c r="G2261" s="122">
        <v>0</v>
      </c>
      <c r="H2261" s="122">
        <v>9.4176738454644941E+18</v>
      </c>
    </row>
    <row r="2262" spans="3:8" ht="15" customHeight="1">
      <c r="C2262" s="112" t="b">
        <v>0</v>
      </c>
      <c r="D2262" s="113">
        <v>1</v>
      </c>
      <c r="E2262" s="114">
        <v>2643</v>
      </c>
      <c r="F2262" s="114">
        <v>2180</v>
      </c>
      <c r="G2262" s="122">
        <v>0</v>
      </c>
      <c r="H2262" s="122">
        <v>1.1661527285570035E+18</v>
      </c>
    </row>
    <row r="2263" spans="3:8" ht="15" customHeight="1">
      <c r="C2263" s="112" t="b">
        <v>0</v>
      </c>
      <c r="D2263" s="113">
        <v>1</v>
      </c>
      <c r="E2263" s="114">
        <v>2644</v>
      </c>
      <c r="F2263" s="114">
        <v>2181</v>
      </c>
      <c r="G2263" s="122">
        <v>0</v>
      </c>
      <c r="H2263" s="122">
        <v>1.0095975809646176E+19</v>
      </c>
    </row>
    <row r="2264" spans="3:8" ht="15" customHeight="1">
      <c r="C2264" s="112" t="b">
        <v>0</v>
      </c>
      <c r="D2264" s="113">
        <v>1</v>
      </c>
      <c r="E2264" s="114">
        <v>2645</v>
      </c>
      <c r="F2264" s="114">
        <v>2182</v>
      </c>
      <c r="G2264" s="122">
        <v>0</v>
      </c>
      <c r="H2264" s="122">
        <v>1.6469636588226516E+18</v>
      </c>
    </row>
    <row r="2265" spans="3:8" ht="15" customHeight="1">
      <c r="C2265" s="112" t="b">
        <v>0</v>
      </c>
      <c r="D2265" s="113">
        <v>1</v>
      </c>
      <c r="E2265" s="114">
        <v>2646</v>
      </c>
      <c r="F2265" s="114">
        <v>2183</v>
      </c>
      <c r="G2265" s="122">
        <v>0</v>
      </c>
      <c r="H2265" s="122">
        <v>1.8347596220820386E+19</v>
      </c>
    </row>
    <row r="2266" spans="3:8" ht="15" customHeight="1">
      <c r="C2266" s="112" t="b">
        <v>0</v>
      </c>
      <c r="D2266" s="113">
        <v>1</v>
      </c>
      <c r="E2266" s="114">
        <v>2647</v>
      </c>
      <c r="F2266" s="114">
        <v>2184</v>
      </c>
      <c r="G2266" s="122">
        <v>0</v>
      </c>
      <c r="H2266" s="122">
        <v>4.4620579124822661E+18</v>
      </c>
    </row>
    <row r="2267" spans="3:8" ht="15" customHeight="1">
      <c r="C2267" s="112" t="b">
        <v>0</v>
      </c>
      <c r="D2267" s="113">
        <v>1</v>
      </c>
      <c r="E2267" s="114">
        <v>2648</v>
      </c>
      <c r="F2267" s="114">
        <v>2185</v>
      </c>
      <c r="G2267" s="122">
        <v>0</v>
      </c>
      <c r="H2267" s="122">
        <v>5.9825306189095014E+17</v>
      </c>
    </row>
    <row r="2268" spans="3:8" ht="15" customHeight="1">
      <c r="C2268" s="112" t="b">
        <v>0</v>
      </c>
      <c r="D2268" s="113">
        <v>1</v>
      </c>
      <c r="E2268" s="114">
        <v>2649</v>
      </c>
      <c r="F2268" s="114">
        <v>2186</v>
      </c>
      <c r="G2268" s="122">
        <v>0</v>
      </c>
      <c r="H2268" s="122">
        <v>1.4092193330197928E+19</v>
      </c>
    </row>
    <row r="2269" spans="3:8" ht="15" customHeight="1">
      <c r="C2269" s="112" t="b">
        <v>0</v>
      </c>
      <c r="D2269" s="113">
        <v>1</v>
      </c>
      <c r="E2269" s="114">
        <v>3225</v>
      </c>
      <c r="F2269" s="114">
        <v>2187</v>
      </c>
      <c r="G2269" s="122">
        <v>0</v>
      </c>
      <c r="H2269" s="122">
        <v>1.2873631745180562E+17</v>
      </c>
    </row>
    <row r="2270" spans="3:8" ht="15" customHeight="1">
      <c r="C2270" s="112" t="b">
        <v>0</v>
      </c>
      <c r="D2270" s="113">
        <v>1</v>
      </c>
      <c r="E2270" s="114">
        <v>949</v>
      </c>
      <c r="F2270" s="114">
        <v>2188</v>
      </c>
      <c r="G2270" s="122">
        <v>0</v>
      </c>
      <c r="H2270" s="122">
        <v>2.0884063112911501E+18</v>
      </c>
    </row>
    <row r="2271" spans="3:8" ht="15" customHeight="1">
      <c r="C2271" s="112" t="b">
        <v>0</v>
      </c>
      <c r="D2271" s="113">
        <v>1</v>
      </c>
      <c r="E2271" s="114">
        <v>950</v>
      </c>
      <c r="F2271" s="114">
        <v>2189</v>
      </c>
      <c r="G2271" s="122">
        <v>0</v>
      </c>
      <c r="H2271" s="122">
        <v>1.4030028846605834E+19</v>
      </c>
    </row>
    <row r="2272" spans="3:8" ht="15" customHeight="1">
      <c r="C2272" s="112" t="b">
        <v>0</v>
      </c>
      <c r="D2272" s="113">
        <v>1</v>
      </c>
      <c r="E2272" s="114">
        <v>951</v>
      </c>
      <c r="F2272" s="114">
        <v>2190</v>
      </c>
      <c r="G2272" s="122">
        <v>0</v>
      </c>
      <c r="H2272" s="122">
        <v>1.1426674753185552E+19</v>
      </c>
    </row>
    <row r="2273" spans="3:8" ht="15" customHeight="1">
      <c r="C2273" s="112" t="b">
        <v>0</v>
      </c>
      <c r="D2273" s="113">
        <v>1</v>
      </c>
      <c r="E2273" s="114">
        <v>952</v>
      </c>
      <c r="F2273" s="114">
        <v>2191</v>
      </c>
      <c r="G2273" s="122">
        <v>0</v>
      </c>
      <c r="H2273" s="122">
        <v>1.8290527007771376E+19</v>
      </c>
    </row>
    <row r="2274" spans="3:8" ht="15" customHeight="1">
      <c r="C2274" s="112" t="b">
        <v>0</v>
      </c>
      <c r="D2274" s="113">
        <v>1</v>
      </c>
      <c r="E2274" s="114">
        <v>953</v>
      </c>
      <c r="F2274" s="114">
        <v>2192</v>
      </c>
      <c r="G2274" s="122">
        <v>0</v>
      </c>
      <c r="H2274" s="122">
        <v>9.3374057600599982E+18</v>
      </c>
    </row>
    <row r="2275" spans="3:8" ht="15" customHeight="1">
      <c r="C2275" s="112" t="b">
        <v>0</v>
      </c>
      <c r="D2275" s="113">
        <v>1</v>
      </c>
      <c r="E2275" s="114">
        <v>954</v>
      </c>
      <c r="F2275" s="114">
        <v>2193</v>
      </c>
      <c r="G2275" s="122">
        <v>0</v>
      </c>
      <c r="H2275" s="122">
        <v>3.1166683317430456E+18</v>
      </c>
    </row>
    <row r="2276" spans="3:8" ht="15" customHeight="1">
      <c r="C2276" s="112" t="b">
        <v>0</v>
      </c>
      <c r="D2276" s="113">
        <v>1</v>
      </c>
      <c r="E2276" s="114">
        <v>955</v>
      </c>
      <c r="F2276" s="114">
        <v>2194</v>
      </c>
      <c r="G2276" s="122">
        <v>0</v>
      </c>
      <c r="H2276" s="122">
        <v>1.6217347390801592E+19</v>
      </c>
    </row>
    <row r="2277" spans="3:8" ht="15" customHeight="1">
      <c r="C2277" s="112" t="b">
        <v>0</v>
      </c>
      <c r="D2277" s="113">
        <v>1</v>
      </c>
      <c r="E2277" s="114">
        <v>956</v>
      </c>
      <c r="F2277" s="114">
        <v>2195</v>
      </c>
      <c r="G2277" s="122">
        <v>0</v>
      </c>
      <c r="H2277" s="122">
        <v>1.0333399492527448E+19</v>
      </c>
    </row>
    <row r="2278" spans="3:8" ht="15" customHeight="1">
      <c r="C2278" s="112" t="b">
        <v>0</v>
      </c>
      <c r="D2278" s="113">
        <v>1</v>
      </c>
      <c r="E2278" s="114">
        <v>957</v>
      </c>
      <c r="F2278" s="114">
        <v>2196</v>
      </c>
      <c r="G2278" s="122">
        <v>0</v>
      </c>
      <c r="H2278" s="122">
        <v>4.7651333501812152E+18</v>
      </c>
    </row>
    <row r="2279" spans="3:8" ht="15" customHeight="1">
      <c r="C2279" s="112" t="b">
        <v>0</v>
      </c>
      <c r="D2279" s="113">
        <v>1</v>
      </c>
      <c r="E2279" s="114">
        <v>958</v>
      </c>
      <c r="F2279" s="114">
        <v>2197</v>
      </c>
      <c r="G2279" s="122">
        <v>0</v>
      </c>
      <c r="H2279" s="122">
        <v>4.4834383190699479E+18</v>
      </c>
    </row>
    <row r="2280" spans="3:8" ht="15" customHeight="1">
      <c r="C2280" s="112" t="b">
        <v>0</v>
      </c>
      <c r="D2280" s="113">
        <v>1</v>
      </c>
      <c r="E2280" s="114">
        <v>959</v>
      </c>
      <c r="F2280" s="114">
        <v>2198</v>
      </c>
      <c r="G2280" s="122">
        <v>0</v>
      </c>
      <c r="H2280" s="122">
        <v>9.0521208729749924E+18</v>
      </c>
    </row>
    <row r="2281" spans="3:8" ht="15" customHeight="1">
      <c r="C2281" s="112" t="b">
        <v>0</v>
      </c>
      <c r="D2281" s="113">
        <v>1</v>
      </c>
      <c r="E2281" s="114">
        <v>960</v>
      </c>
      <c r="F2281" s="114">
        <v>2199</v>
      </c>
      <c r="G2281" s="122">
        <v>0</v>
      </c>
      <c r="H2281" s="122">
        <v>7.3192755498441923E+18</v>
      </c>
    </row>
    <row r="2282" spans="3:8" ht="15" customHeight="1">
      <c r="C2282" s="112" t="b">
        <v>0</v>
      </c>
      <c r="D2282" s="113">
        <v>1</v>
      </c>
      <c r="E2282" s="114">
        <v>961</v>
      </c>
      <c r="F2282" s="114">
        <v>2200</v>
      </c>
      <c r="G2282" s="122">
        <v>0</v>
      </c>
      <c r="H2282" s="122">
        <v>4.1876780805068682E+18</v>
      </c>
    </row>
    <row r="2283" spans="3:8" ht="15" customHeight="1">
      <c r="C2283" s="112" t="b">
        <v>0</v>
      </c>
      <c r="D2283" s="113">
        <v>1</v>
      </c>
      <c r="E2283" s="114">
        <v>962</v>
      </c>
      <c r="F2283" s="114">
        <v>2201</v>
      </c>
      <c r="G2283" s="122">
        <v>0</v>
      </c>
      <c r="H2283" s="122">
        <v>1.644599631609395E+19</v>
      </c>
    </row>
    <row r="2284" spans="3:8" ht="15" customHeight="1">
      <c r="C2284" s="112" t="b">
        <v>0</v>
      </c>
      <c r="D2284" s="113">
        <v>1</v>
      </c>
      <c r="E2284" s="114">
        <v>963</v>
      </c>
      <c r="F2284" s="114">
        <v>2202</v>
      </c>
      <c r="G2284" s="122">
        <v>0</v>
      </c>
      <c r="H2284" s="122">
        <v>1.9042937428044703E+18</v>
      </c>
    </row>
    <row r="2285" spans="3:8" ht="15" customHeight="1">
      <c r="C2285" s="112" t="b">
        <v>0</v>
      </c>
      <c r="D2285" s="113">
        <v>1</v>
      </c>
      <c r="E2285" s="114">
        <v>1020</v>
      </c>
      <c r="F2285" s="114">
        <v>2203</v>
      </c>
      <c r="G2285" s="122">
        <v>0</v>
      </c>
      <c r="H2285" s="122">
        <v>3.4163949948580972E+18</v>
      </c>
    </row>
    <row r="2286" spans="3:8" ht="15" customHeight="1">
      <c r="C2286" s="112" t="b">
        <v>0</v>
      </c>
      <c r="D2286" s="113">
        <v>1</v>
      </c>
      <c r="E2286" s="114">
        <v>1021</v>
      </c>
      <c r="F2286" s="114">
        <v>2204</v>
      </c>
      <c r="G2286" s="122">
        <v>0</v>
      </c>
      <c r="H2286" s="122">
        <v>1.7261439112232059E+19</v>
      </c>
    </row>
    <row r="2287" spans="3:8" ht="15" customHeight="1">
      <c r="C2287" s="112" t="b">
        <v>0</v>
      </c>
      <c r="D2287" s="113">
        <v>1</v>
      </c>
      <c r="E2287" s="114">
        <v>1022</v>
      </c>
      <c r="F2287" s="114">
        <v>2205</v>
      </c>
      <c r="G2287" s="122">
        <v>0</v>
      </c>
      <c r="H2287" s="122">
        <v>1.0908904001053919E+19</v>
      </c>
    </row>
    <row r="2288" spans="3:8" ht="15" customHeight="1">
      <c r="C2288" s="112" t="b">
        <v>0</v>
      </c>
      <c r="D2288" s="113">
        <v>1</v>
      </c>
      <c r="E2288" s="114">
        <v>1023</v>
      </c>
      <c r="F2288" s="114">
        <v>2206</v>
      </c>
      <c r="G2288" s="122">
        <v>0</v>
      </c>
      <c r="H2288" s="122">
        <v>1.5730188055396202E+19</v>
      </c>
    </row>
    <row r="2289" spans="3:8" ht="15" customHeight="1">
      <c r="C2289" s="112" t="b">
        <v>0</v>
      </c>
      <c r="D2289" s="113">
        <v>1</v>
      </c>
      <c r="E2289" s="114">
        <v>1024</v>
      </c>
      <c r="F2289" s="114">
        <v>2207</v>
      </c>
      <c r="G2289" s="122">
        <v>0</v>
      </c>
      <c r="H2289" s="122">
        <v>1.3097490752869417E+19</v>
      </c>
    </row>
    <row r="2290" spans="3:8" ht="15" customHeight="1">
      <c r="C2290" s="112" t="b">
        <v>0</v>
      </c>
      <c r="D2290" s="113">
        <v>1</v>
      </c>
      <c r="E2290" s="114">
        <v>1025</v>
      </c>
      <c r="F2290" s="114">
        <v>2208</v>
      </c>
      <c r="G2290" s="122">
        <v>0</v>
      </c>
      <c r="H2290" s="122">
        <v>1.764159478774765E+19</v>
      </c>
    </row>
    <row r="2291" spans="3:8" ht="15" customHeight="1">
      <c r="C2291" s="112" t="b">
        <v>0</v>
      </c>
      <c r="D2291" s="113">
        <v>1</v>
      </c>
      <c r="E2291" s="114">
        <v>1026</v>
      </c>
      <c r="F2291" s="114">
        <v>2209</v>
      </c>
      <c r="G2291" s="122">
        <v>0</v>
      </c>
      <c r="H2291" s="122">
        <v>6.0672750024087798E+18</v>
      </c>
    </row>
    <row r="2292" spans="3:8" ht="15" customHeight="1">
      <c r="C2292" s="112" t="b">
        <v>0</v>
      </c>
      <c r="D2292" s="113">
        <v>1</v>
      </c>
      <c r="E2292" s="114">
        <v>1027</v>
      </c>
      <c r="F2292" s="114">
        <v>2210</v>
      </c>
      <c r="G2292" s="122">
        <v>0</v>
      </c>
      <c r="H2292" s="122">
        <v>1.5580278759965315E+19</v>
      </c>
    </row>
    <row r="2293" spans="3:8" ht="15" customHeight="1">
      <c r="C2293" s="112" t="b">
        <v>0</v>
      </c>
      <c r="D2293" s="113">
        <v>1</v>
      </c>
      <c r="E2293" s="114">
        <v>1028</v>
      </c>
      <c r="F2293" s="114">
        <v>2211</v>
      </c>
      <c r="G2293" s="122">
        <v>0</v>
      </c>
      <c r="H2293" s="122">
        <v>3.5106040393546854E+18</v>
      </c>
    </row>
    <row r="2294" spans="3:8" ht="15" customHeight="1">
      <c r="C2294" s="112" t="b">
        <v>0</v>
      </c>
      <c r="D2294" s="113">
        <v>1</v>
      </c>
      <c r="E2294" s="114">
        <v>1029</v>
      </c>
      <c r="F2294" s="114">
        <v>2212</v>
      </c>
      <c r="G2294" s="122">
        <v>0</v>
      </c>
      <c r="H2294" s="122">
        <v>8.6338708260046408E+18</v>
      </c>
    </row>
    <row r="2295" spans="3:8" ht="15" customHeight="1">
      <c r="C2295" s="112" t="b">
        <v>0</v>
      </c>
      <c r="D2295" s="113">
        <v>1</v>
      </c>
      <c r="E2295" s="114">
        <v>1030</v>
      </c>
      <c r="F2295" s="114">
        <v>2213</v>
      </c>
      <c r="G2295" s="122">
        <v>0</v>
      </c>
      <c r="H2295" s="122">
        <v>4.3800112900090266E+18</v>
      </c>
    </row>
    <row r="2296" spans="3:8" ht="15" customHeight="1">
      <c r="C2296" s="112" t="b">
        <v>0</v>
      </c>
      <c r="D2296" s="113">
        <v>1</v>
      </c>
      <c r="E2296" s="114">
        <v>1031</v>
      </c>
      <c r="F2296" s="114">
        <v>2214</v>
      </c>
      <c r="G2296" s="122">
        <v>0</v>
      </c>
      <c r="H2296" s="122">
        <v>2.5032949958350372E+18</v>
      </c>
    </row>
    <row r="2297" spans="3:8" ht="15" customHeight="1">
      <c r="C2297" s="112" t="b">
        <v>0</v>
      </c>
      <c r="D2297" s="113">
        <v>1</v>
      </c>
      <c r="E2297" s="114">
        <v>1032</v>
      </c>
      <c r="F2297" s="114">
        <v>2215</v>
      </c>
      <c r="G2297" s="122">
        <v>0</v>
      </c>
      <c r="H2297" s="122">
        <v>1.6742596524106562E+19</v>
      </c>
    </row>
    <row r="2298" spans="3:8" ht="15" customHeight="1">
      <c r="C2298" s="112" t="b">
        <v>0</v>
      </c>
      <c r="D2298" s="113">
        <v>1</v>
      </c>
      <c r="E2298" s="114">
        <v>989</v>
      </c>
      <c r="F2298" s="114">
        <v>2216</v>
      </c>
      <c r="G2298" s="122">
        <v>0</v>
      </c>
      <c r="H2298" s="122">
        <v>3.9686745221017574E+18</v>
      </c>
    </row>
    <row r="2299" spans="3:8" ht="15" customHeight="1">
      <c r="C2299" s="112" t="b">
        <v>0</v>
      </c>
      <c r="D2299" s="113">
        <v>1</v>
      </c>
      <c r="E2299" s="114">
        <v>990</v>
      </c>
      <c r="F2299" s="114">
        <v>2217</v>
      </c>
      <c r="G2299" s="122">
        <v>0</v>
      </c>
      <c r="H2299" s="122">
        <v>1.1854764446831743E+19</v>
      </c>
    </row>
    <row r="2300" spans="3:8" ht="15" customHeight="1">
      <c r="C2300" s="112" t="b">
        <v>0</v>
      </c>
      <c r="D2300" s="113">
        <v>1</v>
      </c>
      <c r="E2300" s="114">
        <v>991</v>
      </c>
      <c r="F2300" s="114">
        <v>2218</v>
      </c>
      <c r="G2300" s="122">
        <v>0</v>
      </c>
      <c r="H2300" s="122">
        <v>1.302833688086939E+19</v>
      </c>
    </row>
    <row r="2301" spans="3:8" ht="15" customHeight="1">
      <c r="C2301" s="112" t="b">
        <v>0</v>
      </c>
      <c r="D2301" s="113">
        <v>1</v>
      </c>
      <c r="E2301" s="114">
        <v>992</v>
      </c>
      <c r="F2301" s="114">
        <v>2219</v>
      </c>
      <c r="G2301" s="122">
        <v>0</v>
      </c>
      <c r="H2301" s="122">
        <v>8.3524619752173117E+18</v>
      </c>
    </row>
    <row r="2302" spans="3:8" ht="15" customHeight="1">
      <c r="C2302" s="112" t="b">
        <v>0</v>
      </c>
      <c r="D2302" s="113">
        <v>1</v>
      </c>
      <c r="E2302" s="114">
        <v>993</v>
      </c>
      <c r="F2302" s="114">
        <v>2220</v>
      </c>
      <c r="G2302" s="122">
        <v>0</v>
      </c>
      <c r="H2302" s="122">
        <v>9.1313035340362875E+18</v>
      </c>
    </row>
    <row r="2303" spans="3:8" ht="15" customHeight="1">
      <c r="C2303" s="112" t="b">
        <v>0</v>
      </c>
      <c r="D2303" s="113">
        <v>1</v>
      </c>
      <c r="E2303" s="114">
        <v>994</v>
      </c>
      <c r="F2303" s="114">
        <v>2221</v>
      </c>
      <c r="G2303" s="122">
        <v>0</v>
      </c>
      <c r="H2303" s="122">
        <v>1.9734732883307855E+18</v>
      </c>
    </row>
    <row r="2304" spans="3:8" ht="15" customHeight="1">
      <c r="C2304" s="112" t="b">
        <v>0</v>
      </c>
      <c r="D2304" s="113">
        <v>1</v>
      </c>
      <c r="E2304" s="114">
        <v>995</v>
      </c>
      <c r="F2304" s="114">
        <v>2222</v>
      </c>
      <c r="G2304" s="122">
        <v>0</v>
      </c>
      <c r="H2304" s="122">
        <v>1.3359459257645375E+19</v>
      </c>
    </row>
    <row r="2305" spans="3:8" ht="15" customHeight="1">
      <c r="C2305" s="112" t="b">
        <v>0</v>
      </c>
      <c r="D2305" s="113">
        <v>1</v>
      </c>
      <c r="E2305" s="114">
        <v>996</v>
      </c>
      <c r="F2305" s="114">
        <v>2223</v>
      </c>
      <c r="G2305" s="122">
        <v>0</v>
      </c>
      <c r="H2305" s="122">
        <v>1.3395962482784129E+19</v>
      </c>
    </row>
    <row r="2306" spans="3:8" ht="15" customHeight="1">
      <c r="C2306" s="112" t="b">
        <v>0</v>
      </c>
      <c r="D2306" s="113">
        <v>1</v>
      </c>
      <c r="E2306" s="114">
        <v>997</v>
      </c>
      <c r="F2306" s="114">
        <v>2224</v>
      </c>
      <c r="G2306" s="122">
        <v>0</v>
      </c>
      <c r="H2306" s="122">
        <v>1.0058289557316256E+19</v>
      </c>
    </row>
    <row r="2307" spans="3:8" ht="15" customHeight="1">
      <c r="C2307" s="112" t="b">
        <v>0</v>
      </c>
      <c r="D2307" s="113">
        <v>1</v>
      </c>
      <c r="E2307" s="114">
        <v>998</v>
      </c>
      <c r="F2307" s="114">
        <v>2225</v>
      </c>
      <c r="G2307" s="122">
        <v>0</v>
      </c>
      <c r="H2307" s="122">
        <v>2.910115770187329E+18</v>
      </c>
    </row>
    <row r="2308" spans="3:8" ht="15" customHeight="1">
      <c r="C2308" s="112" t="b">
        <v>0</v>
      </c>
      <c r="D2308" s="113">
        <v>1</v>
      </c>
      <c r="E2308" s="114">
        <v>999</v>
      </c>
      <c r="F2308" s="114">
        <v>2226</v>
      </c>
      <c r="G2308" s="122">
        <v>0</v>
      </c>
      <c r="H2308" s="122">
        <v>9.4655482398215639E+18</v>
      </c>
    </row>
    <row r="2309" spans="3:8" ht="15" customHeight="1">
      <c r="C2309" s="112" t="b">
        <v>0</v>
      </c>
      <c r="D2309" s="113">
        <v>1</v>
      </c>
      <c r="E2309" s="114">
        <v>1000</v>
      </c>
      <c r="F2309" s="114">
        <v>2227</v>
      </c>
      <c r="G2309" s="122">
        <v>0</v>
      </c>
      <c r="H2309" s="122">
        <v>1.6747097783391373E+19</v>
      </c>
    </row>
    <row r="2310" spans="3:8" ht="15" customHeight="1">
      <c r="C2310" s="112" t="b">
        <v>0</v>
      </c>
      <c r="D2310" s="113">
        <v>1</v>
      </c>
      <c r="E2310" s="114">
        <v>1001</v>
      </c>
      <c r="F2310" s="114">
        <v>2228</v>
      </c>
      <c r="G2310" s="122">
        <v>0</v>
      </c>
      <c r="H2310" s="122">
        <v>1.1642651477958664E+19</v>
      </c>
    </row>
    <row r="2311" spans="3:8" ht="15" customHeight="1">
      <c r="C2311" s="112" t="b">
        <v>0</v>
      </c>
      <c r="D2311" s="113">
        <v>1</v>
      </c>
      <c r="E2311" s="114">
        <v>1002</v>
      </c>
      <c r="F2311" s="114">
        <v>2229</v>
      </c>
      <c r="G2311" s="122">
        <v>0</v>
      </c>
      <c r="H2311" s="122">
        <v>2.1000465420533371E+18</v>
      </c>
    </row>
    <row r="2312" spans="3:8" ht="15" customHeight="1">
      <c r="C2312" s="112" t="b">
        <v>0</v>
      </c>
      <c r="D2312" s="113">
        <v>1</v>
      </c>
      <c r="E2312" s="114">
        <v>1003</v>
      </c>
      <c r="F2312" s="114">
        <v>2230</v>
      </c>
      <c r="G2312" s="122">
        <v>0</v>
      </c>
      <c r="H2312" s="122">
        <v>6.2185254787788411E+18</v>
      </c>
    </row>
    <row r="2313" spans="3:8" ht="15" customHeight="1">
      <c r="C2313" s="112" t="b">
        <v>0</v>
      </c>
      <c r="D2313" s="113">
        <v>1</v>
      </c>
      <c r="E2313" s="114">
        <v>1004</v>
      </c>
      <c r="F2313" s="114">
        <v>2231</v>
      </c>
      <c r="G2313" s="122">
        <v>0</v>
      </c>
      <c r="H2313" s="122">
        <v>7.8828270495430205E+18</v>
      </c>
    </row>
    <row r="2314" spans="3:8" ht="15" customHeight="1">
      <c r="C2314" s="112" t="b">
        <v>0</v>
      </c>
      <c r="D2314" s="113">
        <v>1</v>
      </c>
      <c r="E2314" s="114">
        <v>1005</v>
      </c>
      <c r="F2314" s="114">
        <v>2232</v>
      </c>
      <c r="G2314" s="122">
        <v>0</v>
      </c>
      <c r="H2314" s="122">
        <v>4.6417868655596114E+18</v>
      </c>
    </row>
    <row r="2315" spans="3:8" ht="15" customHeight="1">
      <c r="C2315" s="112" t="b">
        <v>0</v>
      </c>
      <c r="D2315" s="113">
        <v>1</v>
      </c>
      <c r="E2315" s="114">
        <v>1006</v>
      </c>
      <c r="F2315" s="114">
        <v>2233</v>
      </c>
      <c r="G2315" s="122">
        <v>0</v>
      </c>
      <c r="H2315" s="122">
        <v>9.717423130021488E+16</v>
      </c>
    </row>
    <row r="2316" spans="3:8" ht="15" customHeight="1">
      <c r="C2316" s="112" t="b">
        <v>0</v>
      </c>
      <c r="D2316" s="113">
        <v>1</v>
      </c>
      <c r="E2316" s="114">
        <v>1007</v>
      </c>
      <c r="F2316" s="114">
        <v>2234</v>
      </c>
      <c r="G2316" s="122">
        <v>0</v>
      </c>
      <c r="H2316" s="122">
        <v>8.2124914093749053E+18</v>
      </c>
    </row>
    <row r="2317" spans="3:8" ht="15" customHeight="1">
      <c r="C2317" s="112" t="b">
        <v>0</v>
      </c>
      <c r="D2317" s="113">
        <v>1</v>
      </c>
      <c r="E2317" s="114">
        <v>1008</v>
      </c>
      <c r="F2317" s="114">
        <v>2235</v>
      </c>
      <c r="G2317" s="122">
        <v>0</v>
      </c>
      <c r="H2317" s="122">
        <v>5.4598391767974707E+18</v>
      </c>
    </row>
    <row r="2318" spans="3:8" ht="15" customHeight="1">
      <c r="C2318" s="112" t="b">
        <v>0</v>
      </c>
      <c r="D2318" s="113">
        <v>1</v>
      </c>
      <c r="E2318" s="114">
        <v>351</v>
      </c>
      <c r="F2318" s="114">
        <v>2236</v>
      </c>
      <c r="G2318" s="122">
        <v>0</v>
      </c>
      <c r="H2318" s="122">
        <v>1.4124383888621036E+19</v>
      </c>
    </row>
    <row r="2319" spans="3:8" ht="15" customHeight="1">
      <c r="C2319" s="112" t="b">
        <v>0</v>
      </c>
      <c r="D2319" s="113">
        <v>1</v>
      </c>
      <c r="E2319" s="114">
        <v>352</v>
      </c>
      <c r="F2319" s="114">
        <v>2237</v>
      </c>
      <c r="G2319" s="122">
        <v>0</v>
      </c>
      <c r="H2319" s="122">
        <v>1.1119412998068759E+19</v>
      </c>
    </row>
    <row r="2320" spans="3:8" ht="15" customHeight="1">
      <c r="C2320" s="112" t="b">
        <v>0</v>
      </c>
      <c r="D2320" s="113">
        <v>1</v>
      </c>
      <c r="E2320" s="114">
        <v>353</v>
      </c>
      <c r="F2320" s="114">
        <v>2238</v>
      </c>
      <c r="G2320" s="122">
        <v>0</v>
      </c>
      <c r="H2320" s="122">
        <v>1.2094565170356464E+19</v>
      </c>
    </row>
    <row r="2321" spans="3:8" ht="15" customHeight="1">
      <c r="C2321" s="112" t="b">
        <v>0</v>
      </c>
      <c r="D2321" s="113">
        <v>1</v>
      </c>
      <c r="E2321" s="114">
        <v>354</v>
      </c>
      <c r="F2321" s="114">
        <v>2239</v>
      </c>
      <c r="G2321" s="122">
        <v>0</v>
      </c>
      <c r="H2321" s="122">
        <v>3.3302324345595149E+17</v>
      </c>
    </row>
    <row r="2322" spans="3:8" ht="15" customHeight="1">
      <c r="C2322" s="112" t="b">
        <v>0</v>
      </c>
      <c r="D2322" s="113">
        <v>1</v>
      </c>
      <c r="E2322" s="114">
        <v>355</v>
      </c>
      <c r="F2322" s="114">
        <v>2240</v>
      </c>
      <c r="G2322" s="122">
        <v>0</v>
      </c>
      <c r="H2322" s="122">
        <v>1.2466537897860309E+19</v>
      </c>
    </row>
    <row r="2323" spans="3:8" ht="15" customHeight="1">
      <c r="C2323" s="112" t="b">
        <v>0</v>
      </c>
      <c r="D2323" s="113">
        <v>1</v>
      </c>
      <c r="E2323" s="114">
        <v>356</v>
      </c>
      <c r="F2323" s="114">
        <v>2241</v>
      </c>
      <c r="G2323" s="122">
        <v>0</v>
      </c>
      <c r="H2323" s="122">
        <v>8.598545768955561E+18</v>
      </c>
    </row>
    <row r="2324" spans="3:8" ht="15" customHeight="1">
      <c r="C2324" s="112" t="b">
        <v>0</v>
      </c>
      <c r="D2324" s="113">
        <v>1</v>
      </c>
      <c r="E2324" s="114">
        <v>357</v>
      </c>
      <c r="F2324" s="114">
        <v>2242</v>
      </c>
      <c r="G2324" s="122">
        <v>0</v>
      </c>
      <c r="H2324" s="122">
        <v>5.0935153382905457E+18</v>
      </c>
    </row>
    <row r="2325" spans="3:8" ht="15" customHeight="1">
      <c r="C2325" s="112" t="b">
        <v>0</v>
      </c>
      <c r="D2325" s="113">
        <v>1</v>
      </c>
      <c r="E2325" s="114">
        <v>358</v>
      </c>
      <c r="F2325" s="114">
        <v>2243</v>
      </c>
      <c r="G2325" s="122">
        <v>0</v>
      </c>
      <c r="H2325" s="122">
        <v>4.8006382009301811E+18</v>
      </c>
    </row>
    <row r="2326" spans="3:8" ht="15" customHeight="1">
      <c r="C2326" s="112" t="b">
        <v>0</v>
      </c>
      <c r="D2326" s="113">
        <v>1</v>
      </c>
      <c r="E2326" s="114">
        <v>359</v>
      </c>
      <c r="F2326" s="114">
        <v>2244</v>
      </c>
      <c r="G2326" s="122">
        <v>0</v>
      </c>
      <c r="H2326" s="122">
        <v>6.8829985499851141E+18</v>
      </c>
    </row>
    <row r="2327" spans="3:8" ht="15" customHeight="1">
      <c r="C2327" s="112" t="b">
        <v>0</v>
      </c>
      <c r="D2327" s="113">
        <v>1</v>
      </c>
      <c r="E2327" s="114">
        <v>1146</v>
      </c>
      <c r="F2327" s="114">
        <v>2245</v>
      </c>
      <c r="G2327" s="122">
        <v>0</v>
      </c>
      <c r="H2327" s="122">
        <v>1.573537085857577E+19</v>
      </c>
    </row>
    <row r="2328" spans="3:8" ht="15" customHeight="1">
      <c r="C2328" s="112" t="b">
        <v>0</v>
      </c>
      <c r="D2328" s="113">
        <v>1</v>
      </c>
      <c r="E2328" s="114">
        <v>1147</v>
      </c>
      <c r="F2328" s="114">
        <v>2246</v>
      </c>
      <c r="G2328" s="122">
        <v>0</v>
      </c>
      <c r="H2328" s="122">
        <v>1.6886664295916872E+19</v>
      </c>
    </row>
    <row r="2329" spans="3:8" ht="15" customHeight="1">
      <c r="C2329" s="112" t="b">
        <v>0</v>
      </c>
      <c r="D2329" s="113">
        <v>1</v>
      </c>
      <c r="E2329" s="114">
        <v>1148</v>
      </c>
      <c r="F2329" s="114">
        <v>2247</v>
      </c>
      <c r="G2329" s="122">
        <v>0</v>
      </c>
      <c r="H2329" s="122">
        <v>1.69108326714686E+18</v>
      </c>
    </row>
    <row r="2330" spans="3:8" ht="15" customHeight="1">
      <c r="C2330" s="112" t="b">
        <v>0</v>
      </c>
      <c r="D2330" s="113">
        <v>1</v>
      </c>
      <c r="E2330" s="114">
        <v>1149</v>
      </c>
      <c r="F2330" s="114">
        <v>2248</v>
      </c>
      <c r="G2330" s="122">
        <v>0</v>
      </c>
      <c r="H2330" s="122">
        <v>1.5582628981482052E+19</v>
      </c>
    </row>
    <row r="2331" spans="3:8" ht="15" customHeight="1">
      <c r="C2331" s="112" t="b">
        <v>0</v>
      </c>
      <c r="D2331" s="113">
        <v>1</v>
      </c>
      <c r="E2331" s="114">
        <v>1150</v>
      </c>
      <c r="F2331" s="114">
        <v>2249</v>
      </c>
      <c r="G2331" s="122">
        <v>0</v>
      </c>
      <c r="H2331" s="122">
        <v>8.2244032993515786E+18</v>
      </c>
    </row>
    <row r="2332" spans="3:8" ht="15" customHeight="1">
      <c r="C2332" s="112" t="b">
        <v>0</v>
      </c>
      <c r="D2332" s="113">
        <v>1</v>
      </c>
      <c r="E2332" s="114">
        <v>1151</v>
      </c>
      <c r="F2332" s="114">
        <v>2250</v>
      </c>
      <c r="G2332" s="122">
        <v>0</v>
      </c>
      <c r="H2332" s="122">
        <v>1.7528923943903609E+19</v>
      </c>
    </row>
    <row r="2333" spans="3:8" ht="15" customHeight="1">
      <c r="C2333" s="112" t="b">
        <v>0</v>
      </c>
      <c r="D2333" s="113">
        <v>1</v>
      </c>
      <c r="E2333" s="114">
        <v>1152</v>
      </c>
      <c r="F2333" s="114">
        <v>2251</v>
      </c>
      <c r="G2333" s="122">
        <v>0</v>
      </c>
      <c r="H2333" s="122">
        <v>5.6027453937844173E+18</v>
      </c>
    </row>
    <row r="2334" spans="3:8" ht="15" customHeight="1">
      <c r="C2334" s="112" t="b">
        <v>0</v>
      </c>
      <c r="D2334" s="113">
        <v>1</v>
      </c>
      <c r="E2334" s="114">
        <v>1153</v>
      </c>
      <c r="F2334" s="114">
        <v>2252</v>
      </c>
      <c r="G2334" s="122">
        <v>0</v>
      </c>
      <c r="H2334" s="122">
        <v>4.4360571889540193E+18</v>
      </c>
    </row>
    <row r="2335" spans="3:8" ht="15" customHeight="1">
      <c r="C2335" s="112" t="b">
        <v>0</v>
      </c>
      <c r="D2335" s="113">
        <v>1</v>
      </c>
      <c r="E2335" s="114">
        <v>1154</v>
      </c>
      <c r="F2335" s="114">
        <v>2253</v>
      </c>
      <c r="G2335" s="122">
        <v>0</v>
      </c>
      <c r="H2335" s="122">
        <v>1.5415787627401312E+19</v>
      </c>
    </row>
    <row r="2336" spans="3:8" ht="15" customHeight="1">
      <c r="C2336" s="112" t="b">
        <v>0</v>
      </c>
      <c r="D2336" s="113">
        <v>1</v>
      </c>
      <c r="E2336" s="114">
        <v>1155</v>
      </c>
      <c r="F2336" s="114">
        <v>2254</v>
      </c>
      <c r="G2336" s="122">
        <v>0</v>
      </c>
      <c r="H2336" s="122">
        <v>8.7925208233103278E+18</v>
      </c>
    </row>
    <row r="2337" spans="3:8" ht="15" customHeight="1">
      <c r="C2337" s="112" t="b">
        <v>0</v>
      </c>
      <c r="D2337" s="113">
        <v>1</v>
      </c>
      <c r="E2337" s="114">
        <v>1156</v>
      </c>
      <c r="F2337" s="114">
        <v>2255</v>
      </c>
      <c r="G2337" s="122">
        <v>0</v>
      </c>
      <c r="H2337" s="122">
        <v>1.7584912404590281E+19</v>
      </c>
    </row>
    <row r="2338" spans="3:8" ht="15" customHeight="1">
      <c r="C2338" s="112" t="b">
        <v>0</v>
      </c>
      <c r="D2338" s="113">
        <v>1</v>
      </c>
      <c r="E2338" s="114">
        <v>1157</v>
      </c>
      <c r="F2338" s="114">
        <v>2256</v>
      </c>
      <c r="G2338" s="122">
        <v>0</v>
      </c>
      <c r="H2338" s="122">
        <v>4.1892990207398758E+18</v>
      </c>
    </row>
    <row r="2339" spans="3:8" ht="15" customHeight="1">
      <c r="C2339" s="112" t="b">
        <v>0</v>
      </c>
      <c r="D2339" s="113">
        <v>1</v>
      </c>
      <c r="E2339" s="114">
        <v>1158</v>
      </c>
      <c r="F2339" s="114">
        <v>2257</v>
      </c>
      <c r="G2339" s="122">
        <v>0</v>
      </c>
      <c r="H2339" s="122">
        <v>1.2406480591171344E+19</v>
      </c>
    </row>
    <row r="2340" spans="3:8" ht="15" customHeight="1">
      <c r="C2340" s="112" t="b">
        <v>0</v>
      </c>
      <c r="D2340" s="113">
        <v>1</v>
      </c>
      <c r="E2340" s="114">
        <v>1159</v>
      </c>
      <c r="F2340" s="114">
        <v>2258</v>
      </c>
      <c r="G2340" s="122">
        <v>0</v>
      </c>
      <c r="H2340" s="122">
        <v>7.9148999727196774E+18</v>
      </c>
    </row>
    <row r="2341" spans="3:8" ht="15" customHeight="1">
      <c r="C2341" s="112" t="b">
        <v>0</v>
      </c>
      <c r="D2341" s="113">
        <v>1</v>
      </c>
      <c r="E2341" s="114">
        <v>1160</v>
      </c>
      <c r="F2341" s="114">
        <v>2259</v>
      </c>
      <c r="G2341" s="122">
        <v>0</v>
      </c>
      <c r="H2341" s="122">
        <v>1.5777934134341992E+19</v>
      </c>
    </row>
    <row r="2342" spans="3:8" ht="15" customHeight="1">
      <c r="C2342" s="112" t="b">
        <v>0</v>
      </c>
      <c r="D2342" s="113">
        <v>1</v>
      </c>
      <c r="E2342" s="114">
        <v>1161</v>
      </c>
      <c r="F2342" s="114">
        <v>2260</v>
      </c>
      <c r="G2342" s="122">
        <v>0</v>
      </c>
      <c r="H2342" s="122">
        <v>1.4950954071366195E+19</v>
      </c>
    </row>
    <row r="2343" spans="3:8" ht="15" customHeight="1">
      <c r="C2343" s="112" t="b">
        <v>0</v>
      </c>
      <c r="D2343" s="113">
        <v>1</v>
      </c>
      <c r="E2343" s="114">
        <v>1162</v>
      </c>
      <c r="F2343" s="114">
        <v>2261</v>
      </c>
      <c r="G2343" s="122">
        <v>0</v>
      </c>
      <c r="H2343" s="122">
        <v>5.258160748554494E+18</v>
      </c>
    </row>
    <row r="2344" spans="3:8" ht="15" customHeight="1">
      <c r="C2344" s="112" t="b">
        <v>0</v>
      </c>
      <c r="D2344" s="113">
        <v>1</v>
      </c>
      <c r="E2344" s="114">
        <v>1163</v>
      </c>
      <c r="F2344" s="114">
        <v>2262</v>
      </c>
      <c r="G2344" s="122">
        <v>0</v>
      </c>
      <c r="H2344" s="122">
        <v>1.3679928846900161E+19</v>
      </c>
    </row>
    <row r="2345" spans="3:8" ht="15" customHeight="1">
      <c r="C2345" s="112" t="b">
        <v>0</v>
      </c>
      <c r="D2345" s="113">
        <v>1</v>
      </c>
      <c r="E2345" s="114">
        <v>1164</v>
      </c>
      <c r="F2345" s="114">
        <v>2263</v>
      </c>
      <c r="G2345" s="122">
        <v>0</v>
      </c>
      <c r="H2345" s="122">
        <v>4.0300498770960773E+18</v>
      </c>
    </row>
    <row r="2346" spans="3:8" ht="15" customHeight="1">
      <c r="C2346" s="112" t="b">
        <v>0</v>
      </c>
      <c r="D2346" s="113">
        <v>1</v>
      </c>
      <c r="E2346" s="114">
        <v>1165</v>
      </c>
      <c r="F2346" s="114">
        <v>2264</v>
      </c>
      <c r="G2346" s="122">
        <v>0</v>
      </c>
      <c r="H2346" s="122">
        <v>1.3428326250727459E+19</v>
      </c>
    </row>
    <row r="2347" spans="3:8" ht="15" customHeight="1">
      <c r="C2347" s="112" t="b">
        <v>0</v>
      </c>
      <c r="D2347" s="113">
        <v>1</v>
      </c>
      <c r="E2347" s="114">
        <v>1166</v>
      </c>
      <c r="F2347" s="114">
        <v>2265</v>
      </c>
      <c r="G2347" s="122">
        <v>0</v>
      </c>
      <c r="H2347" s="122">
        <v>1.7334171607237976E+19</v>
      </c>
    </row>
    <row r="2348" spans="3:8" ht="15" customHeight="1">
      <c r="C2348" s="112" t="b">
        <v>0</v>
      </c>
      <c r="D2348" s="113">
        <v>1</v>
      </c>
      <c r="E2348" s="114">
        <v>1167</v>
      </c>
      <c r="F2348" s="114">
        <v>2266</v>
      </c>
      <c r="G2348" s="122">
        <v>0</v>
      </c>
      <c r="H2348" s="122">
        <v>9.3811692198689567E+18</v>
      </c>
    </row>
    <row r="2349" spans="3:8" ht="15" customHeight="1">
      <c r="C2349" s="112" t="b">
        <v>0</v>
      </c>
      <c r="D2349" s="113">
        <v>1</v>
      </c>
      <c r="E2349" s="114">
        <v>1168</v>
      </c>
      <c r="F2349" s="114">
        <v>2267</v>
      </c>
      <c r="G2349" s="122">
        <v>0</v>
      </c>
      <c r="H2349" s="122">
        <v>7.5800232667151012E+18</v>
      </c>
    </row>
    <row r="2350" spans="3:8" ht="15" customHeight="1">
      <c r="C2350" s="112" t="b">
        <v>0</v>
      </c>
      <c r="D2350" s="113">
        <v>1</v>
      </c>
      <c r="E2350" s="114">
        <v>1169</v>
      </c>
      <c r="F2350" s="114">
        <v>2268</v>
      </c>
      <c r="G2350" s="122">
        <v>0</v>
      </c>
      <c r="H2350" s="122">
        <v>7.3646646350280765E+18</v>
      </c>
    </row>
    <row r="2351" spans="3:8" ht="15" customHeight="1">
      <c r="C2351" s="112" t="b">
        <v>0</v>
      </c>
      <c r="D2351" s="113">
        <v>1</v>
      </c>
      <c r="E2351" s="114">
        <v>1170</v>
      </c>
      <c r="F2351" s="114">
        <v>2269</v>
      </c>
      <c r="G2351" s="122">
        <v>0</v>
      </c>
      <c r="H2351" s="122">
        <v>1.2655451277411365E+19</v>
      </c>
    </row>
    <row r="2352" spans="3:8" ht="15" customHeight="1">
      <c r="C2352" s="112" t="b">
        <v>0</v>
      </c>
      <c r="D2352" s="113">
        <v>1</v>
      </c>
      <c r="E2352" s="114">
        <v>1171</v>
      </c>
      <c r="F2352" s="114">
        <v>2270</v>
      </c>
      <c r="G2352" s="122">
        <v>0</v>
      </c>
      <c r="H2352" s="122">
        <v>1.0920419992638011E+19</v>
      </c>
    </row>
    <row r="2353" spans="3:8" ht="15" customHeight="1">
      <c r="C2353" s="112" t="b">
        <v>0</v>
      </c>
      <c r="D2353" s="113">
        <v>1</v>
      </c>
      <c r="E2353" s="114">
        <v>1172</v>
      </c>
      <c r="F2353" s="114">
        <v>2271</v>
      </c>
      <c r="G2353" s="122">
        <v>0</v>
      </c>
      <c r="H2353" s="122">
        <v>1.4753604371478516E+19</v>
      </c>
    </row>
    <row r="2354" spans="3:8" ht="15" customHeight="1">
      <c r="C2354" s="112" t="b">
        <v>0</v>
      </c>
      <c r="D2354" s="113">
        <v>1</v>
      </c>
      <c r="E2354" s="114">
        <v>1173</v>
      </c>
      <c r="F2354" s="114">
        <v>2272</v>
      </c>
      <c r="G2354" s="122">
        <v>0</v>
      </c>
      <c r="H2354" s="122">
        <v>3.5467214938243205E+18</v>
      </c>
    </row>
    <row r="2355" spans="3:8" ht="15" customHeight="1">
      <c r="C2355" s="112" t="b">
        <v>0</v>
      </c>
      <c r="D2355" s="113">
        <v>1</v>
      </c>
      <c r="E2355" s="114">
        <v>1235</v>
      </c>
      <c r="F2355" s="114">
        <v>2273</v>
      </c>
      <c r="G2355" s="122">
        <v>0</v>
      </c>
      <c r="H2355" s="122">
        <v>1.4675651151526119E+19</v>
      </c>
    </row>
    <row r="2356" spans="3:8" ht="15" customHeight="1">
      <c r="C2356" s="112" t="b">
        <v>0</v>
      </c>
      <c r="D2356" s="113">
        <v>1</v>
      </c>
      <c r="E2356" s="114">
        <v>1236</v>
      </c>
      <c r="F2356" s="114">
        <v>2274</v>
      </c>
      <c r="G2356" s="122">
        <v>0</v>
      </c>
      <c r="H2356" s="122">
        <v>1.8259152531536241E+19</v>
      </c>
    </row>
    <row r="2357" spans="3:8" ht="15" customHeight="1">
      <c r="C2357" s="112" t="b">
        <v>0</v>
      </c>
      <c r="D2357" s="113">
        <v>1</v>
      </c>
      <c r="E2357" s="114">
        <v>1237</v>
      </c>
      <c r="F2357" s="114">
        <v>2275</v>
      </c>
      <c r="G2357" s="122">
        <v>0</v>
      </c>
      <c r="H2357" s="122">
        <v>1.1079357944901444E+19</v>
      </c>
    </row>
    <row r="2358" spans="3:8" ht="15" customHeight="1">
      <c r="C2358" s="112" t="b">
        <v>0</v>
      </c>
      <c r="D2358" s="113">
        <v>1</v>
      </c>
      <c r="E2358" s="114">
        <v>1238</v>
      </c>
      <c r="F2358" s="114">
        <v>2276</v>
      </c>
      <c r="G2358" s="122">
        <v>0</v>
      </c>
      <c r="H2358" s="122">
        <v>5.913763264318036E+18</v>
      </c>
    </row>
    <row r="2359" spans="3:8" ht="15" customHeight="1">
      <c r="C2359" s="112" t="b">
        <v>0</v>
      </c>
      <c r="D2359" s="113">
        <v>1</v>
      </c>
      <c r="E2359" s="114">
        <v>1239</v>
      </c>
      <c r="F2359" s="114">
        <v>2277</v>
      </c>
      <c r="G2359" s="122">
        <v>0</v>
      </c>
      <c r="H2359" s="122">
        <v>1.6130998856718262E+19</v>
      </c>
    </row>
    <row r="2360" spans="3:8" ht="15" customHeight="1">
      <c r="C2360" s="112" t="b">
        <v>0</v>
      </c>
      <c r="D2360" s="113">
        <v>1</v>
      </c>
      <c r="E2360" s="114">
        <v>1240</v>
      </c>
      <c r="F2360" s="114">
        <v>2278</v>
      </c>
      <c r="G2360" s="122">
        <v>0</v>
      </c>
      <c r="H2360" s="122">
        <v>1.1171714529214378E+19</v>
      </c>
    </row>
    <row r="2361" spans="3:8" ht="15" customHeight="1">
      <c r="C2361" s="112" t="b">
        <v>0</v>
      </c>
      <c r="D2361" s="113">
        <v>1</v>
      </c>
      <c r="E2361" s="114">
        <v>1241</v>
      </c>
      <c r="F2361" s="114">
        <v>2279</v>
      </c>
      <c r="G2361" s="122">
        <v>0</v>
      </c>
      <c r="H2361" s="122">
        <v>3.3325644194664627E+18</v>
      </c>
    </row>
    <row r="2362" spans="3:8" ht="15" customHeight="1">
      <c r="C2362" s="112" t="b">
        <v>0</v>
      </c>
      <c r="D2362" s="113">
        <v>1</v>
      </c>
      <c r="E2362" s="114">
        <v>1242</v>
      </c>
      <c r="F2362" s="114">
        <v>2280</v>
      </c>
      <c r="G2362" s="122">
        <v>0</v>
      </c>
      <c r="H2362" s="122">
        <v>1.7656767675259632E+19</v>
      </c>
    </row>
    <row r="2363" spans="3:8" ht="15" customHeight="1">
      <c r="C2363" s="112" t="b">
        <v>0</v>
      </c>
      <c r="D2363" s="113">
        <v>1</v>
      </c>
      <c r="E2363" s="114">
        <v>1243</v>
      </c>
      <c r="F2363" s="114">
        <v>2281</v>
      </c>
      <c r="G2363" s="122">
        <v>0</v>
      </c>
      <c r="H2363" s="122">
        <v>2.2291115143393085E+18</v>
      </c>
    </row>
    <row r="2364" spans="3:8" ht="15" customHeight="1">
      <c r="C2364" s="112" t="b">
        <v>0</v>
      </c>
      <c r="D2364" s="113">
        <v>1</v>
      </c>
      <c r="E2364" s="114">
        <v>1244</v>
      </c>
      <c r="F2364" s="114">
        <v>2282</v>
      </c>
      <c r="G2364" s="122">
        <v>0</v>
      </c>
      <c r="H2364" s="122">
        <v>3.5308750030392801E+18</v>
      </c>
    </row>
    <row r="2365" spans="3:8" ht="15" customHeight="1">
      <c r="C2365" s="112" t="b">
        <v>0</v>
      </c>
      <c r="D2365" s="113">
        <v>1</v>
      </c>
      <c r="E2365" s="114">
        <v>1256</v>
      </c>
      <c r="F2365" s="114">
        <v>2283</v>
      </c>
      <c r="G2365" s="122">
        <v>0</v>
      </c>
      <c r="H2365" s="122">
        <v>6.1479415526632387E+18</v>
      </c>
    </row>
    <row r="2366" spans="3:8" ht="15" customHeight="1">
      <c r="C2366" s="112" t="b">
        <v>0</v>
      </c>
      <c r="D2366" s="113">
        <v>1</v>
      </c>
      <c r="E2366" s="114">
        <v>1257</v>
      </c>
      <c r="F2366" s="114">
        <v>2284</v>
      </c>
      <c r="G2366" s="122">
        <v>0</v>
      </c>
      <c r="H2366" s="122">
        <v>1.2328013802009729E+19</v>
      </c>
    </row>
    <row r="2367" spans="3:8" ht="15" customHeight="1">
      <c r="C2367" s="112" t="b">
        <v>0</v>
      </c>
      <c r="D2367" s="113">
        <v>1</v>
      </c>
      <c r="E2367" s="114">
        <v>1258</v>
      </c>
      <c r="F2367" s="114">
        <v>2285</v>
      </c>
      <c r="G2367" s="122">
        <v>0</v>
      </c>
      <c r="H2367" s="122">
        <v>7.3868492229706772E+18</v>
      </c>
    </row>
    <row r="2368" spans="3:8" ht="15" customHeight="1">
      <c r="C2368" s="112" t="b">
        <v>0</v>
      </c>
      <c r="D2368" s="113">
        <v>1</v>
      </c>
      <c r="E2368" s="114">
        <v>1259</v>
      </c>
      <c r="F2368" s="114">
        <v>2286</v>
      </c>
      <c r="G2368" s="122">
        <v>0</v>
      </c>
      <c r="H2368" s="122">
        <v>6.7460757637671752E+18</v>
      </c>
    </row>
    <row r="2369" spans="3:8" ht="15" customHeight="1">
      <c r="C2369" s="112" t="b">
        <v>0</v>
      </c>
      <c r="D2369" s="113">
        <v>1</v>
      </c>
      <c r="E2369" s="114">
        <v>1260</v>
      </c>
      <c r="F2369" s="114">
        <v>2287</v>
      </c>
      <c r="G2369" s="122">
        <v>0</v>
      </c>
      <c r="H2369" s="122">
        <v>1.3844742892585523E+19</v>
      </c>
    </row>
    <row r="2370" spans="3:8" ht="15" customHeight="1">
      <c r="C2370" s="112" t="b">
        <v>0</v>
      </c>
      <c r="D2370" s="113">
        <v>1</v>
      </c>
      <c r="E2370" s="114">
        <v>1261</v>
      </c>
      <c r="F2370" s="114">
        <v>2288</v>
      </c>
      <c r="G2370" s="122">
        <v>0</v>
      </c>
      <c r="H2370" s="122">
        <v>8.9331080624300104E+18</v>
      </c>
    </row>
    <row r="2371" spans="3:8" ht="15" customHeight="1">
      <c r="C2371" s="112" t="b">
        <v>0</v>
      </c>
      <c r="D2371" s="113">
        <v>1</v>
      </c>
      <c r="E2371" s="114">
        <v>1262</v>
      </c>
      <c r="F2371" s="114">
        <v>2289</v>
      </c>
      <c r="G2371" s="122">
        <v>0</v>
      </c>
      <c r="H2371" s="122">
        <v>1.1368622177657885E+19</v>
      </c>
    </row>
    <row r="2372" spans="3:8" ht="15" customHeight="1">
      <c r="C2372" s="112" t="b">
        <v>0</v>
      </c>
      <c r="D2372" s="113">
        <v>1</v>
      </c>
      <c r="E2372" s="114">
        <v>1263</v>
      </c>
      <c r="F2372" s="114">
        <v>2290</v>
      </c>
      <c r="G2372" s="122">
        <v>0</v>
      </c>
      <c r="H2372" s="122">
        <v>1.523083312924769E+18</v>
      </c>
    </row>
    <row r="2373" spans="3:8" ht="15" customHeight="1">
      <c r="C2373" s="112" t="b">
        <v>0</v>
      </c>
      <c r="D2373" s="113">
        <v>1</v>
      </c>
      <c r="E2373" s="114">
        <v>1264</v>
      </c>
      <c r="F2373" s="114">
        <v>2291</v>
      </c>
      <c r="G2373" s="122">
        <v>0</v>
      </c>
      <c r="H2373" s="122">
        <v>9.8709889361959772E+18</v>
      </c>
    </row>
    <row r="2374" spans="3:8" ht="15" customHeight="1">
      <c r="C2374" s="112" t="b">
        <v>0</v>
      </c>
      <c r="D2374" s="113">
        <v>1</v>
      </c>
      <c r="E2374" s="114">
        <v>1265</v>
      </c>
      <c r="F2374" s="114">
        <v>2292</v>
      </c>
      <c r="G2374" s="122">
        <v>0</v>
      </c>
      <c r="H2374" s="122">
        <v>1.4500124555440736E+19</v>
      </c>
    </row>
    <row r="2375" spans="3:8" ht="15" customHeight="1">
      <c r="C2375" s="112" t="b">
        <v>0</v>
      </c>
      <c r="D2375" s="113">
        <v>1</v>
      </c>
      <c r="E2375" s="114">
        <v>1266</v>
      </c>
      <c r="F2375" s="114">
        <v>2293</v>
      </c>
      <c r="G2375" s="122">
        <v>0</v>
      </c>
      <c r="H2375" s="122">
        <v>1.019073542343491E+19</v>
      </c>
    </row>
    <row r="2376" spans="3:8" ht="15" customHeight="1">
      <c r="C2376" s="112" t="b">
        <v>0</v>
      </c>
      <c r="D2376" s="113">
        <v>1</v>
      </c>
      <c r="E2376" s="114">
        <v>1267</v>
      </c>
      <c r="F2376" s="114">
        <v>2294</v>
      </c>
      <c r="G2376" s="122">
        <v>0</v>
      </c>
      <c r="H2376" s="122">
        <v>1.926748192326185E+18</v>
      </c>
    </row>
    <row r="2377" spans="3:8" ht="15" customHeight="1">
      <c r="C2377" s="112" t="b">
        <v>0</v>
      </c>
      <c r="D2377" s="113">
        <v>1</v>
      </c>
      <c r="E2377" s="114">
        <v>1305</v>
      </c>
      <c r="F2377" s="114">
        <v>2295</v>
      </c>
      <c r="G2377" s="122">
        <v>0</v>
      </c>
      <c r="H2377" s="122">
        <v>7.3998490162334147E+18</v>
      </c>
    </row>
    <row r="2378" spans="3:8" ht="15" customHeight="1">
      <c r="C2378" s="112" t="b">
        <v>0</v>
      </c>
      <c r="D2378" s="113">
        <v>1</v>
      </c>
      <c r="E2378" s="114">
        <v>1306</v>
      </c>
      <c r="F2378" s="114">
        <v>2296</v>
      </c>
      <c r="G2378" s="122">
        <v>0</v>
      </c>
      <c r="H2378" s="122">
        <v>1.3647001764904206E+19</v>
      </c>
    </row>
    <row r="2379" spans="3:8" ht="15" customHeight="1">
      <c r="C2379" s="112" t="b">
        <v>0</v>
      </c>
      <c r="D2379" s="113">
        <v>1</v>
      </c>
      <c r="E2379" s="114">
        <v>1307</v>
      </c>
      <c r="F2379" s="114">
        <v>2297</v>
      </c>
      <c r="G2379" s="122">
        <v>0</v>
      </c>
      <c r="H2379" s="122">
        <v>1.187248062516463E+19</v>
      </c>
    </row>
    <row r="2380" spans="3:8" ht="15" customHeight="1">
      <c r="C2380" s="112" t="b">
        <v>0</v>
      </c>
      <c r="D2380" s="113">
        <v>1</v>
      </c>
      <c r="E2380" s="114">
        <v>1308</v>
      </c>
      <c r="F2380" s="114">
        <v>2298</v>
      </c>
      <c r="G2380" s="122">
        <v>0</v>
      </c>
      <c r="H2380" s="122">
        <v>3.4369194696598528E+18</v>
      </c>
    </row>
    <row r="2381" spans="3:8" ht="15" customHeight="1">
      <c r="C2381" s="112" t="b">
        <v>0</v>
      </c>
      <c r="D2381" s="113">
        <v>1</v>
      </c>
      <c r="E2381" s="114">
        <v>1309</v>
      </c>
      <c r="F2381" s="114">
        <v>2299</v>
      </c>
      <c r="G2381" s="122">
        <v>0</v>
      </c>
      <c r="H2381" s="122">
        <v>2.0484989372772078E+18</v>
      </c>
    </row>
    <row r="2382" spans="3:8" ht="15" customHeight="1">
      <c r="C2382" s="112" t="b">
        <v>0</v>
      </c>
      <c r="D2382" s="113">
        <v>1</v>
      </c>
      <c r="E2382" s="114">
        <v>1310</v>
      </c>
      <c r="F2382" s="114">
        <v>2300</v>
      </c>
      <c r="G2382" s="122">
        <v>0</v>
      </c>
      <c r="H2382" s="122">
        <v>9.7810412721875415E+18</v>
      </c>
    </row>
    <row r="2383" spans="3:8" ht="15" customHeight="1">
      <c r="C2383" s="112" t="b">
        <v>0</v>
      </c>
      <c r="D2383" s="113">
        <v>1</v>
      </c>
      <c r="E2383" s="114">
        <v>1311</v>
      </c>
      <c r="F2383" s="114">
        <v>2301</v>
      </c>
      <c r="G2383" s="122">
        <v>0</v>
      </c>
      <c r="H2383" s="122">
        <v>8.7446434720197489E+18</v>
      </c>
    </row>
    <row r="2384" spans="3:8" ht="15" customHeight="1">
      <c r="C2384" s="112" t="b">
        <v>0</v>
      </c>
      <c r="D2384" s="113">
        <v>1</v>
      </c>
      <c r="E2384" s="114">
        <v>1312</v>
      </c>
      <c r="F2384" s="114">
        <v>2302</v>
      </c>
      <c r="G2384" s="122">
        <v>0</v>
      </c>
      <c r="H2384" s="122">
        <v>1.3105490538628164E+19</v>
      </c>
    </row>
    <row r="2385" spans="3:8" ht="15" customHeight="1">
      <c r="C2385" s="112" t="b">
        <v>0</v>
      </c>
      <c r="D2385" s="113">
        <v>1</v>
      </c>
      <c r="E2385" s="114">
        <v>1313</v>
      </c>
      <c r="F2385" s="114">
        <v>2303</v>
      </c>
      <c r="G2385" s="122">
        <v>0</v>
      </c>
      <c r="H2385" s="122">
        <v>1.7367150856993559E+19</v>
      </c>
    </row>
    <row r="2386" spans="3:8" ht="15" customHeight="1">
      <c r="C2386" s="112" t="b">
        <v>0</v>
      </c>
      <c r="D2386" s="113">
        <v>1</v>
      </c>
      <c r="E2386" s="114">
        <v>1314</v>
      </c>
      <c r="F2386" s="114">
        <v>2304</v>
      </c>
      <c r="G2386" s="122">
        <v>0</v>
      </c>
      <c r="H2386" s="122">
        <v>1.0679442448984883E+18</v>
      </c>
    </row>
    <row r="2387" spans="3:8" ht="15" customHeight="1">
      <c r="C2387" s="112" t="b">
        <v>0</v>
      </c>
      <c r="D2387" s="113">
        <v>1</v>
      </c>
      <c r="E2387" s="114">
        <v>1315</v>
      </c>
      <c r="F2387" s="114">
        <v>2305</v>
      </c>
      <c r="G2387" s="122">
        <v>0</v>
      </c>
      <c r="H2387" s="122">
        <v>3.9825741450300585E+18</v>
      </c>
    </row>
    <row r="2388" spans="3:8" ht="15" customHeight="1">
      <c r="C2388" s="112" t="b">
        <v>0</v>
      </c>
      <c r="D2388" s="113">
        <v>1</v>
      </c>
      <c r="E2388" s="114">
        <v>1316</v>
      </c>
      <c r="F2388" s="114">
        <v>2306</v>
      </c>
      <c r="G2388" s="122">
        <v>0</v>
      </c>
      <c r="H2388" s="122">
        <v>8.5806288119321416E+18</v>
      </c>
    </row>
    <row r="2389" spans="3:8" ht="15" customHeight="1">
      <c r="C2389" s="112" t="b">
        <v>0</v>
      </c>
      <c r="D2389" s="113">
        <v>1</v>
      </c>
      <c r="E2389" s="114">
        <v>1317</v>
      </c>
      <c r="F2389" s="114">
        <v>2307</v>
      </c>
      <c r="G2389" s="122">
        <v>0</v>
      </c>
      <c r="H2389" s="122">
        <v>5.2366259215361823E+18</v>
      </c>
    </row>
    <row r="2390" spans="3:8" ht="15" customHeight="1">
      <c r="C2390" s="112" t="b">
        <v>0</v>
      </c>
      <c r="D2390" s="113">
        <v>1</v>
      </c>
      <c r="E2390" s="114">
        <v>1318</v>
      </c>
      <c r="F2390" s="114">
        <v>2308</v>
      </c>
      <c r="G2390" s="122">
        <v>0</v>
      </c>
      <c r="H2390" s="122">
        <v>1.1357266302489125E+19</v>
      </c>
    </row>
    <row r="2391" spans="3:8" ht="15" customHeight="1">
      <c r="C2391" s="112" t="b">
        <v>0</v>
      </c>
      <c r="D2391" s="113">
        <v>1</v>
      </c>
      <c r="E2391" s="114">
        <v>1319</v>
      </c>
      <c r="F2391" s="114">
        <v>2309</v>
      </c>
      <c r="G2391" s="122">
        <v>0</v>
      </c>
      <c r="H2391" s="122">
        <v>5.0048393864914063E+18</v>
      </c>
    </row>
    <row r="2392" spans="3:8" ht="15" customHeight="1">
      <c r="C2392" s="112" t="b">
        <v>0</v>
      </c>
      <c r="D2392" s="113">
        <v>1</v>
      </c>
      <c r="E2392" s="114">
        <v>1320</v>
      </c>
      <c r="F2392" s="114">
        <v>2310</v>
      </c>
      <c r="G2392" s="122">
        <v>0</v>
      </c>
      <c r="H2392" s="122">
        <v>1.0196007639957816E+18</v>
      </c>
    </row>
    <row r="2393" spans="3:8" ht="15" customHeight="1">
      <c r="C2393" s="112" t="b">
        <v>0</v>
      </c>
      <c r="D2393" s="113">
        <v>1</v>
      </c>
      <c r="E2393" s="114">
        <v>1321</v>
      </c>
      <c r="F2393" s="114">
        <v>2311</v>
      </c>
      <c r="G2393" s="122">
        <v>0</v>
      </c>
      <c r="H2393" s="122">
        <v>4.3680548803718712E+18</v>
      </c>
    </row>
    <row r="2394" spans="3:8" ht="15" customHeight="1">
      <c r="C2394" s="112" t="b">
        <v>0</v>
      </c>
      <c r="D2394" s="113">
        <v>1</v>
      </c>
      <c r="E2394" s="114">
        <v>1322</v>
      </c>
      <c r="F2394" s="114">
        <v>2312</v>
      </c>
      <c r="G2394" s="122">
        <v>0</v>
      </c>
      <c r="H2394" s="122">
        <v>6.8140728289358828E+18</v>
      </c>
    </row>
    <row r="2395" spans="3:8" ht="15" customHeight="1">
      <c r="C2395" s="112" t="b">
        <v>0</v>
      </c>
      <c r="D2395" s="113">
        <v>1</v>
      </c>
      <c r="E2395" s="114">
        <v>1323</v>
      </c>
      <c r="F2395" s="114">
        <v>2313</v>
      </c>
      <c r="G2395" s="122">
        <v>0</v>
      </c>
      <c r="H2395" s="122">
        <v>2.5023436941645795E+17</v>
      </c>
    </row>
    <row r="2396" spans="3:8" ht="15" customHeight="1">
      <c r="C2396" s="112" t="b">
        <v>0</v>
      </c>
      <c r="D2396" s="113">
        <v>1</v>
      </c>
      <c r="E2396" s="114">
        <v>1324</v>
      </c>
      <c r="F2396" s="114">
        <v>2314</v>
      </c>
      <c r="G2396" s="122">
        <v>0</v>
      </c>
      <c r="H2396" s="122">
        <v>1.7542724709861446E+19</v>
      </c>
    </row>
    <row r="2397" spans="3:8" ht="15" customHeight="1">
      <c r="C2397" s="112" t="b">
        <v>0</v>
      </c>
      <c r="D2397" s="113">
        <v>1</v>
      </c>
      <c r="E2397" s="114">
        <v>1201</v>
      </c>
      <c r="F2397" s="114">
        <v>2315</v>
      </c>
      <c r="G2397" s="122">
        <v>0</v>
      </c>
      <c r="H2397" s="122">
        <v>7.903549104531198E+18</v>
      </c>
    </row>
    <row r="2398" spans="3:8" ht="15" customHeight="1">
      <c r="C2398" s="112" t="b">
        <v>0</v>
      </c>
      <c r="D2398" s="113">
        <v>1</v>
      </c>
      <c r="E2398" s="114">
        <v>1202</v>
      </c>
      <c r="F2398" s="114">
        <v>2316</v>
      </c>
      <c r="G2398" s="122">
        <v>0</v>
      </c>
      <c r="H2398" s="122">
        <v>5.8550848632405197E+18</v>
      </c>
    </row>
    <row r="2399" spans="3:8" ht="15" customHeight="1">
      <c r="C2399" s="112" t="b">
        <v>0</v>
      </c>
      <c r="D2399" s="113">
        <v>1</v>
      </c>
      <c r="E2399" s="114">
        <v>1203</v>
      </c>
      <c r="F2399" s="114">
        <v>2317</v>
      </c>
      <c r="G2399" s="122">
        <v>0</v>
      </c>
      <c r="H2399" s="122">
        <v>7.3083892445180856E+18</v>
      </c>
    </row>
    <row r="2400" spans="3:8" ht="15" customHeight="1">
      <c r="C2400" s="112" t="b">
        <v>0</v>
      </c>
      <c r="D2400" s="113">
        <v>1</v>
      </c>
      <c r="E2400" s="114">
        <v>1204</v>
      </c>
      <c r="F2400" s="114">
        <v>2318</v>
      </c>
      <c r="G2400" s="122">
        <v>0</v>
      </c>
      <c r="H2400" s="122">
        <v>1.0413632808995164E+19</v>
      </c>
    </row>
    <row r="2401" spans="3:8" ht="15" customHeight="1">
      <c r="C2401" s="112" t="b">
        <v>0</v>
      </c>
      <c r="D2401" s="113">
        <v>1</v>
      </c>
      <c r="E2401" s="114">
        <v>1205</v>
      </c>
      <c r="F2401" s="114">
        <v>2319</v>
      </c>
      <c r="G2401" s="122">
        <v>0</v>
      </c>
      <c r="H2401" s="122">
        <v>9.3550464078479237E+18</v>
      </c>
    </row>
    <row r="2402" spans="3:8" ht="15" customHeight="1">
      <c r="C2402" s="112" t="b">
        <v>0</v>
      </c>
      <c r="D2402" s="113">
        <v>1</v>
      </c>
      <c r="E2402" s="114">
        <v>1206</v>
      </c>
      <c r="F2402" s="114">
        <v>2320</v>
      </c>
      <c r="G2402" s="122">
        <v>0</v>
      </c>
      <c r="H2402" s="122">
        <v>1.6124905150653868E+19</v>
      </c>
    </row>
    <row r="2403" spans="3:8" ht="15" customHeight="1">
      <c r="C2403" s="112" t="b">
        <v>0</v>
      </c>
      <c r="D2403" s="113">
        <v>1</v>
      </c>
      <c r="E2403" s="114">
        <v>1207</v>
      </c>
      <c r="F2403" s="114">
        <v>2321</v>
      </c>
      <c r="G2403" s="122">
        <v>0</v>
      </c>
      <c r="H2403" s="122">
        <v>2.6598189177164195E+17</v>
      </c>
    </row>
    <row r="2404" spans="3:8" ht="15" customHeight="1">
      <c r="C2404" s="112" t="b">
        <v>0</v>
      </c>
      <c r="D2404" s="113">
        <v>1</v>
      </c>
      <c r="E2404" s="114">
        <v>1208</v>
      </c>
      <c r="F2404" s="114">
        <v>2322</v>
      </c>
      <c r="G2404" s="122">
        <v>0</v>
      </c>
      <c r="H2404" s="122">
        <v>1.6380187796723352E+19</v>
      </c>
    </row>
    <row r="2405" spans="3:8" ht="15" customHeight="1">
      <c r="C2405" s="112" t="b">
        <v>0</v>
      </c>
      <c r="D2405" s="113">
        <v>1</v>
      </c>
      <c r="E2405" s="114">
        <v>1209</v>
      </c>
      <c r="F2405" s="114">
        <v>2323</v>
      </c>
      <c r="G2405" s="122">
        <v>0</v>
      </c>
      <c r="H2405" s="122">
        <v>8.07533160770768E+16</v>
      </c>
    </row>
    <row r="2406" spans="3:8" ht="15" customHeight="1">
      <c r="C2406" s="112" t="b">
        <v>0</v>
      </c>
      <c r="D2406" s="113">
        <v>1</v>
      </c>
      <c r="E2406" s="114">
        <v>1210</v>
      </c>
      <c r="F2406" s="114">
        <v>2324</v>
      </c>
      <c r="G2406" s="122">
        <v>0</v>
      </c>
      <c r="H2406" s="122">
        <v>3.4732882504537108E+18</v>
      </c>
    </row>
    <row r="2407" spans="3:8" ht="15" customHeight="1">
      <c r="C2407" s="112" t="b">
        <v>0</v>
      </c>
      <c r="D2407" s="113">
        <v>1</v>
      </c>
      <c r="E2407" s="114">
        <v>1211</v>
      </c>
      <c r="F2407" s="114">
        <v>2325</v>
      </c>
      <c r="G2407" s="122">
        <v>0</v>
      </c>
      <c r="H2407" s="122">
        <v>7.6253497915212298E+18</v>
      </c>
    </row>
    <row r="2408" spans="3:8" ht="15" customHeight="1">
      <c r="C2408" s="112" t="b">
        <v>0</v>
      </c>
      <c r="D2408" s="113">
        <v>1</v>
      </c>
      <c r="E2408" s="114">
        <v>1393</v>
      </c>
      <c r="F2408" s="114">
        <v>2326</v>
      </c>
      <c r="G2408" s="122">
        <v>0</v>
      </c>
      <c r="H2408" s="122">
        <v>1.4062530064007801E+19</v>
      </c>
    </row>
    <row r="2409" spans="3:8" ht="15" customHeight="1">
      <c r="C2409" s="112" t="b">
        <v>0</v>
      </c>
      <c r="D2409" s="113">
        <v>1</v>
      </c>
      <c r="E2409" s="114">
        <v>1362</v>
      </c>
      <c r="F2409" s="114">
        <v>2327</v>
      </c>
      <c r="G2409" s="122">
        <v>0</v>
      </c>
      <c r="H2409" s="122">
        <v>9.3786832045508813E+18</v>
      </c>
    </row>
    <row r="2410" spans="3:8" ht="15" customHeight="1">
      <c r="C2410" s="112" t="b">
        <v>0</v>
      </c>
      <c r="D2410" s="113">
        <v>1</v>
      </c>
      <c r="E2410" s="114">
        <v>1363</v>
      </c>
      <c r="F2410" s="114">
        <v>2328</v>
      </c>
      <c r="G2410" s="122">
        <v>0</v>
      </c>
      <c r="H2410" s="122">
        <v>1.6123028509798308E+19</v>
      </c>
    </row>
    <row r="2411" spans="3:8" ht="15" customHeight="1">
      <c r="C2411" s="112" t="b">
        <v>0</v>
      </c>
      <c r="D2411" s="113">
        <v>1</v>
      </c>
      <c r="E2411" s="114">
        <v>1365</v>
      </c>
      <c r="F2411" s="114">
        <v>2329</v>
      </c>
      <c r="G2411" s="122">
        <v>0</v>
      </c>
      <c r="H2411" s="122">
        <v>1.0079226024746865E+19</v>
      </c>
    </row>
    <row r="2412" spans="3:8" ht="15" customHeight="1">
      <c r="C2412" s="112" t="b">
        <v>0</v>
      </c>
      <c r="D2412" s="113">
        <v>1</v>
      </c>
      <c r="E2412" s="114">
        <v>1366</v>
      </c>
      <c r="F2412" s="114">
        <v>2330</v>
      </c>
      <c r="G2412" s="122">
        <v>0</v>
      </c>
      <c r="H2412" s="122">
        <v>4.7580745329715159E+18</v>
      </c>
    </row>
    <row r="2413" spans="3:8" ht="15" customHeight="1">
      <c r="C2413" s="112" t="b">
        <v>0</v>
      </c>
      <c r="D2413" s="113">
        <v>1</v>
      </c>
      <c r="E2413" s="114">
        <v>1367</v>
      </c>
      <c r="F2413" s="114">
        <v>2331</v>
      </c>
      <c r="G2413" s="122">
        <v>0</v>
      </c>
      <c r="H2413" s="122">
        <v>1.7678357569764051E+19</v>
      </c>
    </row>
    <row r="2414" spans="3:8" ht="15" customHeight="1">
      <c r="C2414" s="112" t="b">
        <v>0</v>
      </c>
      <c r="D2414" s="113">
        <v>1</v>
      </c>
      <c r="E2414" s="114">
        <v>1368</v>
      </c>
      <c r="F2414" s="114">
        <v>2332</v>
      </c>
      <c r="G2414" s="122">
        <v>0</v>
      </c>
      <c r="H2414" s="122">
        <v>5.8627362430106911E+18</v>
      </c>
    </row>
    <row r="2415" spans="3:8" ht="15" customHeight="1">
      <c r="C2415" s="112" t="b">
        <v>0</v>
      </c>
      <c r="D2415" s="113">
        <v>1</v>
      </c>
      <c r="E2415" s="114">
        <v>1369</v>
      </c>
      <c r="F2415" s="114">
        <v>2333</v>
      </c>
      <c r="G2415" s="122">
        <v>0</v>
      </c>
      <c r="H2415" s="122">
        <v>1.5735327964589162E+19</v>
      </c>
    </row>
    <row r="2416" spans="3:8" ht="15" customHeight="1">
      <c r="C2416" s="112" t="b">
        <v>0</v>
      </c>
      <c r="D2416" s="113">
        <v>1</v>
      </c>
      <c r="E2416" s="114">
        <v>1370</v>
      </c>
      <c r="F2416" s="114">
        <v>2334</v>
      </c>
      <c r="G2416" s="122">
        <v>0</v>
      </c>
      <c r="H2416" s="122">
        <v>1.1203526369492914E+19</v>
      </c>
    </row>
    <row r="2417" spans="3:8" ht="15" customHeight="1">
      <c r="C2417" s="112" t="b">
        <v>0</v>
      </c>
      <c r="D2417" s="113">
        <v>1</v>
      </c>
      <c r="E2417" s="114">
        <v>1406</v>
      </c>
      <c r="F2417" s="114">
        <v>2335</v>
      </c>
      <c r="G2417" s="122">
        <v>0</v>
      </c>
      <c r="H2417" s="122">
        <v>1.6903092830828478E+19</v>
      </c>
    </row>
    <row r="2418" spans="3:8" ht="15" customHeight="1">
      <c r="C2418" s="112" t="b">
        <v>0</v>
      </c>
      <c r="D2418" s="113">
        <v>1</v>
      </c>
      <c r="E2418" s="114">
        <v>1407</v>
      </c>
      <c r="F2418" s="114">
        <v>2336</v>
      </c>
      <c r="G2418" s="122">
        <v>0</v>
      </c>
      <c r="H2418" s="122">
        <v>1.751021227755886E+19</v>
      </c>
    </row>
    <row r="2419" spans="3:8" ht="15" customHeight="1">
      <c r="C2419" s="112" t="b">
        <v>0</v>
      </c>
      <c r="D2419" s="113">
        <v>1</v>
      </c>
      <c r="E2419" s="114">
        <v>1408</v>
      </c>
      <c r="F2419" s="114">
        <v>2337</v>
      </c>
      <c r="G2419" s="122">
        <v>0</v>
      </c>
      <c r="H2419" s="122">
        <v>1.5984868257550168E+19</v>
      </c>
    </row>
    <row r="2420" spans="3:8" ht="15" customHeight="1">
      <c r="C2420" s="112" t="b">
        <v>0</v>
      </c>
      <c r="D2420" s="113">
        <v>1</v>
      </c>
      <c r="E2420" s="114">
        <v>1409</v>
      </c>
      <c r="F2420" s="114">
        <v>2338</v>
      </c>
      <c r="G2420" s="122">
        <v>0</v>
      </c>
      <c r="H2420" s="122">
        <v>1.2560754741989788E+19</v>
      </c>
    </row>
    <row r="2421" spans="3:8" ht="15" customHeight="1">
      <c r="C2421" s="112" t="b">
        <v>0</v>
      </c>
      <c r="D2421" s="113">
        <v>1</v>
      </c>
      <c r="E2421" s="114">
        <v>1410</v>
      </c>
      <c r="F2421" s="114">
        <v>2339</v>
      </c>
      <c r="G2421" s="122">
        <v>0</v>
      </c>
      <c r="H2421" s="122">
        <v>8.1648297799188941E+18</v>
      </c>
    </row>
    <row r="2422" spans="3:8" ht="15" customHeight="1">
      <c r="C2422" s="112" t="b">
        <v>0</v>
      </c>
      <c r="D2422" s="113">
        <v>1</v>
      </c>
      <c r="E2422" s="114">
        <v>1411</v>
      </c>
      <c r="F2422" s="114">
        <v>2340</v>
      </c>
      <c r="G2422" s="122">
        <v>0</v>
      </c>
      <c r="H2422" s="122">
        <v>8.8499296926434396E+18</v>
      </c>
    </row>
    <row r="2423" spans="3:8" ht="15" customHeight="1">
      <c r="C2423" s="112" t="b">
        <v>0</v>
      </c>
      <c r="D2423" s="113">
        <v>1</v>
      </c>
      <c r="E2423" s="114">
        <v>1412</v>
      </c>
      <c r="F2423" s="114">
        <v>2341</v>
      </c>
      <c r="G2423" s="122">
        <v>0</v>
      </c>
      <c r="H2423" s="122">
        <v>1.7085259185238925E+19</v>
      </c>
    </row>
    <row r="2424" spans="3:8" ht="15" customHeight="1">
      <c r="C2424" s="112" t="b">
        <v>0</v>
      </c>
      <c r="D2424" s="113">
        <v>1</v>
      </c>
      <c r="E2424" s="114">
        <v>1413</v>
      </c>
      <c r="F2424" s="114">
        <v>2342</v>
      </c>
      <c r="G2424" s="122">
        <v>0</v>
      </c>
      <c r="H2424" s="122">
        <v>1.1575788459541219E+19</v>
      </c>
    </row>
    <row r="2425" spans="3:8" ht="15" customHeight="1">
      <c r="C2425" s="112" t="b">
        <v>0</v>
      </c>
      <c r="D2425" s="113">
        <v>1</v>
      </c>
      <c r="E2425" s="114">
        <v>1395</v>
      </c>
      <c r="F2425" s="114">
        <v>2343</v>
      </c>
      <c r="G2425" s="122">
        <v>0</v>
      </c>
      <c r="H2425" s="122">
        <v>1.7656895027715041E+19</v>
      </c>
    </row>
    <row r="2426" spans="3:8" ht="15" customHeight="1">
      <c r="C2426" s="112" t="b">
        <v>0</v>
      </c>
      <c r="D2426" s="113">
        <v>1</v>
      </c>
      <c r="E2426" s="114">
        <v>1396</v>
      </c>
      <c r="F2426" s="114">
        <v>2344</v>
      </c>
      <c r="G2426" s="122">
        <v>0</v>
      </c>
      <c r="H2426" s="122">
        <v>3.6162074550816087E+18</v>
      </c>
    </row>
    <row r="2427" spans="3:8" ht="15" customHeight="1">
      <c r="C2427" s="112" t="b">
        <v>0</v>
      </c>
      <c r="D2427" s="113">
        <v>1</v>
      </c>
      <c r="E2427" s="114">
        <v>1397</v>
      </c>
      <c r="F2427" s="114">
        <v>2345</v>
      </c>
      <c r="G2427" s="122">
        <v>0</v>
      </c>
      <c r="H2427" s="122">
        <v>1.4889060408891046E+19</v>
      </c>
    </row>
    <row r="2428" spans="3:8" ht="15" customHeight="1">
      <c r="C2428" s="112" t="b">
        <v>0</v>
      </c>
      <c r="D2428" s="113">
        <v>1</v>
      </c>
      <c r="E2428" s="114">
        <v>1398</v>
      </c>
      <c r="F2428" s="114">
        <v>2346</v>
      </c>
      <c r="G2428" s="122">
        <v>0</v>
      </c>
      <c r="H2428" s="122">
        <v>2.0661526413436401E+18</v>
      </c>
    </row>
    <row r="2429" spans="3:8" ht="15" customHeight="1">
      <c r="C2429" s="112" t="b">
        <v>0</v>
      </c>
      <c r="D2429" s="113">
        <v>1</v>
      </c>
      <c r="E2429" s="114">
        <v>1399</v>
      </c>
      <c r="F2429" s="114">
        <v>2347</v>
      </c>
      <c r="G2429" s="122">
        <v>0</v>
      </c>
      <c r="H2429" s="122">
        <v>1.3061046570731342E+19</v>
      </c>
    </row>
    <row r="2430" spans="3:8" ht="15" customHeight="1">
      <c r="C2430" s="112" t="b">
        <v>0</v>
      </c>
      <c r="D2430" s="113">
        <v>1</v>
      </c>
      <c r="E2430" s="114">
        <v>1400</v>
      </c>
      <c r="F2430" s="114">
        <v>2348</v>
      </c>
      <c r="G2430" s="122">
        <v>0</v>
      </c>
      <c r="H2430" s="122">
        <v>1.2024962614892874E+19</v>
      </c>
    </row>
    <row r="2431" spans="3:8" ht="15" customHeight="1">
      <c r="C2431" s="112" t="b">
        <v>0</v>
      </c>
      <c r="D2431" s="113">
        <v>1</v>
      </c>
      <c r="E2431" s="114">
        <v>1401</v>
      </c>
      <c r="F2431" s="114">
        <v>2349</v>
      </c>
      <c r="G2431" s="122">
        <v>0</v>
      </c>
      <c r="H2431" s="122">
        <v>2.1493069204935002E+18</v>
      </c>
    </row>
    <row r="2432" spans="3:8" ht="15" customHeight="1">
      <c r="C2432" s="112" t="b">
        <v>0</v>
      </c>
      <c r="D2432" s="113">
        <v>1</v>
      </c>
      <c r="E2432" s="114">
        <v>1402</v>
      </c>
      <c r="F2432" s="114">
        <v>2350</v>
      </c>
      <c r="G2432" s="122">
        <v>0</v>
      </c>
      <c r="H2432" s="122">
        <v>1.6522639075804525E+19</v>
      </c>
    </row>
    <row r="2433" spans="3:8" ht="15" customHeight="1">
      <c r="C2433" s="112" t="b">
        <v>0</v>
      </c>
      <c r="D2433" s="113">
        <v>1</v>
      </c>
      <c r="E2433" s="114">
        <v>1403</v>
      </c>
      <c r="F2433" s="114">
        <v>2351</v>
      </c>
      <c r="G2433" s="122">
        <v>0</v>
      </c>
      <c r="H2433" s="122">
        <v>1.474316027762494E+18</v>
      </c>
    </row>
    <row r="2434" spans="3:8" ht="15" customHeight="1">
      <c r="C2434" s="112" t="b">
        <v>0</v>
      </c>
      <c r="D2434" s="113">
        <v>1</v>
      </c>
      <c r="E2434" s="114">
        <v>1404</v>
      </c>
      <c r="F2434" s="114">
        <v>2352</v>
      </c>
      <c r="G2434" s="122">
        <v>0</v>
      </c>
      <c r="H2434" s="122">
        <v>8.5960613020207667E+18</v>
      </c>
    </row>
    <row r="2435" spans="3:8" ht="15" customHeight="1">
      <c r="C2435" s="112" t="b">
        <v>0</v>
      </c>
      <c r="D2435" s="113">
        <v>1</v>
      </c>
      <c r="E2435" s="114">
        <v>1405</v>
      </c>
      <c r="F2435" s="114">
        <v>2353</v>
      </c>
      <c r="G2435" s="122">
        <v>0</v>
      </c>
      <c r="H2435" s="122">
        <v>1.2898381538806456E+19</v>
      </c>
    </row>
    <row r="2436" spans="3:8" ht="15" customHeight="1">
      <c r="C2436" s="112" t="b">
        <v>0</v>
      </c>
      <c r="D2436" s="113">
        <v>1</v>
      </c>
      <c r="E2436" s="114">
        <v>1434</v>
      </c>
      <c r="F2436" s="114">
        <v>2354</v>
      </c>
      <c r="G2436" s="122">
        <v>0</v>
      </c>
      <c r="H2436" s="122">
        <v>1.2392874875928072E+19</v>
      </c>
    </row>
    <row r="2437" spans="3:8" ht="15" customHeight="1">
      <c r="C2437" s="112" t="b">
        <v>0</v>
      </c>
      <c r="D2437" s="113">
        <v>1</v>
      </c>
      <c r="E2437" s="114">
        <v>1435</v>
      </c>
      <c r="F2437" s="114">
        <v>2355</v>
      </c>
      <c r="G2437" s="122">
        <v>0</v>
      </c>
      <c r="H2437" s="122">
        <v>1.8994781131102518E+18</v>
      </c>
    </row>
    <row r="2438" spans="3:8" ht="15" customHeight="1">
      <c r="C2438" s="112" t="b">
        <v>0</v>
      </c>
      <c r="D2438" s="113">
        <v>1</v>
      </c>
      <c r="E2438" s="114">
        <v>1436</v>
      </c>
      <c r="F2438" s="114">
        <v>2356</v>
      </c>
      <c r="G2438" s="122">
        <v>0</v>
      </c>
      <c r="H2438" s="122">
        <v>1.2139257754023793E+19</v>
      </c>
    </row>
    <row r="2439" spans="3:8" ht="15" customHeight="1">
      <c r="C2439" s="112" t="b">
        <v>0</v>
      </c>
      <c r="D2439" s="113">
        <v>1</v>
      </c>
      <c r="E2439" s="114">
        <v>1437</v>
      </c>
      <c r="F2439" s="114">
        <v>2357</v>
      </c>
      <c r="G2439" s="122">
        <v>0</v>
      </c>
      <c r="H2439" s="122">
        <v>1.5912531623849509E+19</v>
      </c>
    </row>
    <row r="2440" spans="3:8" ht="15" customHeight="1">
      <c r="C2440" s="112" t="b">
        <v>0</v>
      </c>
      <c r="D2440" s="113">
        <v>1</v>
      </c>
      <c r="E2440" s="114">
        <v>1438</v>
      </c>
      <c r="F2440" s="114">
        <v>2358</v>
      </c>
      <c r="G2440" s="122">
        <v>0</v>
      </c>
      <c r="H2440" s="122">
        <v>6.2068497997783347E+18</v>
      </c>
    </row>
    <row r="2441" spans="3:8" ht="15" customHeight="1">
      <c r="C2441" s="112" t="b">
        <v>0</v>
      </c>
      <c r="D2441" s="113">
        <v>1</v>
      </c>
      <c r="E2441" s="114">
        <v>1439</v>
      </c>
      <c r="F2441" s="114">
        <v>2359</v>
      </c>
      <c r="G2441" s="122">
        <v>0</v>
      </c>
      <c r="H2441" s="122">
        <v>1.4081179352963549E+19</v>
      </c>
    </row>
    <row r="2442" spans="3:8" ht="15" customHeight="1">
      <c r="C2442" s="112" t="b">
        <v>0</v>
      </c>
      <c r="D2442" s="113">
        <v>1</v>
      </c>
      <c r="E2442" s="114">
        <v>1440</v>
      </c>
      <c r="F2442" s="114">
        <v>2360</v>
      </c>
      <c r="G2442" s="122">
        <v>0</v>
      </c>
      <c r="H2442" s="122">
        <v>3.8422448616996316E+18</v>
      </c>
    </row>
    <row r="2443" spans="3:8" ht="15" customHeight="1">
      <c r="C2443" s="112" t="b">
        <v>0</v>
      </c>
      <c r="D2443" s="113">
        <v>1</v>
      </c>
      <c r="E2443" s="114">
        <v>1441</v>
      </c>
      <c r="F2443" s="114">
        <v>2361</v>
      </c>
      <c r="G2443" s="122">
        <v>0</v>
      </c>
      <c r="H2443" s="122">
        <v>3.4104820434818237E+18</v>
      </c>
    </row>
    <row r="2444" spans="3:8" ht="15" customHeight="1">
      <c r="C2444" s="112" t="b">
        <v>0</v>
      </c>
      <c r="D2444" s="113">
        <v>1</v>
      </c>
      <c r="E2444" s="114">
        <v>1442</v>
      </c>
      <c r="F2444" s="114">
        <v>2362</v>
      </c>
      <c r="G2444" s="122">
        <v>0</v>
      </c>
      <c r="H2444" s="122">
        <v>9.0347094735827108E+18</v>
      </c>
    </row>
    <row r="2445" spans="3:8" ht="15" customHeight="1">
      <c r="C2445" s="112" t="b">
        <v>0</v>
      </c>
      <c r="D2445" s="113">
        <v>1</v>
      </c>
      <c r="E2445" s="114">
        <v>1443</v>
      </c>
      <c r="F2445" s="114">
        <v>2363</v>
      </c>
      <c r="G2445" s="122">
        <v>0</v>
      </c>
      <c r="H2445" s="122">
        <v>2.1005140031252216E+18</v>
      </c>
    </row>
    <row r="2446" spans="3:8" ht="15" customHeight="1">
      <c r="C2446" s="112" t="b">
        <v>0</v>
      </c>
      <c r="D2446" s="113">
        <v>1</v>
      </c>
      <c r="E2446" s="114">
        <v>1479</v>
      </c>
      <c r="F2446" s="114">
        <v>2364</v>
      </c>
      <c r="G2446" s="122">
        <v>0</v>
      </c>
      <c r="H2446" s="122">
        <v>5.1180256436903997E+18</v>
      </c>
    </row>
    <row r="2447" spans="3:8" ht="15" customHeight="1">
      <c r="C2447" s="112" t="b">
        <v>0</v>
      </c>
      <c r="D2447" s="113">
        <v>1</v>
      </c>
      <c r="E2447" s="114">
        <v>1480</v>
      </c>
      <c r="F2447" s="114">
        <v>2365</v>
      </c>
      <c r="G2447" s="122">
        <v>0</v>
      </c>
      <c r="H2447" s="122">
        <v>3.4061577116847775E+18</v>
      </c>
    </row>
    <row r="2448" spans="3:8" ht="15" customHeight="1">
      <c r="C2448" s="112" t="b">
        <v>0</v>
      </c>
      <c r="D2448" s="113">
        <v>1</v>
      </c>
      <c r="E2448" s="114">
        <v>1481</v>
      </c>
      <c r="F2448" s="114">
        <v>2366</v>
      </c>
      <c r="G2448" s="122">
        <v>0</v>
      </c>
      <c r="H2448" s="122">
        <v>7.8414892065278505E+18</v>
      </c>
    </row>
    <row r="2449" spans="3:8" ht="15" customHeight="1">
      <c r="C2449" s="112" t="b">
        <v>0</v>
      </c>
      <c r="D2449" s="113">
        <v>1</v>
      </c>
      <c r="E2449" s="114">
        <v>1482</v>
      </c>
      <c r="F2449" s="114">
        <v>2367</v>
      </c>
      <c r="G2449" s="122">
        <v>0</v>
      </c>
      <c r="H2449" s="122">
        <v>1.6495860030639E+19</v>
      </c>
    </row>
    <row r="2450" spans="3:8" ht="15" customHeight="1">
      <c r="C2450" s="112" t="b">
        <v>0</v>
      </c>
      <c r="D2450" s="113">
        <v>1</v>
      </c>
      <c r="E2450" s="114">
        <v>1483</v>
      </c>
      <c r="F2450" s="114">
        <v>2368</v>
      </c>
      <c r="G2450" s="122">
        <v>0</v>
      </c>
      <c r="H2450" s="122">
        <v>1.242454029797596E+19</v>
      </c>
    </row>
    <row r="2451" spans="3:8" ht="15" customHeight="1">
      <c r="C2451" s="112" t="b">
        <v>0</v>
      </c>
      <c r="D2451" s="113">
        <v>1</v>
      </c>
      <c r="E2451" s="114">
        <v>1484</v>
      </c>
      <c r="F2451" s="114">
        <v>2369</v>
      </c>
      <c r="G2451" s="122">
        <v>0</v>
      </c>
      <c r="H2451" s="122">
        <v>1.5445662302781557E+19</v>
      </c>
    </row>
    <row r="2452" spans="3:8" ht="15" customHeight="1">
      <c r="C2452" s="112" t="b">
        <v>0</v>
      </c>
      <c r="D2452" s="113">
        <v>1</v>
      </c>
      <c r="E2452" s="114">
        <v>1485</v>
      </c>
      <c r="F2452" s="114">
        <v>2370</v>
      </c>
      <c r="G2452" s="122">
        <v>0</v>
      </c>
      <c r="H2452" s="122">
        <v>1.514183765380896E+18</v>
      </c>
    </row>
    <row r="2453" spans="3:8" ht="15" customHeight="1">
      <c r="C2453" s="112" t="b">
        <v>0</v>
      </c>
      <c r="D2453" s="113">
        <v>1</v>
      </c>
      <c r="E2453" s="114">
        <v>1486</v>
      </c>
      <c r="F2453" s="114">
        <v>2371</v>
      </c>
      <c r="G2453" s="122">
        <v>0</v>
      </c>
      <c r="H2453" s="122">
        <v>1.0579701598924603E+19</v>
      </c>
    </row>
    <row r="2454" spans="3:8" ht="15" customHeight="1">
      <c r="C2454" s="112" t="b">
        <v>0</v>
      </c>
      <c r="D2454" s="113">
        <v>1</v>
      </c>
      <c r="E2454" s="114">
        <v>1487</v>
      </c>
      <c r="F2454" s="114">
        <v>2372</v>
      </c>
      <c r="G2454" s="122">
        <v>0</v>
      </c>
      <c r="H2454" s="122">
        <v>1.3926979418199562E+19</v>
      </c>
    </row>
    <row r="2455" spans="3:8" ht="15" customHeight="1">
      <c r="C2455" s="112" t="b">
        <v>0</v>
      </c>
      <c r="D2455" s="113">
        <v>1</v>
      </c>
      <c r="E2455" s="114">
        <v>1488</v>
      </c>
      <c r="F2455" s="114">
        <v>2373</v>
      </c>
      <c r="G2455" s="122">
        <v>0</v>
      </c>
      <c r="H2455" s="122">
        <v>1.2079554700464579E+19</v>
      </c>
    </row>
    <row r="2456" spans="3:8" ht="15" customHeight="1">
      <c r="C2456" s="112" t="b">
        <v>0</v>
      </c>
      <c r="D2456" s="113">
        <v>1</v>
      </c>
      <c r="E2456" s="114">
        <v>1489</v>
      </c>
      <c r="F2456" s="114">
        <v>2374</v>
      </c>
      <c r="G2456" s="122">
        <v>0</v>
      </c>
      <c r="H2456" s="122">
        <v>1.470102628071596E+19</v>
      </c>
    </row>
    <row r="2457" spans="3:8" ht="15" customHeight="1">
      <c r="C2457" s="112" t="b">
        <v>0</v>
      </c>
      <c r="D2457" s="113">
        <v>1</v>
      </c>
      <c r="E2457" s="114">
        <v>1490</v>
      </c>
      <c r="F2457" s="114">
        <v>2375</v>
      </c>
      <c r="G2457" s="122">
        <v>0</v>
      </c>
      <c r="H2457" s="122">
        <v>1.4567016293082925E+19</v>
      </c>
    </row>
    <row r="2458" spans="3:8" ht="15" customHeight="1">
      <c r="C2458" s="112" t="b">
        <v>0</v>
      </c>
      <c r="D2458" s="113">
        <v>1</v>
      </c>
      <c r="E2458" s="114">
        <v>1491</v>
      </c>
      <c r="F2458" s="114">
        <v>2376</v>
      </c>
      <c r="G2458" s="122">
        <v>0</v>
      </c>
      <c r="H2458" s="122">
        <v>1.7205697191485004E+19</v>
      </c>
    </row>
    <row r="2459" spans="3:8" ht="15" customHeight="1">
      <c r="C2459" s="112" t="b">
        <v>0</v>
      </c>
      <c r="D2459" s="113">
        <v>1</v>
      </c>
      <c r="E2459" s="114">
        <v>1492</v>
      </c>
      <c r="F2459" s="114">
        <v>2377</v>
      </c>
      <c r="G2459" s="122">
        <v>0</v>
      </c>
      <c r="H2459" s="122">
        <v>8.8928529179593144E+18</v>
      </c>
    </row>
    <row r="2460" spans="3:8" ht="15" customHeight="1">
      <c r="C2460" s="112" t="b">
        <v>0</v>
      </c>
      <c r="D2460" s="113">
        <v>1</v>
      </c>
      <c r="E2460" s="114">
        <v>1493</v>
      </c>
      <c r="F2460" s="114">
        <v>2378</v>
      </c>
      <c r="G2460" s="122">
        <v>0</v>
      </c>
      <c r="H2460" s="122">
        <v>8.3880834829251041E+18</v>
      </c>
    </row>
    <row r="2461" spans="3:8" ht="15" customHeight="1">
      <c r="C2461" s="112" t="b">
        <v>0</v>
      </c>
      <c r="D2461" s="113">
        <v>1</v>
      </c>
      <c r="E2461" s="114">
        <v>1494</v>
      </c>
      <c r="F2461" s="114">
        <v>2379</v>
      </c>
      <c r="G2461" s="122">
        <v>0</v>
      </c>
      <c r="H2461" s="122">
        <v>2.7219996896491766E+17</v>
      </c>
    </row>
    <row r="2462" spans="3:8" ht="15" customHeight="1">
      <c r="C2462" s="112" t="b">
        <v>0</v>
      </c>
      <c r="D2462" s="113">
        <v>1</v>
      </c>
      <c r="E2462" s="114">
        <v>1495</v>
      </c>
      <c r="F2462" s="114">
        <v>2380</v>
      </c>
      <c r="G2462" s="122">
        <v>0</v>
      </c>
      <c r="H2462" s="122">
        <v>3.644871301260688E+16</v>
      </c>
    </row>
    <row r="2463" spans="3:8" ht="15" customHeight="1">
      <c r="C2463" s="112" t="b">
        <v>0</v>
      </c>
      <c r="D2463" s="113">
        <v>1</v>
      </c>
      <c r="E2463" s="114">
        <v>1496</v>
      </c>
      <c r="F2463" s="114">
        <v>2381</v>
      </c>
      <c r="G2463" s="122">
        <v>0</v>
      </c>
      <c r="H2463" s="122">
        <v>1.2142732751878281E+19</v>
      </c>
    </row>
    <row r="2464" spans="3:8" ht="15" customHeight="1">
      <c r="C2464" s="112" t="b">
        <v>0</v>
      </c>
      <c r="D2464" s="113">
        <v>1</v>
      </c>
      <c r="E2464" s="114">
        <v>1497</v>
      </c>
      <c r="F2464" s="114">
        <v>2382</v>
      </c>
      <c r="G2464" s="122">
        <v>0</v>
      </c>
      <c r="H2464" s="122">
        <v>1.6927654448382456E+19</v>
      </c>
    </row>
    <row r="2465" spans="3:8" ht="15" customHeight="1">
      <c r="C2465" s="112" t="b">
        <v>0</v>
      </c>
      <c r="D2465" s="113">
        <v>1</v>
      </c>
      <c r="E2465" s="114">
        <v>1498</v>
      </c>
      <c r="F2465" s="114">
        <v>2383</v>
      </c>
      <c r="G2465" s="122">
        <v>0</v>
      </c>
      <c r="H2465" s="122">
        <v>6.7190311272118108E+18</v>
      </c>
    </row>
    <row r="2466" spans="3:8" ht="15" customHeight="1">
      <c r="C2466" s="112" t="b">
        <v>0</v>
      </c>
      <c r="D2466" s="113">
        <v>1</v>
      </c>
      <c r="E2466" s="114">
        <v>1499</v>
      </c>
      <c r="F2466" s="114">
        <v>2384</v>
      </c>
      <c r="G2466" s="122">
        <v>0</v>
      </c>
      <c r="H2466" s="122">
        <v>1.036386624134715E+19</v>
      </c>
    </row>
    <row r="2467" spans="3:8" ht="15" customHeight="1">
      <c r="C2467" s="112" t="b">
        <v>0</v>
      </c>
      <c r="D2467" s="113">
        <v>1</v>
      </c>
      <c r="E2467" s="114">
        <v>1500</v>
      </c>
      <c r="F2467" s="114">
        <v>2385</v>
      </c>
      <c r="G2467" s="122">
        <v>0</v>
      </c>
      <c r="H2467" s="122">
        <v>1.8047776782512374E+19</v>
      </c>
    </row>
    <row r="2468" spans="3:8" ht="15" customHeight="1">
      <c r="C2468" s="112" t="b">
        <v>0</v>
      </c>
      <c r="D2468" s="113">
        <v>1</v>
      </c>
      <c r="E2468" s="114">
        <v>1501</v>
      </c>
      <c r="F2468" s="114">
        <v>2386</v>
      </c>
      <c r="G2468" s="122">
        <v>0</v>
      </c>
      <c r="H2468" s="122">
        <v>3.2958162800244244E+18</v>
      </c>
    </row>
    <row r="2469" spans="3:8" ht="15" customHeight="1">
      <c r="C2469" s="112" t="b">
        <v>0</v>
      </c>
      <c r="D2469" s="113">
        <v>1</v>
      </c>
      <c r="E2469" s="114">
        <v>1502</v>
      </c>
      <c r="F2469" s="114">
        <v>2387</v>
      </c>
      <c r="G2469" s="122">
        <v>0</v>
      </c>
      <c r="H2469" s="122">
        <v>7.5007836970953277E+18</v>
      </c>
    </row>
    <row r="2470" spans="3:8" ht="15" customHeight="1">
      <c r="C2470" s="112" t="b">
        <v>0</v>
      </c>
      <c r="D2470" s="113">
        <v>1</v>
      </c>
      <c r="E2470" s="114">
        <v>1503</v>
      </c>
      <c r="F2470" s="114">
        <v>2388</v>
      </c>
      <c r="G2470" s="122">
        <v>0</v>
      </c>
      <c r="H2470" s="122">
        <v>1.4272191650180987E+19</v>
      </c>
    </row>
    <row r="2471" spans="3:8" ht="15" customHeight="1">
      <c r="C2471" s="112" t="b">
        <v>0</v>
      </c>
      <c r="D2471" s="113">
        <v>1</v>
      </c>
      <c r="E2471" s="114">
        <v>1504</v>
      </c>
      <c r="F2471" s="114">
        <v>2389</v>
      </c>
      <c r="G2471" s="122">
        <v>0</v>
      </c>
      <c r="H2471" s="122">
        <v>1.7453325515021441E+19</v>
      </c>
    </row>
    <row r="2472" spans="3:8" ht="15" customHeight="1">
      <c r="C2472" s="112" t="b">
        <v>0</v>
      </c>
      <c r="D2472" s="113">
        <v>1</v>
      </c>
      <c r="E2472" s="114">
        <v>1505</v>
      </c>
      <c r="F2472" s="114">
        <v>2390</v>
      </c>
      <c r="G2472" s="122">
        <v>0</v>
      </c>
      <c r="H2472" s="122">
        <v>1.224282419186433E+19</v>
      </c>
    </row>
    <row r="2473" spans="3:8" ht="15" customHeight="1">
      <c r="C2473" s="112" t="b">
        <v>0</v>
      </c>
      <c r="D2473" s="113">
        <v>1</v>
      </c>
      <c r="E2473" s="114">
        <v>436</v>
      </c>
      <c r="F2473" s="114">
        <v>2391</v>
      </c>
      <c r="G2473" s="122">
        <v>0</v>
      </c>
      <c r="H2473" s="122">
        <v>1.7684978369034537E+19</v>
      </c>
    </row>
    <row r="2474" spans="3:8" ht="15" customHeight="1">
      <c r="C2474" s="112" t="b">
        <v>0</v>
      </c>
      <c r="D2474" s="113">
        <v>1</v>
      </c>
      <c r="E2474" s="114">
        <v>437</v>
      </c>
      <c r="F2474" s="114">
        <v>2392</v>
      </c>
      <c r="G2474" s="122">
        <v>0</v>
      </c>
      <c r="H2474" s="122">
        <v>1.64901958451228E+19</v>
      </c>
    </row>
    <row r="2475" spans="3:8" ht="15" customHeight="1">
      <c r="C2475" s="112" t="b">
        <v>0</v>
      </c>
      <c r="D2475" s="113">
        <v>1</v>
      </c>
      <c r="E2475" s="114">
        <v>438</v>
      </c>
      <c r="F2475" s="114">
        <v>2393</v>
      </c>
      <c r="G2475" s="122">
        <v>0</v>
      </c>
      <c r="H2475" s="122">
        <v>1.5123342345146804E+19</v>
      </c>
    </row>
    <row r="2476" spans="3:8" ht="15" customHeight="1">
      <c r="C2476" s="112" t="b">
        <v>0</v>
      </c>
      <c r="D2476" s="113">
        <v>1</v>
      </c>
      <c r="E2476" s="114">
        <v>439</v>
      </c>
      <c r="F2476" s="114">
        <v>2394</v>
      </c>
      <c r="G2476" s="122">
        <v>0</v>
      </c>
      <c r="H2476" s="122">
        <v>1.7494504431563731E+19</v>
      </c>
    </row>
    <row r="2477" spans="3:8" ht="15" customHeight="1">
      <c r="C2477" s="112" t="b">
        <v>0</v>
      </c>
      <c r="D2477" s="113">
        <v>1</v>
      </c>
      <c r="E2477" s="114">
        <v>440</v>
      </c>
      <c r="F2477" s="114">
        <v>2395</v>
      </c>
      <c r="G2477" s="122">
        <v>0</v>
      </c>
      <c r="H2477" s="122">
        <v>7.4209980203753789E+18</v>
      </c>
    </row>
    <row r="2478" spans="3:8" ht="15" customHeight="1">
      <c r="C2478" s="112" t="b">
        <v>0</v>
      </c>
      <c r="D2478" s="113">
        <v>1</v>
      </c>
      <c r="E2478" s="114">
        <v>441</v>
      </c>
      <c r="F2478" s="114">
        <v>2396</v>
      </c>
      <c r="G2478" s="122">
        <v>0</v>
      </c>
      <c r="H2478" s="122">
        <v>1.7601158307418165E+19</v>
      </c>
    </row>
    <row r="2479" spans="3:8" ht="15" customHeight="1">
      <c r="C2479" s="112" t="b">
        <v>0</v>
      </c>
      <c r="D2479" s="113">
        <v>1</v>
      </c>
      <c r="E2479" s="114">
        <v>442</v>
      </c>
      <c r="F2479" s="114">
        <v>2397</v>
      </c>
      <c r="G2479" s="122">
        <v>0</v>
      </c>
      <c r="H2479" s="122">
        <v>1.9509329373363203E+17</v>
      </c>
    </row>
    <row r="2480" spans="3:8" ht="15" customHeight="1">
      <c r="C2480" s="112" t="b">
        <v>0</v>
      </c>
      <c r="D2480" s="113">
        <v>1</v>
      </c>
      <c r="E2480" s="114">
        <v>443</v>
      </c>
      <c r="F2480" s="114">
        <v>2398</v>
      </c>
      <c r="G2480" s="122">
        <v>0</v>
      </c>
      <c r="H2480" s="122">
        <v>3.3626105793864358E+17</v>
      </c>
    </row>
    <row r="2481" spans="3:8" ht="15" customHeight="1">
      <c r="C2481" s="112" t="b">
        <v>0</v>
      </c>
      <c r="D2481" s="113">
        <v>1</v>
      </c>
      <c r="E2481" s="114">
        <v>444</v>
      </c>
      <c r="F2481" s="114">
        <v>2399</v>
      </c>
      <c r="G2481" s="122">
        <v>0</v>
      </c>
      <c r="H2481" s="122">
        <v>6.9148795460531937E+18</v>
      </c>
    </row>
    <row r="2482" spans="3:8" ht="15" customHeight="1">
      <c r="C2482" s="112" t="b">
        <v>0</v>
      </c>
      <c r="D2482" s="113">
        <v>1</v>
      </c>
      <c r="E2482" s="114">
        <v>445</v>
      </c>
      <c r="F2482" s="114">
        <v>2400</v>
      </c>
      <c r="G2482" s="122">
        <v>0</v>
      </c>
      <c r="H2482" s="122">
        <v>5.0145178862976092E+18</v>
      </c>
    </row>
    <row r="2483" spans="3:8" ht="15" customHeight="1">
      <c r="C2483" s="112" t="b">
        <v>0</v>
      </c>
      <c r="D2483" s="113">
        <v>1</v>
      </c>
      <c r="E2483" s="114">
        <v>446</v>
      </c>
      <c r="F2483" s="114">
        <v>2401</v>
      </c>
      <c r="G2483" s="122">
        <v>0</v>
      </c>
      <c r="H2483" s="122">
        <v>8.9985125822128271E+18</v>
      </c>
    </row>
    <row r="2484" spans="3:8" ht="15" customHeight="1">
      <c r="C2484" s="112" t="b">
        <v>0</v>
      </c>
      <c r="D2484" s="113">
        <v>1</v>
      </c>
      <c r="E2484" s="114">
        <v>447</v>
      </c>
      <c r="F2484" s="114">
        <v>2402</v>
      </c>
      <c r="G2484" s="122">
        <v>0</v>
      </c>
      <c r="H2484" s="122">
        <v>8.8147264051682775E+18</v>
      </c>
    </row>
    <row r="2485" spans="3:8" ht="15" customHeight="1">
      <c r="C2485" s="112" t="b">
        <v>0</v>
      </c>
      <c r="D2485" s="113">
        <v>1</v>
      </c>
      <c r="E2485" s="114">
        <v>448</v>
      </c>
      <c r="F2485" s="114">
        <v>2403</v>
      </c>
      <c r="G2485" s="122">
        <v>0</v>
      </c>
      <c r="H2485" s="122">
        <v>7.248746241402538E+18</v>
      </c>
    </row>
    <row r="2486" spans="3:8" ht="15" customHeight="1">
      <c r="C2486" s="112" t="b">
        <v>0</v>
      </c>
      <c r="D2486" s="113">
        <v>1</v>
      </c>
      <c r="E2486" s="114">
        <v>449</v>
      </c>
      <c r="F2486" s="114">
        <v>2404</v>
      </c>
      <c r="G2486" s="122">
        <v>0</v>
      </c>
      <c r="H2486" s="122">
        <v>8.3894823429932104E+18</v>
      </c>
    </row>
    <row r="2487" spans="3:8" ht="15" customHeight="1">
      <c r="C2487" s="112" t="b">
        <v>0</v>
      </c>
      <c r="D2487" s="113">
        <v>1</v>
      </c>
      <c r="E2487" s="114">
        <v>450</v>
      </c>
      <c r="F2487" s="114">
        <v>2405</v>
      </c>
      <c r="G2487" s="122">
        <v>0</v>
      </c>
      <c r="H2487" s="122">
        <v>1.6315393075534944E+19</v>
      </c>
    </row>
    <row r="2488" spans="3:8" ht="15" customHeight="1">
      <c r="C2488" s="112" t="b">
        <v>0</v>
      </c>
      <c r="D2488" s="113">
        <v>1</v>
      </c>
      <c r="E2488" s="114">
        <v>451</v>
      </c>
      <c r="F2488" s="114">
        <v>2406</v>
      </c>
      <c r="G2488" s="122">
        <v>0</v>
      </c>
      <c r="H2488" s="122">
        <v>4.7948660521304207E+18</v>
      </c>
    </row>
    <row r="2489" spans="3:8" ht="15" customHeight="1">
      <c r="C2489" s="112" t="b">
        <v>0</v>
      </c>
      <c r="D2489" s="113">
        <v>1</v>
      </c>
      <c r="E2489" s="114">
        <v>452</v>
      </c>
      <c r="F2489" s="114">
        <v>2407</v>
      </c>
      <c r="G2489" s="122">
        <v>0</v>
      </c>
      <c r="H2489" s="122">
        <v>4.8643712940884808E+18</v>
      </c>
    </row>
    <row r="2490" spans="3:8" ht="15" customHeight="1">
      <c r="C2490" s="112" t="b">
        <v>0</v>
      </c>
      <c r="D2490" s="113">
        <v>1</v>
      </c>
      <c r="E2490" s="114">
        <v>453</v>
      </c>
      <c r="F2490" s="114">
        <v>2408</v>
      </c>
      <c r="G2490" s="122">
        <v>0</v>
      </c>
      <c r="H2490" s="122">
        <v>6.1315515460411904E+18</v>
      </c>
    </row>
    <row r="2491" spans="3:8" ht="15" customHeight="1">
      <c r="C2491" s="112" t="b">
        <v>0</v>
      </c>
      <c r="D2491" s="113">
        <v>1</v>
      </c>
      <c r="E2491" s="114">
        <v>454</v>
      </c>
      <c r="F2491" s="114">
        <v>2409</v>
      </c>
      <c r="G2491" s="122">
        <v>0</v>
      </c>
      <c r="H2491" s="122">
        <v>1.0594720620725727E+19</v>
      </c>
    </row>
    <row r="2492" spans="3:8" ht="15" customHeight="1">
      <c r="C2492" s="112" t="b">
        <v>0</v>
      </c>
      <c r="D2492" s="113">
        <v>1</v>
      </c>
      <c r="E2492" s="114">
        <v>455</v>
      </c>
      <c r="F2492" s="114">
        <v>2410</v>
      </c>
      <c r="G2492" s="122">
        <v>0</v>
      </c>
      <c r="H2492" s="122">
        <v>8.6265178585949164E+18</v>
      </c>
    </row>
    <row r="2493" spans="3:8" ht="15" customHeight="1">
      <c r="C2493" s="112" t="b">
        <v>0</v>
      </c>
      <c r="D2493" s="113">
        <v>1</v>
      </c>
      <c r="E2493" s="114">
        <v>1562</v>
      </c>
      <c r="F2493" s="114">
        <v>2411</v>
      </c>
      <c r="G2493" s="122">
        <v>0</v>
      </c>
      <c r="H2493" s="122">
        <v>1.5929884088981154E+19</v>
      </c>
    </row>
    <row r="2494" spans="3:8" ht="15" customHeight="1">
      <c r="C2494" s="112" t="b">
        <v>0</v>
      </c>
      <c r="D2494" s="113">
        <v>1</v>
      </c>
      <c r="E2494" s="114">
        <v>1563</v>
      </c>
      <c r="F2494" s="114">
        <v>2412</v>
      </c>
      <c r="G2494" s="122">
        <v>0</v>
      </c>
      <c r="H2494" s="122">
        <v>1.7228288909422602E+19</v>
      </c>
    </row>
    <row r="2495" spans="3:8" ht="15" customHeight="1">
      <c r="C2495" s="112" t="b">
        <v>0</v>
      </c>
      <c r="D2495" s="113">
        <v>1</v>
      </c>
      <c r="E2495" s="114">
        <v>1564</v>
      </c>
      <c r="F2495" s="114">
        <v>2413</v>
      </c>
      <c r="G2495" s="122">
        <v>0</v>
      </c>
      <c r="H2495" s="122">
        <v>1.5448572373913287E+19</v>
      </c>
    </row>
    <row r="2496" spans="3:8" ht="15" customHeight="1">
      <c r="C2496" s="112" t="b">
        <v>0</v>
      </c>
      <c r="D2496" s="113">
        <v>1</v>
      </c>
      <c r="E2496" s="114">
        <v>1565</v>
      </c>
      <c r="F2496" s="114">
        <v>2414</v>
      </c>
      <c r="G2496" s="122">
        <v>0</v>
      </c>
      <c r="H2496" s="122">
        <v>2.8892310982451389E+18</v>
      </c>
    </row>
    <row r="2497" spans="3:8" ht="15" customHeight="1">
      <c r="C2497" s="112" t="b">
        <v>0</v>
      </c>
      <c r="D2497" s="113">
        <v>1</v>
      </c>
      <c r="E2497" s="114">
        <v>1566</v>
      </c>
      <c r="F2497" s="114">
        <v>2415</v>
      </c>
      <c r="G2497" s="122">
        <v>0</v>
      </c>
      <c r="H2497" s="122">
        <v>1.4481144243734479E+19</v>
      </c>
    </row>
    <row r="2498" spans="3:8" ht="15" customHeight="1">
      <c r="C2498" s="112" t="b">
        <v>0</v>
      </c>
      <c r="D2498" s="113">
        <v>1</v>
      </c>
      <c r="E2498" s="114">
        <v>1567</v>
      </c>
      <c r="F2498" s="114">
        <v>2416</v>
      </c>
      <c r="G2498" s="122">
        <v>0</v>
      </c>
      <c r="H2498" s="122">
        <v>1.1256828710199525E+19</v>
      </c>
    </row>
    <row r="2499" spans="3:8" ht="15" customHeight="1">
      <c r="C2499" s="112" t="b">
        <v>0</v>
      </c>
      <c r="D2499" s="113">
        <v>1</v>
      </c>
      <c r="E2499" s="114">
        <v>1568</v>
      </c>
      <c r="F2499" s="114">
        <v>2417</v>
      </c>
      <c r="G2499" s="122">
        <v>0</v>
      </c>
      <c r="H2499" s="122">
        <v>1.3328518785883845E+19</v>
      </c>
    </row>
    <row r="2500" spans="3:8" ht="15" customHeight="1">
      <c r="C2500" s="112" t="b">
        <v>0</v>
      </c>
      <c r="D2500" s="113">
        <v>1</v>
      </c>
      <c r="E2500" s="114">
        <v>1569</v>
      </c>
      <c r="F2500" s="114">
        <v>2418</v>
      </c>
      <c r="G2500" s="122">
        <v>0</v>
      </c>
      <c r="H2500" s="122">
        <v>2.2467556134301729E+18</v>
      </c>
    </row>
    <row r="2501" spans="3:8" ht="15" customHeight="1">
      <c r="C2501" s="112" t="b">
        <v>0</v>
      </c>
      <c r="D2501" s="113">
        <v>1</v>
      </c>
      <c r="E2501" s="114">
        <v>1570</v>
      </c>
      <c r="F2501" s="114">
        <v>2419</v>
      </c>
      <c r="G2501" s="122">
        <v>0</v>
      </c>
      <c r="H2501" s="122">
        <v>1.2211467112642497E+19</v>
      </c>
    </row>
    <row r="2502" spans="3:8" ht="15" customHeight="1">
      <c r="C2502" s="112" t="b">
        <v>0</v>
      </c>
      <c r="D2502" s="113">
        <v>1</v>
      </c>
      <c r="E2502" s="114">
        <v>1571</v>
      </c>
      <c r="F2502" s="114">
        <v>2420</v>
      </c>
      <c r="G2502" s="122">
        <v>0</v>
      </c>
      <c r="H2502" s="122">
        <v>1.2293958698758476E+19</v>
      </c>
    </row>
    <row r="2503" spans="3:8" ht="15" customHeight="1">
      <c r="C2503" s="112" t="b">
        <v>0</v>
      </c>
      <c r="D2503" s="113">
        <v>1</v>
      </c>
      <c r="E2503" s="114">
        <v>1572</v>
      </c>
      <c r="F2503" s="114">
        <v>2421</v>
      </c>
      <c r="G2503" s="122">
        <v>0</v>
      </c>
      <c r="H2503" s="122">
        <v>3.0195351617295493E+18</v>
      </c>
    </row>
    <row r="2504" spans="3:8" ht="15" customHeight="1">
      <c r="C2504" s="112" t="b">
        <v>0</v>
      </c>
      <c r="D2504" s="113">
        <v>1</v>
      </c>
      <c r="E2504" s="114">
        <v>1573</v>
      </c>
      <c r="F2504" s="114">
        <v>2422</v>
      </c>
      <c r="G2504" s="122">
        <v>0</v>
      </c>
      <c r="H2504" s="122">
        <v>1.3729590147875418E+19</v>
      </c>
    </row>
    <row r="2505" spans="3:8" ht="15" customHeight="1">
      <c r="C2505" s="112" t="b">
        <v>0</v>
      </c>
      <c r="D2505" s="113">
        <v>1</v>
      </c>
      <c r="E2505" s="114">
        <v>1574</v>
      </c>
      <c r="F2505" s="114">
        <v>2423</v>
      </c>
      <c r="G2505" s="122">
        <v>0</v>
      </c>
      <c r="H2505" s="122">
        <v>1.6390792843293895E+19</v>
      </c>
    </row>
    <row r="2506" spans="3:8" ht="15" customHeight="1">
      <c r="C2506" s="112" t="b">
        <v>0</v>
      </c>
      <c r="D2506" s="113">
        <v>1</v>
      </c>
      <c r="E2506" s="114">
        <v>1575</v>
      </c>
      <c r="F2506" s="114">
        <v>2424</v>
      </c>
      <c r="G2506" s="122">
        <v>0</v>
      </c>
      <c r="H2506" s="122">
        <v>1.3030074888009998E+19</v>
      </c>
    </row>
    <row r="2507" spans="3:8" ht="15" customHeight="1">
      <c r="C2507" s="112" t="b">
        <v>0</v>
      </c>
      <c r="D2507" s="113">
        <v>1</v>
      </c>
      <c r="E2507" s="114">
        <v>1576</v>
      </c>
      <c r="F2507" s="114">
        <v>2425</v>
      </c>
      <c r="G2507" s="122">
        <v>0</v>
      </c>
      <c r="H2507" s="122">
        <v>3.8579628359488415E+18</v>
      </c>
    </row>
    <row r="2508" spans="3:8" ht="15" customHeight="1">
      <c r="C2508" s="112" t="b">
        <v>0</v>
      </c>
      <c r="D2508" s="113">
        <v>1</v>
      </c>
      <c r="E2508" s="114">
        <v>337</v>
      </c>
      <c r="F2508" s="114">
        <v>2426</v>
      </c>
      <c r="G2508" s="122">
        <v>0</v>
      </c>
      <c r="H2508" s="122">
        <v>1.0130927511327687E+19</v>
      </c>
    </row>
    <row r="2509" spans="3:8" ht="15" customHeight="1">
      <c r="C2509" s="112" t="b">
        <v>0</v>
      </c>
      <c r="D2509" s="113">
        <v>1</v>
      </c>
      <c r="E2509" s="114">
        <v>338</v>
      </c>
      <c r="F2509" s="114">
        <v>2427</v>
      </c>
      <c r="G2509" s="122">
        <v>0</v>
      </c>
      <c r="H2509" s="122">
        <v>1.1974319324102275E+19</v>
      </c>
    </row>
    <row r="2510" spans="3:8" ht="15" customHeight="1">
      <c r="C2510" s="112" t="b">
        <v>0</v>
      </c>
      <c r="D2510" s="113">
        <v>1</v>
      </c>
      <c r="E2510" s="114">
        <v>339</v>
      </c>
      <c r="F2510" s="114">
        <v>2428</v>
      </c>
      <c r="G2510" s="122">
        <v>0</v>
      </c>
      <c r="H2510" s="122">
        <v>9.2861892671208653E+18</v>
      </c>
    </row>
    <row r="2511" spans="3:8" ht="15" customHeight="1">
      <c r="C2511" s="112" t="b">
        <v>0</v>
      </c>
      <c r="D2511" s="113">
        <v>1</v>
      </c>
      <c r="E2511" s="114">
        <v>340</v>
      </c>
      <c r="F2511" s="114">
        <v>2429</v>
      </c>
      <c r="G2511" s="122">
        <v>0</v>
      </c>
      <c r="H2511" s="122">
        <v>2.3964791454924841E+18</v>
      </c>
    </row>
    <row r="2512" spans="3:8" ht="15" customHeight="1">
      <c r="C2512" s="112" t="b">
        <v>0</v>
      </c>
      <c r="D2512" s="113">
        <v>1</v>
      </c>
      <c r="E2512" s="114">
        <v>341</v>
      </c>
      <c r="F2512" s="114">
        <v>2430</v>
      </c>
      <c r="G2512" s="122">
        <v>0</v>
      </c>
      <c r="H2512" s="122">
        <v>7.1706605084216381E+18</v>
      </c>
    </row>
    <row r="2513" spans="3:8" ht="15" customHeight="1">
      <c r="C2513" s="112" t="b">
        <v>0</v>
      </c>
      <c r="D2513" s="113">
        <v>1</v>
      </c>
      <c r="E2513" s="114">
        <v>342</v>
      </c>
      <c r="F2513" s="114">
        <v>2431</v>
      </c>
      <c r="G2513" s="122">
        <v>0</v>
      </c>
      <c r="H2513" s="122">
        <v>1.7501966105841883E+19</v>
      </c>
    </row>
    <row r="2514" spans="3:8" ht="15" customHeight="1">
      <c r="C2514" s="112" t="b">
        <v>0</v>
      </c>
      <c r="D2514" s="113">
        <v>1</v>
      </c>
      <c r="E2514" s="114">
        <v>343</v>
      </c>
      <c r="F2514" s="114">
        <v>2432</v>
      </c>
      <c r="G2514" s="122">
        <v>0</v>
      </c>
      <c r="H2514" s="122">
        <v>1.429306876020086E+19</v>
      </c>
    </row>
    <row r="2515" spans="3:8" ht="15" customHeight="1">
      <c r="C2515" s="112" t="b">
        <v>0</v>
      </c>
      <c r="D2515" s="113">
        <v>1</v>
      </c>
      <c r="E2515" s="114">
        <v>344</v>
      </c>
      <c r="F2515" s="114">
        <v>2433</v>
      </c>
      <c r="G2515" s="122">
        <v>0</v>
      </c>
      <c r="H2515" s="122">
        <v>7.5888793667061504E+18</v>
      </c>
    </row>
    <row r="2516" spans="3:8" ht="15" customHeight="1">
      <c r="C2516" s="112" t="b">
        <v>0</v>
      </c>
      <c r="D2516" s="113">
        <v>1</v>
      </c>
      <c r="E2516" s="114">
        <v>345</v>
      </c>
      <c r="F2516" s="114">
        <v>2434</v>
      </c>
      <c r="G2516" s="122">
        <v>0</v>
      </c>
      <c r="H2516" s="122">
        <v>4.8921337450569841E+18</v>
      </c>
    </row>
    <row r="2517" spans="3:8" ht="15" customHeight="1">
      <c r="C2517" s="112" t="b">
        <v>0</v>
      </c>
      <c r="D2517" s="113">
        <v>1</v>
      </c>
      <c r="E2517" s="114">
        <v>346</v>
      </c>
      <c r="F2517" s="114">
        <v>2435</v>
      </c>
      <c r="G2517" s="122">
        <v>0</v>
      </c>
      <c r="H2517" s="122">
        <v>1.1615127518940887E+19</v>
      </c>
    </row>
    <row r="2518" spans="3:8" ht="15" customHeight="1">
      <c r="C2518" s="112" t="b">
        <v>0</v>
      </c>
      <c r="D2518" s="113">
        <v>1</v>
      </c>
      <c r="E2518" s="114">
        <v>347</v>
      </c>
      <c r="F2518" s="114">
        <v>2436</v>
      </c>
      <c r="G2518" s="122">
        <v>0</v>
      </c>
      <c r="H2518" s="122">
        <v>2.2046826084360847E+18</v>
      </c>
    </row>
    <row r="2519" spans="3:8" ht="15" customHeight="1">
      <c r="C2519" s="112" t="b">
        <v>0</v>
      </c>
      <c r="D2519" s="113">
        <v>1</v>
      </c>
      <c r="E2519" s="114">
        <v>348</v>
      </c>
      <c r="F2519" s="114">
        <v>2437</v>
      </c>
      <c r="G2519" s="122">
        <v>0</v>
      </c>
      <c r="H2519" s="122">
        <v>8.3754372692948006E+17</v>
      </c>
    </row>
    <row r="2520" spans="3:8" ht="15" customHeight="1">
      <c r="C2520" s="112" t="b">
        <v>0</v>
      </c>
      <c r="D2520" s="113">
        <v>1</v>
      </c>
      <c r="E2520" s="114">
        <v>349</v>
      </c>
      <c r="F2520" s="114">
        <v>2438</v>
      </c>
      <c r="G2520" s="122">
        <v>0</v>
      </c>
      <c r="H2520" s="122">
        <v>7.115810222687147E+18</v>
      </c>
    </row>
    <row r="2521" spans="3:8" ht="15" customHeight="1">
      <c r="C2521" s="112" t="b">
        <v>0</v>
      </c>
      <c r="D2521" s="113">
        <v>1</v>
      </c>
      <c r="E2521" s="114">
        <v>350</v>
      </c>
      <c r="F2521" s="114">
        <v>2439</v>
      </c>
      <c r="G2521" s="122">
        <v>0</v>
      </c>
      <c r="H2521" s="122">
        <v>1.5898188348452811E+19</v>
      </c>
    </row>
    <row r="2522" spans="3:8" ht="15" customHeight="1">
      <c r="C2522" s="112" t="b">
        <v>0</v>
      </c>
      <c r="D2522" s="113">
        <v>1</v>
      </c>
      <c r="E2522" s="114">
        <v>1577</v>
      </c>
      <c r="F2522" s="114">
        <v>2440</v>
      </c>
      <c r="G2522" s="122">
        <v>0</v>
      </c>
      <c r="H2522" s="122">
        <v>6.3715280752727532E+18</v>
      </c>
    </row>
    <row r="2523" spans="3:8" ht="15" customHeight="1">
      <c r="C2523" s="112" t="b">
        <v>0</v>
      </c>
      <c r="D2523" s="113">
        <v>1</v>
      </c>
      <c r="E2523" s="114">
        <v>1578</v>
      </c>
      <c r="F2523" s="114">
        <v>2441</v>
      </c>
      <c r="G2523" s="122">
        <v>0</v>
      </c>
      <c r="H2523" s="122">
        <v>6.0792462537210552E+18</v>
      </c>
    </row>
    <row r="2524" spans="3:8" ht="15" customHeight="1">
      <c r="C2524" s="112" t="b">
        <v>0</v>
      </c>
      <c r="D2524" s="113">
        <v>1</v>
      </c>
      <c r="E2524" s="114">
        <v>1579</v>
      </c>
      <c r="F2524" s="114">
        <v>2442</v>
      </c>
      <c r="G2524" s="122">
        <v>0</v>
      </c>
      <c r="H2524" s="122">
        <v>3.0782891016554056E+18</v>
      </c>
    </row>
    <row r="2525" spans="3:8" ht="15" customHeight="1">
      <c r="C2525" s="112" t="b">
        <v>0</v>
      </c>
      <c r="D2525" s="113">
        <v>1</v>
      </c>
      <c r="E2525" s="114">
        <v>1580</v>
      </c>
      <c r="F2525" s="114">
        <v>2443</v>
      </c>
      <c r="G2525" s="122">
        <v>0</v>
      </c>
      <c r="H2525" s="122">
        <v>1.3096897956489282E+19</v>
      </c>
    </row>
    <row r="2526" spans="3:8" ht="15" customHeight="1">
      <c r="C2526" s="112" t="b">
        <v>0</v>
      </c>
      <c r="D2526" s="113">
        <v>1</v>
      </c>
      <c r="E2526" s="114">
        <v>1581</v>
      </c>
      <c r="F2526" s="114">
        <v>2444</v>
      </c>
      <c r="G2526" s="122">
        <v>0</v>
      </c>
      <c r="H2526" s="122">
        <v>6.899083812604798E+18</v>
      </c>
    </row>
    <row r="2527" spans="3:8" ht="15" customHeight="1">
      <c r="C2527" s="112" t="b">
        <v>0</v>
      </c>
      <c r="D2527" s="113">
        <v>1</v>
      </c>
      <c r="E2527" s="114">
        <v>1582</v>
      </c>
      <c r="F2527" s="114">
        <v>2445</v>
      </c>
      <c r="G2527" s="122">
        <v>0</v>
      </c>
      <c r="H2527" s="122">
        <v>1.3468645615480642E+19</v>
      </c>
    </row>
    <row r="2528" spans="3:8" ht="15" customHeight="1">
      <c r="C2528" s="112" t="b">
        <v>0</v>
      </c>
      <c r="D2528" s="113">
        <v>1</v>
      </c>
      <c r="E2528" s="114">
        <v>1583</v>
      </c>
      <c r="F2528" s="114">
        <v>2446</v>
      </c>
      <c r="G2528" s="122">
        <v>0</v>
      </c>
      <c r="H2528" s="122">
        <v>2.0004728514528474E+18</v>
      </c>
    </row>
    <row r="2529" spans="3:8" ht="15" customHeight="1">
      <c r="C2529" s="112" t="b">
        <v>0</v>
      </c>
      <c r="D2529" s="113">
        <v>1</v>
      </c>
      <c r="E2529" s="114">
        <v>1584</v>
      </c>
      <c r="F2529" s="114">
        <v>2447</v>
      </c>
      <c r="G2529" s="122">
        <v>0</v>
      </c>
      <c r="H2529" s="122">
        <v>2.0627427648511324E+18</v>
      </c>
    </row>
    <row r="2530" spans="3:8" ht="15" customHeight="1">
      <c r="C2530" s="112" t="b">
        <v>0</v>
      </c>
      <c r="D2530" s="113">
        <v>1</v>
      </c>
      <c r="E2530" s="114">
        <v>1585</v>
      </c>
      <c r="F2530" s="114">
        <v>2448</v>
      </c>
      <c r="G2530" s="122">
        <v>0</v>
      </c>
      <c r="H2530" s="122">
        <v>5.4514563683934792E+18</v>
      </c>
    </row>
    <row r="2531" spans="3:8" ht="15" customHeight="1">
      <c r="C2531" s="112" t="b">
        <v>0</v>
      </c>
      <c r="D2531" s="113">
        <v>1</v>
      </c>
      <c r="E2531" s="114">
        <v>1586</v>
      </c>
      <c r="F2531" s="114">
        <v>2449</v>
      </c>
      <c r="G2531" s="122">
        <v>0</v>
      </c>
      <c r="H2531" s="122">
        <v>1.5795389386738629E+19</v>
      </c>
    </row>
    <row r="2532" spans="3:8" ht="15" customHeight="1">
      <c r="C2532" s="112" t="b">
        <v>0</v>
      </c>
      <c r="D2532" s="113">
        <v>1</v>
      </c>
      <c r="E2532" s="114">
        <v>1587</v>
      </c>
      <c r="F2532" s="114">
        <v>2450</v>
      </c>
      <c r="G2532" s="122">
        <v>0</v>
      </c>
      <c r="H2532" s="122">
        <v>1.3353413638172832E+19</v>
      </c>
    </row>
    <row r="2533" spans="3:8" ht="15" customHeight="1">
      <c r="C2533" s="112" t="b">
        <v>0</v>
      </c>
      <c r="D2533" s="113">
        <v>1</v>
      </c>
      <c r="E2533" s="114">
        <v>1588</v>
      </c>
      <c r="F2533" s="114">
        <v>2451</v>
      </c>
      <c r="G2533" s="122">
        <v>0</v>
      </c>
      <c r="H2533" s="122">
        <v>1.0423643006465757E+19</v>
      </c>
    </row>
    <row r="2534" spans="3:8" ht="15" customHeight="1">
      <c r="C2534" s="112" t="b">
        <v>0</v>
      </c>
      <c r="D2534" s="113">
        <v>1</v>
      </c>
      <c r="E2534" s="114">
        <v>1589</v>
      </c>
      <c r="F2534" s="114">
        <v>2452</v>
      </c>
      <c r="G2534" s="122">
        <v>0</v>
      </c>
      <c r="H2534" s="122">
        <v>5.7352702539188675E+18</v>
      </c>
    </row>
    <row r="2535" spans="3:8" ht="15" customHeight="1">
      <c r="C2535" s="112" t="b">
        <v>0</v>
      </c>
      <c r="D2535" s="113">
        <v>1</v>
      </c>
      <c r="E2535" s="114">
        <v>1590</v>
      </c>
      <c r="F2535" s="114">
        <v>2453</v>
      </c>
      <c r="G2535" s="122">
        <v>0</v>
      </c>
      <c r="H2535" s="122">
        <v>5.280308182126166E+18</v>
      </c>
    </row>
    <row r="2536" spans="3:8" ht="15" customHeight="1">
      <c r="C2536" s="112" t="b">
        <v>0</v>
      </c>
      <c r="D2536" s="113">
        <v>1</v>
      </c>
      <c r="E2536" s="114">
        <v>1591</v>
      </c>
      <c r="F2536" s="114">
        <v>2454</v>
      </c>
      <c r="G2536" s="122">
        <v>0</v>
      </c>
      <c r="H2536" s="122">
        <v>2.7036212202802376E+18</v>
      </c>
    </row>
    <row r="2537" spans="3:8" ht="15" customHeight="1">
      <c r="C2537" s="112" t="b">
        <v>0</v>
      </c>
      <c r="D2537" s="113">
        <v>1</v>
      </c>
      <c r="E2537" s="114">
        <v>1592</v>
      </c>
      <c r="F2537" s="114">
        <v>2455</v>
      </c>
      <c r="G2537" s="122">
        <v>0</v>
      </c>
      <c r="H2537" s="122">
        <v>1.6608824449193941E+19</v>
      </c>
    </row>
    <row r="2538" spans="3:8" ht="15" customHeight="1">
      <c r="C2538" s="112" t="b">
        <v>0</v>
      </c>
      <c r="D2538" s="113">
        <v>1</v>
      </c>
      <c r="E2538" s="114">
        <v>1593</v>
      </c>
      <c r="F2538" s="114">
        <v>2456</v>
      </c>
      <c r="G2538" s="122">
        <v>0</v>
      </c>
      <c r="H2538" s="122">
        <v>1.4179308975804381E+19</v>
      </c>
    </row>
    <row r="2539" spans="3:8" ht="15" customHeight="1">
      <c r="C2539" s="112" t="b">
        <v>0</v>
      </c>
      <c r="D2539" s="113">
        <v>1</v>
      </c>
      <c r="E2539" s="114">
        <v>1594</v>
      </c>
      <c r="F2539" s="114">
        <v>2457</v>
      </c>
      <c r="G2539" s="122">
        <v>0</v>
      </c>
      <c r="H2539" s="122">
        <v>1.2171657535712412E+19</v>
      </c>
    </row>
    <row r="2540" spans="3:8" ht="15" customHeight="1">
      <c r="C2540" s="112" t="b">
        <v>0</v>
      </c>
      <c r="D2540" s="113">
        <v>1</v>
      </c>
      <c r="E2540" s="114">
        <v>1595</v>
      </c>
      <c r="F2540" s="114">
        <v>2458</v>
      </c>
      <c r="G2540" s="122">
        <v>0</v>
      </c>
      <c r="H2540" s="122">
        <v>1.630260528739414E+19</v>
      </c>
    </row>
    <row r="2541" spans="3:8" ht="15" customHeight="1">
      <c r="C2541" s="112" t="b">
        <v>0</v>
      </c>
      <c r="D2541" s="113">
        <v>1</v>
      </c>
      <c r="E2541" s="114">
        <v>1596</v>
      </c>
      <c r="F2541" s="114">
        <v>2459</v>
      </c>
      <c r="G2541" s="122">
        <v>0</v>
      </c>
      <c r="H2541" s="122">
        <v>5.7578434656138312E+18</v>
      </c>
    </row>
    <row r="2542" spans="3:8" ht="15" customHeight="1">
      <c r="C2542" s="112" t="b">
        <v>0</v>
      </c>
      <c r="D2542" s="113">
        <v>1</v>
      </c>
      <c r="E2542" s="114">
        <v>1597</v>
      </c>
      <c r="F2542" s="114">
        <v>2460</v>
      </c>
      <c r="G2542" s="122">
        <v>0</v>
      </c>
      <c r="H2542" s="122">
        <v>9.8952432908708946E+18</v>
      </c>
    </row>
    <row r="2543" spans="3:8" ht="15" customHeight="1">
      <c r="C2543" s="112" t="b">
        <v>0</v>
      </c>
      <c r="D2543" s="113">
        <v>1</v>
      </c>
      <c r="E2543" s="114">
        <v>1598</v>
      </c>
      <c r="F2543" s="114">
        <v>2461</v>
      </c>
      <c r="G2543" s="122">
        <v>0</v>
      </c>
      <c r="H2543" s="122">
        <v>1.7497556834945327E+19</v>
      </c>
    </row>
    <row r="2544" spans="3:8" ht="15" customHeight="1">
      <c r="C2544" s="112" t="b">
        <v>0</v>
      </c>
      <c r="D2544" s="113">
        <v>1</v>
      </c>
      <c r="E2544" s="114">
        <v>1599</v>
      </c>
      <c r="F2544" s="114">
        <v>2462</v>
      </c>
      <c r="G2544" s="122">
        <v>0</v>
      </c>
      <c r="H2544" s="122">
        <v>1.6198408785249755E+19</v>
      </c>
    </row>
    <row r="2545" spans="3:8" ht="15" customHeight="1">
      <c r="C2545" s="112" t="b">
        <v>0</v>
      </c>
      <c r="D2545" s="113">
        <v>1</v>
      </c>
      <c r="E2545" s="114">
        <v>1600</v>
      </c>
      <c r="F2545" s="114">
        <v>2463</v>
      </c>
      <c r="G2545" s="122">
        <v>0</v>
      </c>
      <c r="H2545" s="122">
        <v>1.7779704161161236E+18</v>
      </c>
    </row>
    <row r="2546" spans="3:8" ht="15" customHeight="1">
      <c r="C2546" s="112" t="b">
        <v>0</v>
      </c>
      <c r="D2546" s="113">
        <v>1</v>
      </c>
      <c r="E2546" s="114">
        <v>1601</v>
      </c>
      <c r="F2546" s="114">
        <v>2464</v>
      </c>
      <c r="G2546" s="122">
        <v>0</v>
      </c>
      <c r="H2546" s="122">
        <v>9.1314479835928218E+18</v>
      </c>
    </row>
    <row r="2547" spans="3:8" ht="15" customHeight="1">
      <c r="C2547" s="112" t="b">
        <v>0</v>
      </c>
      <c r="D2547" s="113">
        <v>1</v>
      </c>
      <c r="E2547" s="114">
        <v>1602</v>
      </c>
      <c r="F2547" s="114">
        <v>2465</v>
      </c>
      <c r="G2547" s="122">
        <v>0</v>
      </c>
      <c r="H2547" s="122">
        <v>3.6208874391428623E+18</v>
      </c>
    </row>
    <row r="2548" spans="3:8" ht="15" customHeight="1">
      <c r="C2548" s="112" t="b">
        <v>0</v>
      </c>
      <c r="D2548" s="113">
        <v>1</v>
      </c>
      <c r="E2548" s="114">
        <v>1603</v>
      </c>
      <c r="F2548" s="114">
        <v>2466</v>
      </c>
      <c r="G2548" s="122">
        <v>0</v>
      </c>
      <c r="H2548" s="122">
        <v>4.9512057011425167E+18</v>
      </c>
    </row>
    <row r="2549" spans="3:8" ht="15" customHeight="1">
      <c r="C2549" s="112" t="b">
        <v>0</v>
      </c>
      <c r="D2549" s="113">
        <v>1</v>
      </c>
      <c r="E2549" s="114">
        <v>1604</v>
      </c>
      <c r="F2549" s="114">
        <v>2467</v>
      </c>
      <c r="G2549" s="122">
        <v>0</v>
      </c>
      <c r="H2549" s="122">
        <v>1.5533412344317942E+19</v>
      </c>
    </row>
    <row r="2550" spans="3:8" ht="15" customHeight="1">
      <c r="C2550" s="112" t="b">
        <v>0</v>
      </c>
      <c r="D2550" s="113">
        <v>1</v>
      </c>
      <c r="E2550" s="114">
        <v>1605</v>
      </c>
      <c r="F2550" s="114">
        <v>2468</v>
      </c>
      <c r="G2550" s="122">
        <v>0</v>
      </c>
      <c r="H2550" s="122">
        <v>2.8840097614767252E+18</v>
      </c>
    </row>
    <row r="2551" spans="3:8" ht="15" customHeight="1">
      <c r="C2551" s="112" t="b">
        <v>0</v>
      </c>
      <c r="D2551" s="113">
        <v>1</v>
      </c>
      <c r="E2551" s="114">
        <v>1606</v>
      </c>
      <c r="F2551" s="114">
        <v>2469</v>
      </c>
      <c r="G2551" s="122">
        <v>0</v>
      </c>
      <c r="H2551" s="122">
        <v>8.0481768454259436E+18</v>
      </c>
    </row>
    <row r="2552" spans="3:8" ht="15" customHeight="1">
      <c r="C2552" s="112" t="b">
        <v>0</v>
      </c>
      <c r="D2552" s="113">
        <v>1</v>
      </c>
      <c r="E2552" s="114">
        <v>1607</v>
      </c>
      <c r="F2552" s="114">
        <v>2470</v>
      </c>
      <c r="G2552" s="122">
        <v>0</v>
      </c>
      <c r="H2552" s="122">
        <v>1.1079867107723009E+18</v>
      </c>
    </row>
    <row r="2553" spans="3:8" ht="15" customHeight="1">
      <c r="C2553" s="112" t="b">
        <v>0</v>
      </c>
      <c r="D2553" s="113">
        <v>1</v>
      </c>
      <c r="E2553" s="114">
        <v>1608</v>
      </c>
      <c r="F2553" s="114">
        <v>2471</v>
      </c>
      <c r="G2553" s="122">
        <v>0</v>
      </c>
      <c r="H2553" s="122">
        <v>3.9529888397896607E+18</v>
      </c>
    </row>
    <row r="2554" spans="3:8" ht="15" customHeight="1">
      <c r="C2554" s="112" t="b">
        <v>0</v>
      </c>
      <c r="D2554" s="113">
        <v>1</v>
      </c>
      <c r="E2554" s="114">
        <v>1609</v>
      </c>
      <c r="F2554" s="114">
        <v>2472</v>
      </c>
      <c r="G2554" s="122">
        <v>0</v>
      </c>
      <c r="H2554" s="122">
        <v>2.4296511354675098E+18</v>
      </c>
    </row>
    <row r="2555" spans="3:8" ht="15" customHeight="1">
      <c r="C2555" s="112" t="b">
        <v>0</v>
      </c>
      <c r="D2555" s="113">
        <v>1</v>
      </c>
      <c r="E2555" s="114">
        <v>1610</v>
      </c>
      <c r="F2555" s="114">
        <v>2473</v>
      </c>
      <c r="G2555" s="122">
        <v>0</v>
      </c>
      <c r="H2555" s="122">
        <v>4.2055217171243123E+17</v>
      </c>
    </row>
    <row r="2556" spans="3:8" ht="15" customHeight="1">
      <c r="C2556" s="112" t="b">
        <v>0</v>
      </c>
      <c r="D2556" s="113">
        <v>1</v>
      </c>
      <c r="E2556" s="114">
        <v>1611</v>
      </c>
      <c r="F2556" s="114">
        <v>2474</v>
      </c>
      <c r="G2556" s="122">
        <v>0</v>
      </c>
      <c r="H2556" s="122">
        <v>8.2452118714718792E+18</v>
      </c>
    </row>
    <row r="2557" spans="3:8" ht="15" customHeight="1">
      <c r="C2557" s="112" t="b">
        <v>0</v>
      </c>
      <c r="D2557" s="113">
        <v>1</v>
      </c>
      <c r="E2557" s="114">
        <v>1612</v>
      </c>
      <c r="F2557" s="114">
        <v>2475</v>
      </c>
      <c r="G2557" s="122">
        <v>0</v>
      </c>
      <c r="H2557" s="122">
        <v>5.6360170693006128E+16</v>
      </c>
    </row>
    <row r="2558" spans="3:8" ht="15" customHeight="1">
      <c r="C2558" s="112" t="b">
        <v>0</v>
      </c>
      <c r="D2558" s="113">
        <v>1</v>
      </c>
      <c r="E2558" s="114">
        <v>1613</v>
      </c>
      <c r="F2558" s="114">
        <v>2476</v>
      </c>
      <c r="G2558" s="122">
        <v>0</v>
      </c>
      <c r="H2558" s="122">
        <v>8.1650720811892746E+18</v>
      </c>
    </row>
    <row r="2559" spans="3:8" ht="15" customHeight="1">
      <c r="C2559" s="112" t="b">
        <v>0</v>
      </c>
      <c r="D2559" s="113">
        <v>1</v>
      </c>
      <c r="E2559" s="114">
        <v>1614</v>
      </c>
      <c r="F2559" s="114">
        <v>2477</v>
      </c>
      <c r="G2559" s="122">
        <v>0</v>
      </c>
      <c r="H2559" s="122">
        <v>1.6612818322524842E+19</v>
      </c>
    </row>
    <row r="2560" spans="3:8" ht="15" customHeight="1">
      <c r="C2560" s="112" t="b">
        <v>0</v>
      </c>
      <c r="D2560" s="113">
        <v>1</v>
      </c>
      <c r="E2560" s="114">
        <v>1615</v>
      </c>
      <c r="F2560" s="114">
        <v>2478</v>
      </c>
      <c r="G2560" s="122">
        <v>0</v>
      </c>
      <c r="H2560" s="122">
        <v>1.3844155778201647E+19</v>
      </c>
    </row>
    <row r="2561" spans="3:8" ht="15" customHeight="1">
      <c r="C2561" s="112" t="b">
        <v>0</v>
      </c>
      <c r="D2561" s="113">
        <v>1</v>
      </c>
      <c r="E2561" s="114">
        <v>1616</v>
      </c>
      <c r="F2561" s="114">
        <v>2479</v>
      </c>
      <c r="G2561" s="122">
        <v>0</v>
      </c>
      <c r="H2561" s="122">
        <v>2.6019690744588206E+18</v>
      </c>
    </row>
    <row r="2562" spans="3:8" ht="15" customHeight="1">
      <c r="C2562" s="112" t="b">
        <v>0</v>
      </c>
      <c r="D2562" s="113">
        <v>1</v>
      </c>
      <c r="E2562" s="114">
        <v>1617</v>
      </c>
      <c r="F2562" s="114">
        <v>2480</v>
      </c>
      <c r="G2562" s="122">
        <v>0</v>
      </c>
      <c r="H2562" s="122">
        <v>7.9653848643880735E+18</v>
      </c>
    </row>
    <row r="2563" spans="3:8" ht="15" customHeight="1">
      <c r="C2563" s="112" t="b">
        <v>0</v>
      </c>
      <c r="D2563" s="113">
        <v>1</v>
      </c>
      <c r="E2563" s="114">
        <v>1618</v>
      </c>
      <c r="F2563" s="114">
        <v>2481</v>
      </c>
      <c r="G2563" s="122">
        <v>0</v>
      </c>
      <c r="H2563" s="122">
        <v>1.0280243210614327E+19</v>
      </c>
    </row>
    <row r="2564" spans="3:8" ht="15" customHeight="1">
      <c r="C2564" s="112" t="b">
        <v>0</v>
      </c>
      <c r="D2564" s="113">
        <v>1</v>
      </c>
      <c r="E2564" s="114">
        <v>1619</v>
      </c>
      <c r="F2564" s="114">
        <v>2482</v>
      </c>
      <c r="G2564" s="122">
        <v>0</v>
      </c>
      <c r="H2564" s="122">
        <v>1.4232983629075814E+19</v>
      </c>
    </row>
    <row r="2565" spans="3:8" ht="15" customHeight="1">
      <c r="C2565" s="112" t="b">
        <v>0</v>
      </c>
      <c r="D2565" s="113">
        <v>1</v>
      </c>
      <c r="E2565" s="114">
        <v>1620</v>
      </c>
      <c r="F2565" s="114">
        <v>2483</v>
      </c>
      <c r="G2565" s="122">
        <v>0</v>
      </c>
      <c r="H2565" s="122">
        <v>1.5227474931869862E+19</v>
      </c>
    </row>
    <row r="2566" spans="3:8" ht="15" customHeight="1">
      <c r="C2566" s="112" t="b">
        <v>0</v>
      </c>
      <c r="D2566" s="113">
        <v>1</v>
      </c>
      <c r="E2566" s="114">
        <v>1621</v>
      </c>
      <c r="F2566" s="114">
        <v>2484</v>
      </c>
      <c r="G2566" s="122">
        <v>0</v>
      </c>
      <c r="H2566" s="122">
        <v>7.7678079855157105E+18</v>
      </c>
    </row>
    <row r="2567" spans="3:8" ht="15" customHeight="1">
      <c r="C2567" s="112" t="b">
        <v>0</v>
      </c>
      <c r="D2567" s="113">
        <v>1</v>
      </c>
      <c r="E2567" s="114">
        <v>1622</v>
      </c>
      <c r="F2567" s="114">
        <v>2485</v>
      </c>
      <c r="G2567" s="122">
        <v>0</v>
      </c>
      <c r="H2567" s="122">
        <v>1.3920490086337615E+18</v>
      </c>
    </row>
    <row r="2568" spans="3:8" ht="15" customHeight="1">
      <c r="C2568" s="112" t="b">
        <v>0</v>
      </c>
      <c r="D2568" s="113">
        <v>1</v>
      </c>
      <c r="E2568" s="114">
        <v>1623</v>
      </c>
      <c r="F2568" s="114">
        <v>2486</v>
      </c>
      <c r="G2568" s="122">
        <v>0</v>
      </c>
      <c r="H2568" s="122">
        <v>1.3996500492070332E+19</v>
      </c>
    </row>
    <row r="2569" spans="3:8" ht="15" customHeight="1">
      <c r="C2569" s="112" t="b">
        <v>0</v>
      </c>
      <c r="D2569" s="113">
        <v>1</v>
      </c>
      <c r="E2569" s="114">
        <v>1624</v>
      </c>
      <c r="F2569" s="114">
        <v>2487</v>
      </c>
      <c r="G2569" s="122">
        <v>0</v>
      </c>
      <c r="H2569" s="122">
        <v>1.7129423877744493E+19</v>
      </c>
    </row>
    <row r="2570" spans="3:8" ht="15" customHeight="1">
      <c r="C2570" s="112" t="b">
        <v>0</v>
      </c>
      <c r="D2570" s="113">
        <v>1</v>
      </c>
      <c r="E2570" s="114">
        <v>1625</v>
      </c>
      <c r="F2570" s="114">
        <v>2488</v>
      </c>
      <c r="G2570" s="122">
        <v>0</v>
      </c>
      <c r="H2570" s="122">
        <v>2.0843289419731003E+18</v>
      </c>
    </row>
    <row r="2571" spans="3:8" ht="15" customHeight="1">
      <c r="C2571" s="112" t="b">
        <v>0</v>
      </c>
      <c r="D2571" s="113">
        <v>1</v>
      </c>
      <c r="E2571" s="114">
        <v>1626</v>
      </c>
      <c r="F2571" s="114">
        <v>2489</v>
      </c>
      <c r="G2571" s="122">
        <v>0</v>
      </c>
      <c r="H2571" s="122">
        <v>1.7380892392596915E+18</v>
      </c>
    </row>
    <row r="2572" spans="3:8" ht="15" customHeight="1">
      <c r="C2572" s="112" t="b">
        <v>0</v>
      </c>
      <c r="D2572" s="113">
        <v>1</v>
      </c>
      <c r="E2572" s="114">
        <v>1627</v>
      </c>
      <c r="F2572" s="114">
        <v>2490</v>
      </c>
      <c r="G2572" s="122">
        <v>0</v>
      </c>
      <c r="H2572" s="122">
        <v>1.1395848163943363E+19</v>
      </c>
    </row>
    <row r="2573" spans="3:8" ht="15" customHeight="1">
      <c r="C2573" s="112" t="b">
        <v>0</v>
      </c>
      <c r="D2573" s="113">
        <v>1</v>
      </c>
      <c r="E2573" s="114">
        <v>1628</v>
      </c>
      <c r="F2573" s="114">
        <v>2491</v>
      </c>
      <c r="G2573" s="122">
        <v>0</v>
      </c>
      <c r="H2573" s="122">
        <v>8.0616314195587827E+17</v>
      </c>
    </row>
    <row r="2574" spans="3:8" ht="15" customHeight="1">
      <c r="C2574" s="112" t="b">
        <v>0</v>
      </c>
      <c r="D2574" s="113">
        <v>1</v>
      </c>
      <c r="E2574" s="114">
        <v>1629</v>
      </c>
      <c r="F2574" s="114">
        <v>2492</v>
      </c>
      <c r="G2574" s="122">
        <v>0</v>
      </c>
      <c r="H2574" s="122">
        <v>6.2859987682861824E+18</v>
      </c>
    </row>
    <row r="2575" spans="3:8" ht="15" customHeight="1">
      <c r="C2575" s="112" t="b">
        <v>0</v>
      </c>
      <c r="D2575" s="113">
        <v>1</v>
      </c>
      <c r="E2575" s="114">
        <v>1630</v>
      </c>
      <c r="F2575" s="114">
        <v>2493</v>
      </c>
      <c r="G2575" s="122">
        <v>0</v>
      </c>
      <c r="H2575" s="122">
        <v>1.58404318347846E+19</v>
      </c>
    </row>
    <row r="2576" spans="3:8" ht="15" customHeight="1">
      <c r="C2576" s="112" t="b">
        <v>0</v>
      </c>
      <c r="D2576" s="113">
        <v>1</v>
      </c>
      <c r="E2576" s="114">
        <v>1631</v>
      </c>
      <c r="F2576" s="114">
        <v>2494</v>
      </c>
      <c r="G2576" s="122">
        <v>0</v>
      </c>
      <c r="H2576" s="122">
        <v>1.4989586411822856E+19</v>
      </c>
    </row>
    <row r="2577" spans="3:8" ht="15" customHeight="1">
      <c r="C2577" s="112" t="b">
        <v>0</v>
      </c>
      <c r="D2577" s="113">
        <v>1</v>
      </c>
      <c r="E2577" s="114">
        <v>1632</v>
      </c>
      <c r="F2577" s="114">
        <v>2495</v>
      </c>
      <c r="G2577" s="122">
        <v>0</v>
      </c>
      <c r="H2577" s="122">
        <v>1.4665138700032658E+18</v>
      </c>
    </row>
    <row r="2578" spans="3:8" ht="15" customHeight="1">
      <c r="C2578" s="112" t="b">
        <v>0</v>
      </c>
      <c r="D2578" s="113">
        <v>1</v>
      </c>
      <c r="E2578" s="114">
        <v>1633</v>
      </c>
      <c r="F2578" s="114">
        <v>2496</v>
      </c>
      <c r="G2578" s="122">
        <v>0</v>
      </c>
      <c r="H2578" s="122">
        <v>7.7718633907670927E+18</v>
      </c>
    </row>
    <row r="2579" spans="3:8" ht="15" customHeight="1">
      <c r="C2579" s="112" t="b">
        <v>0</v>
      </c>
      <c r="D2579" s="113">
        <v>1</v>
      </c>
      <c r="E2579" s="114">
        <v>1634</v>
      </c>
      <c r="F2579" s="114">
        <v>2497</v>
      </c>
      <c r="G2579" s="122">
        <v>0</v>
      </c>
      <c r="H2579" s="122">
        <v>6.0396165569614295E+18</v>
      </c>
    </row>
    <row r="2580" spans="3:8" ht="15" customHeight="1">
      <c r="C2580" s="112" t="b">
        <v>0</v>
      </c>
      <c r="D2580" s="113">
        <v>1</v>
      </c>
      <c r="E2580" s="114">
        <v>1635</v>
      </c>
      <c r="F2580" s="114">
        <v>2498</v>
      </c>
      <c r="G2580" s="122">
        <v>0</v>
      </c>
      <c r="H2580" s="122">
        <v>5.5074565208376883E+18</v>
      </c>
    </row>
    <row r="2581" spans="3:8" ht="15" customHeight="1">
      <c r="C2581" s="112" t="b">
        <v>0</v>
      </c>
      <c r="D2581" s="113">
        <v>1</v>
      </c>
      <c r="E2581" s="114">
        <v>1636</v>
      </c>
      <c r="F2581" s="114">
        <v>2499</v>
      </c>
      <c r="G2581" s="122">
        <v>0</v>
      </c>
      <c r="H2581" s="122">
        <v>6.6893764569426289E+18</v>
      </c>
    </row>
    <row r="2582" spans="3:8" ht="15" customHeight="1">
      <c r="C2582" s="112" t="b">
        <v>0</v>
      </c>
      <c r="D2582" s="113">
        <v>1</v>
      </c>
      <c r="E2582" s="114">
        <v>1637</v>
      </c>
      <c r="F2582" s="114">
        <v>2500</v>
      </c>
      <c r="G2582" s="122">
        <v>0</v>
      </c>
      <c r="H2582" s="122">
        <v>4.2956390875837711E+18</v>
      </c>
    </row>
    <row r="2583" spans="3:8" ht="15" customHeight="1">
      <c r="C2583" s="112" t="b">
        <v>0</v>
      </c>
      <c r="D2583" s="113">
        <v>1</v>
      </c>
      <c r="E2583" s="114">
        <v>1638</v>
      </c>
      <c r="F2583" s="114">
        <v>2501</v>
      </c>
      <c r="G2583" s="122">
        <v>0</v>
      </c>
      <c r="H2583" s="122">
        <v>1.7421156424720927E+19</v>
      </c>
    </row>
    <row r="2584" spans="3:8" ht="15" customHeight="1">
      <c r="C2584" s="112" t="b">
        <v>0</v>
      </c>
      <c r="D2584" s="113">
        <v>1</v>
      </c>
      <c r="E2584" s="114">
        <v>1639</v>
      </c>
      <c r="F2584" s="114">
        <v>2502</v>
      </c>
      <c r="G2584" s="122">
        <v>0</v>
      </c>
      <c r="H2584" s="122">
        <v>1.7495814122506207E+19</v>
      </c>
    </row>
    <row r="2585" spans="3:8" ht="15" customHeight="1">
      <c r="C2585" s="112" t="b">
        <v>0</v>
      </c>
      <c r="D2585" s="113">
        <v>1</v>
      </c>
      <c r="E2585" s="114">
        <v>1640</v>
      </c>
      <c r="F2585" s="114">
        <v>2503</v>
      </c>
      <c r="G2585" s="122">
        <v>0</v>
      </c>
      <c r="H2585" s="122">
        <v>1.1575515096079059E+19</v>
      </c>
    </row>
    <row r="2586" spans="3:8" ht="15" customHeight="1">
      <c r="C2586" s="112" t="b">
        <v>0</v>
      </c>
      <c r="D2586" s="113">
        <v>1</v>
      </c>
      <c r="E2586" s="114">
        <v>1641</v>
      </c>
      <c r="F2586" s="114">
        <v>2504</v>
      </c>
      <c r="G2586" s="122">
        <v>0</v>
      </c>
      <c r="H2586" s="122">
        <v>1.4483601030931712E+19</v>
      </c>
    </row>
    <row r="2587" spans="3:8" ht="15" customHeight="1">
      <c r="C2587" s="112" t="b">
        <v>0</v>
      </c>
      <c r="D2587" s="113">
        <v>1</v>
      </c>
      <c r="E2587" s="114">
        <v>1642</v>
      </c>
      <c r="F2587" s="114">
        <v>2505</v>
      </c>
      <c r="G2587" s="122">
        <v>0</v>
      </c>
      <c r="H2587" s="122">
        <v>5.5496511064158853E+18</v>
      </c>
    </row>
    <row r="2588" spans="3:8" ht="15" customHeight="1">
      <c r="C2588" s="112" t="b">
        <v>0</v>
      </c>
      <c r="D2588" s="113">
        <v>1</v>
      </c>
      <c r="E2588" s="114">
        <v>1643</v>
      </c>
      <c r="F2588" s="114">
        <v>2506</v>
      </c>
      <c r="G2588" s="122">
        <v>0</v>
      </c>
      <c r="H2588" s="122">
        <v>4.416831433124116E+18</v>
      </c>
    </row>
    <row r="2589" spans="3:8" ht="15" customHeight="1">
      <c r="C2589" s="112" t="b">
        <v>0</v>
      </c>
      <c r="D2589" s="113">
        <v>1</v>
      </c>
      <c r="E2589" s="114">
        <v>1644</v>
      </c>
      <c r="F2589" s="114">
        <v>2507</v>
      </c>
      <c r="G2589" s="122">
        <v>0</v>
      </c>
      <c r="H2589" s="122">
        <v>1.324892063432413E+19</v>
      </c>
    </row>
    <row r="2590" spans="3:8" ht="15" customHeight="1">
      <c r="C2590" s="112" t="b">
        <v>0</v>
      </c>
      <c r="D2590" s="113">
        <v>1</v>
      </c>
      <c r="E2590" s="114">
        <v>1645</v>
      </c>
      <c r="F2590" s="114">
        <v>2508</v>
      </c>
      <c r="G2590" s="122">
        <v>0</v>
      </c>
      <c r="H2590" s="122">
        <v>1.5174733182853888E+19</v>
      </c>
    </row>
    <row r="2591" spans="3:8" ht="15" customHeight="1">
      <c r="C2591" s="112" t="b">
        <v>0</v>
      </c>
      <c r="D2591" s="113">
        <v>1</v>
      </c>
      <c r="E2591" s="114">
        <v>550</v>
      </c>
      <c r="F2591" s="114">
        <v>2509</v>
      </c>
      <c r="G2591" s="122">
        <v>0</v>
      </c>
      <c r="H2591" s="122">
        <v>2.9364848320635167E+18</v>
      </c>
    </row>
    <row r="2592" spans="3:8" ht="15" customHeight="1">
      <c r="C2592" s="112" t="b">
        <v>0</v>
      </c>
      <c r="D2592" s="113">
        <v>1</v>
      </c>
      <c r="E2592" s="114">
        <v>551</v>
      </c>
      <c r="F2592" s="114">
        <v>2510</v>
      </c>
      <c r="G2592" s="122">
        <v>0</v>
      </c>
      <c r="H2592" s="122">
        <v>1.1574837801546564E+19</v>
      </c>
    </row>
    <row r="2593" spans="3:8" ht="15" customHeight="1">
      <c r="C2593" s="112" t="b">
        <v>0</v>
      </c>
      <c r="D2593" s="113">
        <v>1</v>
      </c>
      <c r="E2593" s="114">
        <v>552</v>
      </c>
      <c r="F2593" s="114">
        <v>2511</v>
      </c>
      <c r="G2593" s="122">
        <v>0</v>
      </c>
      <c r="H2593" s="122">
        <v>1.9921410002701565E+18</v>
      </c>
    </row>
    <row r="2594" spans="3:8" ht="15" customHeight="1">
      <c r="C2594" s="112" t="b">
        <v>0</v>
      </c>
      <c r="D2594" s="113">
        <v>1</v>
      </c>
      <c r="E2594" s="114">
        <v>553</v>
      </c>
      <c r="F2594" s="114">
        <v>2512</v>
      </c>
      <c r="G2594" s="122">
        <v>0</v>
      </c>
      <c r="H2594" s="122">
        <v>3.8668400608445512E+18</v>
      </c>
    </row>
    <row r="2595" spans="3:8" ht="15" customHeight="1">
      <c r="C2595" s="112" t="b">
        <v>0</v>
      </c>
      <c r="D2595" s="113">
        <v>1</v>
      </c>
      <c r="E2595" s="114">
        <v>554</v>
      </c>
      <c r="F2595" s="114">
        <v>2513</v>
      </c>
      <c r="G2595" s="122">
        <v>0</v>
      </c>
      <c r="H2595" s="122">
        <v>3.1293803689142021E+18</v>
      </c>
    </row>
    <row r="2596" spans="3:8" ht="15" customHeight="1">
      <c r="C2596" s="112" t="b">
        <v>0</v>
      </c>
      <c r="D2596" s="113">
        <v>1</v>
      </c>
      <c r="E2596" s="114">
        <v>555</v>
      </c>
      <c r="F2596" s="114">
        <v>2514</v>
      </c>
      <c r="G2596" s="122">
        <v>0</v>
      </c>
      <c r="H2596" s="122">
        <v>6.8809804232451174E+18</v>
      </c>
    </row>
    <row r="2597" spans="3:8" ht="15" customHeight="1">
      <c r="C2597" s="112" t="b">
        <v>0</v>
      </c>
      <c r="D2597" s="113">
        <v>1</v>
      </c>
      <c r="E2597" s="114">
        <v>1646</v>
      </c>
      <c r="F2597" s="114">
        <v>2515</v>
      </c>
      <c r="G2597" s="122">
        <v>0</v>
      </c>
      <c r="H2597" s="122">
        <v>1.6725308253651338E+18</v>
      </c>
    </row>
    <row r="2598" spans="3:8" ht="15" customHeight="1">
      <c r="C2598" s="112" t="b">
        <v>0</v>
      </c>
      <c r="D2598" s="113">
        <v>1</v>
      </c>
      <c r="E2598" s="114">
        <v>1647</v>
      </c>
      <c r="F2598" s="114">
        <v>2516</v>
      </c>
      <c r="G2598" s="122">
        <v>0</v>
      </c>
      <c r="H2598" s="122">
        <v>9.2943320036840243E+18</v>
      </c>
    </row>
    <row r="2599" spans="3:8" ht="15" customHeight="1">
      <c r="C2599" s="112" t="b">
        <v>0</v>
      </c>
      <c r="D2599" s="113">
        <v>1</v>
      </c>
      <c r="E2599" s="114">
        <v>1648</v>
      </c>
      <c r="F2599" s="114">
        <v>2517</v>
      </c>
      <c r="G2599" s="122">
        <v>0</v>
      </c>
      <c r="H2599" s="122">
        <v>1.9945246976336975E+18</v>
      </c>
    </row>
    <row r="2600" spans="3:8" ht="15" customHeight="1">
      <c r="C2600" s="112" t="b">
        <v>0</v>
      </c>
      <c r="D2600" s="113">
        <v>1</v>
      </c>
      <c r="E2600" s="114">
        <v>1649</v>
      </c>
      <c r="F2600" s="114">
        <v>2518</v>
      </c>
      <c r="G2600" s="122">
        <v>0</v>
      </c>
      <c r="H2600" s="122">
        <v>1.015807363840649E+19</v>
      </c>
    </row>
    <row r="2601" spans="3:8" ht="15" customHeight="1">
      <c r="C2601" s="112" t="b">
        <v>0</v>
      </c>
      <c r="D2601" s="113">
        <v>1</v>
      </c>
      <c r="E2601" s="114">
        <v>1650</v>
      </c>
      <c r="F2601" s="114">
        <v>2519</v>
      </c>
      <c r="G2601" s="122">
        <v>0</v>
      </c>
      <c r="H2601" s="122">
        <v>1.2076869504934416E+19</v>
      </c>
    </row>
    <row r="2602" spans="3:8" ht="15" customHeight="1">
      <c r="C2602" s="112" t="b">
        <v>0</v>
      </c>
      <c r="D2602" s="113">
        <v>1</v>
      </c>
      <c r="E2602" s="114">
        <v>1651</v>
      </c>
      <c r="F2602" s="114">
        <v>2520</v>
      </c>
      <c r="G2602" s="122">
        <v>0</v>
      </c>
      <c r="H2602" s="122">
        <v>1.2594279362824298E+19</v>
      </c>
    </row>
    <row r="2603" spans="3:8" ht="15" customHeight="1">
      <c r="C2603" s="112" t="b">
        <v>0</v>
      </c>
      <c r="D2603" s="113">
        <v>1</v>
      </c>
      <c r="E2603" s="114">
        <v>1652</v>
      </c>
      <c r="F2603" s="114">
        <v>2521</v>
      </c>
      <c r="G2603" s="122">
        <v>0</v>
      </c>
      <c r="H2603" s="122">
        <v>1.0221664301259491E+19</v>
      </c>
    </row>
    <row r="2604" spans="3:8" ht="15" customHeight="1">
      <c r="C2604" s="112" t="b">
        <v>0</v>
      </c>
      <c r="D2604" s="113">
        <v>1</v>
      </c>
      <c r="E2604" s="114">
        <v>1653</v>
      </c>
      <c r="F2604" s="114">
        <v>2522</v>
      </c>
      <c r="G2604" s="122">
        <v>0</v>
      </c>
      <c r="H2604" s="122">
        <v>1.2035565295171144E+19</v>
      </c>
    </row>
    <row r="2605" spans="3:8" ht="15" customHeight="1">
      <c r="C2605" s="112" t="b">
        <v>0</v>
      </c>
      <c r="D2605" s="113">
        <v>1</v>
      </c>
      <c r="E2605" s="114">
        <v>1654</v>
      </c>
      <c r="F2605" s="114">
        <v>2523</v>
      </c>
      <c r="G2605" s="122">
        <v>0</v>
      </c>
      <c r="H2605" s="122">
        <v>1.7087691721772642E+19</v>
      </c>
    </row>
    <row r="2606" spans="3:8" ht="15" customHeight="1">
      <c r="C2606" s="112" t="b">
        <v>0</v>
      </c>
      <c r="D2606" s="113">
        <v>1</v>
      </c>
      <c r="E2606" s="114">
        <v>1655</v>
      </c>
      <c r="F2606" s="114">
        <v>2524</v>
      </c>
      <c r="G2606" s="122">
        <v>0</v>
      </c>
      <c r="H2606" s="122">
        <v>1.4693851076073224E+19</v>
      </c>
    </row>
    <row r="2607" spans="3:8" ht="15" customHeight="1">
      <c r="C2607" s="112" t="b">
        <v>0</v>
      </c>
      <c r="D2607" s="113">
        <v>1</v>
      </c>
      <c r="E2607" s="114">
        <v>1656</v>
      </c>
      <c r="F2607" s="114">
        <v>2525</v>
      </c>
      <c r="G2607" s="122">
        <v>0</v>
      </c>
      <c r="H2607" s="122">
        <v>2.6914991265735818E+18</v>
      </c>
    </row>
    <row r="2608" spans="3:8" ht="15" customHeight="1">
      <c r="C2608" s="112" t="b">
        <v>0</v>
      </c>
      <c r="D2608" s="113">
        <v>1</v>
      </c>
      <c r="E2608" s="114">
        <v>1657</v>
      </c>
      <c r="F2608" s="114">
        <v>2526</v>
      </c>
      <c r="G2608" s="122">
        <v>0</v>
      </c>
      <c r="H2608" s="122">
        <v>1.6065968197066893E+18</v>
      </c>
    </row>
    <row r="2609" spans="3:8" ht="15" customHeight="1">
      <c r="C2609" s="112" t="b">
        <v>0</v>
      </c>
      <c r="D2609" s="113">
        <v>1</v>
      </c>
      <c r="E2609" s="114">
        <v>1658</v>
      </c>
      <c r="F2609" s="114">
        <v>2527</v>
      </c>
      <c r="G2609" s="122">
        <v>0</v>
      </c>
      <c r="H2609" s="122">
        <v>7.8007282306417592E+18</v>
      </c>
    </row>
    <row r="2610" spans="3:8" ht="15" customHeight="1">
      <c r="C2610" s="112" t="b">
        <v>0</v>
      </c>
      <c r="D2610" s="113">
        <v>1</v>
      </c>
      <c r="E2610" s="114">
        <v>1659</v>
      </c>
      <c r="F2610" s="114">
        <v>2528</v>
      </c>
      <c r="G2610" s="122">
        <v>0</v>
      </c>
      <c r="H2610" s="122">
        <v>8.7890271266599506E+18</v>
      </c>
    </row>
    <row r="2611" spans="3:8" ht="15" customHeight="1">
      <c r="C2611" s="112" t="b">
        <v>0</v>
      </c>
      <c r="D2611" s="113">
        <v>1</v>
      </c>
      <c r="E2611" s="114">
        <v>1660</v>
      </c>
      <c r="F2611" s="114">
        <v>2529</v>
      </c>
      <c r="G2611" s="122">
        <v>0</v>
      </c>
      <c r="H2611" s="122">
        <v>8.3762762832490189E+17</v>
      </c>
    </row>
    <row r="2612" spans="3:8" ht="15" customHeight="1">
      <c r="C2612" s="112" t="b">
        <v>0</v>
      </c>
      <c r="D2612" s="113">
        <v>1</v>
      </c>
      <c r="E2612" s="114">
        <v>1661</v>
      </c>
      <c r="F2612" s="114">
        <v>2530</v>
      </c>
      <c r="G2612" s="122">
        <v>0</v>
      </c>
      <c r="H2612" s="122">
        <v>3.7632072709515551E+18</v>
      </c>
    </row>
    <row r="2613" spans="3:8" ht="15" customHeight="1">
      <c r="C2613" s="112" t="b">
        <v>0</v>
      </c>
      <c r="D2613" s="113">
        <v>1</v>
      </c>
      <c r="E2613" s="114">
        <v>1662</v>
      </c>
      <c r="F2613" s="114">
        <v>2531</v>
      </c>
      <c r="G2613" s="122">
        <v>0</v>
      </c>
      <c r="H2613" s="122">
        <v>8.245283920266626E+18</v>
      </c>
    </row>
    <row r="2614" spans="3:8" ht="15" customHeight="1">
      <c r="C2614" s="112" t="b">
        <v>0</v>
      </c>
      <c r="D2614" s="113">
        <v>1</v>
      </c>
      <c r="E2614" s="114">
        <v>1663</v>
      </c>
      <c r="F2614" s="114">
        <v>2532</v>
      </c>
      <c r="G2614" s="122">
        <v>0</v>
      </c>
      <c r="H2614" s="122">
        <v>1.3496649691601365E+19</v>
      </c>
    </row>
    <row r="2615" spans="3:8" ht="15" customHeight="1">
      <c r="C2615" s="112" t="b">
        <v>0</v>
      </c>
      <c r="D2615" s="113">
        <v>1</v>
      </c>
      <c r="E2615" s="114">
        <v>1664</v>
      </c>
      <c r="F2615" s="114">
        <v>2533</v>
      </c>
      <c r="G2615" s="122">
        <v>0</v>
      </c>
      <c r="H2615" s="122">
        <v>7.584550566548865E+18</v>
      </c>
    </row>
    <row r="2616" spans="3:8" ht="15" customHeight="1">
      <c r="C2616" s="112" t="b">
        <v>0</v>
      </c>
      <c r="D2616" s="113">
        <v>1</v>
      </c>
      <c r="E2616" s="114">
        <v>1665</v>
      </c>
      <c r="F2616" s="114">
        <v>2534</v>
      </c>
      <c r="G2616" s="122">
        <v>0</v>
      </c>
      <c r="H2616" s="122">
        <v>5.8726484760724429E+18</v>
      </c>
    </row>
    <row r="2617" spans="3:8" ht="15" customHeight="1">
      <c r="C2617" s="112" t="b">
        <v>0</v>
      </c>
      <c r="D2617" s="113">
        <v>1</v>
      </c>
      <c r="E2617" s="114">
        <v>1666</v>
      </c>
      <c r="F2617" s="114">
        <v>2535</v>
      </c>
      <c r="G2617" s="122">
        <v>0</v>
      </c>
      <c r="H2617" s="122">
        <v>5.7127307262683238E+18</v>
      </c>
    </row>
    <row r="2618" spans="3:8" ht="15" customHeight="1">
      <c r="C2618" s="112" t="b">
        <v>0</v>
      </c>
      <c r="D2618" s="113">
        <v>1</v>
      </c>
      <c r="E2618" s="114">
        <v>1667</v>
      </c>
      <c r="F2618" s="114">
        <v>2536</v>
      </c>
      <c r="G2618" s="122">
        <v>0</v>
      </c>
      <c r="H2618" s="122">
        <v>5.9749364060363796E+18</v>
      </c>
    </row>
    <row r="2619" spans="3:8" ht="15" customHeight="1">
      <c r="C2619" s="112" t="b">
        <v>0</v>
      </c>
      <c r="D2619" s="113">
        <v>1</v>
      </c>
      <c r="E2619" s="114">
        <v>1668</v>
      </c>
      <c r="F2619" s="114">
        <v>2537</v>
      </c>
      <c r="G2619" s="122">
        <v>0</v>
      </c>
      <c r="H2619" s="122">
        <v>1.3790723532397111E+19</v>
      </c>
    </row>
    <row r="2620" spans="3:8" ht="15" customHeight="1">
      <c r="C2620" s="112" t="b">
        <v>0</v>
      </c>
      <c r="D2620" s="113">
        <v>1</v>
      </c>
      <c r="E2620" s="114">
        <v>1669</v>
      </c>
      <c r="F2620" s="114">
        <v>2538</v>
      </c>
      <c r="G2620" s="122">
        <v>0</v>
      </c>
      <c r="H2620" s="122">
        <v>1.5631882760541757E+19</v>
      </c>
    </row>
    <row r="2621" spans="3:8" ht="15" customHeight="1">
      <c r="C2621" s="112" t="b">
        <v>0</v>
      </c>
      <c r="D2621" s="113">
        <v>1</v>
      </c>
      <c r="E2621" s="114">
        <v>1670</v>
      </c>
      <c r="F2621" s="114">
        <v>2539</v>
      </c>
      <c r="G2621" s="122">
        <v>0</v>
      </c>
      <c r="H2621" s="122">
        <v>4.4424073275732869E+18</v>
      </c>
    </row>
    <row r="2622" spans="3:8" ht="15" customHeight="1">
      <c r="C2622" s="112" t="b">
        <v>0</v>
      </c>
      <c r="D2622" s="113">
        <v>1</v>
      </c>
      <c r="E2622" s="114">
        <v>1702</v>
      </c>
      <c r="F2622" s="114">
        <v>2540</v>
      </c>
      <c r="G2622" s="122">
        <v>0</v>
      </c>
      <c r="H2622" s="122">
        <v>3.9355631217775703E+18</v>
      </c>
    </row>
    <row r="2623" spans="3:8" ht="15" customHeight="1">
      <c r="C2623" s="112" t="b">
        <v>0</v>
      </c>
      <c r="D2623" s="113">
        <v>1</v>
      </c>
      <c r="E2623" s="114">
        <v>1703</v>
      </c>
      <c r="F2623" s="114">
        <v>2541</v>
      </c>
      <c r="G2623" s="122">
        <v>0</v>
      </c>
      <c r="H2623" s="122">
        <v>6.9951363575175885E+17</v>
      </c>
    </row>
    <row r="2624" spans="3:8" ht="15" customHeight="1">
      <c r="C2624" s="112" t="b">
        <v>0</v>
      </c>
      <c r="D2624" s="113">
        <v>1</v>
      </c>
      <c r="E2624" s="114">
        <v>1704</v>
      </c>
      <c r="F2624" s="114">
        <v>2542</v>
      </c>
      <c r="G2624" s="122">
        <v>0</v>
      </c>
      <c r="H2624" s="122">
        <v>1.364828701600161E+19</v>
      </c>
    </row>
    <row r="2625" spans="3:8" ht="15" customHeight="1">
      <c r="C2625" s="112" t="b">
        <v>0</v>
      </c>
      <c r="D2625" s="113">
        <v>1</v>
      </c>
      <c r="E2625" s="114">
        <v>1705</v>
      </c>
      <c r="F2625" s="114">
        <v>2543</v>
      </c>
      <c r="G2625" s="122">
        <v>0</v>
      </c>
      <c r="H2625" s="122">
        <v>2.8460394953597932E+18</v>
      </c>
    </row>
    <row r="2626" spans="3:8" ht="15" customHeight="1">
      <c r="C2626" s="112" t="b">
        <v>0</v>
      </c>
      <c r="D2626" s="113">
        <v>1</v>
      </c>
      <c r="E2626" s="114">
        <v>1706</v>
      </c>
      <c r="F2626" s="114">
        <v>2544</v>
      </c>
      <c r="G2626" s="122">
        <v>0</v>
      </c>
      <c r="H2626" s="122">
        <v>7.5534619518676972E+18</v>
      </c>
    </row>
    <row r="2627" spans="3:8" ht="15" customHeight="1">
      <c r="C2627" s="112" t="b">
        <v>0</v>
      </c>
      <c r="D2627" s="113">
        <v>1</v>
      </c>
      <c r="E2627" s="114">
        <v>1707</v>
      </c>
      <c r="F2627" s="114">
        <v>2545</v>
      </c>
      <c r="G2627" s="122">
        <v>0</v>
      </c>
      <c r="H2627" s="122">
        <v>4.9344508895313695E+18</v>
      </c>
    </row>
    <row r="2628" spans="3:8" ht="15" customHeight="1">
      <c r="C2628" s="112" t="b">
        <v>0</v>
      </c>
      <c r="D2628" s="113">
        <v>1</v>
      </c>
      <c r="E2628" s="114">
        <v>1708</v>
      </c>
      <c r="F2628" s="114">
        <v>2546</v>
      </c>
      <c r="G2628" s="122">
        <v>0</v>
      </c>
      <c r="H2628" s="122">
        <v>1.1015429999928259E+19</v>
      </c>
    </row>
    <row r="2629" spans="3:8" ht="15" customHeight="1">
      <c r="C2629" s="112" t="b">
        <v>0</v>
      </c>
      <c r="D2629" s="113">
        <v>1</v>
      </c>
      <c r="E2629" s="114">
        <v>1709</v>
      </c>
      <c r="F2629" s="114">
        <v>2547</v>
      </c>
      <c r="G2629" s="122">
        <v>0</v>
      </c>
      <c r="H2629" s="122">
        <v>1.3862606366702643E+19</v>
      </c>
    </row>
    <row r="2630" spans="3:8" ht="15" customHeight="1">
      <c r="C2630" s="112" t="b">
        <v>0</v>
      </c>
      <c r="D2630" s="113">
        <v>1</v>
      </c>
      <c r="E2630" s="114">
        <v>1710</v>
      </c>
      <c r="F2630" s="114">
        <v>2548</v>
      </c>
      <c r="G2630" s="122">
        <v>0</v>
      </c>
      <c r="H2630" s="122">
        <v>8.5664263601993124E+18</v>
      </c>
    </row>
    <row r="2631" spans="3:8" ht="15" customHeight="1">
      <c r="C2631" s="112" t="b">
        <v>0</v>
      </c>
      <c r="D2631" s="113">
        <v>1</v>
      </c>
      <c r="E2631" s="114">
        <v>1711</v>
      </c>
      <c r="F2631" s="114">
        <v>2549</v>
      </c>
      <c r="G2631" s="122">
        <v>0</v>
      </c>
      <c r="H2631" s="122">
        <v>1.005345332178047E+18</v>
      </c>
    </row>
    <row r="2632" spans="3:8" ht="15" customHeight="1">
      <c r="C2632" s="112" t="b">
        <v>0</v>
      </c>
      <c r="D2632" s="113">
        <v>1</v>
      </c>
      <c r="E2632" s="114">
        <v>1712</v>
      </c>
      <c r="F2632" s="114">
        <v>2550</v>
      </c>
      <c r="G2632" s="122">
        <v>0</v>
      </c>
      <c r="H2632" s="122">
        <v>1.1331495787406309E+19</v>
      </c>
    </row>
    <row r="2633" spans="3:8" ht="15" customHeight="1">
      <c r="C2633" s="112" t="b">
        <v>0</v>
      </c>
      <c r="D2633" s="113">
        <v>1</v>
      </c>
      <c r="E2633" s="114">
        <v>1713</v>
      </c>
      <c r="F2633" s="114">
        <v>2551</v>
      </c>
      <c r="G2633" s="122">
        <v>0</v>
      </c>
      <c r="H2633" s="122">
        <v>3.2798977863596995E+18</v>
      </c>
    </row>
    <row r="2634" spans="3:8" ht="15" customHeight="1">
      <c r="C2634" s="112" t="b">
        <v>0</v>
      </c>
      <c r="D2634" s="113">
        <v>1</v>
      </c>
      <c r="E2634" s="114">
        <v>1714</v>
      </c>
      <c r="F2634" s="114">
        <v>2552</v>
      </c>
      <c r="G2634" s="122">
        <v>0</v>
      </c>
      <c r="H2634" s="122">
        <v>1.8331033913191244E+19</v>
      </c>
    </row>
    <row r="2635" spans="3:8" ht="15" customHeight="1">
      <c r="C2635" s="112" t="b">
        <v>0</v>
      </c>
      <c r="D2635" s="113">
        <v>1</v>
      </c>
      <c r="E2635" s="114">
        <v>1715</v>
      </c>
      <c r="F2635" s="114">
        <v>2553</v>
      </c>
      <c r="G2635" s="122">
        <v>0</v>
      </c>
      <c r="H2635" s="122">
        <v>1.4973032747612244E+19</v>
      </c>
    </row>
    <row r="2636" spans="3:8" ht="15" customHeight="1">
      <c r="C2636" s="112" t="b">
        <v>0</v>
      </c>
      <c r="D2636" s="113">
        <v>1</v>
      </c>
      <c r="E2636" s="114">
        <v>1716</v>
      </c>
      <c r="F2636" s="114">
        <v>2554</v>
      </c>
      <c r="G2636" s="122">
        <v>0</v>
      </c>
      <c r="H2636" s="122">
        <v>1.5292924815856914E+19</v>
      </c>
    </row>
    <row r="2637" spans="3:8" ht="15" customHeight="1">
      <c r="C2637" s="112" t="b">
        <v>0</v>
      </c>
      <c r="D2637" s="113">
        <v>1</v>
      </c>
      <c r="E2637" s="114">
        <v>1745</v>
      </c>
      <c r="F2637" s="114">
        <v>2555</v>
      </c>
      <c r="G2637" s="122">
        <v>0</v>
      </c>
      <c r="H2637" s="122">
        <v>1.1881698353545631E+18</v>
      </c>
    </row>
    <row r="2638" spans="3:8" ht="15" customHeight="1">
      <c r="C2638" s="112" t="b">
        <v>0</v>
      </c>
      <c r="D2638" s="113">
        <v>1</v>
      </c>
      <c r="E2638" s="114">
        <v>1746</v>
      </c>
      <c r="F2638" s="114">
        <v>2556</v>
      </c>
      <c r="G2638" s="122">
        <v>0</v>
      </c>
      <c r="H2638" s="122">
        <v>7.569586622466647E+18</v>
      </c>
    </row>
    <row r="2639" spans="3:8" ht="15" customHeight="1">
      <c r="C2639" s="112" t="b">
        <v>0</v>
      </c>
      <c r="D2639" s="113">
        <v>1</v>
      </c>
      <c r="E2639" s="114">
        <v>1747</v>
      </c>
      <c r="F2639" s="114">
        <v>2557</v>
      </c>
      <c r="G2639" s="122">
        <v>0</v>
      </c>
      <c r="H2639" s="122">
        <v>1.6230792554530384E+19</v>
      </c>
    </row>
    <row r="2640" spans="3:8" ht="15" customHeight="1">
      <c r="C2640" s="112" t="b">
        <v>0</v>
      </c>
      <c r="D2640" s="113">
        <v>1</v>
      </c>
      <c r="E2640" s="114">
        <v>1748</v>
      </c>
      <c r="F2640" s="114">
        <v>2558</v>
      </c>
      <c r="G2640" s="122">
        <v>0</v>
      </c>
      <c r="H2640" s="122">
        <v>4.5243793082174612E+18</v>
      </c>
    </row>
    <row r="2641" spans="3:8" ht="15" customHeight="1">
      <c r="C2641" s="112" t="b">
        <v>0</v>
      </c>
      <c r="D2641" s="113">
        <v>1</v>
      </c>
      <c r="E2641" s="114">
        <v>1749</v>
      </c>
      <c r="F2641" s="114">
        <v>2559</v>
      </c>
      <c r="G2641" s="122">
        <v>0</v>
      </c>
      <c r="H2641" s="122">
        <v>4.6618558291758889E+18</v>
      </c>
    </row>
    <row r="2642" spans="3:8" ht="15" customHeight="1">
      <c r="C2642" s="112" t="b">
        <v>0</v>
      </c>
      <c r="D2642" s="113">
        <v>1</v>
      </c>
      <c r="E2642" s="114">
        <v>1750</v>
      </c>
      <c r="F2642" s="114">
        <v>2560</v>
      </c>
      <c r="G2642" s="122">
        <v>0</v>
      </c>
      <c r="H2642" s="122">
        <v>1.6579416982783012E+18</v>
      </c>
    </row>
    <row r="2643" spans="3:8" ht="15" customHeight="1">
      <c r="C2643" s="112" t="b">
        <v>0</v>
      </c>
      <c r="D2643" s="113">
        <v>1</v>
      </c>
      <c r="E2643" s="114">
        <v>1751</v>
      </c>
      <c r="F2643" s="114">
        <v>2561</v>
      </c>
      <c r="G2643" s="122">
        <v>0</v>
      </c>
      <c r="H2643" s="122">
        <v>1.5034310086003972E+19</v>
      </c>
    </row>
    <row r="2644" spans="3:8" ht="15" customHeight="1">
      <c r="C2644" s="112" t="b">
        <v>0</v>
      </c>
      <c r="D2644" s="113">
        <v>1</v>
      </c>
      <c r="E2644" s="114">
        <v>1752</v>
      </c>
      <c r="F2644" s="114">
        <v>2562</v>
      </c>
      <c r="G2644" s="122">
        <v>0</v>
      </c>
      <c r="H2644" s="122">
        <v>7.1992622789408287E+18</v>
      </c>
    </row>
    <row r="2645" spans="3:8" ht="15" customHeight="1">
      <c r="C2645" s="112" t="b">
        <v>0</v>
      </c>
      <c r="D2645" s="113">
        <v>1</v>
      </c>
      <c r="E2645" s="114">
        <v>1753</v>
      </c>
      <c r="F2645" s="114">
        <v>2563</v>
      </c>
      <c r="G2645" s="122">
        <v>0</v>
      </c>
      <c r="H2645" s="122">
        <v>6.313819313992318E+18</v>
      </c>
    </row>
    <row r="2646" spans="3:8" ht="15" customHeight="1">
      <c r="C2646" s="112" t="b">
        <v>0</v>
      </c>
      <c r="D2646" s="113">
        <v>1</v>
      </c>
      <c r="E2646" s="114">
        <v>1754</v>
      </c>
      <c r="F2646" s="114">
        <v>2564</v>
      </c>
      <c r="G2646" s="122">
        <v>0</v>
      </c>
      <c r="H2646" s="122">
        <v>1.6343463807914004E+19</v>
      </c>
    </row>
    <row r="2647" spans="3:8" ht="15" customHeight="1">
      <c r="C2647" s="112" t="b">
        <v>0</v>
      </c>
      <c r="D2647" s="113">
        <v>1</v>
      </c>
      <c r="E2647" s="114">
        <v>1791</v>
      </c>
      <c r="F2647" s="114">
        <v>2565</v>
      </c>
      <c r="G2647" s="122">
        <v>0</v>
      </c>
      <c r="H2647" s="122">
        <v>8.4243746622938061E+18</v>
      </c>
    </row>
    <row r="2648" spans="3:8" ht="15" customHeight="1">
      <c r="C2648" s="112" t="b">
        <v>0</v>
      </c>
      <c r="D2648" s="113">
        <v>1</v>
      </c>
      <c r="E2648" s="114">
        <v>1792</v>
      </c>
      <c r="F2648" s="114">
        <v>2566</v>
      </c>
      <c r="G2648" s="122">
        <v>0</v>
      </c>
      <c r="H2648" s="122">
        <v>1.2692681315649591E+19</v>
      </c>
    </row>
    <row r="2649" spans="3:8" ht="15" customHeight="1">
      <c r="C2649" s="112" t="b">
        <v>0</v>
      </c>
      <c r="D2649" s="113">
        <v>1</v>
      </c>
      <c r="E2649" s="114">
        <v>1793</v>
      </c>
      <c r="F2649" s="114">
        <v>2567</v>
      </c>
      <c r="G2649" s="122">
        <v>0</v>
      </c>
      <c r="H2649" s="122">
        <v>1.07333799964311E+19</v>
      </c>
    </row>
    <row r="2650" spans="3:8" ht="15" customHeight="1">
      <c r="C2650" s="112" t="b">
        <v>0</v>
      </c>
      <c r="D2650" s="113">
        <v>1</v>
      </c>
      <c r="E2650" s="114">
        <v>1794</v>
      </c>
      <c r="F2650" s="114">
        <v>2568</v>
      </c>
      <c r="G2650" s="122">
        <v>0</v>
      </c>
      <c r="H2650" s="122">
        <v>1.8470467594583946E+18</v>
      </c>
    </row>
    <row r="2651" spans="3:8" ht="15" customHeight="1">
      <c r="C2651" s="112" t="b">
        <v>0</v>
      </c>
      <c r="D2651" s="113">
        <v>1</v>
      </c>
      <c r="E2651" s="114">
        <v>1795</v>
      </c>
      <c r="F2651" s="114">
        <v>2569</v>
      </c>
      <c r="G2651" s="122">
        <v>0</v>
      </c>
      <c r="H2651" s="122">
        <v>5.627851657862996E+18</v>
      </c>
    </row>
    <row r="2652" spans="3:8" ht="15" customHeight="1">
      <c r="C2652" s="112" t="b">
        <v>0</v>
      </c>
      <c r="D2652" s="113">
        <v>1</v>
      </c>
      <c r="E2652" s="114">
        <v>1796</v>
      </c>
      <c r="F2652" s="114">
        <v>2570</v>
      </c>
      <c r="G2652" s="122">
        <v>0</v>
      </c>
      <c r="H2652" s="122">
        <v>7.2035142429766461E+18</v>
      </c>
    </row>
    <row r="2653" spans="3:8" ht="15" customHeight="1">
      <c r="C2653" s="112" t="b">
        <v>0</v>
      </c>
      <c r="D2653" s="113">
        <v>1</v>
      </c>
      <c r="E2653" s="114">
        <v>1797</v>
      </c>
      <c r="F2653" s="114">
        <v>2571</v>
      </c>
      <c r="G2653" s="122">
        <v>0</v>
      </c>
      <c r="H2653" s="122">
        <v>1.5797167008591118E+19</v>
      </c>
    </row>
    <row r="2654" spans="3:8" ht="15" customHeight="1">
      <c r="C2654" s="112" t="b">
        <v>0</v>
      </c>
      <c r="D2654" s="113">
        <v>1</v>
      </c>
      <c r="E2654" s="114">
        <v>1798</v>
      </c>
      <c r="F2654" s="114">
        <v>2572</v>
      </c>
      <c r="G2654" s="122">
        <v>0</v>
      </c>
      <c r="H2654" s="122">
        <v>8.053522703608362E+18</v>
      </c>
    </row>
    <row r="2655" spans="3:8" ht="15" customHeight="1">
      <c r="C2655" s="112" t="b">
        <v>0</v>
      </c>
      <c r="D2655" s="113">
        <v>1</v>
      </c>
      <c r="E2655" s="114">
        <v>1799</v>
      </c>
      <c r="F2655" s="114">
        <v>2573</v>
      </c>
      <c r="G2655" s="122">
        <v>0</v>
      </c>
      <c r="H2655" s="122">
        <v>6.9443555287368407E+18</v>
      </c>
    </row>
    <row r="2656" spans="3:8" ht="15" customHeight="1">
      <c r="C2656" s="112" t="b">
        <v>0</v>
      </c>
      <c r="D2656" s="113">
        <v>1</v>
      </c>
      <c r="E2656" s="114">
        <v>1800</v>
      </c>
      <c r="F2656" s="114">
        <v>2574</v>
      </c>
      <c r="G2656" s="122">
        <v>0</v>
      </c>
      <c r="H2656" s="122">
        <v>1.5668744025091047E+19</v>
      </c>
    </row>
    <row r="2657" spans="3:8" ht="15" customHeight="1">
      <c r="C2657" s="112" t="b">
        <v>0</v>
      </c>
      <c r="D2657" s="113">
        <v>1</v>
      </c>
      <c r="E2657" s="114">
        <v>1986</v>
      </c>
      <c r="F2657" s="114">
        <v>2575</v>
      </c>
      <c r="G2657" s="122">
        <v>0</v>
      </c>
      <c r="H2657" s="122">
        <v>6.9528150711571825E+18</v>
      </c>
    </row>
    <row r="2658" spans="3:8" ht="15" customHeight="1">
      <c r="C2658" s="112" t="b">
        <v>0</v>
      </c>
      <c r="D2658" s="113">
        <v>1</v>
      </c>
      <c r="E2658" s="114">
        <v>1987</v>
      </c>
      <c r="F2658" s="114">
        <v>2576</v>
      </c>
      <c r="G2658" s="122">
        <v>0</v>
      </c>
      <c r="H2658" s="122">
        <v>1.3820550936632556E+19</v>
      </c>
    </row>
    <row r="2659" spans="3:8" ht="15" customHeight="1">
      <c r="C2659" s="112" t="b">
        <v>0</v>
      </c>
      <c r="D2659" s="113">
        <v>1</v>
      </c>
      <c r="E2659" s="114">
        <v>1988</v>
      </c>
      <c r="F2659" s="114">
        <v>2577</v>
      </c>
      <c r="G2659" s="122">
        <v>0</v>
      </c>
      <c r="H2659" s="122">
        <v>2.0373196391956887E+18</v>
      </c>
    </row>
    <row r="2660" spans="3:8" ht="15" customHeight="1">
      <c r="C2660" s="112" t="b">
        <v>0</v>
      </c>
      <c r="D2660" s="113">
        <v>1</v>
      </c>
      <c r="E2660" s="114">
        <v>1989</v>
      </c>
      <c r="F2660" s="114">
        <v>2578</v>
      </c>
      <c r="G2660" s="122">
        <v>0</v>
      </c>
      <c r="H2660" s="122">
        <v>4.0132596596570086E+18</v>
      </c>
    </row>
    <row r="2661" spans="3:8" ht="15" customHeight="1">
      <c r="C2661" s="112" t="b">
        <v>0</v>
      </c>
      <c r="D2661" s="113">
        <v>1</v>
      </c>
      <c r="E2661" s="114">
        <v>1990</v>
      </c>
      <c r="F2661" s="114">
        <v>2579</v>
      </c>
      <c r="G2661" s="122">
        <v>0</v>
      </c>
      <c r="H2661" s="122">
        <v>6.3792867022221701E+18</v>
      </c>
    </row>
    <row r="2662" spans="3:8" ht="15" customHeight="1">
      <c r="C2662" s="112" t="b">
        <v>0</v>
      </c>
      <c r="D2662" s="113">
        <v>1</v>
      </c>
      <c r="E2662" s="114">
        <v>1991</v>
      </c>
      <c r="F2662" s="114">
        <v>2580</v>
      </c>
      <c r="G2662" s="122">
        <v>0</v>
      </c>
      <c r="H2662" s="122">
        <v>1.3448747538115594E+19</v>
      </c>
    </row>
    <row r="2663" spans="3:8" ht="15" customHeight="1">
      <c r="C2663" s="112" t="b">
        <v>0</v>
      </c>
      <c r="D2663" s="113">
        <v>1</v>
      </c>
      <c r="E2663" s="114">
        <v>1992</v>
      </c>
      <c r="F2663" s="114">
        <v>2581</v>
      </c>
      <c r="G2663" s="122">
        <v>0</v>
      </c>
      <c r="H2663" s="122">
        <v>1.5259073756700094E+19</v>
      </c>
    </row>
    <row r="2664" spans="3:8" ht="15" customHeight="1">
      <c r="C2664" s="112" t="b">
        <v>0</v>
      </c>
      <c r="D2664" s="113">
        <v>1</v>
      </c>
      <c r="E2664" s="114">
        <v>1993</v>
      </c>
      <c r="F2664" s="114">
        <v>2582</v>
      </c>
      <c r="G2664" s="122">
        <v>0</v>
      </c>
      <c r="H2664" s="122">
        <v>1.001757130755167E+19</v>
      </c>
    </row>
    <row r="2665" spans="3:8" ht="15" customHeight="1">
      <c r="C2665" s="112" t="b">
        <v>0</v>
      </c>
      <c r="D2665" s="113">
        <v>1</v>
      </c>
      <c r="E2665" s="114">
        <v>1994</v>
      </c>
      <c r="F2665" s="114">
        <v>2583</v>
      </c>
      <c r="G2665" s="122">
        <v>0</v>
      </c>
      <c r="H2665" s="122">
        <v>1.6085198184258552E+19</v>
      </c>
    </row>
    <row r="2666" spans="3:8" ht="15" customHeight="1">
      <c r="C2666" s="112" t="b">
        <v>0</v>
      </c>
      <c r="D2666" s="113">
        <v>1</v>
      </c>
      <c r="E2666" s="114">
        <v>1995</v>
      </c>
      <c r="F2666" s="114">
        <v>2584</v>
      </c>
      <c r="G2666" s="122">
        <v>0</v>
      </c>
      <c r="H2666" s="122">
        <v>7.5882908332725985E+18</v>
      </c>
    </row>
    <row r="2667" spans="3:8" ht="15" customHeight="1">
      <c r="C2667" s="112" t="b">
        <v>0</v>
      </c>
      <c r="D2667" s="113">
        <v>1</v>
      </c>
      <c r="E2667" s="114">
        <v>1996</v>
      </c>
      <c r="F2667" s="114">
        <v>2585</v>
      </c>
      <c r="G2667" s="122">
        <v>0</v>
      </c>
      <c r="H2667" s="122">
        <v>7.9059195869206241E+18</v>
      </c>
    </row>
    <row r="2668" spans="3:8" ht="15" customHeight="1">
      <c r="C2668" s="112" t="b">
        <v>0</v>
      </c>
      <c r="D2668" s="113">
        <v>1</v>
      </c>
      <c r="E2668" s="114">
        <v>1997</v>
      </c>
      <c r="F2668" s="114">
        <v>2586</v>
      </c>
      <c r="G2668" s="122">
        <v>0</v>
      </c>
      <c r="H2668" s="122">
        <v>1.7491131091704879E+19</v>
      </c>
    </row>
    <row r="2669" spans="3:8" ht="15" customHeight="1">
      <c r="C2669" s="112" t="b">
        <v>0</v>
      </c>
      <c r="D2669" s="113">
        <v>1</v>
      </c>
      <c r="E2669" s="114">
        <v>1998</v>
      </c>
      <c r="F2669" s="114">
        <v>2587</v>
      </c>
      <c r="G2669" s="122">
        <v>0</v>
      </c>
      <c r="H2669" s="122">
        <v>4.369559367369833E+18</v>
      </c>
    </row>
    <row r="2670" spans="3:8" ht="15" customHeight="1">
      <c r="C2670" s="112" t="b">
        <v>0</v>
      </c>
      <c r="D2670" s="113">
        <v>1</v>
      </c>
      <c r="E2670" s="114">
        <v>1999</v>
      </c>
      <c r="F2670" s="114">
        <v>2588</v>
      </c>
      <c r="G2670" s="122">
        <v>0</v>
      </c>
      <c r="H2670" s="122">
        <v>1.023600327111003E+17</v>
      </c>
    </row>
    <row r="2671" spans="3:8" ht="15" customHeight="1">
      <c r="C2671" s="112" t="b">
        <v>0</v>
      </c>
      <c r="D2671" s="113">
        <v>1</v>
      </c>
      <c r="E2671" s="114">
        <v>2000</v>
      </c>
      <c r="F2671" s="114">
        <v>2589</v>
      </c>
      <c r="G2671" s="122">
        <v>0</v>
      </c>
      <c r="H2671" s="122">
        <v>1.4479125881792256E+19</v>
      </c>
    </row>
    <row r="2672" spans="3:8" ht="15" customHeight="1">
      <c r="C2672" s="112" t="b">
        <v>0</v>
      </c>
      <c r="D2672" s="113">
        <v>1</v>
      </c>
      <c r="E2672" s="114">
        <v>2001</v>
      </c>
      <c r="F2672" s="114">
        <v>2590</v>
      </c>
      <c r="G2672" s="122">
        <v>0</v>
      </c>
      <c r="H2672" s="122">
        <v>1.1605079747523801E+19</v>
      </c>
    </row>
    <row r="2673" spans="3:8" ht="15" customHeight="1">
      <c r="C2673" s="112" t="b">
        <v>0</v>
      </c>
      <c r="D2673" s="113">
        <v>1</v>
      </c>
      <c r="E2673" s="114">
        <v>2002</v>
      </c>
      <c r="F2673" s="114">
        <v>2591</v>
      </c>
      <c r="G2673" s="122">
        <v>0</v>
      </c>
      <c r="H2673" s="122">
        <v>1.2224748445322523E+19</v>
      </c>
    </row>
    <row r="2674" spans="3:8" ht="15" customHeight="1">
      <c r="C2674" s="112" t="b">
        <v>0</v>
      </c>
      <c r="D2674" s="113">
        <v>1</v>
      </c>
      <c r="E2674" s="114">
        <v>2003</v>
      </c>
      <c r="F2674" s="114">
        <v>2592</v>
      </c>
      <c r="G2674" s="122">
        <v>0</v>
      </c>
      <c r="H2674" s="122">
        <v>8.8666984041227817E+18</v>
      </c>
    </row>
    <row r="2675" spans="3:8" ht="15" customHeight="1">
      <c r="C2675" s="112" t="b">
        <v>0</v>
      </c>
      <c r="D2675" s="113">
        <v>1</v>
      </c>
      <c r="E2675" s="114">
        <v>2004</v>
      </c>
      <c r="F2675" s="114">
        <v>2593</v>
      </c>
      <c r="G2675" s="122">
        <v>0</v>
      </c>
      <c r="H2675" s="122">
        <v>5.9351711145786644E+18</v>
      </c>
    </row>
    <row r="2676" spans="3:8" ht="15" customHeight="1">
      <c r="C2676" s="112" t="b">
        <v>0</v>
      </c>
      <c r="D2676" s="113">
        <v>1</v>
      </c>
      <c r="E2676" s="114">
        <v>2005</v>
      </c>
      <c r="F2676" s="114">
        <v>2594</v>
      </c>
      <c r="G2676" s="122">
        <v>0</v>
      </c>
      <c r="H2676" s="122">
        <v>1.1050167867121891E+17</v>
      </c>
    </row>
    <row r="2677" spans="3:8" ht="15" customHeight="1">
      <c r="C2677" s="112" t="b">
        <v>0</v>
      </c>
      <c r="D2677" s="113">
        <v>1</v>
      </c>
      <c r="E2677" s="114">
        <v>2006</v>
      </c>
      <c r="F2677" s="114">
        <v>2595</v>
      </c>
      <c r="G2677" s="122">
        <v>0</v>
      </c>
      <c r="H2677" s="122">
        <v>7.7654835493133251E+18</v>
      </c>
    </row>
    <row r="2678" spans="3:8" ht="15" customHeight="1">
      <c r="C2678" s="112" t="b">
        <v>0</v>
      </c>
      <c r="D2678" s="113">
        <v>1</v>
      </c>
      <c r="E2678" s="114">
        <v>2007</v>
      </c>
      <c r="F2678" s="114">
        <v>2596</v>
      </c>
      <c r="G2678" s="122">
        <v>0</v>
      </c>
      <c r="H2678" s="122">
        <v>1.3521911343455114E+18</v>
      </c>
    </row>
    <row r="2679" spans="3:8" ht="15" customHeight="1">
      <c r="C2679" s="112" t="b">
        <v>0</v>
      </c>
      <c r="D2679" s="113">
        <v>1</v>
      </c>
      <c r="E2679" s="114">
        <v>2008</v>
      </c>
      <c r="F2679" s="114">
        <v>2597</v>
      </c>
      <c r="G2679" s="122">
        <v>0</v>
      </c>
      <c r="H2679" s="122">
        <v>2.8999394095890324E+18</v>
      </c>
    </row>
    <row r="2680" spans="3:8" ht="15" customHeight="1">
      <c r="C2680" s="112" t="b">
        <v>0</v>
      </c>
      <c r="D2680" s="113">
        <v>1</v>
      </c>
      <c r="E2680" s="114">
        <v>2009</v>
      </c>
      <c r="F2680" s="114">
        <v>2598</v>
      </c>
      <c r="G2680" s="122">
        <v>0</v>
      </c>
      <c r="H2680" s="122">
        <v>1.8432975911479073E+18</v>
      </c>
    </row>
    <row r="2681" spans="3:8" ht="15" customHeight="1">
      <c r="C2681" s="112" t="b">
        <v>0</v>
      </c>
      <c r="D2681" s="113">
        <v>1</v>
      </c>
      <c r="E2681" s="114">
        <v>2010</v>
      </c>
      <c r="F2681" s="114">
        <v>2599</v>
      </c>
      <c r="G2681" s="122">
        <v>0</v>
      </c>
      <c r="H2681" s="122">
        <v>6.0670348904305275E+18</v>
      </c>
    </row>
    <row r="2682" spans="3:8" ht="15" customHeight="1">
      <c r="C2682" s="112" t="b">
        <v>0</v>
      </c>
      <c r="D2682" s="113">
        <v>1</v>
      </c>
      <c r="E2682" s="114">
        <v>2011</v>
      </c>
      <c r="F2682" s="114">
        <v>2600</v>
      </c>
      <c r="G2682" s="122">
        <v>0</v>
      </c>
      <c r="H2682" s="122">
        <v>4.9890470553614326E+18</v>
      </c>
    </row>
    <row r="2683" spans="3:8" ht="15" customHeight="1">
      <c r="C2683" s="112" t="b">
        <v>0</v>
      </c>
      <c r="D2683" s="113">
        <v>1</v>
      </c>
      <c r="E2683" s="114">
        <v>2012</v>
      </c>
      <c r="F2683" s="114">
        <v>2601</v>
      </c>
      <c r="G2683" s="122">
        <v>0</v>
      </c>
      <c r="H2683" s="122">
        <v>1.5357790966022615E+19</v>
      </c>
    </row>
    <row r="2684" spans="3:8" ht="15" customHeight="1">
      <c r="C2684" s="112" t="b">
        <v>0</v>
      </c>
      <c r="D2684" s="113">
        <v>1</v>
      </c>
      <c r="E2684" s="114">
        <v>2013</v>
      </c>
      <c r="F2684" s="114">
        <v>2602</v>
      </c>
      <c r="G2684" s="122">
        <v>0</v>
      </c>
      <c r="H2684" s="122">
        <v>1.6532520265205129E+19</v>
      </c>
    </row>
    <row r="2685" spans="3:8" ht="15" customHeight="1">
      <c r="C2685" s="112" t="b">
        <v>0</v>
      </c>
      <c r="D2685" s="113">
        <v>1</v>
      </c>
      <c r="E2685" s="114">
        <v>2014</v>
      </c>
      <c r="F2685" s="114">
        <v>2603</v>
      </c>
      <c r="G2685" s="122">
        <v>0</v>
      </c>
      <c r="H2685" s="122">
        <v>8.5953958909322312E+18</v>
      </c>
    </row>
    <row r="2686" spans="3:8" ht="15" customHeight="1">
      <c r="C2686" s="112" t="b">
        <v>0</v>
      </c>
      <c r="D2686" s="113">
        <v>1</v>
      </c>
      <c r="E2686" s="114">
        <v>2015</v>
      </c>
      <c r="F2686" s="114">
        <v>2604</v>
      </c>
      <c r="G2686" s="122">
        <v>0</v>
      </c>
      <c r="H2686" s="122">
        <v>5.6574310596447365E+18</v>
      </c>
    </row>
    <row r="2687" spans="3:8" ht="15" customHeight="1">
      <c r="C2687" s="112" t="b">
        <v>0</v>
      </c>
      <c r="D2687" s="113">
        <v>1</v>
      </c>
      <c r="E2687" s="114">
        <v>2016</v>
      </c>
      <c r="F2687" s="114">
        <v>2605</v>
      </c>
      <c r="G2687" s="122">
        <v>0</v>
      </c>
      <c r="H2687" s="122">
        <v>3.4710770518076831E+18</v>
      </c>
    </row>
    <row r="2688" spans="3:8" ht="15" customHeight="1">
      <c r="C2688" s="112" t="b">
        <v>0</v>
      </c>
      <c r="D2688" s="113">
        <v>1</v>
      </c>
      <c r="E2688" s="114">
        <v>2017</v>
      </c>
      <c r="F2688" s="114">
        <v>2606</v>
      </c>
      <c r="G2688" s="122">
        <v>0</v>
      </c>
      <c r="H2688" s="122">
        <v>1.8033863098973956E+19</v>
      </c>
    </row>
    <row r="2689" spans="3:8" ht="15" customHeight="1">
      <c r="C2689" s="112" t="b">
        <v>0</v>
      </c>
      <c r="D2689" s="113">
        <v>1</v>
      </c>
      <c r="E2689" s="114">
        <v>2018</v>
      </c>
      <c r="F2689" s="114">
        <v>2607</v>
      </c>
      <c r="G2689" s="122">
        <v>0</v>
      </c>
      <c r="H2689" s="122">
        <v>2.9589977488511355E+18</v>
      </c>
    </row>
    <row r="2690" spans="3:8" ht="15" customHeight="1">
      <c r="C2690" s="112" t="b">
        <v>0</v>
      </c>
      <c r="D2690" s="113">
        <v>1</v>
      </c>
      <c r="E2690" s="114">
        <v>2019</v>
      </c>
      <c r="F2690" s="114">
        <v>2608</v>
      </c>
      <c r="G2690" s="122">
        <v>0</v>
      </c>
      <c r="H2690" s="122">
        <v>1.0792885356629254E+19</v>
      </c>
    </row>
    <row r="2691" spans="3:8" ht="15" customHeight="1">
      <c r="C2691" s="112" t="b">
        <v>0</v>
      </c>
      <c r="D2691" s="113">
        <v>1</v>
      </c>
      <c r="E2691" s="114">
        <v>2020</v>
      </c>
      <c r="F2691" s="114">
        <v>2609</v>
      </c>
      <c r="G2691" s="122">
        <v>0</v>
      </c>
      <c r="H2691" s="122">
        <v>1.6205310795684477E+19</v>
      </c>
    </row>
    <row r="2692" spans="3:8" ht="15" customHeight="1">
      <c r="C2692" s="112" t="b">
        <v>0</v>
      </c>
      <c r="D2692" s="113">
        <v>1</v>
      </c>
      <c r="E2692" s="114">
        <v>2021</v>
      </c>
      <c r="F2692" s="114">
        <v>2610</v>
      </c>
      <c r="G2692" s="122">
        <v>0</v>
      </c>
      <c r="H2692" s="122">
        <v>2.6032761524798013E+18</v>
      </c>
    </row>
    <row r="2693" spans="3:8" ht="15" customHeight="1">
      <c r="C2693" s="112" t="b">
        <v>0</v>
      </c>
      <c r="D2693" s="113">
        <v>1</v>
      </c>
      <c r="E2693" s="114">
        <v>2022</v>
      </c>
      <c r="F2693" s="114">
        <v>2611</v>
      </c>
      <c r="G2693" s="122">
        <v>0</v>
      </c>
      <c r="H2693" s="122">
        <v>1.4128812366717098E+19</v>
      </c>
    </row>
    <row r="2694" spans="3:8" ht="15" customHeight="1">
      <c r="C2694" s="112" t="b">
        <v>0</v>
      </c>
      <c r="D2694" s="113">
        <v>1</v>
      </c>
      <c r="E2694" s="114">
        <v>2023</v>
      </c>
      <c r="F2694" s="114">
        <v>2612</v>
      </c>
      <c r="G2694" s="122">
        <v>0</v>
      </c>
      <c r="H2694" s="122">
        <v>1.1828506038197914E+19</v>
      </c>
    </row>
    <row r="2695" spans="3:8" ht="15" customHeight="1">
      <c r="C2695" s="112" t="b">
        <v>0</v>
      </c>
      <c r="D2695" s="113">
        <v>1</v>
      </c>
      <c r="E2695" s="114">
        <v>2024</v>
      </c>
      <c r="F2695" s="114">
        <v>2613</v>
      </c>
      <c r="G2695" s="122">
        <v>0</v>
      </c>
      <c r="H2695" s="122">
        <v>9.185107904943532E+18</v>
      </c>
    </row>
    <row r="2696" spans="3:8" ht="15" customHeight="1">
      <c r="C2696" s="112" t="b">
        <v>0</v>
      </c>
      <c r="D2696" s="113">
        <v>1</v>
      </c>
      <c r="E2696" s="114">
        <v>2025</v>
      </c>
      <c r="F2696" s="114">
        <v>2614</v>
      </c>
      <c r="G2696" s="122">
        <v>0</v>
      </c>
      <c r="H2696" s="122">
        <v>3.3305892389314883E+18</v>
      </c>
    </row>
    <row r="2697" spans="3:8" ht="15" customHeight="1">
      <c r="C2697" s="112" t="b">
        <v>0</v>
      </c>
      <c r="D2697" s="113">
        <v>1</v>
      </c>
      <c r="E2697" s="114">
        <v>2026</v>
      </c>
      <c r="F2697" s="114">
        <v>2615</v>
      </c>
      <c r="G2697" s="122">
        <v>0</v>
      </c>
      <c r="H2697" s="122">
        <v>1.0205605823632632E+19</v>
      </c>
    </row>
    <row r="2698" spans="3:8" ht="15" customHeight="1">
      <c r="C2698" s="112" t="b">
        <v>0</v>
      </c>
      <c r="D2698" s="113">
        <v>1</v>
      </c>
      <c r="E2698" s="114">
        <v>2027</v>
      </c>
      <c r="F2698" s="114">
        <v>2616</v>
      </c>
      <c r="G2698" s="122">
        <v>0</v>
      </c>
      <c r="H2698" s="122">
        <v>5.767382230432982E+18</v>
      </c>
    </row>
    <row r="2699" spans="3:8" ht="15" customHeight="1">
      <c r="C2699" s="112" t="b">
        <v>0</v>
      </c>
      <c r="D2699" s="113">
        <v>1</v>
      </c>
      <c r="E2699" s="114">
        <v>2028</v>
      </c>
      <c r="F2699" s="114">
        <v>2617</v>
      </c>
      <c r="G2699" s="122">
        <v>0</v>
      </c>
      <c r="H2699" s="122">
        <v>4.8861627833328497E+18</v>
      </c>
    </row>
    <row r="2700" spans="3:8" ht="15" customHeight="1">
      <c r="C2700" s="112" t="b">
        <v>0</v>
      </c>
      <c r="D2700" s="113">
        <v>1</v>
      </c>
      <c r="E2700" s="114">
        <v>2029</v>
      </c>
      <c r="F2700" s="114">
        <v>2618</v>
      </c>
      <c r="G2700" s="122">
        <v>0</v>
      </c>
      <c r="H2700" s="122">
        <v>4.7787934246719212E+18</v>
      </c>
    </row>
    <row r="2701" spans="3:8" ht="15" customHeight="1">
      <c r="C2701" s="112" t="b">
        <v>0</v>
      </c>
      <c r="D2701" s="113">
        <v>1</v>
      </c>
      <c r="E2701" s="114">
        <v>2093</v>
      </c>
      <c r="F2701" s="114">
        <v>2619</v>
      </c>
      <c r="G2701" s="122">
        <v>0</v>
      </c>
      <c r="H2701" s="122">
        <v>3.2109911486480901E+18</v>
      </c>
    </row>
    <row r="2702" spans="3:8" ht="15" customHeight="1">
      <c r="C2702" s="112" t="b">
        <v>0</v>
      </c>
      <c r="D2702" s="113">
        <v>1</v>
      </c>
      <c r="E2702" s="114">
        <v>2094</v>
      </c>
      <c r="F2702" s="114">
        <v>2620</v>
      </c>
      <c r="G2702" s="122">
        <v>0</v>
      </c>
      <c r="H2702" s="122">
        <v>8.8006894750677402E+18</v>
      </c>
    </row>
    <row r="2703" spans="3:8" ht="15" customHeight="1">
      <c r="C2703" s="112" t="b">
        <v>0</v>
      </c>
      <c r="D2703" s="113">
        <v>1</v>
      </c>
      <c r="E2703" s="114">
        <v>2095</v>
      </c>
      <c r="F2703" s="114">
        <v>2621</v>
      </c>
      <c r="G2703" s="122">
        <v>0</v>
      </c>
      <c r="H2703" s="122">
        <v>8.1456319485154202E+18</v>
      </c>
    </row>
    <row r="2704" spans="3:8" ht="15" customHeight="1">
      <c r="C2704" s="112" t="b">
        <v>0</v>
      </c>
      <c r="D2704" s="113">
        <v>1</v>
      </c>
      <c r="E2704" s="114">
        <v>2096</v>
      </c>
      <c r="F2704" s="114">
        <v>2622</v>
      </c>
      <c r="G2704" s="122">
        <v>0</v>
      </c>
      <c r="H2704" s="122">
        <v>4.8229036035065016E+18</v>
      </c>
    </row>
    <row r="2705" spans="3:8" ht="15" customHeight="1">
      <c r="C2705" s="112" t="b">
        <v>0</v>
      </c>
      <c r="D2705" s="113">
        <v>1</v>
      </c>
      <c r="E2705" s="114">
        <v>2097</v>
      </c>
      <c r="F2705" s="114">
        <v>2623</v>
      </c>
      <c r="G2705" s="122">
        <v>0</v>
      </c>
      <c r="H2705" s="122">
        <v>1.8301022124952334E+19</v>
      </c>
    </row>
    <row r="2706" spans="3:8" ht="15" customHeight="1">
      <c r="C2706" s="112" t="b">
        <v>0</v>
      </c>
      <c r="D2706" s="113">
        <v>1</v>
      </c>
      <c r="E2706" s="114">
        <v>2098</v>
      </c>
      <c r="F2706" s="114">
        <v>2624</v>
      </c>
      <c r="G2706" s="122">
        <v>0</v>
      </c>
      <c r="H2706" s="122">
        <v>8.986934773177045E+18</v>
      </c>
    </row>
    <row r="2707" spans="3:8" ht="15" customHeight="1">
      <c r="C2707" s="112" t="b">
        <v>0</v>
      </c>
      <c r="D2707" s="113">
        <v>1</v>
      </c>
      <c r="E2707" s="114">
        <v>3276</v>
      </c>
      <c r="F2707" s="114">
        <v>2625</v>
      </c>
      <c r="G2707" s="122">
        <v>0</v>
      </c>
      <c r="H2707" s="122">
        <v>5.7089569763090452E+18</v>
      </c>
    </row>
    <row r="2708" spans="3:8" ht="15" customHeight="1">
      <c r="C2708" s="112" t="b">
        <v>0</v>
      </c>
      <c r="D2708" s="113">
        <v>1</v>
      </c>
      <c r="E2708" s="114">
        <v>3277</v>
      </c>
      <c r="F2708" s="114">
        <v>2626</v>
      </c>
      <c r="G2708" s="122">
        <v>0</v>
      </c>
      <c r="H2708" s="122">
        <v>1.4884784242195325E+19</v>
      </c>
    </row>
    <row r="2709" spans="3:8" ht="15" customHeight="1">
      <c r="C2709" s="112" t="b">
        <v>0</v>
      </c>
      <c r="D2709" s="113">
        <v>1</v>
      </c>
      <c r="E2709" s="114">
        <v>3278</v>
      </c>
      <c r="F2709" s="114">
        <v>2627</v>
      </c>
      <c r="G2709" s="122">
        <v>0</v>
      </c>
      <c r="H2709" s="122">
        <v>4.737142097367978E+18</v>
      </c>
    </row>
    <row r="2710" spans="3:8" ht="15" customHeight="1">
      <c r="C2710" s="112" t="b">
        <v>0</v>
      </c>
      <c r="D2710" s="113">
        <v>1</v>
      </c>
      <c r="E2710" s="114">
        <v>3279</v>
      </c>
      <c r="F2710" s="114">
        <v>2628</v>
      </c>
      <c r="G2710" s="122">
        <v>0</v>
      </c>
      <c r="H2710" s="122">
        <v>7.0016694396781865E+18</v>
      </c>
    </row>
    <row r="2711" spans="3:8" ht="15" customHeight="1">
      <c r="C2711" s="112" t="b">
        <v>0</v>
      </c>
      <c r="D2711" s="113">
        <v>1</v>
      </c>
      <c r="E2711" s="114">
        <v>3280</v>
      </c>
      <c r="F2711" s="114">
        <v>2629</v>
      </c>
      <c r="G2711" s="122">
        <v>0</v>
      </c>
      <c r="H2711" s="122">
        <v>3.0785318263419899E+18</v>
      </c>
    </row>
    <row r="2712" spans="3:8" ht="15" customHeight="1">
      <c r="C2712" s="112" t="b">
        <v>0</v>
      </c>
      <c r="D2712" s="113">
        <v>1</v>
      </c>
      <c r="E2712" s="114">
        <v>3281</v>
      </c>
      <c r="F2712" s="114">
        <v>2630</v>
      </c>
      <c r="G2712" s="122">
        <v>0</v>
      </c>
      <c r="H2712" s="122">
        <v>1.2904195441406388E+19</v>
      </c>
    </row>
    <row r="2713" spans="3:8" ht="15" customHeight="1">
      <c r="C2713" s="112" t="b">
        <v>0</v>
      </c>
      <c r="D2713" s="113">
        <v>1</v>
      </c>
      <c r="E2713" s="114">
        <v>3282</v>
      </c>
      <c r="F2713" s="114">
        <v>2631</v>
      </c>
      <c r="G2713" s="122">
        <v>0</v>
      </c>
      <c r="H2713" s="122">
        <v>3.8438465578873728E+18</v>
      </c>
    </row>
    <row r="2714" spans="3:8" ht="15" customHeight="1">
      <c r="C2714" s="112" t="b">
        <v>0</v>
      </c>
      <c r="D2714" s="113">
        <v>1</v>
      </c>
      <c r="E2714" s="114">
        <v>3283</v>
      </c>
      <c r="F2714" s="114">
        <v>2632</v>
      </c>
      <c r="G2714" s="122">
        <v>0</v>
      </c>
      <c r="H2714" s="122">
        <v>1.2988134150880233E+19</v>
      </c>
    </row>
    <row r="2715" spans="3:8" ht="15" customHeight="1">
      <c r="C2715" s="112" t="b">
        <v>0</v>
      </c>
      <c r="D2715" s="113">
        <v>1</v>
      </c>
      <c r="E2715" s="114">
        <v>3284</v>
      </c>
      <c r="F2715" s="114">
        <v>2633</v>
      </c>
      <c r="G2715" s="122">
        <v>0</v>
      </c>
      <c r="H2715" s="122">
        <v>1.5011561365568541E+19</v>
      </c>
    </row>
    <row r="2716" spans="3:8" ht="15" customHeight="1">
      <c r="C2716" s="112" t="b">
        <v>0</v>
      </c>
      <c r="D2716" s="113">
        <v>1</v>
      </c>
      <c r="E2716" s="114">
        <v>3285</v>
      </c>
      <c r="F2716" s="114">
        <v>2634</v>
      </c>
      <c r="G2716" s="122">
        <v>0</v>
      </c>
      <c r="H2716" s="122">
        <v>9.2975787068640072E+18</v>
      </c>
    </row>
    <row r="2717" spans="3:8" ht="15" customHeight="1">
      <c r="C2717" s="112" t="b">
        <v>0</v>
      </c>
      <c r="D2717" s="113">
        <v>1</v>
      </c>
      <c r="E2717" s="114">
        <v>3286</v>
      </c>
      <c r="F2717" s="114">
        <v>2635</v>
      </c>
      <c r="G2717" s="122">
        <v>0</v>
      </c>
      <c r="H2717" s="122">
        <v>3.6315989178940631E+18</v>
      </c>
    </row>
    <row r="2718" spans="3:8" ht="15" customHeight="1">
      <c r="C2718" s="112" t="b">
        <v>0</v>
      </c>
      <c r="D2718" s="113">
        <v>1</v>
      </c>
      <c r="E2718" s="114">
        <v>3287</v>
      </c>
      <c r="F2718" s="114">
        <v>2636</v>
      </c>
      <c r="G2718" s="122">
        <v>0</v>
      </c>
      <c r="H2718" s="122">
        <v>4.7517627391192658E+18</v>
      </c>
    </row>
    <row r="2719" spans="3:8" ht="15" customHeight="1">
      <c r="C2719" s="112" t="b">
        <v>0</v>
      </c>
      <c r="D2719" s="113">
        <v>1</v>
      </c>
      <c r="E2719" s="114">
        <v>2113</v>
      </c>
      <c r="F2719" s="114">
        <v>2637</v>
      </c>
      <c r="G2719" s="122">
        <v>0</v>
      </c>
      <c r="H2719" s="122">
        <v>8.3153608635474944E+18</v>
      </c>
    </row>
    <row r="2720" spans="3:8" ht="15" customHeight="1">
      <c r="C2720" s="112" t="b">
        <v>0</v>
      </c>
      <c r="D2720" s="113">
        <v>1</v>
      </c>
      <c r="E2720" s="114">
        <v>2114</v>
      </c>
      <c r="F2720" s="114">
        <v>2638</v>
      </c>
      <c r="G2720" s="122">
        <v>0</v>
      </c>
      <c r="H2720" s="122">
        <v>9.0895222314803016E+18</v>
      </c>
    </row>
    <row r="2721" spans="3:8" ht="15" customHeight="1">
      <c r="C2721" s="112" t="b">
        <v>0</v>
      </c>
      <c r="D2721" s="113">
        <v>1</v>
      </c>
      <c r="E2721" s="114">
        <v>2115</v>
      </c>
      <c r="F2721" s="114">
        <v>2639</v>
      </c>
      <c r="G2721" s="122">
        <v>0</v>
      </c>
      <c r="H2721" s="122">
        <v>6.0576041210055731E+18</v>
      </c>
    </row>
    <row r="2722" spans="3:8" ht="15" customHeight="1">
      <c r="C2722" s="112" t="b">
        <v>0</v>
      </c>
      <c r="D2722" s="113">
        <v>1</v>
      </c>
      <c r="E2722" s="114">
        <v>2116</v>
      </c>
      <c r="F2722" s="114">
        <v>2640</v>
      </c>
      <c r="G2722" s="122">
        <v>0</v>
      </c>
      <c r="H2722" s="122">
        <v>1.6535408528894392E+19</v>
      </c>
    </row>
    <row r="2723" spans="3:8" ht="15" customHeight="1">
      <c r="C2723" s="112" t="b">
        <v>0</v>
      </c>
      <c r="D2723" s="113">
        <v>1</v>
      </c>
      <c r="E2723" s="114">
        <v>2117</v>
      </c>
      <c r="F2723" s="114">
        <v>2641</v>
      </c>
      <c r="G2723" s="122">
        <v>0</v>
      </c>
      <c r="H2723" s="122">
        <v>1.1618494916096266E+19</v>
      </c>
    </row>
    <row r="2724" spans="3:8" ht="15" customHeight="1">
      <c r="C2724" s="112" t="b">
        <v>0</v>
      </c>
      <c r="D2724" s="113">
        <v>1</v>
      </c>
      <c r="E2724" s="114">
        <v>2118</v>
      </c>
      <c r="F2724" s="114">
        <v>2642</v>
      </c>
      <c r="G2724" s="122">
        <v>0</v>
      </c>
      <c r="H2724" s="122">
        <v>4.6521795512714967E+18</v>
      </c>
    </row>
    <row r="2725" spans="3:8" ht="15" customHeight="1">
      <c r="C2725" s="112" t="b">
        <v>0</v>
      </c>
      <c r="D2725" s="113">
        <v>1</v>
      </c>
      <c r="E2725" s="114">
        <v>2119</v>
      </c>
      <c r="F2725" s="114">
        <v>2643</v>
      </c>
      <c r="G2725" s="122">
        <v>0</v>
      </c>
      <c r="H2725" s="122">
        <v>9.9618926794502574E+18</v>
      </c>
    </row>
    <row r="2726" spans="3:8" ht="15" customHeight="1">
      <c r="C2726" s="112" t="b">
        <v>0</v>
      </c>
      <c r="D2726" s="113">
        <v>1</v>
      </c>
      <c r="E2726" s="114">
        <v>2120</v>
      </c>
      <c r="F2726" s="114">
        <v>2644</v>
      </c>
      <c r="G2726" s="122">
        <v>0</v>
      </c>
      <c r="H2726" s="122">
        <v>1.284827277065626E+19</v>
      </c>
    </row>
    <row r="2727" spans="3:8" ht="15" customHeight="1">
      <c r="C2727" s="112" t="b">
        <v>0</v>
      </c>
      <c r="D2727" s="113">
        <v>1</v>
      </c>
      <c r="E2727" s="114">
        <v>2121</v>
      </c>
      <c r="F2727" s="114">
        <v>2645</v>
      </c>
      <c r="G2727" s="122">
        <v>0</v>
      </c>
      <c r="H2727" s="122">
        <v>2.0424892640517934E+18</v>
      </c>
    </row>
    <row r="2728" spans="3:8" ht="15" customHeight="1">
      <c r="C2728" s="112" t="b">
        <v>0</v>
      </c>
      <c r="D2728" s="113">
        <v>1</v>
      </c>
      <c r="E2728" s="114">
        <v>2122</v>
      </c>
      <c r="F2728" s="114">
        <v>2646</v>
      </c>
      <c r="G2728" s="122">
        <v>0</v>
      </c>
      <c r="H2728" s="122">
        <v>1.3444124453651982E+19</v>
      </c>
    </row>
    <row r="2729" spans="3:8" ht="15" customHeight="1">
      <c r="C2729" s="112" t="b">
        <v>0</v>
      </c>
      <c r="D2729" s="113">
        <v>1</v>
      </c>
      <c r="E2729" s="114">
        <v>2123</v>
      </c>
      <c r="F2729" s="114">
        <v>2647</v>
      </c>
      <c r="G2729" s="122">
        <v>0</v>
      </c>
      <c r="H2729" s="122">
        <v>2.2036650428775995E+18</v>
      </c>
    </row>
    <row r="2730" spans="3:8" ht="15" customHeight="1">
      <c r="C2730" s="112" t="b">
        <v>0</v>
      </c>
      <c r="D2730" s="113">
        <v>1</v>
      </c>
      <c r="E2730" s="114">
        <v>2124</v>
      </c>
      <c r="F2730" s="114">
        <v>2648</v>
      </c>
      <c r="G2730" s="122">
        <v>0</v>
      </c>
      <c r="H2730" s="122">
        <v>8.0135488534024366E+18</v>
      </c>
    </row>
    <row r="2731" spans="3:8" ht="15" customHeight="1">
      <c r="C2731" s="112" t="b">
        <v>0</v>
      </c>
      <c r="D2731" s="113">
        <v>1</v>
      </c>
      <c r="E2731" s="114">
        <v>2139</v>
      </c>
      <c r="F2731" s="114">
        <v>2649</v>
      </c>
      <c r="G2731" s="122">
        <v>0</v>
      </c>
      <c r="H2731" s="122">
        <v>7.8025746483312005E+18</v>
      </c>
    </row>
    <row r="2732" spans="3:8" ht="15" customHeight="1">
      <c r="C2732" s="112" t="b">
        <v>0</v>
      </c>
      <c r="D2732" s="113">
        <v>1</v>
      </c>
      <c r="E2732" s="114">
        <v>2140</v>
      </c>
      <c r="F2732" s="114">
        <v>2650</v>
      </c>
      <c r="G2732" s="122">
        <v>0</v>
      </c>
      <c r="H2732" s="122">
        <v>1.6217056008473319E+19</v>
      </c>
    </row>
    <row r="2733" spans="3:8" ht="15" customHeight="1">
      <c r="C2733" s="112" t="b">
        <v>0</v>
      </c>
      <c r="D2733" s="113">
        <v>1</v>
      </c>
      <c r="E2733" s="114">
        <v>2141</v>
      </c>
      <c r="F2733" s="114">
        <v>2651</v>
      </c>
      <c r="G2733" s="122">
        <v>0</v>
      </c>
      <c r="H2733" s="122">
        <v>8.4000595707468063E+18</v>
      </c>
    </row>
    <row r="2734" spans="3:8" ht="15" customHeight="1">
      <c r="C2734" s="112" t="b">
        <v>0</v>
      </c>
      <c r="D2734" s="113">
        <v>1</v>
      </c>
      <c r="E2734" s="114">
        <v>2142</v>
      </c>
      <c r="F2734" s="114">
        <v>2652</v>
      </c>
      <c r="G2734" s="122">
        <v>0</v>
      </c>
      <c r="H2734" s="122">
        <v>4.3759514992332303E+18</v>
      </c>
    </row>
    <row r="2735" spans="3:8" ht="15" customHeight="1">
      <c r="C2735" s="112" t="b">
        <v>0</v>
      </c>
      <c r="D2735" s="113">
        <v>1</v>
      </c>
      <c r="E2735" s="114">
        <v>2143</v>
      </c>
      <c r="F2735" s="114">
        <v>2653</v>
      </c>
      <c r="G2735" s="122">
        <v>0</v>
      </c>
      <c r="H2735" s="122">
        <v>1.7037790789382795E+19</v>
      </c>
    </row>
    <row r="2736" spans="3:8" ht="15" customHeight="1">
      <c r="C2736" s="112" t="b">
        <v>0</v>
      </c>
      <c r="D2736" s="113">
        <v>1</v>
      </c>
      <c r="E2736" s="114">
        <v>2144</v>
      </c>
      <c r="F2736" s="114">
        <v>2654</v>
      </c>
      <c r="G2736" s="122">
        <v>0</v>
      </c>
      <c r="H2736" s="122">
        <v>1.4927223892346108E+19</v>
      </c>
    </row>
    <row r="2737" spans="3:8" ht="15" customHeight="1">
      <c r="C2737" s="112" t="b">
        <v>0</v>
      </c>
      <c r="D2737" s="113">
        <v>1</v>
      </c>
      <c r="E2737" s="114">
        <v>2145</v>
      </c>
      <c r="F2737" s="114">
        <v>2655</v>
      </c>
      <c r="G2737" s="122">
        <v>0</v>
      </c>
      <c r="H2737" s="122">
        <v>1.0335889920338622E+19</v>
      </c>
    </row>
    <row r="2738" spans="3:8" ht="15" customHeight="1">
      <c r="C2738" s="112" t="b">
        <v>0</v>
      </c>
      <c r="D2738" s="113">
        <v>1</v>
      </c>
      <c r="E2738" s="114">
        <v>2146</v>
      </c>
      <c r="F2738" s="114">
        <v>2656</v>
      </c>
      <c r="G2738" s="122">
        <v>0</v>
      </c>
      <c r="H2738" s="122">
        <v>5.0245370824795474E+18</v>
      </c>
    </row>
    <row r="2739" spans="3:8" ht="15" customHeight="1">
      <c r="C2739" s="112" t="b">
        <v>0</v>
      </c>
      <c r="D2739" s="113">
        <v>1</v>
      </c>
      <c r="E2739" s="114">
        <v>2147</v>
      </c>
      <c r="F2739" s="114">
        <v>2657</v>
      </c>
      <c r="G2739" s="122">
        <v>0</v>
      </c>
      <c r="H2739" s="122">
        <v>1.2697046542281757E+19</v>
      </c>
    </row>
    <row r="2740" spans="3:8" ht="15" customHeight="1">
      <c r="C2740" s="112" t="b">
        <v>0</v>
      </c>
      <c r="D2740" s="113">
        <v>1</v>
      </c>
      <c r="E2740" s="114">
        <v>2148</v>
      </c>
      <c r="F2740" s="114">
        <v>2658</v>
      </c>
      <c r="G2740" s="122">
        <v>0</v>
      </c>
      <c r="H2740" s="122">
        <v>1.5628478998772693E+19</v>
      </c>
    </row>
    <row r="2741" spans="3:8" ht="15" customHeight="1">
      <c r="C2741" s="112" t="b">
        <v>0</v>
      </c>
      <c r="D2741" s="113">
        <v>1</v>
      </c>
      <c r="E2741" s="114">
        <v>2149</v>
      </c>
      <c r="F2741" s="114">
        <v>2659</v>
      </c>
      <c r="G2741" s="122">
        <v>0</v>
      </c>
      <c r="H2741" s="122">
        <v>2.0009514448720965E+18</v>
      </c>
    </row>
    <row r="2742" spans="3:8" ht="15" customHeight="1">
      <c r="C2742" s="112" t="b">
        <v>0</v>
      </c>
      <c r="D2742" s="113">
        <v>1</v>
      </c>
      <c r="E2742" s="114">
        <v>2150</v>
      </c>
      <c r="F2742" s="114">
        <v>2660</v>
      </c>
      <c r="G2742" s="122">
        <v>0</v>
      </c>
      <c r="H2742" s="122">
        <v>1.6484181582998346E+19</v>
      </c>
    </row>
    <row r="2743" spans="3:8" ht="15" customHeight="1">
      <c r="C2743" s="112" t="b">
        <v>0</v>
      </c>
      <c r="D2743" s="113">
        <v>1</v>
      </c>
      <c r="E2743" s="114">
        <v>2151</v>
      </c>
      <c r="F2743" s="114">
        <v>2661</v>
      </c>
      <c r="G2743" s="122">
        <v>0</v>
      </c>
      <c r="H2743" s="122">
        <v>4.9666591573411942E+18</v>
      </c>
    </row>
    <row r="2744" spans="3:8" ht="15" customHeight="1">
      <c r="C2744" s="112" t="b">
        <v>0</v>
      </c>
      <c r="D2744" s="113">
        <v>1</v>
      </c>
      <c r="E2744" s="114">
        <v>2152</v>
      </c>
      <c r="F2744" s="114">
        <v>2662</v>
      </c>
      <c r="G2744" s="122">
        <v>0</v>
      </c>
      <c r="H2744" s="122">
        <v>1.2599913935581518E+19</v>
      </c>
    </row>
    <row r="2745" spans="3:8" ht="15" customHeight="1">
      <c r="C2745" s="112" t="b">
        <v>0</v>
      </c>
      <c r="D2745" s="113">
        <v>1</v>
      </c>
      <c r="E2745" s="114">
        <v>2153</v>
      </c>
      <c r="F2745" s="114">
        <v>2663</v>
      </c>
      <c r="G2745" s="122">
        <v>0</v>
      </c>
      <c r="H2745" s="122">
        <v>1.4874050570265342E+19</v>
      </c>
    </row>
    <row r="2746" spans="3:8" ht="15" customHeight="1">
      <c r="C2746" s="112" t="b">
        <v>0</v>
      </c>
      <c r="D2746" s="113">
        <v>1</v>
      </c>
      <c r="E2746" s="114">
        <v>2154</v>
      </c>
      <c r="F2746" s="114">
        <v>2664</v>
      </c>
      <c r="G2746" s="122">
        <v>0</v>
      </c>
      <c r="H2746" s="122">
        <v>8.3144265141254554E+18</v>
      </c>
    </row>
    <row r="2747" spans="3:8" ht="15" customHeight="1">
      <c r="C2747" s="112" t="b">
        <v>0</v>
      </c>
      <c r="D2747" s="113">
        <v>1</v>
      </c>
      <c r="E2747" s="114">
        <v>2155</v>
      </c>
      <c r="F2747" s="114">
        <v>2665</v>
      </c>
      <c r="G2747" s="122">
        <v>0</v>
      </c>
      <c r="H2747" s="122">
        <v>4.9461447623752141E+17</v>
      </c>
    </row>
    <row r="2748" spans="3:8" ht="15" customHeight="1">
      <c r="C2748" s="112" t="b">
        <v>0</v>
      </c>
      <c r="D2748" s="113">
        <v>1</v>
      </c>
      <c r="E2748" s="114">
        <v>2156</v>
      </c>
      <c r="F2748" s="114">
        <v>2666</v>
      </c>
      <c r="G2748" s="122">
        <v>0</v>
      </c>
      <c r="H2748" s="122">
        <v>7.7189672968880589E+18</v>
      </c>
    </row>
    <row r="2749" spans="3:8" ht="15" customHeight="1">
      <c r="C2749" s="112" t="b">
        <v>0</v>
      </c>
      <c r="D2749" s="113">
        <v>1</v>
      </c>
      <c r="E2749" s="114">
        <v>2157</v>
      </c>
      <c r="F2749" s="114">
        <v>2667</v>
      </c>
      <c r="G2749" s="122">
        <v>0</v>
      </c>
      <c r="H2749" s="122">
        <v>4.1766411174322514E+18</v>
      </c>
    </row>
    <row r="2750" spans="3:8" ht="15" customHeight="1">
      <c r="C2750" s="112" t="b">
        <v>0</v>
      </c>
      <c r="D2750" s="113">
        <v>1</v>
      </c>
      <c r="E2750" s="114">
        <v>2158</v>
      </c>
      <c r="F2750" s="114">
        <v>2668</v>
      </c>
      <c r="G2750" s="122">
        <v>0</v>
      </c>
      <c r="H2750" s="122">
        <v>5.2490716645075794E+18</v>
      </c>
    </row>
    <row r="2751" spans="3:8" ht="15" customHeight="1">
      <c r="C2751" s="112" t="b">
        <v>0</v>
      </c>
      <c r="D2751" s="113">
        <v>1</v>
      </c>
      <c r="E2751" s="114">
        <v>2159</v>
      </c>
      <c r="F2751" s="114">
        <v>2669</v>
      </c>
      <c r="G2751" s="122">
        <v>0</v>
      </c>
      <c r="H2751" s="122">
        <v>3.4202570517059323E+18</v>
      </c>
    </row>
    <row r="2752" spans="3:8" ht="15" customHeight="1">
      <c r="C2752" s="112" t="b">
        <v>0</v>
      </c>
      <c r="D2752" s="113">
        <v>1</v>
      </c>
      <c r="E2752" s="114">
        <v>2160</v>
      </c>
      <c r="F2752" s="114">
        <v>2670</v>
      </c>
      <c r="G2752" s="122">
        <v>0</v>
      </c>
      <c r="H2752" s="122">
        <v>1.478040670037818E+19</v>
      </c>
    </row>
    <row r="2753" spans="3:8" ht="15" customHeight="1">
      <c r="C2753" s="112" t="b">
        <v>0</v>
      </c>
      <c r="D2753" s="113">
        <v>1</v>
      </c>
      <c r="E2753" s="114">
        <v>2161</v>
      </c>
      <c r="F2753" s="114">
        <v>2671</v>
      </c>
      <c r="G2753" s="122">
        <v>0</v>
      </c>
      <c r="H2753" s="122">
        <v>1.1600784998621739E+19</v>
      </c>
    </row>
    <row r="2754" spans="3:8" ht="15" customHeight="1">
      <c r="C2754" s="112" t="b">
        <v>0</v>
      </c>
      <c r="D2754" s="113">
        <v>1</v>
      </c>
      <c r="E2754" s="114">
        <v>2162</v>
      </c>
      <c r="F2754" s="114">
        <v>2672</v>
      </c>
      <c r="G2754" s="122">
        <v>0</v>
      </c>
      <c r="H2754" s="122">
        <v>5.3768091842492119E+18</v>
      </c>
    </row>
    <row r="2755" spans="3:8" ht="15" customHeight="1">
      <c r="C2755" s="112" t="b">
        <v>0</v>
      </c>
      <c r="D2755" s="113">
        <v>1</v>
      </c>
      <c r="E2755" s="114">
        <v>2163</v>
      </c>
      <c r="F2755" s="114">
        <v>2673</v>
      </c>
      <c r="G2755" s="122">
        <v>0</v>
      </c>
      <c r="H2755" s="122">
        <v>1.1211967191910787E+19</v>
      </c>
    </row>
    <row r="2756" spans="3:8" ht="15" customHeight="1">
      <c r="C2756" s="112" t="b">
        <v>0</v>
      </c>
      <c r="D2756" s="113">
        <v>1</v>
      </c>
      <c r="E2756" s="114">
        <v>2164</v>
      </c>
      <c r="F2756" s="114">
        <v>2674</v>
      </c>
      <c r="G2756" s="122">
        <v>0</v>
      </c>
      <c r="H2756" s="122">
        <v>1.3519472819028154E+19</v>
      </c>
    </row>
    <row r="2757" spans="3:8" ht="15" customHeight="1">
      <c r="C2757" s="112" t="b">
        <v>0</v>
      </c>
      <c r="D2757" s="113">
        <v>1</v>
      </c>
      <c r="E2757" s="114">
        <v>2178</v>
      </c>
      <c r="F2757" s="114">
        <v>2675</v>
      </c>
      <c r="G2757" s="122">
        <v>0</v>
      </c>
      <c r="H2757" s="122">
        <v>3.7536547393452652E+18</v>
      </c>
    </row>
    <row r="2758" spans="3:8" ht="15" customHeight="1">
      <c r="C2758" s="112" t="b">
        <v>0</v>
      </c>
      <c r="D2758" s="113">
        <v>1</v>
      </c>
      <c r="E2758" s="114">
        <v>2179</v>
      </c>
      <c r="F2758" s="114">
        <v>2676</v>
      </c>
      <c r="G2758" s="122">
        <v>0</v>
      </c>
      <c r="H2758" s="122">
        <v>2.684248319758187E+18</v>
      </c>
    </row>
    <row r="2759" spans="3:8" ht="15" customHeight="1">
      <c r="C2759" s="112" t="b">
        <v>0</v>
      </c>
      <c r="D2759" s="113">
        <v>1</v>
      </c>
      <c r="E2759" s="114">
        <v>2180</v>
      </c>
      <c r="F2759" s="114">
        <v>2677</v>
      </c>
      <c r="G2759" s="122">
        <v>0</v>
      </c>
      <c r="H2759" s="122">
        <v>8.0718178214741883E+18</v>
      </c>
    </row>
    <row r="2760" spans="3:8" ht="15" customHeight="1">
      <c r="C2760" s="112" t="b">
        <v>0</v>
      </c>
      <c r="D2760" s="113">
        <v>1</v>
      </c>
      <c r="E2760" s="114">
        <v>2181</v>
      </c>
      <c r="F2760" s="114">
        <v>2678</v>
      </c>
      <c r="G2760" s="122">
        <v>0</v>
      </c>
      <c r="H2760" s="122">
        <v>8.2431143013623648E+16</v>
      </c>
    </row>
    <row r="2761" spans="3:8" ht="15" customHeight="1">
      <c r="C2761" s="112" t="b">
        <v>0</v>
      </c>
      <c r="D2761" s="113">
        <v>1</v>
      </c>
      <c r="E2761" s="114">
        <v>2182</v>
      </c>
      <c r="F2761" s="114">
        <v>2679</v>
      </c>
      <c r="G2761" s="122">
        <v>0</v>
      </c>
      <c r="H2761" s="122">
        <v>3.6529873913552143E+18</v>
      </c>
    </row>
    <row r="2762" spans="3:8" ht="15" customHeight="1">
      <c r="C2762" s="112" t="b">
        <v>0</v>
      </c>
      <c r="D2762" s="113">
        <v>1</v>
      </c>
      <c r="E2762" s="114">
        <v>2183</v>
      </c>
      <c r="F2762" s="114">
        <v>2680</v>
      </c>
      <c r="G2762" s="122">
        <v>0</v>
      </c>
      <c r="H2762" s="122">
        <v>1.5710745295920214E+19</v>
      </c>
    </row>
    <row r="2763" spans="3:8" ht="15" customHeight="1">
      <c r="C2763" s="112" t="b">
        <v>0</v>
      </c>
      <c r="D2763" s="113">
        <v>1</v>
      </c>
      <c r="E2763" s="114">
        <v>2184</v>
      </c>
      <c r="F2763" s="114">
        <v>2681</v>
      </c>
      <c r="G2763" s="122">
        <v>0</v>
      </c>
      <c r="H2763" s="122">
        <v>1.6786402189953556E+19</v>
      </c>
    </row>
    <row r="2764" spans="3:8" ht="15" customHeight="1">
      <c r="C2764" s="112" t="b">
        <v>0</v>
      </c>
      <c r="D2764" s="113">
        <v>1</v>
      </c>
      <c r="E2764" s="114">
        <v>2185</v>
      </c>
      <c r="F2764" s="114">
        <v>2682</v>
      </c>
      <c r="G2764" s="122">
        <v>0</v>
      </c>
      <c r="H2764" s="122">
        <v>4.9358250336712356E+18</v>
      </c>
    </row>
    <row r="2765" spans="3:8" ht="15" customHeight="1">
      <c r="C2765" s="112" t="b">
        <v>0</v>
      </c>
      <c r="D2765" s="113">
        <v>1</v>
      </c>
      <c r="E2765" s="114">
        <v>2186</v>
      </c>
      <c r="F2765" s="114">
        <v>2683</v>
      </c>
      <c r="G2765" s="122">
        <v>0</v>
      </c>
      <c r="H2765" s="122">
        <v>2.4444054969440753E+18</v>
      </c>
    </row>
    <row r="2766" spans="3:8" ht="15" customHeight="1">
      <c r="C2766" s="112" t="b">
        <v>0</v>
      </c>
      <c r="D2766" s="113">
        <v>1</v>
      </c>
      <c r="E2766" s="114">
        <v>2187</v>
      </c>
      <c r="F2766" s="114">
        <v>2684</v>
      </c>
      <c r="G2766" s="122">
        <v>0</v>
      </c>
      <c r="H2766" s="122">
        <v>7.5911608919668204E+18</v>
      </c>
    </row>
    <row r="2767" spans="3:8" ht="15" customHeight="1">
      <c r="C2767" s="112" t="b">
        <v>0</v>
      </c>
      <c r="D2767" s="113">
        <v>1</v>
      </c>
      <c r="E2767" s="114">
        <v>2188</v>
      </c>
      <c r="F2767" s="114">
        <v>2685</v>
      </c>
      <c r="G2767" s="122">
        <v>0</v>
      </c>
      <c r="H2767" s="122">
        <v>8.4378278444291645E+18</v>
      </c>
    </row>
    <row r="2768" spans="3:8" ht="15" customHeight="1">
      <c r="C2768" s="112" t="b">
        <v>0</v>
      </c>
      <c r="D2768" s="113">
        <v>1</v>
      </c>
      <c r="E2768" s="114">
        <v>2189</v>
      </c>
      <c r="F2768" s="114">
        <v>2686</v>
      </c>
      <c r="G2768" s="122">
        <v>0</v>
      </c>
      <c r="H2768" s="122">
        <v>1.3844067284235481E+19</v>
      </c>
    </row>
    <row r="2769" spans="3:8" ht="15" customHeight="1">
      <c r="C2769" s="112" t="b">
        <v>0</v>
      </c>
      <c r="D2769" s="113">
        <v>1</v>
      </c>
      <c r="E2769" s="114">
        <v>2190</v>
      </c>
      <c r="F2769" s="114">
        <v>2687</v>
      </c>
      <c r="G2769" s="122">
        <v>0</v>
      </c>
      <c r="H2769" s="122">
        <v>8.7647344039324682E+18</v>
      </c>
    </row>
    <row r="2770" spans="3:8" ht="15" customHeight="1">
      <c r="C2770" s="112" t="b">
        <v>0</v>
      </c>
      <c r="D2770" s="113">
        <v>1</v>
      </c>
      <c r="E2770" s="114">
        <v>2191</v>
      </c>
      <c r="F2770" s="114">
        <v>2688</v>
      </c>
      <c r="G2770" s="122">
        <v>0</v>
      </c>
      <c r="H2770" s="122">
        <v>1.7418653186356371E+19</v>
      </c>
    </row>
    <row r="2771" spans="3:8" ht="15" customHeight="1">
      <c r="C2771" s="112" t="b">
        <v>0</v>
      </c>
      <c r="D2771" s="113">
        <v>1</v>
      </c>
      <c r="E2771" s="114">
        <v>2192</v>
      </c>
      <c r="F2771" s="114">
        <v>2689</v>
      </c>
      <c r="G2771" s="122">
        <v>0</v>
      </c>
      <c r="H2771" s="122">
        <v>1.1597676371540507E+19</v>
      </c>
    </row>
    <row r="2772" spans="3:8" ht="15" customHeight="1">
      <c r="C2772" s="112" t="b">
        <v>0</v>
      </c>
      <c r="D2772" s="113">
        <v>1</v>
      </c>
      <c r="E2772" s="114">
        <v>2193</v>
      </c>
      <c r="F2772" s="114">
        <v>2690</v>
      </c>
      <c r="G2772" s="122">
        <v>0</v>
      </c>
      <c r="H2772" s="122">
        <v>6.8806888921502618E+18</v>
      </c>
    </row>
    <row r="2773" spans="3:8" ht="15" customHeight="1">
      <c r="C2773" s="112" t="b">
        <v>0</v>
      </c>
      <c r="D2773" s="113">
        <v>1</v>
      </c>
      <c r="E2773" s="114">
        <v>2194</v>
      </c>
      <c r="F2773" s="114">
        <v>2691</v>
      </c>
      <c r="G2773" s="122">
        <v>0</v>
      </c>
      <c r="H2773" s="122">
        <v>1.2534471935116063E+19</v>
      </c>
    </row>
    <row r="2774" spans="3:8" ht="15" customHeight="1">
      <c r="C2774" s="112" t="b">
        <v>0</v>
      </c>
      <c r="D2774" s="113">
        <v>1</v>
      </c>
      <c r="E2774" s="114">
        <v>2195</v>
      </c>
      <c r="F2774" s="114">
        <v>2692</v>
      </c>
      <c r="G2774" s="122">
        <v>0</v>
      </c>
      <c r="H2774" s="122">
        <v>4.7737196162262139E+18</v>
      </c>
    </row>
    <row r="2775" spans="3:8" ht="15" customHeight="1">
      <c r="C2775" s="112" t="b">
        <v>0</v>
      </c>
      <c r="D2775" s="113">
        <v>1</v>
      </c>
      <c r="E2775" s="114">
        <v>2196</v>
      </c>
      <c r="F2775" s="114">
        <v>2693</v>
      </c>
      <c r="G2775" s="122">
        <v>0</v>
      </c>
      <c r="H2775" s="122">
        <v>1.0093586540053416E+19</v>
      </c>
    </row>
    <row r="2776" spans="3:8" ht="15" customHeight="1">
      <c r="C2776" s="112" t="b">
        <v>0</v>
      </c>
      <c r="D2776" s="113">
        <v>1</v>
      </c>
      <c r="E2776" s="114">
        <v>2197</v>
      </c>
      <c r="F2776" s="114">
        <v>2694</v>
      </c>
      <c r="G2776" s="122">
        <v>0</v>
      </c>
      <c r="H2776" s="122">
        <v>1.6446533498265817E+19</v>
      </c>
    </row>
    <row r="2777" spans="3:8" ht="15" customHeight="1">
      <c r="C2777" s="112" t="b">
        <v>0</v>
      </c>
      <c r="D2777" s="113">
        <v>1</v>
      </c>
      <c r="E2777" s="114">
        <v>2198</v>
      </c>
      <c r="F2777" s="114">
        <v>2695</v>
      </c>
      <c r="G2777" s="122">
        <v>0</v>
      </c>
      <c r="H2777" s="122">
        <v>8.4845856586686003E+18</v>
      </c>
    </row>
    <row r="2778" spans="3:8" ht="15" customHeight="1">
      <c r="C2778" s="112" t="b">
        <v>0</v>
      </c>
      <c r="D2778" s="113">
        <v>1</v>
      </c>
      <c r="E2778" s="114">
        <v>2199</v>
      </c>
      <c r="F2778" s="114">
        <v>2696</v>
      </c>
      <c r="G2778" s="122">
        <v>0</v>
      </c>
      <c r="H2778" s="122">
        <v>4.5047817078160404E+18</v>
      </c>
    </row>
    <row r="2779" spans="3:8" ht="15" customHeight="1">
      <c r="C2779" s="112" t="b">
        <v>0</v>
      </c>
      <c r="D2779" s="113">
        <v>1</v>
      </c>
      <c r="E2779" s="114">
        <v>2200</v>
      </c>
      <c r="F2779" s="114">
        <v>2697</v>
      </c>
      <c r="G2779" s="122">
        <v>0</v>
      </c>
      <c r="H2779" s="122">
        <v>4.7386263666309181E+18</v>
      </c>
    </row>
    <row r="2780" spans="3:8" ht="15" customHeight="1">
      <c r="C2780" s="112" t="b">
        <v>0</v>
      </c>
      <c r="D2780" s="113">
        <v>1</v>
      </c>
      <c r="E2780" s="114">
        <v>2201</v>
      </c>
      <c r="F2780" s="114">
        <v>2698</v>
      </c>
      <c r="G2780" s="122">
        <v>0</v>
      </c>
      <c r="H2780" s="122">
        <v>2.6282337033357384E+18</v>
      </c>
    </row>
    <row r="2781" spans="3:8" ht="15" customHeight="1">
      <c r="C2781" s="112" t="b">
        <v>0</v>
      </c>
      <c r="D2781" s="113">
        <v>1</v>
      </c>
      <c r="E2781" s="114">
        <v>2202</v>
      </c>
      <c r="F2781" s="114">
        <v>2699</v>
      </c>
      <c r="G2781" s="122">
        <v>0</v>
      </c>
      <c r="H2781" s="122">
        <v>1.6987717583541449E+19</v>
      </c>
    </row>
    <row r="2782" spans="3:8" ht="15" customHeight="1">
      <c r="C2782" s="112" t="b">
        <v>0</v>
      </c>
      <c r="D2782" s="113">
        <v>1</v>
      </c>
      <c r="E2782" s="114">
        <v>2203</v>
      </c>
      <c r="F2782" s="114">
        <v>2700</v>
      </c>
      <c r="G2782" s="122">
        <v>0</v>
      </c>
      <c r="H2782" s="122">
        <v>4.2027654287176863E+18</v>
      </c>
    </row>
    <row r="2783" spans="3:8" ht="15" customHeight="1">
      <c r="C2783" s="112" t="b">
        <v>0</v>
      </c>
      <c r="D2783" s="113">
        <v>1</v>
      </c>
      <c r="E2783" s="114">
        <v>2204</v>
      </c>
      <c r="F2783" s="114">
        <v>2701</v>
      </c>
      <c r="G2783" s="122">
        <v>0</v>
      </c>
      <c r="H2783" s="122">
        <v>1.6740606318413325E+18</v>
      </c>
    </row>
    <row r="2784" spans="3:8" ht="15" customHeight="1">
      <c r="C2784" s="112" t="b">
        <v>0</v>
      </c>
      <c r="D2784" s="113">
        <v>1</v>
      </c>
      <c r="E2784" s="114">
        <v>2205</v>
      </c>
      <c r="F2784" s="114">
        <v>2702</v>
      </c>
      <c r="G2784" s="122">
        <v>0</v>
      </c>
      <c r="H2784" s="122">
        <v>7.9105010430248929E+18</v>
      </c>
    </row>
    <row r="2785" spans="3:8" ht="15" customHeight="1">
      <c r="C2785" s="112" t="b">
        <v>0</v>
      </c>
      <c r="D2785" s="113">
        <v>1</v>
      </c>
      <c r="E2785" s="114">
        <v>2206</v>
      </c>
      <c r="F2785" s="114">
        <v>2703</v>
      </c>
      <c r="G2785" s="122">
        <v>0</v>
      </c>
      <c r="H2785" s="122">
        <v>1.728850524914475E+18</v>
      </c>
    </row>
    <row r="2786" spans="3:8" ht="15" customHeight="1">
      <c r="C2786" s="112" t="b">
        <v>0</v>
      </c>
      <c r="D2786" s="113">
        <v>1</v>
      </c>
      <c r="E2786" s="114">
        <v>2207</v>
      </c>
      <c r="F2786" s="114">
        <v>2704</v>
      </c>
      <c r="G2786" s="122">
        <v>0</v>
      </c>
      <c r="H2786" s="122">
        <v>6.6918111033638851E+18</v>
      </c>
    </row>
    <row r="2787" spans="3:8" ht="15" customHeight="1">
      <c r="C2787" s="112" t="b">
        <v>0</v>
      </c>
      <c r="D2787" s="113">
        <v>1</v>
      </c>
      <c r="E2787" s="114">
        <v>2208</v>
      </c>
      <c r="F2787" s="114">
        <v>2705</v>
      </c>
      <c r="G2787" s="122">
        <v>0</v>
      </c>
      <c r="H2787" s="122">
        <v>4.4243408669211679E+18</v>
      </c>
    </row>
    <row r="2788" spans="3:8" ht="15" customHeight="1">
      <c r="C2788" s="112" t="b">
        <v>0</v>
      </c>
      <c r="D2788" s="113">
        <v>1</v>
      </c>
      <c r="E2788" s="114">
        <v>2209</v>
      </c>
      <c r="F2788" s="114">
        <v>2706</v>
      </c>
      <c r="G2788" s="122">
        <v>0</v>
      </c>
      <c r="H2788" s="122">
        <v>1.8139987058160376E+19</v>
      </c>
    </row>
    <row r="2789" spans="3:8" ht="15" customHeight="1">
      <c r="C2789" s="112" t="b">
        <v>0</v>
      </c>
      <c r="D2789" s="113">
        <v>1</v>
      </c>
      <c r="E2789" s="114">
        <v>2210</v>
      </c>
      <c r="F2789" s="114">
        <v>2707</v>
      </c>
      <c r="G2789" s="122">
        <v>0</v>
      </c>
      <c r="H2789" s="122">
        <v>2.2357303395638456E+18</v>
      </c>
    </row>
    <row r="2790" spans="3:8" ht="15" customHeight="1">
      <c r="C2790" s="112" t="b">
        <v>0</v>
      </c>
      <c r="D2790" s="113">
        <v>1</v>
      </c>
      <c r="E2790" s="114">
        <v>2211</v>
      </c>
      <c r="F2790" s="114">
        <v>2708</v>
      </c>
      <c r="G2790" s="122">
        <v>0</v>
      </c>
      <c r="H2790" s="122">
        <v>1.4475564750682393E+19</v>
      </c>
    </row>
    <row r="2791" spans="3:8" ht="15" customHeight="1">
      <c r="C2791" s="112" t="b">
        <v>0</v>
      </c>
      <c r="D2791" s="113">
        <v>1</v>
      </c>
      <c r="E2791" s="114">
        <v>2212</v>
      </c>
      <c r="F2791" s="114">
        <v>2709</v>
      </c>
      <c r="G2791" s="122">
        <v>0</v>
      </c>
      <c r="H2791" s="122">
        <v>1.8093584073550082E+19</v>
      </c>
    </row>
    <row r="2792" spans="3:8" ht="15" customHeight="1">
      <c r="C2792" s="112" t="b">
        <v>0</v>
      </c>
      <c r="D2792" s="113">
        <v>1</v>
      </c>
      <c r="E2792" s="114">
        <v>2213</v>
      </c>
      <c r="F2792" s="114">
        <v>2710</v>
      </c>
      <c r="G2792" s="122">
        <v>0</v>
      </c>
      <c r="H2792" s="122">
        <v>9.6456091665132442E+18</v>
      </c>
    </row>
    <row r="2793" spans="3:8" ht="15" customHeight="1">
      <c r="C2793" s="112" t="b">
        <v>0</v>
      </c>
      <c r="D2793" s="113">
        <v>1</v>
      </c>
      <c r="E2793" s="114">
        <v>2214</v>
      </c>
      <c r="F2793" s="114">
        <v>2711</v>
      </c>
      <c r="G2793" s="122">
        <v>0</v>
      </c>
      <c r="H2793" s="122">
        <v>9.785204273656959E+18</v>
      </c>
    </row>
    <row r="2794" spans="3:8" ht="15" customHeight="1">
      <c r="C2794" s="112" t="b">
        <v>0</v>
      </c>
      <c r="D2794" s="113">
        <v>1</v>
      </c>
      <c r="E2794" s="114">
        <v>2215</v>
      </c>
      <c r="F2794" s="114">
        <v>2712</v>
      </c>
      <c r="G2794" s="122">
        <v>0</v>
      </c>
      <c r="H2794" s="122">
        <v>1.8274806009443803E+19</v>
      </c>
    </row>
    <row r="2795" spans="3:8" ht="15" customHeight="1">
      <c r="C2795" s="112" t="b">
        <v>0</v>
      </c>
      <c r="D2795" s="113">
        <v>1</v>
      </c>
      <c r="E2795" s="114">
        <v>2229</v>
      </c>
      <c r="F2795" s="114">
        <v>2713</v>
      </c>
      <c r="G2795" s="122">
        <v>0</v>
      </c>
      <c r="H2795" s="122">
        <v>1.4831990257650115E+18</v>
      </c>
    </row>
    <row r="2796" spans="3:8" ht="15" customHeight="1">
      <c r="C2796" s="112" t="b">
        <v>0</v>
      </c>
      <c r="D2796" s="113">
        <v>1</v>
      </c>
      <c r="E2796" s="114">
        <v>2230</v>
      </c>
      <c r="F2796" s="114">
        <v>2714</v>
      </c>
      <c r="G2796" s="122">
        <v>0</v>
      </c>
      <c r="H2796" s="122">
        <v>1.2173509079657697E+19</v>
      </c>
    </row>
    <row r="2797" spans="3:8" ht="15" customHeight="1">
      <c r="C2797" s="112" t="b">
        <v>0</v>
      </c>
      <c r="D2797" s="113">
        <v>1</v>
      </c>
      <c r="E2797" s="114">
        <v>2231</v>
      </c>
      <c r="F2797" s="114">
        <v>2715</v>
      </c>
      <c r="G2797" s="122">
        <v>0</v>
      </c>
      <c r="H2797" s="122">
        <v>1.7804429751605336E+19</v>
      </c>
    </row>
    <row r="2798" spans="3:8" ht="15" customHeight="1">
      <c r="C2798" s="112" t="b">
        <v>0</v>
      </c>
      <c r="D2798" s="113">
        <v>1</v>
      </c>
      <c r="E2798" s="114">
        <v>2232</v>
      </c>
      <c r="F2798" s="114">
        <v>2716</v>
      </c>
      <c r="G2798" s="122">
        <v>0</v>
      </c>
      <c r="H2798" s="122">
        <v>1.2368418435900213E+19</v>
      </c>
    </row>
    <row r="2799" spans="3:8" ht="15" customHeight="1">
      <c r="C2799" s="112" t="b">
        <v>0</v>
      </c>
      <c r="D2799" s="113">
        <v>1</v>
      </c>
      <c r="E2799" s="114">
        <v>2233</v>
      </c>
      <c r="F2799" s="114">
        <v>2717</v>
      </c>
      <c r="G2799" s="122">
        <v>0</v>
      </c>
      <c r="H2799" s="122">
        <v>5.1590095438910874E+18</v>
      </c>
    </row>
    <row r="2800" spans="3:8" ht="15" customHeight="1">
      <c r="C2800" s="112" t="b">
        <v>0</v>
      </c>
      <c r="D2800" s="113">
        <v>1</v>
      </c>
      <c r="E2800" s="114">
        <v>2234</v>
      </c>
      <c r="F2800" s="114">
        <v>2718</v>
      </c>
      <c r="G2800" s="122">
        <v>0</v>
      </c>
      <c r="H2800" s="122">
        <v>1.3947427913029652E+19</v>
      </c>
    </row>
    <row r="2801" spans="3:8" ht="15" customHeight="1">
      <c r="C2801" s="112" t="b">
        <v>0</v>
      </c>
      <c r="D2801" s="113">
        <v>1</v>
      </c>
      <c r="E2801" s="114">
        <v>2235</v>
      </c>
      <c r="F2801" s="114">
        <v>2719</v>
      </c>
      <c r="G2801" s="122">
        <v>0</v>
      </c>
      <c r="H2801" s="122">
        <v>1.2585528580915517E+19</v>
      </c>
    </row>
    <row r="2802" spans="3:8" ht="15" customHeight="1">
      <c r="C2802" s="112" t="b">
        <v>0</v>
      </c>
      <c r="D2802" s="113">
        <v>1</v>
      </c>
      <c r="E2802" s="114">
        <v>2236</v>
      </c>
      <c r="F2802" s="114">
        <v>2720</v>
      </c>
      <c r="G2802" s="122">
        <v>0</v>
      </c>
      <c r="H2802" s="122">
        <v>1.8248158055933575E+19</v>
      </c>
    </row>
    <row r="2803" spans="3:8" ht="15" customHeight="1">
      <c r="C2803" s="112" t="b">
        <v>0</v>
      </c>
      <c r="D2803" s="113">
        <v>1</v>
      </c>
      <c r="E2803" s="114">
        <v>2237</v>
      </c>
      <c r="F2803" s="114">
        <v>2721</v>
      </c>
      <c r="G2803" s="122">
        <v>0</v>
      </c>
      <c r="H2803" s="122">
        <v>2.5262617875645548E+18</v>
      </c>
    </row>
    <row r="2804" spans="3:8" ht="15" customHeight="1">
      <c r="C2804" s="112" t="b">
        <v>0</v>
      </c>
      <c r="D2804" s="113">
        <v>1</v>
      </c>
      <c r="E2804" s="114">
        <v>2650</v>
      </c>
      <c r="F2804" s="114">
        <v>2722</v>
      </c>
      <c r="G2804" s="122">
        <v>0</v>
      </c>
      <c r="H2804" s="122">
        <v>1.0319918314918844E+19</v>
      </c>
    </row>
    <row r="2805" spans="3:8" ht="15" customHeight="1">
      <c r="C2805" s="112" t="b">
        <v>0</v>
      </c>
      <c r="D2805" s="113">
        <v>1</v>
      </c>
      <c r="E2805" s="114">
        <v>2651</v>
      </c>
      <c r="F2805" s="114">
        <v>2723</v>
      </c>
      <c r="G2805" s="122">
        <v>0</v>
      </c>
      <c r="H2805" s="122">
        <v>1.6249033657638967E+19</v>
      </c>
    </row>
    <row r="2806" spans="3:8" ht="15" customHeight="1">
      <c r="C2806" s="112" t="b">
        <v>0</v>
      </c>
      <c r="D2806" s="113">
        <v>1</v>
      </c>
      <c r="E2806" s="114">
        <v>2652</v>
      </c>
      <c r="F2806" s="114">
        <v>2724</v>
      </c>
      <c r="G2806" s="122">
        <v>0</v>
      </c>
      <c r="H2806" s="122">
        <v>1.7666546405834961E+19</v>
      </c>
    </row>
    <row r="2807" spans="3:8" ht="15" customHeight="1">
      <c r="C2807" s="112" t="b">
        <v>0</v>
      </c>
      <c r="D2807" s="113">
        <v>1</v>
      </c>
      <c r="E2807" s="114">
        <v>2653</v>
      </c>
      <c r="F2807" s="114">
        <v>2725</v>
      </c>
      <c r="G2807" s="122">
        <v>0</v>
      </c>
      <c r="H2807" s="122">
        <v>1.2728339727533554E+19</v>
      </c>
    </row>
    <row r="2808" spans="3:8" ht="15" customHeight="1">
      <c r="C2808" s="112" t="b">
        <v>0</v>
      </c>
      <c r="D2808" s="113">
        <v>1</v>
      </c>
      <c r="E2808" s="114">
        <v>2654</v>
      </c>
      <c r="F2808" s="114">
        <v>2726</v>
      </c>
      <c r="G2808" s="122">
        <v>0</v>
      </c>
      <c r="H2808" s="122">
        <v>6.4963547334259466E+18</v>
      </c>
    </row>
    <row r="2809" spans="3:8" ht="15" customHeight="1">
      <c r="C2809" s="112" t="b">
        <v>0</v>
      </c>
      <c r="D2809" s="113">
        <v>1</v>
      </c>
      <c r="E2809" s="114">
        <v>2655</v>
      </c>
      <c r="F2809" s="114">
        <v>2727</v>
      </c>
      <c r="G2809" s="122">
        <v>0</v>
      </c>
      <c r="H2809" s="122">
        <v>4.2653274253364915E+18</v>
      </c>
    </row>
    <row r="2810" spans="3:8" ht="15" customHeight="1">
      <c r="C2810" s="112" t="b">
        <v>0</v>
      </c>
      <c r="D2810" s="113">
        <v>1</v>
      </c>
      <c r="E2810" s="114">
        <v>2656</v>
      </c>
      <c r="F2810" s="114">
        <v>2728</v>
      </c>
      <c r="G2810" s="122">
        <v>0</v>
      </c>
      <c r="H2810" s="122">
        <v>1.2746065561742606E+19</v>
      </c>
    </row>
    <row r="2811" spans="3:8" ht="15" customHeight="1">
      <c r="C2811" s="112" t="b">
        <v>0</v>
      </c>
      <c r="D2811" s="113">
        <v>1</v>
      </c>
      <c r="E2811" s="114">
        <v>2657</v>
      </c>
      <c r="F2811" s="114">
        <v>2729</v>
      </c>
      <c r="G2811" s="122">
        <v>0</v>
      </c>
      <c r="H2811" s="122">
        <v>1.1435813999319673E+19</v>
      </c>
    </row>
    <row r="2812" spans="3:8" ht="15" customHeight="1">
      <c r="C2812" s="112" t="b">
        <v>0</v>
      </c>
      <c r="D2812" s="113">
        <v>1</v>
      </c>
      <c r="E2812" s="114">
        <v>2658</v>
      </c>
      <c r="F2812" s="114">
        <v>2730</v>
      </c>
      <c r="G2812" s="122">
        <v>0</v>
      </c>
      <c r="H2812" s="122">
        <v>2.3355447659536425E+18</v>
      </c>
    </row>
    <row r="2813" spans="3:8" ht="15" customHeight="1">
      <c r="C2813" s="112" t="b">
        <v>0</v>
      </c>
      <c r="D2813" s="113">
        <v>1</v>
      </c>
      <c r="E2813" s="114">
        <v>2659</v>
      </c>
      <c r="F2813" s="114">
        <v>2731</v>
      </c>
      <c r="G2813" s="122">
        <v>0</v>
      </c>
      <c r="H2813" s="122">
        <v>1.3194710892424579E+19</v>
      </c>
    </row>
    <row r="2814" spans="3:8" ht="15" customHeight="1">
      <c r="C2814" s="112" t="b">
        <v>0</v>
      </c>
      <c r="D2814" s="113">
        <v>1</v>
      </c>
      <c r="E2814" s="114">
        <v>2660</v>
      </c>
      <c r="F2814" s="114">
        <v>2732</v>
      </c>
      <c r="G2814" s="122">
        <v>0</v>
      </c>
      <c r="H2814" s="122">
        <v>1.2071222211258442E+19</v>
      </c>
    </row>
    <row r="2815" spans="3:8" ht="15" customHeight="1">
      <c r="C2815" s="112" t="b">
        <v>0</v>
      </c>
      <c r="D2815" s="113">
        <v>1</v>
      </c>
      <c r="E2815" s="114">
        <v>2661</v>
      </c>
      <c r="F2815" s="114">
        <v>2733</v>
      </c>
      <c r="G2815" s="122">
        <v>0</v>
      </c>
      <c r="H2815" s="122">
        <v>1.0958120827277191E+19</v>
      </c>
    </row>
    <row r="2816" spans="3:8" ht="15" customHeight="1">
      <c r="C2816" s="112" t="b">
        <v>0</v>
      </c>
      <c r="D2816" s="113">
        <v>1</v>
      </c>
      <c r="E2816" s="114">
        <v>2662</v>
      </c>
      <c r="F2816" s="114">
        <v>2734</v>
      </c>
      <c r="G2816" s="122">
        <v>0</v>
      </c>
      <c r="H2816" s="122">
        <v>1.330853712785067E+19</v>
      </c>
    </row>
    <row r="2817" spans="3:8" ht="15" customHeight="1">
      <c r="C2817" s="112" t="b">
        <v>0</v>
      </c>
      <c r="D2817" s="113">
        <v>1</v>
      </c>
      <c r="E2817" s="114">
        <v>2663</v>
      </c>
      <c r="F2817" s="114">
        <v>2735</v>
      </c>
      <c r="G2817" s="122">
        <v>0</v>
      </c>
      <c r="H2817" s="122">
        <v>6.1192723519162921E+18</v>
      </c>
    </row>
    <row r="2818" spans="3:8" ht="15" customHeight="1">
      <c r="C2818" s="112" t="b">
        <v>0</v>
      </c>
      <c r="D2818" s="113">
        <v>1</v>
      </c>
      <c r="E2818" s="114">
        <v>3353</v>
      </c>
      <c r="F2818" s="114">
        <v>2736</v>
      </c>
      <c r="G2818" s="122">
        <v>0</v>
      </c>
      <c r="H2818" s="122">
        <v>8.3697251873563955E+18</v>
      </c>
    </row>
    <row r="2819" spans="3:8" ht="15" customHeight="1">
      <c r="C2819" s="112" t="b">
        <v>0</v>
      </c>
      <c r="D2819" s="113">
        <v>1</v>
      </c>
      <c r="E2819" s="114">
        <v>3355</v>
      </c>
      <c r="F2819" s="114">
        <v>2737</v>
      </c>
      <c r="G2819" s="122">
        <v>0</v>
      </c>
      <c r="H2819" s="122">
        <v>2.6177964147343959E+18</v>
      </c>
    </row>
    <row r="2820" spans="3:8" ht="15" customHeight="1">
      <c r="C2820" s="112" t="b">
        <v>0</v>
      </c>
      <c r="D2820" s="113">
        <v>1</v>
      </c>
      <c r="E2820" s="114">
        <v>2254</v>
      </c>
      <c r="F2820" s="114">
        <v>2738</v>
      </c>
      <c r="G2820" s="122">
        <v>0</v>
      </c>
      <c r="H2820" s="122">
        <v>1.4686328457861575E+19</v>
      </c>
    </row>
    <row r="2821" spans="3:8" ht="15" customHeight="1">
      <c r="C2821" s="112" t="b">
        <v>0</v>
      </c>
      <c r="D2821" s="113">
        <v>1</v>
      </c>
      <c r="E2821" s="114">
        <v>2255</v>
      </c>
      <c r="F2821" s="114">
        <v>2739</v>
      </c>
      <c r="G2821" s="122">
        <v>0</v>
      </c>
      <c r="H2821" s="122">
        <v>1.2344522791911524E+19</v>
      </c>
    </row>
    <row r="2822" spans="3:8" ht="15" customHeight="1">
      <c r="C2822" s="112" t="b">
        <v>0</v>
      </c>
      <c r="D2822" s="113">
        <v>1</v>
      </c>
      <c r="E2822" s="114">
        <v>2256</v>
      </c>
      <c r="F2822" s="114">
        <v>2740</v>
      </c>
      <c r="G2822" s="122">
        <v>0</v>
      </c>
      <c r="H2822" s="122">
        <v>2.3662201921889172E+18</v>
      </c>
    </row>
    <row r="2823" spans="3:8" ht="15" customHeight="1">
      <c r="C2823" s="112" t="b">
        <v>0</v>
      </c>
      <c r="D2823" s="113">
        <v>1</v>
      </c>
      <c r="E2823" s="114">
        <v>2257</v>
      </c>
      <c r="F2823" s="114">
        <v>2741</v>
      </c>
      <c r="G2823" s="122">
        <v>0</v>
      </c>
      <c r="H2823" s="122">
        <v>1.4391643469318484E+19</v>
      </c>
    </row>
    <row r="2824" spans="3:8" ht="15" customHeight="1">
      <c r="C2824" s="112" t="b">
        <v>0</v>
      </c>
      <c r="D2824" s="113">
        <v>1</v>
      </c>
      <c r="E2824" s="114">
        <v>2258</v>
      </c>
      <c r="F2824" s="114">
        <v>2742</v>
      </c>
      <c r="G2824" s="122">
        <v>0</v>
      </c>
      <c r="H2824" s="122">
        <v>1.542482605792445E+19</v>
      </c>
    </row>
    <row r="2825" spans="3:8" ht="15" customHeight="1">
      <c r="C2825" s="112" t="b">
        <v>0</v>
      </c>
      <c r="D2825" s="113">
        <v>1</v>
      </c>
      <c r="E2825" s="114">
        <v>2259</v>
      </c>
      <c r="F2825" s="114">
        <v>2743</v>
      </c>
      <c r="G2825" s="122">
        <v>0</v>
      </c>
      <c r="H2825" s="122">
        <v>1.1599242776045791E+18</v>
      </c>
    </row>
    <row r="2826" spans="3:8" ht="15" customHeight="1">
      <c r="C2826" s="112" t="b">
        <v>0</v>
      </c>
      <c r="D2826" s="113">
        <v>1</v>
      </c>
      <c r="E2826" s="114">
        <v>2260</v>
      </c>
      <c r="F2826" s="114">
        <v>2744</v>
      </c>
      <c r="G2826" s="122">
        <v>0</v>
      </c>
      <c r="H2826" s="122">
        <v>1.03456211081577E+19</v>
      </c>
    </row>
    <row r="2827" spans="3:8" ht="15" customHeight="1">
      <c r="C2827" s="112" t="b">
        <v>0</v>
      </c>
      <c r="D2827" s="113">
        <v>1</v>
      </c>
      <c r="E2827" s="114">
        <v>2261</v>
      </c>
      <c r="F2827" s="114">
        <v>2745</v>
      </c>
      <c r="G2827" s="122">
        <v>0</v>
      </c>
      <c r="H2827" s="122">
        <v>1.5227866454151598E+19</v>
      </c>
    </row>
    <row r="2828" spans="3:8" ht="15" customHeight="1">
      <c r="C2828" s="112" t="b">
        <v>0</v>
      </c>
      <c r="D2828" s="113">
        <v>1</v>
      </c>
      <c r="E2828" s="114">
        <v>2262</v>
      </c>
      <c r="F2828" s="114">
        <v>2746</v>
      </c>
      <c r="G2828" s="122">
        <v>0</v>
      </c>
      <c r="H2828" s="122">
        <v>5.8085221075227105E+18</v>
      </c>
    </row>
    <row r="2829" spans="3:8" ht="15" customHeight="1">
      <c r="C2829" s="112" t="b">
        <v>0</v>
      </c>
      <c r="D2829" s="113">
        <v>1</v>
      </c>
      <c r="E2829" s="114">
        <v>2263</v>
      </c>
      <c r="F2829" s="114">
        <v>2747</v>
      </c>
      <c r="G2829" s="122">
        <v>0</v>
      </c>
      <c r="H2829" s="122">
        <v>5.913346396374186E+18</v>
      </c>
    </row>
    <row r="2830" spans="3:8" ht="15" customHeight="1">
      <c r="C2830" s="112" t="b">
        <v>0</v>
      </c>
      <c r="D2830" s="113">
        <v>1</v>
      </c>
      <c r="E2830" s="114">
        <v>2264</v>
      </c>
      <c r="F2830" s="114">
        <v>2748</v>
      </c>
      <c r="G2830" s="122">
        <v>0</v>
      </c>
      <c r="H2830" s="122">
        <v>6.3674566433406587E+18</v>
      </c>
    </row>
    <row r="2831" spans="3:8" ht="15" customHeight="1">
      <c r="C2831" s="112" t="b">
        <v>0</v>
      </c>
      <c r="D2831" s="113">
        <v>1</v>
      </c>
      <c r="E2831" s="114">
        <v>2265</v>
      </c>
      <c r="F2831" s="114">
        <v>2749</v>
      </c>
      <c r="G2831" s="122">
        <v>0</v>
      </c>
      <c r="H2831" s="122">
        <v>7.909118215650921E+17</v>
      </c>
    </row>
    <row r="2832" spans="3:8" ht="15" customHeight="1">
      <c r="C2832" s="112" t="b">
        <v>0</v>
      </c>
      <c r="D2832" s="113">
        <v>1</v>
      </c>
      <c r="E2832" s="114">
        <v>2266</v>
      </c>
      <c r="F2832" s="114">
        <v>2750</v>
      </c>
      <c r="G2832" s="122">
        <v>0</v>
      </c>
      <c r="H2832" s="122">
        <v>1.036983368000169E+19</v>
      </c>
    </row>
    <row r="2833" spans="3:8" ht="15" customHeight="1">
      <c r="C2833" s="112" t="b">
        <v>0</v>
      </c>
      <c r="D2833" s="113">
        <v>1</v>
      </c>
      <c r="E2833" s="114">
        <v>2267</v>
      </c>
      <c r="F2833" s="114">
        <v>2751</v>
      </c>
      <c r="G2833" s="122">
        <v>0</v>
      </c>
      <c r="H2833" s="122">
        <v>1.1303479890247352E+19</v>
      </c>
    </row>
    <row r="2834" spans="3:8" ht="15" customHeight="1">
      <c r="C2834" s="112" t="b">
        <v>0</v>
      </c>
      <c r="D2834" s="113">
        <v>1</v>
      </c>
      <c r="E2834" s="114">
        <v>2268</v>
      </c>
      <c r="F2834" s="114">
        <v>2752</v>
      </c>
      <c r="G2834" s="122">
        <v>0</v>
      </c>
      <c r="H2834" s="122">
        <v>6.2033857420945111E+18</v>
      </c>
    </row>
    <row r="2835" spans="3:8" ht="15" customHeight="1">
      <c r="C2835" s="112" t="b">
        <v>0</v>
      </c>
      <c r="D2835" s="113">
        <v>1</v>
      </c>
      <c r="E2835" s="114">
        <v>2269</v>
      </c>
      <c r="F2835" s="114">
        <v>2753</v>
      </c>
      <c r="G2835" s="122">
        <v>0</v>
      </c>
      <c r="H2835" s="122">
        <v>1.5567416657238331E+18</v>
      </c>
    </row>
    <row r="2836" spans="3:8" ht="15" customHeight="1">
      <c r="C2836" s="112" t="b">
        <v>0</v>
      </c>
      <c r="D2836" s="113">
        <v>1</v>
      </c>
      <c r="E2836" s="114">
        <v>2270</v>
      </c>
      <c r="F2836" s="114">
        <v>2754</v>
      </c>
      <c r="G2836" s="122">
        <v>0</v>
      </c>
      <c r="H2836" s="122">
        <v>1.2039478713120604E+19</v>
      </c>
    </row>
    <row r="2837" spans="3:8" ht="15" customHeight="1">
      <c r="C2837" s="112" t="b">
        <v>0</v>
      </c>
      <c r="D2837" s="113">
        <v>1</v>
      </c>
      <c r="E2837" s="114">
        <v>419</v>
      </c>
      <c r="F2837" s="114">
        <v>2755</v>
      </c>
      <c r="G2837" s="122">
        <v>0</v>
      </c>
      <c r="H2837" s="122">
        <v>1.076511588703123E+19</v>
      </c>
    </row>
    <row r="2838" spans="3:8" ht="15" customHeight="1">
      <c r="C2838" s="112" t="b">
        <v>0</v>
      </c>
      <c r="D2838" s="113">
        <v>1</v>
      </c>
      <c r="E2838" s="114">
        <v>420</v>
      </c>
      <c r="F2838" s="114">
        <v>2756</v>
      </c>
      <c r="G2838" s="122">
        <v>0</v>
      </c>
      <c r="H2838" s="122">
        <v>8.3042117854779238E+18</v>
      </c>
    </row>
    <row r="2839" spans="3:8" ht="15" customHeight="1">
      <c r="C2839" s="112" t="b">
        <v>0</v>
      </c>
      <c r="D2839" s="113">
        <v>1</v>
      </c>
      <c r="E2839" s="114">
        <v>421</v>
      </c>
      <c r="F2839" s="114">
        <v>2757</v>
      </c>
      <c r="G2839" s="122">
        <v>0</v>
      </c>
      <c r="H2839" s="122">
        <v>8.4300191638998835E+18</v>
      </c>
    </row>
    <row r="2840" spans="3:8" ht="15" customHeight="1">
      <c r="C2840" s="112" t="b">
        <v>0</v>
      </c>
      <c r="D2840" s="113">
        <v>1</v>
      </c>
      <c r="E2840" s="114">
        <v>422</v>
      </c>
      <c r="F2840" s="114">
        <v>2758</v>
      </c>
      <c r="G2840" s="122">
        <v>0</v>
      </c>
      <c r="H2840" s="122">
        <v>7.2569353636102902E+18</v>
      </c>
    </row>
    <row r="2841" spans="3:8" ht="15" customHeight="1">
      <c r="C2841" s="112" t="b">
        <v>0</v>
      </c>
      <c r="D2841" s="113">
        <v>1</v>
      </c>
      <c r="E2841" s="114">
        <v>423</v>
      </c>
      <c r="F2841" s="114">
        <v>2759</v>
      </c>
      <c r="G2841" s="122">
        <v>0</v>
      </c>
      <c r="H2841" s="122">
        <v>9.6612995532574945E+18</v>
      </c>
    </row>
    <row r="2842" spans="3:8" ht="15" customHeight="1">
      <c r="C2842" s="112" t="b">
        <v>0</v>
      </c>
      <c r="D2842" s="113">
        <v>1</v>
      </c>
      <c r="E2842" s="114">
        <v>424</v>
      </c>
      <c r="F2842" s="114">
        <v>2760</v>
      </c>
      <c r="G2842" s="122">
        <v>0</v>
      </c>
      <c r="H2842" s="122">
        <v>1.1772760019559037E+19</v>
      </c>
    </row>
    <row r="2843" spans="3:8" ht="15" customHeight="1">
      <c r="C2843" s="112" t="b">
        <v>0</v>
      </c>
      <c r="D2843" s="113">
        <v>1</v>
      </c>
      <c r="E2843" s="114">
        <v>425</v>
      </c>
      <c r="F2843" s="114">
        <v>2761</v>
      </c>
      <c r="G2843" s="122">
        <v>0</v>
      </c>
      <c r="H2843" s="122">
        <v>1.98357244473873E+18</v>
      </c>
    </row>
    <row r="2844" spans="3:8" ht="15" customHeight="1">
      <c r="C2844" s="112" t="b">
        <v>0</v>
      </c>
      <c r="D2844" s="113">
        <v>1</v>
      </c>
      <c r="E2844" s="114">
        <v>426</v>
      </c>
      <c r="F2844" s="114">
        <v>2762</v>
      </c>
      <c r="G2844" s="122">
        <v>0</v>
      </c>
      <c r="H2844" s="122">
        <v>1.442728623028416E+18</v>
      </c>
    </row>
    <row r="2845" spans="3:8" ht="15" customHeight="1">
      <c r="C2845" s="112" t="b">
        <v>0</v>
      </c>
      <c r="D2845" s="113">
        <v>1</v>
      </c>
      <c r="E2845" s="114">
        <v>427</v>
      </c>
      <c r="F2845" s="114">
        <v>2763</v>
      </c>
      <c r="G2845" s="122">
        <v>0</v>
      </c>
      <c r="H2845" s="122">
        <v>2.7119682253703726E+18</v>
      </c>
    </row>
    <row r="2846" spans="3:8" ht="15" customHeight="1">
      <c r="C2846" s="112" t="b">
        <v>0</v>
      </c>
      <c r="D2846" s="113">
        <v>1</v>
      </c>
      <c r="E2846" s="114">
        <v>428</v>
      </c>
      <c r="F2846" s="114">
        <v>2764</v>
      </c>
      <c r="G2846" s="122">
        <v>0</v>
      </c>
      <c r="H2846" s="122">
        <v>1.3881103852747672E+19</v>
      </c>
    </row>
    <row r="2847" spans="3:8" ht="15" customHeight="1">
      <c r="C2847" s="112" t="b">
        <v>0</v>
      </c>
      <c r="D2847" s="113">
        <v>1</v>
      </c>
      <c r="E2847" s="114">
        <v>429</v>
      </c>
      <c r="F2847" s="114">
        <v>2765</v>
      </c>
      <c r="G2847" s="122">
        <v>0</v>
      </c>
      <c r="H2847" s="122">
        <v>1.6928453131758973E+19</v>
      </c>
    </row>
    <row r="2848" spans="3:8" ht="15" customHeight="1">
      <c r="C2848" s="112" t="b">
        <v>0</v>
      </c>
      <c r="D2848" s="113">
        <v>1</v>
      </c>
      <c r="E2848" s="114">
        <v>430</v>
      </c>
      <c r="F2848" s="114">
        <v>2766</v>
      </c>
      <c r="G2848" s="122">
        <v>0</v>
      </c>
      <c r="H2848" s="122">
        <v>1.6851859862942581E+19</v>
      </c>
    </row>
    <row r="2849" spans="3:8" ht="15" customHeight="1">
      <c r="C2849" s="112" t="b">
        <v>0</v>
      </c>
      <c r="D2849" s="113">
        <v>1</v>
      </c>
      <c r="E2849" s="114">
        <v>431</v>
      </c>
      <c r="F2849" s="114">
        <v>2767</v>
      </c>
      <c r="G2849" s="122">
        <v>0</v>
      </c>
      <c r="H2849" s="122">
        <v>8.9738419532608236E+18</v>
      </c>
    </row>
    <row r="2850" spans="3:8" ht="15" customHeight="1">
      <c r="C2850" s="112" t="b">
        <v>0</v>
      </c>
      <c r="D2850" s="113">
        <v>1</v>
      </c>
      <c r="E2850" s="114">
        <v>432</v>
      </c>
      <c r="F2850" s="114">
        <v>2768</v>
      </c>
      <c r="G2850" s="122">
        <v>0</v>
      </c>
      <c r="H2850" s="122">
        <v>1.5218264710290534E+19</v>
      </c>
    </row>
    <row r="2851" spans="3:8" ht="15" customHeight="1">
      <c r="C2851" s="112" t="b">
        <v>0</v>
      </c>
      <c r="D2851" s="113">
        <v>1</v>
      </c>
      <c r="E2851" s="114">
        <v>433</v>
      </c>
      <c r="F2851" s="114">
        <v>2769</v>
      </c>
      <c r="G2851" s="122">
        <v>0</v>
      </c>
      <c r="H2851" s="122">
        <v>1.5272488120846787E+19</v>
      </c>
    </row>
    <row r="2852" spans="3:8" ht="15" customHeight="1">
      <c r="C2852" s="112" t="b">
        <v>0</v>
      </c>
      <c r="D2852" s="113">
        <v>1</v>
      </c>
      <c r="E2852" s="114">
        <v>434</v>
      </c>
      <c r="F2852" s="114">
        <v>2770</v>
      </c>
      <c r="G2852" s="122">
        <v>0</v>
      </c>
      <c r="H2852" s="122">
        <v>5.7112134786327583E+18</v>
      </c>
    </row>
    <row r="2853" spans="3:8" ht="15" customHeight="1">
      <c r="C2853" s="112" t="b">
        <v>0</v>
      </c>
      <c r="D2853" s="113">
        <v>1</v>
      </c>
      <c r="E2853" s="114">
        <v>435</v>
      </c>
      <c r="F2853" s="114">
        <v>2771</v>
      </c>
      <c r="G2853" s="122">
        <v>0</v>
      </c>
      <c r="H2853" s="122">
        <v>1.4087301093596756E+19</v>
      </c>
    </row>
    <row r="2854" spans="3:8" ht="15" customHeight="1">
      <c r="C2854" s="112" t="b">
        <v>0</v>
      </c>
      <c r="D2854" s="113">
        <v>1</v>
      </c>
      <c r="E2854" s="114">
        <v>2271</v>
      </c>
      <c r="F2854" s="114">
        <v>2772</v>
      </c>
      <c r="G2854" s="122">
        <v>0</v>
      </c>
      <c r="H2854" s="122">
        <v>1.3202745282643935E+19</v>
      </c>
    </row>
    <row r="2855" spans="3:8" ht="15" customHeight="1">
      <c r="C2855" s="112" t="b">
        <v>0</v>
      </c>
      <c r="D2855" s="113">
        <v>1</v>
      </c>
      <c r="E2855" s="114">
        <v>2272</v>
      </c>
      <c r="F2855" s="114">
        <v>2773</v>
      </c>
      <c r="G2855" s="122">
        <v>0</v>
      </c>
      <c r="H2855" s="122">
        <v>3.9521353539322298E+17</v>
      </c>
    </row>
    <row r="2856" spans="3:8" ht="15" customHeight="1">
      <c r="C2856" s="112" t="b">
        <v>0</v>
      </c>
      <c r="D2856" s="113">
        <v>1</v>
      </c>
      <c r="E2856" s="114">
        <v>2273</v>
      </c>
      <c r="F2856" s="114">
        <v>2774</v>
      </c>
      <c r="G2856" s="122">
        <v>0</v>
      </c>
      <c r="H2856" s="122">
        <v>4.0178878394266803E+18</v>
      </c>
    </row>
    <row r="2857" spans="3:8" ht="15" customHeight="1">
      <c r="C2857" s="112" t="b">
        <v>0</v>
      </c>
      <c r="D2857" s="113">
        <v>1</v>
      </c>
      <c r="E2857" s="114">
        <v>2274</v>
      </c>
      <c r="F2857" s="114">
        <v>2775</v>
      </c>
      <c r="G2857" s="122">
        <v>0</v>
      </c>
      <c r="H2857" s="122">
        <v>3.8403209647645573E+18</v>
      </c>
    </row>
    <row r="2858" spans="3:8" ht="15" customHeight="1">
      <c r="C2858" s="112" t="b">
        <v>0</v>
      </c>
      <c r="D2858" s="113">
        <v>1</v>
      </c>
      <c r="E2858" s="114">
        <v>2275</v>
      </c>
      <c r="F2858" s="114">
        <v>2776</v>
      </c>
      <c r="G2858" s="122">
        <v>0</v>
      </c>
      <c r="H2858" s="122">
        <v>1.6501262346477226E+17</v>
      </c>
    </row>
    <row r="2859" spans="3:8" ht="15" customHeight="1">
      <c r="C2859" s="112" t="b">
        <v>0</v>
      </c>
      <c r="D2859" s="113">
        <v>1</v>
      </c>
      <c r="E2859" s="114">
        <v>2276</v>
      </c>
      <c r="F2859" s="114">
        <v>2777</v>
      </c>
      <c r="G2859" s="122">
        <v>0</v>
      </c>
      <c r="H2859" s="122">
        <v>1.7225558647846525E+18</v>
      </c>
    </row>
    <row r="2860" spans="3:8" ht="15" customHeight="1">
      <c r="C2860" s="112" t="b">
        <v>0</v>
      </c>
      <c r="D2860" s="113">
        <v>1</v>
      </c>
      <c r="E2860" s="114">
        <v>2277</v>
      </c>
      <c r="F2860" s="114">
        <v>2778</v>
      </c>
      <c r="G2860" s="122">
        <v>0</v>
      </c>
      <c r="H2860" s="122">
        <v>8.5530358875346258E+18</v>
      </c>
    </row>
    <row r="2861" spans="3:8" ht="15" customHeight="1">
      <c r="C2861" s="112" t="b">
        <v>0</v>
      </c>
      <c r="D2861" s="113">
        <v>1</v>
      </c>
      <c r="E2861" s="114">
        <v>2278</v>
      </c>
      <c r="F2861" s="114">
        <v>2779</v>
      </c>
      <c r="G2861" s="122">
        <v>0</v>
      </c>
      <c r="H2861" s="122">
        <v>1.2981080374983478E+18</v>
      </c>
    </row>
    <row r="2862" spans="3:8" ht="15" customHeight="1">
      <c r="C2862" s="112" t="b">
        <v>0</v>
      </c>
      <c r="D2862" s="113">
        <v>1</v>
      </c>
      <c r="E2862" s="114">
        <v>2279</v>
      </c>
      <c r="F2862" s="114">
        <v>2780</v>
      </c>
      <c r="G2862" s="122">
        <v>0</v>
      </c>
      <c r="H2862" s="122">
        <v>5.3866104757097656E+18</v>
      </c>
    </row>
    <row r="2863" spans="3:8" ht="15" customHeight="1">
      <c r="C2863" s="112" t="b">
        <v>0</v>
      </c>
      <c r="D2863" s="113">
        <v>1</v>
      </c>
      <c r="E2863" s="114">
        <v>2280</v>
      </c>
      <c r="F2863" s="114">
        <v>2781</v>
      </c>
      <c r="G2863" s="122">
        <v>0</v>
      </c>
      <c r="H2863" s="122">
        <v>2.495683700134805E+18</v>
      </c>
    </row>
    <row r="2864" spans="3:8" ht="15" customHeight="1">
      <c r="C2864" s="112" t="b">
        <v>0</v>
      </c>
      <c r="D2864" s="113">
        <v>1</v>
      </c>
      <c r="E2864" s="114">
        <v>2281</v>
      </c>
      <c r="F2864" s="114">
        <v>2782</v>
      </c>
      <c r="G2864" s="122">
        <v>0</v>
      </c>
      <c r="H2864" s="122">
        <v>3.8219143516529649E+18</v>
      </c>
    </row>
    <row r="2865" spans="3:8" ht="15" customHeight="1">
      <c r="C2865" s="112" t="b">
        <v>0</v>
      </c>
      <c r="D2865" s="113">
        <v>1</v>
      </c>
      <c r="E2865" s="114">
        <v>2296</v>
      </c>
      <c r="F2865" s="114">
        <v>2783</v>
      </c>
      <c r="G2865" s="122">
        <v>0</v>
      </c>
      <c r="H2865" s="122">
        <v>1.4335419086724714E+19</v>
      </c>
    </row>
    <row r="2866" spans="3:8" ht="15" customHeight="1">
      <c r="C2866" s="112" t="b">
        <v>0</v>
      </c>
      <c r="D2866" s="113">
        <v>1</v>
      </c>
      <c r="E2866" s="114">
        <v>2297</v>
      </c>
      <c r="F2866" s="114">
        <v>2784</v>
      </c>
      <c r="G2866" s="122">
        <v>0</v>
      </c>
      <c r="H2866" s="122">
        <v>3.286184037347504E+17</v>
      </c>
    </row>
    <row r="2867" spans="3:8" ht="15" customHeight="1">
      <c r="C2867" s="112" t="b">
        <v>0</v>
      </c>
      <c r="D2867" s="113">
        <v>1</v>
      </c>
      <c r="E2867" s="114">
        <v>2298</v>
      </c>
      <c r="F2867" s="114">
        <v>2785</v>
      </c>
      <c r="G2867" s="122">
        <v>0</v>
      </c>
      <c r="H2867" s="122">
        <v>4848324512623136</v>
      </c>
    </row>
    <row r="2868" spans="3:8" ht="15" customHeight="1">
      <c r="C2868" s="112" t="b">
        <v>0</v>
      </c>
      <c r="D2868" s="113">
        <v>1</v>
      </c>
      <c r="E2868" s="114">
        <v>2299</v>
      </c>
      <c r="F2868" s="114">
        <v>2786</v>
      </c>
      <c r="G2868" s="122">
        <v>0</v>
      </c>
      <c r="H2868" s="122">
        <v>1.1158262645712503E+19</v>
      </c>
    </row>
    <row r="2869" spans="3:8" ht="15" customHeight="1">
      <c r="C2869" s="112" t="b">
        <v>0</v>
      </c>
      <c r="D2869" s="113">
        <v>1</v>
      </c>
      <c r="E2869" s="114">
        <v>2300</v>
      </c>
      <c r="F2869" s="114">
        <v>2787</v>
      </c>
      <c r="G2869" s="122">
        <v>0</v>
      </c>
      <c r="H2869" s="122">
        <v>1.3464584694874489E+19</v>
      </c>
    </row>
    <row r="2870" spans="3:8" ht="15" customHeight="1">
      <c r="C2870" s="112" t="b">
        <v>0</v>
      </c>
      <c r="D2870" s="113">
        <v>1</v>
      </c>
      <c r="E2870" s="114">
        <v>2301</v>
      </c>
      <c r="F2870" s="114">
        <v>2788</v>
      </c>
      <c r="G2870" s="122">
        <v>0</v>
      </c>
      <c r="H2870" s="122">
        <v>1.8097817489803658E+18</v>
      </c>
    </row>
    <row r="2871" spans="3:8" ht="15" customHeight="1">
      <c r="C2871" s="112" t="b">
        <v>0</v>
      </c>
      <c r="D2871" s="113">
        <v>1</v>
      </c>
      <c r="E2871" s="114">
        <v>2302</v>
      </c>
      <c r="F2871" s="114">
        <v>2789</v>
      </c>
      <c r="G2871" s="122">
        <v>0</v>
      </c>
      <c r="H2871" s="122">
        <v>9.3882250075150397E+18</v>
      </c>
    </row>
    <row r="2872" spans="3:8" ht="15" customHeight="1">
      <c r="C2872" s="112" t="b">
        <v>0</v>
      </c>
      <c r="D2872" s="113">
        <v>1</v>
      </c>
      <c r="E2872" s="114">
        <v>2303</v>
      </c>
      <c r="F2872" s="114">
        <v>2790</v>
      </c>
      <c r="G2872" s="122">
        <v>0</v>
      </c>
      <c r="H2872" s="122">
        <v>1.7432255850313728E+18</v>
      </c>
    </row>
    <row r="2873" spans="3:8" ht="15" customHeight="1">
      <c r="C2873" s="112" t="b">
        <v>0</v>
      </c>
      <c r="D2873" s="113">
        <v>1</v>
      </c>
      <c r="E2873" s="114">
        <v>2304</v>
      </c>
      <c r="F2873" s="114">
        <v>2791</v>
      </c>
      <c r="G2873" s="122">
        <v>0</v>
      </c>
      <c r="H2873" s="122">
        <v>5.8760673558069248E+18</v>
      </c>
    </row>
    <row r="2874" spans="3:8" ht="15" customHeight="1">
      <c r="C2874" s="112" t="b">
        <v>0</v>
      </c>
      <c r="D2874" s="113">
        <v>1</v>
      </c>
      <c r="E2874" s="114">
        <v>2305</v>
      </c>
      <c r="F2874" s="114">
        <v>2792</v>
      </c>
      <c r="G2874" s="122">
        <v>0</v>
      </c>
      <c r="H2874" s="122">
        <v>1.6825003246835001E+19</v>
      </c>
    </row>
    <row r="2875" spans="3:8" ht="15" customHeight="1">
      <c r="C2875" s="112" t="b">
        <v>0</v>
      </c>
      <c r="D2875" s="113">
        <v>1</v>
      </c>
      <c r="E2875" s="114">
        <v>2306</v>
      </c>
      <c r="F2875" s="114">
        <v>2793</v>
      </c>
      <c r="G2875" s="122">
        <v>0</v>
      </c>
      <c r="H2875" s="122">
        <v>9.5982985660488458E+18</v>
      </c>
    </row>
    <row r="2876" spans="3:8" ht="15" customHeight="1">
      <c r="C2876" s="112" t="b">
        <v>0</v>
      </c>
      <c r="D2876" s="113">
        <v>1</v>
      </c>
      <c r="E2876" s="114">
        <v>2307</v>
      </c>
      <c r="F2876" s="114">
        <v>2794</v>
      </c>
      <c r="G2876" s="122">
        <v>0</v>
      </c>
      <c r="H2876" s="122">
        <v>3.4147074143845714E+18</v>
      </c>
    </row>
    <row r="2877" spans="3:8" ht="15" customHeight="1">
      <c r="C2877" s="112" t="b">
        <v>0</v>
      </c>
      <c r="D2877" s="113">
        <v>1</v>
      </c>
      <c r="E2877" s="114">
        <v>2308</v>
      </c>
      <c r="F2877" s="114">
        <v>2795</v>
      </c>
      <c r="G2877" s="122">
        <v>0</v>
      </c>
      <c r="H2877" s="122">
        <v>1.6741578780156764E+18</v>
      </c>
    </row>
    <row r="2878" spans="3:8" ht="15" customHeight="1">
      <c r="C2878" s="112" t="b">
        <v>0</v>
      </c>
      <c r="D2878" s="113">
        <v>1</v>
      </c>
      <c r="E2878" s="114">
        <v>2309</v>
      </c>
      <c r="F2878" s="114">
        <v>2796</v>
      </c>
      <c r="G2878" s="122">
        <v>0</v>
      </c>
      <c r="H2878" s="122">
        <v>1.0192166766847488E+19</v>
      </c>
    </row>
    <row r="2879" spans="3:8" ht="15" customHeight="1">
      <c r="C2879" s="112" t="b">
        <v>0</v>
      </c>
      <c r="D2879" s="113">
        <v>1</v>
      </c>
      <c r="E2879" s="114">
        <v>2344</v>
      </c>
      <c r="F2879" s="114">
        <v>2797</v>
      </c>
      <c r="G2879" s="122">
        <v>0</v>
      </c>
      <c r="H2879" s="122">
        <v>9.2419542588022927E+18</v>
      </c>
    </row>
    <row r="2880" spans="3:8" ht="15" customHeight="1">
      <c r="C2880" s="112" t="b">
        <v>0</v>
      </c>
      <c r="D2880" s="113">
        <v>1</v>
      </c>
      <c r="E2880" s="114">
        <v>2345</v>
      </c>
      <c r="F2880" s="114">
        <v>2798</v>
      </c>
      <c r="G2880" s="122">
        <v>0</v>
      </c>
      <c r="H2880" s="122">
        <v>7.1235350955213435E+18</v>
      </c>
    </row>
    <row r="2881" spans="3:8" ht="15" customHeight="1">
      <c r="C2881" s="112" t="b">
        <v>0</v>
      </c>
      <c r="D2881" s="113">
        <v>1</v>
      </c>
      <c r="E2881" s="114">
        <v>2346</v>
      </c>
      <c r="F2881" s="114">
        <v>2799</v>
      </c>
      <c r="G2881" s="122">
        <v>0</v>
      </c>
      <c r="H2881" s="122">
        <v>1.1147716567792665E+19</v>
      </c>
    </row>
    <row r="2882" spans="3:8" ht="15" customHeight="1">
      <c r="C2882" s="112" t="b">
        <v>0</v>
      </c>
      <c r="D2882" s="113">
        <v>1</v>
      </c>
      <c r="E2882" s="114">
        <v>2347</v>
      </c>
      <c r="F2882" s="114">
        <v>2800</v>
      </c>
      <c r="G2882" s="122">
        <v>0</v>
      </c>
      <c r="H2882" s="122">
        <v>1.1438563916959361E+19</v>
      </c>
    </row>
    <row r="2883" spans="3:8" ht="15" customHeight="1">
      <c r="C2883" s="112" t="b">
        <v>0</v>
      </c>
      <c r="D2883" s="113">
        <v>1</v>
      </c>
      <c r="E2883" s="114">
        <v>2348</v>
      </c>
      <c r="F2883" s="114">
        <v>2801</v>
      </c>
      <c r="G2883" s="122">
        <v>0</v>
      </c>
      <c r="H2883" s="122">
        <v>5.0101011125503273E+18</v>
      </c>
    </row>
    <row r="2884" spans="3:8" ht="15" customHeight="1">
      <c r="C2884" s="112" t="b">
        <v>0</v>
      </c>
      <c r="D2884" s="113">
        <v>1</v>
      </c>
      <c r="E2884" s="114">
        <v>2349</v>
      </c>
      <c r="F2884" s="114">
        <v>2802</v>
      </c>
      <c r="G2884" s="122">
        <v>0</v>
      </c>
      <c r="H2884" s="122">
        <v>1.3513729517939769E+19</v>
      </c>
    </row>
    <row r="2885" spans="3:8" ht="15" customHeight="1">
      <c r="C2885" s="112" t="b">
        <v>0</v>
      </c>
      <c r="D2885" s="113">
        <v>1</v>
      </c>
      <c r="E2885" s="114">
        <v>2350</v>
      </c>
      <c r="F2885" s="114">
        <v>2803</v>
      </c>
      <c r="G2885" s="122">
        <v>0</v>
      </c>
      <c r="H2885" s="122">
        <v>1.6322852224982045E+19</v>
      </c>
    </row>
    <row r="2886" spans="3:8" ht="15" customHeight="1">
      <c r="C2886" s="112" t="b">
        <v>0</v>
      </c>
      <c r="D2886" s="113">
        <v>1</v>
      </c>
      <c r="E2886" s="114">
        <v>2351</v>
      </c>
      <c r="F2886" s="114">
        <v>2804</v>
      </c>
      <c r="G2886" s="122">
        <v>0</v>
      </c>
      <c r="H2886" s="122">
        <v>1.7928367814463379E+17</v>
      </c>
    </row>
    <row r="2887" spans="3:8" ht="15" customHeight="1">
      <c r="C2887" s="112" t="b">
        <v>0</v>
      </c>
      <c r="D2887" s="113">
        <v>1</v>
      </c>
      <c r="E2887" s="114">
        <v>2352</v>
      </c>
      <c r="F2887" s="114">
        <v>2805</v>
      </c>
      <c r="G2887" s="122">
        <v>0</v>
      </c>
      <c r="H2887" s="122">
        <v>4.4822970714807363E+18</v>
      </c>
    </row>
    <row r="2888" spans="3:8" ht="15" customHeight="1">
      <c r="C2888" s="112" t="b">
        <v>0</v>
      </c>
      <c r="D2888" s="113">
        <v>1</v>
      </c>
      <c r="E2888" s="114">
        <v>2353</v>
      </c>
      <c r="F2888" s="114">
        <v>2806</v>
      </c>
      <c r="G2888" s="122">
        <v>0</v>
      </c>
      <c r="H2888" s="122">
        <v>1.101003761915486E+19</v>
      </c>
    </row>
    <row r="2889" spans="3:8" ht="15" customHeight="1">
      <c r="C2889" s="112" t="b">
        <v>0</v>
      </c>
      <c r="D2889" s="113">
        <v>1</v>
      </c>
      <c r="E2889" s="114">
        <v>2354</v>
      </c>
      <c r="F2889" s="114">
        <v>2807</v>
      </c>
      <c r="G2889" s="122">
        <v>0</v>
      </c>
      <c r="H2889" s="122">
        <v>8.8705146998383237E+18</v>
      </c>
    </row>
    <row r="2890" spans="3:8" ht="15" customHeight="1">
      <c r="C2890" s="112" t="b">
        <v>0</v>
      </c>
      <c r="D2890" s="113">
        <v>1</v>
      </c>
      <c r="E2890" s="114">
        <v>2355</v>
      </c>
      <c r="F2890" s="114">
        <v>2808</v>
      </c>
      <c r="G2890" s="122">
        <v>0</v>
      </c>
      <c r="H2890" s="122">
        <v>1.7300609935295496E+19</v>
      </c>
    </row>
    <row r="2891" spans="3:8" ht="15" customHeight="1">
      <c r="C2891" s="112" t="b">
        <v>0</v>
      </c>
      <c r="D2891" s="113">
        <v>1</v>
      </c>
      <c r="E2891" s="114">
        <v>2356</v>
      </c>
      <c r="F2891" s="114">
        <v>2809</v>
      </c>
      <c r="G2891" s="122">
        <v>0</v>
      </c>
      <c r="H2891" s="122">
        <v>1.1005640034344413E+19</v>
      </c>
    </row>
    <row r="2892" spans="3:8" ht="15" customHeight="1">
      <c r="C2892" s="112" t="b">
        <v>0</v>
      </c>
      <c r="D2892" s="113">
        <v>1</v>
      </c>
      <c r="E2892" s="114">
        <v>2357</v>
      </c>
      <c r="F2892" s="114">
        <v>2810</v>
      </c>
      <c r="G2892" s="122">
        <v>0</v>
      </c>
      <c r="H2892" s="122">
        <v>1.6074269952250419E+19</v>
      </c>
    </row>
    <row r="2893" spans="3:8" ht="15" customHeight="1">
      <c r="C2893" s="112" t="b">
        <v>0</v>
      </c>
      <c r="D2893" s="113">
        <v>1</v>
      </c>
      <c r="E2893" s="114">
        <v>2375</v>
      </c>
      <c r="F2893" s="114">
        <v>2811</v>
      </c>
      <c r="G2893" s="122">
        <v>0</v>
      </c>
      <c r="H2893" s="122">
        <v>4.8517020390550456E+18</v>
      </c>
    </row>
    <row r="2894" spans="3:8" ht="15" customHeight="1">
      <c r="C2894" s="112" t="b">
        <v>0</v>
      </c>
      <c r="D2894" s="113">
        <v>1</v>
      </c>
      <c r="E2894" s="114">
        <v>2376</v>
      </c>
      <c r="F2894" s="114">
        <v>2812</v>
      </c>
      <c r="G2894" s="122">
        <v>0</v>
      </c>
      <c r="H2894" s="122">
        <v>8.7766429997515213E+18</v>
      </c>
    </row>
    <row r="2895" spans="3:8" ht="15" customHeight="1">
      <c r="C2895" s="112" t="b">
        <v>0</v>
      </c>
      <c r="D2895" s="113">
        <v>1</v>
      </c>
      <c r="E2895" s="114">
        <v>2377</v>
      </c>
      <c r="F2895" s="114">
        <v>2813</v>
      </c>
      <c r="G2895" s="122">
        <v>0</v>
      </c>
      <c r="H2895" s="122">
        <v>1.1464315246159903E+19</v>
      </c>
    </row>
    <row r="2896" spans="3:8" ht="15" customHeight="1">
      <c r="C2896" s="112" t="b">
        <v>0</v>
      </c>
      <c r="D2896" s="113">
        <v>1</v>
      </c>
      <c r="E2896" s="114">
        <v>2378</v>
      </c>
      <c r="F2896" s="114">
        <v>2814</v>
      </c>
      <c r="G2896" s="122">
        <v>0</v>
      </c>
      <c r="H2896" s="122">
        <v>3.654429766390549E+18</v>
      </c>
    </row>
    <row r="2897" spans="3:8" ht="15" customHeight="1">
      <c r="C2897" s="112" t="b">
        <v>0</v>
      </c>
      <c r="D2897" s="113">
        <v>1</v>
      </c>
      <c r="E2897" s="114">
        <v>2379</v>
      </c>
      <c r="F2897" s="114">
        <v>2815</v>
      </c>
      <c r="G2897" s="122">
        <v>0</v>
      </c>
      <c r="H2897" s="122">
        <v>7.0292543583926077E+18</v>
      </c>
    </row>
    <row r="2898" spans="3:8" ht="15" customHeight="1">
      <c r="C2898" s="112" t="b">
        <v>0</v>
      </c>
      <c r="D2898" s="113">
        <v>1</v>
      </c>
      <c r="E2898" s="114">
        <v>2380</v>
      </c>
      <c r="F2898" s="114">
        <v>2816</v>
      </c>
      <c r="G2898" s="122">
        <v>0</v>
      </c>
      <c r="H2898" s="122">
        <v>7.103195396723753E+18</v>
      </c>
    </row>
    <row r="2899" spans="3:8" ht="15" customHeight="1">
      <c r="C2899" s="112" t="b">
        <v>0</v>
      </c>
      <c r="D2899" s="113">
        <v>1</v>
      </c>
      <c r="E2899" s="114">
        <v>2381</v>
      </c>
      <c r="F2899" s="114">
        <v>2817</v>
      </c>
      <c r="G2899" s="122">
        <v>0</v>
      </c>
      <c r="H2899" s="122">
        <v>1.464763003794356E+19</v>
      </c>
    </row>
    <row r="2900" spans="3:8" ht="15" customHeight="1">
      <c r="C2900" s="112" t="b">
        <v>0</v>
      </c>
      <c r="D2900" s="113">
        <v>1</v>
      </c>
      <c r="E2900" s="114">
        <v>2382</v>
      </c>
      <c r="F2900" s="114">
        <v>2818</v>
      </c>
      <c r="G2900" s="122">
        <v>0</v>
      </c>
      <c r="H2900" s="122">
        <v>1.5795583698989406E+19</v>
      </c>
    </row>
    <row r="2901" spans="3:8" ht="15" customHeight="1">
      <c r="C2901" s="112" t="b">
        <v>0</v>
      </c>
      <c r="D2901" s="113">
        <v>1</v>
      </c>
      <c r="E2901" s="114">
        <v>2383</v>
      </c>
      <c r="F2901" s="114">
        <v>2819</v>
      </c>
      <c r="G2901" s="122">
        <v>0</v>
      </c>
      <c r="H2901" s="122">
        <v>7.7628298384690012E+18</v>
      </c>
    </row>
    <row r="2902" spans="3:8" ht="15" customHeight="1">
      <c r="C2902" s="112" t="b">
        <v>0</v>
      </c>
      <c r="D2902" s="113">
        <v>1</v>
      </c>
      <c r="E2902" s="114">
        <v>2384</v>
      </c>
      <c r="F2902" s="114">
        <v>2820</v>
      </c>
      <c r="G2902" s="122">
        <v>0</v>
      </c>
      <c r="H2902" s="122">
        <v>1.3112237426515505E+19</v>
      </c>
    </row>
    <row r="2903" spans="3:8" ht="15" customHeight="1">
      <c r="C2903" s="112" t="b">
        <v>0</v>
      </c>
      <c r="D2903" s="113">
        <v>1</v>
      </c>
      <c r="E2903" s="114">
        <v>2385</v>
      </c>
      <c r="F2903" s="114">
        <v>2821</v>
      </c>
      <c r="G2903" s="122">
        <v>0</v>
      </c>
      <c r="H2903" s="122">
        <v>9.7246016326176399E+18</v>
      </c>
    </row>
    <row r="2904" spans="3:8" ht="15" customHeight="1">
      <c r="C2904" s="112" t="b">
        <v>0</v>
      </c>
      <c r="D2904" s="113">
        <v>1</v>
      </c>
      <c r="E2904" s="114">
        <v>2386</v>
      </c>
      <c r="F2904" s="114">
        <v>2822</v>
      </c>
      <c r="G2904" s="122">
        <v>0</v>
      </c>
      <c r="H2904" s="122">
        <v>6.3725081126901678E+18</v>
      </c>
    </row>
    <row r="2905" spans="3:8" ht="15" customHeight="1">
      <c r="C2905" s="112" t="b">
        <v>0</v>
      </c>
      <c r="D2905" s="113">
        <v>1</v>
      </c>
      <c r="E2905" s="114">
        <v>2387</v>
      </c>
      <c r="F2905" s="114">
        <v>2823</v>
      </c>
      <c r="G2905" s="122">
        <v>0</v>
      </c>
      <c r="H2905" s="122">
        <v>3.6673550666919949E+17</v>
      </c>
    </row>
    <row r="2906" spans="3:8" ht="15" customHeight="1">
      <c r="C2906" s="112" t="b">
        <v>0</v>
      </c>
      <c r="D2906" s="113">
        <v>1</v>
      </c>
      <c r="E2906" s="114">
        <v>2388</v>
      </c>
      <c r="F2906" s="114">
        <v>2824</v>
      </c>
      <c r="G2906" s="122">
        <v>0</v>
      </c>
      <c r="H2906" s="122">
        <v>1.6332750256760488E+19</v>
      </c>
    </row>
    <row r="2907" spans="3:8" ht="15" customHeight="1">
      <c r="C2907" s="112" t="b">
        <v>0</v>
      </c>
      <c r="D2907" s="113">
        <v>1</v>
      </c>
      <c r="E2907" s="114">
        <v>2389</v>
      </c>
      <c r="F2907" s="114">
        <v>2825</v>
      </c>
      <c r="G2907" s="122">
        <v>0</v>
      </c>
      <c r="H2907" s="122">
        <v>1.7130410267690314E+19</v>
      </c>
    </row>
    <row r="2908" spans="3:8" ht="15" customHeight="1">
      <c r="C2908" s="112" t="b">
        <v>0</v>
      </c>
      <c r="D2908" s="113">
        <v>1</v>
      </c>
      <c r="E2908" s="114">
        <v>2390</v>
      </c>
      <c r="F2908" s="114">
        <v>2826</v>
      </c>
      <c r="G2908" s="122">
        <v>0</v>
      </c>
      <c r="H2908" s="122">
        <v>1.1563680612571394E+19</v>
      </c>
    </row>
    <row r="2909" spans="3:8" ht="15" customHeight="1">
      <c r="C2909" s="112" t="b">
        <v>0</v>
      </c>
      <c r="D2909" s="113">
        <v>1</v>
      </c>
      <c r="E2909" s="114">
        <v>2391</v>
      </c>
      <c r="F2909" s="114">
        <v>2827</v>
      </c>
      <c r="G2909" s="122">
        <v>0</v>
      </c>
      <c r="H2909" s="122">
        <v>1.1031069836117952E+18</v>
      </c>
    </row>
    <row r="2910" spans="3:8" ht="15" customHeight="1">
      <c r="C2910" s="112" t="b">
        <v>0</v>
      </c>
      <c r="D2910" s="113">
        <v>1</v>
      </c>
      <c r="E2910" s="114">
        <v>2392</v>
      </c>
      <c r="F2910" s="114">
        <v>2828</v>
      </c>
      <c r="G2910" s="122">
        <v>0</v>
      </c>
      <c r="H2910" s="122">
        <v>2.9369272935907983E+18</v>
      </c>
    </row>
    <row r="2911" spans="3:8" ht="15" customHeight="1">
      <c r="C2911" s="112" t="b">
        <v>0</v>
      </c>
      <c r="D2911" s="113">
        <v>1</v>
      </c>
      <c r="E2911" s="114">
        <v>2393</v>
      </c>
      <c r="F2911" s="114">
        <v>2829</v>
      </c>
      <c r="G2911" s="122">
        <v>0</v>
      </c>
      <c r="H2911" s="122">
        <v>8.2616964845742223E+18</v>
      </c>
    </row>
    <row r="2912" spans="3:8" ht="15" customHeight="1">
      <c r="C2912" s="112" t="b">
        <v>0</v>
      </c>
      <c r="D2912" s="113">
        <v>1</v>
      </c>
      <c r="E2912" s="114">
        <v>2394</v>
      </c>
      <c r="F2912" s="114">
        <v>2830</v>
      </c>
      <c r="G2912" s="122">
        <v>0</v>
      </c>
      <c r="H2912" s="122">
        <v>1.1748101950368721E+19</v>
      </c>
    </row>
    <row r="2913" spans="3:8" ht="15" customHeight="1">
      <c r="C2913" s="112" t="b">
        <v>0</v>
      </c>
      <c r="D2913" s="113">
        <v>1</v>
      </c>
      <c r="E2913" s="114">
        <v>2395</v>
      </c>
      <c r="F2913" s="114">
        <v>2831</v>
      </c>
      <c r="G2913" s="122">
        <v>0</v>
      </c>
      <c r="H2913" s="122">
        <v>1.6475251738066158E+19</v>
      </c>
    </row>
    <row r="2914" spans="3:8" ht="15" customHeight="1">
      <c r="C2914" s="112" t="b">
        <v>0</v>
      </c>
      <c r="D2914" s="113">
        <v>1</v>
      </c>
      <c r="E2914" s="114">
        <v>2396</v>
      </c>
      <c r="F2914" s="114">
        <v>2832</v>
      </c>
      <c r="G2914" s="122">
        <v>0</v>
      </c>
      <c r="H2914" s="122">
        <v>1.3886211509021051E+19</v>
      </c>
    </row>
    <row r="2915" spans="3:8" ht="15" customHeight="1">
      <c r="C2915" s="112" t="b">
        <v>0</v>
      </c>
      <c r="D2915" s="113">
        <v>1</v>
      </c>
      <c r="E2915" s="114">
        <v>2397</v>
      </c>
      <c r="F2915" s="114">
        <v>2833</v>
      </c>
      <c r="G2915" s="122">
        <v>0</v>
      </c>
      <c r="H2915" s="122">
        <v>7.2327971951694121E+18</v>
      </c>
    </row>
    <row r="2916" spans="3:8" ht="15" customHeight="1">
      <c r="C2916" s="112" t="b">
        <v>0</v>
      </c>
      <c r="D2916" s="113">
        <v>1</v>
      </c>
      <c r="E2916" s="114">
        <v>2398</v>
      </c>
      <c r="F2916" s="114">
        <v>2834</v>
      </c>
      <c r="G2916" s="122">
        <v>0</v>
      </c>
      <c r="H2916" s="122">
        <v>7.7982033505973627E+18</v>
      </c>
    </row>
    <row r="2917" spans="3:8" ht="15" customHeight="1">
      <c r="C2917" s="112" t="b">
        <v>0</v>
      </c>
      <c r="D2917" s="113">
        <v>1</v>
      </c>
      <c r="E2917" s="114">
        <v>2399</v>
      </c>
      <c r="F2917" s="114">
        <v>2835</v>
      </c>
      <c r="G2917" s="122">
        <v>0</v>
      </c>
      <c r="H2917" s="122">
        <v>9.8990986738884137E+18</v>
      </c>
    </row>
    <row r="2918" spans="3:8" ht="15" customHeight="1">
      <c r="C2918" s="112" t="b">
        <v>0</v>
      </c>
      <c r="D2918" s="113">
        <v>1</v>
      </c>
      <c r="E2918" s="114">
        <v>2400</v>
      </c>
      <c r="F2918" s="114">
        <v>2836</v>
      </c>
      <c r="G2918" s="122">
        <v>0</v>
      </c>
      <c r="H2918" s="122">
        <v>1.5039567403335391E+19</v>
      </c>
    </row>
    <row r="2919" spans="3:8" ht="15" customHeight="1">
      <c r="C2919" s="112" t="b">
        <v>0</v>
      </c>
      <c r="D2919" s="113">
        <v>1</v>
      </c>
      <c r="E2919" s="114">
        <v>2401</v>
      </c>
      <c r="F2919" s="114">
        <v>2837</v>
      </c>
      <c r="G2919" s="122">
        <v>0</v>
      </c>
      <c r="H2919" s="122">
        <v>1.7910745371705428E+19</v>
      </c>
    </row>
    <row r="2920" spans="3:8" ht="15" customHeight="1">
      <c r="C2920" s="112" t="b">
        <v>0</v>
      </c>
      <c r="D2920" s="113">
        <v>1</v>
      </c>
      <c r="E2920" s="114">
        <v>2402</v>
      </c>
      <c r="F2920" s="114">
        <v>2838</v>
      </c>
      <c r="G2920" s="122">
        <v>0</v>
      </c>
      <c r="H2920" s="122">
        <v>4.7901965680687544E+18</v>
      </c>
    </row>
    <row r="2921" spans="3:8" ht="15" customHeight="1">
      <c r="C2921" s="112" t="b">
        <v>0</v>
      </c>
      <c r="D2921" s="113">
        <v>1</v>
      </c>
      <c r="E2921" s="114">
        <v>2403</v>
      </c>
      <c r="F2921" s="114">
        <v>2839</v>
      </c>
      <c r="G2921" s="122">
        <v>0</v>
      </c>
      <c r="H2921" s="122">
        <v>5.9578032167870597E+18</v>
      </c>
    </row>
    <row r="2922" spans="3:8" ht="15" customHeight="1">
      <c r="C2922" s="112" t="b">
        <v>0</v>
      </c>
      <c r="D2922" s="113">
        <v>1</v>
      </c>
      <c r="E2922" s="114">
        <v>2404</v>
      </c>
      <c r="F2922" s="114">
        <v>2840</v>
      </c>
      <c r="G2922" s="122">
        <v>0</v>
      </c>
      <c r="H2922" s="122">
        <v>1.016655992433324E+18</v>
      </c>
    </row>
    <row r="2923" spans="3:8" ht="15" customHeight="1">
      <c r="C2923" s="112" t="b">
        <v>0</v>
      </c>
      <c r="D2923" s="113">
        <v>1</v>
      </c>
      <c r="E2923" s="114">
        <v>2405</v>
      </c>
      <c r="F2923" s="114">
        <v>2841</v>
      </c>
      <c r="G2923" s="122">
        <v>0</v>
      </c>
      <c r="H2923" s="122">
        <v>1.3865071310368758E+19</v>
      </c>
    </row>
    <row r="2924" spans="3:8" ht="15" customHeight="1">
      <c r="C2924" s="112" t="b">
        <v>0</v>
      </c>
      <c r="D2924" s="113">
        <v>1</v>
      </c>
      <c r="E2924" s="114">
        <v>2664</v>
      </c>
      <c r="F2924" s="114">
        <v>2842</v>
      </c>
      <c r="G2924" s="122">
        <v>0</v>
      </c>
      <c r="H2924" s="122">
        <v>3.0676401542851825E+18</v>
      </c>
    </row>
    <row r="2925" spans="3:8" ht="15" customHeight="1">
      <c r="C2925" s="112" t="b">
        <v>0</v>
      </c>
      <c r="D2925" s="113">
        <v>1</v>
      </c>
      <c r="E2925" s="114">
        <v>2665</v>
      </c>
      <c r="F2925" s="114">
        <v>2843</v>
      </c>
      <c r="G2925" s="122">
        <v>0</v>
      </c>
      <c r="H2925" s="122">
        <v>1.3812883416195688E+19</v>
      </c>
    </row>
    <row r="2926" spans="3:8" ht="15" customHeight="1">
      <c r="C2926" s="112" t="b">
        <v>0</v>
      </c>
      <c r="D2926" s="113">
        <v>1</v>
      </c>
      <c r="E2926" s="114">
        <v>2666</v>
      </c>
      <c r="F2926" s="114">
        <v>2844</v>
      </c>
      <c r="G2926" s="122">
        <v>0</v>
      </c>
      <c r="H2926" s="122">
        <v>1.5230349132889141E+19</v>
      </c>
    </row>
    <row r="2927" spans="3:8" ht="15" customHeight="1">
      <c r="C2927" s="112" t="b">
        <v>0</v>
      </c>
      <c r="D2927" s="113">
        <v>1</v>
      </c>
      <c r="E2927" s="114">
        <v>2667</v>
      </c>
      <c r="F2927" s="114">
        <v>2845</v>
      </c>
      <c r="G2927" s="122">
        <v>0</v>
      </c>
      <c r="H2927" s="122">
        <v>8.0712195509262336E+17</v>
      </c>
    </row>
    <row r="2928" spans="3:8" ht="15" customHeight="1">
      <c r="C2928" s="112" t="b">
        <v>0</v>
      </c>
      <c r="D2928" s="113">
        <v>1</v>
      </c>
      <c r="E2928" s="114">
        <v>2668</v>
      </c>
      <c r="F2928" s="114">
        <v>2846</v>
      </c>
      <c r="G2928" s="122">
        <v>0</v>
      </c>
      <c r="H2928" s="122">
        <v>4.7510795872904735E+18</v>
      </c>
    </row>
    <row r="2929" spans="3:8" ht="15" customHeight="1">
      <c r="C2929" s="112" t="b">
        <v>0</v>
      </c>
      <c r="D2929" s="113">
        <v>1</v>
      </c>
      <c r="E2929" s="114">
        <v>2669</v>
      </c>
      <c r="F2929" s="114">
        <v>2847</v>
      </c>
      <c r="G2929" s="122">
        <v>0</v>
      </c>
      <c r="H2929" s="122">
        <v>1.6498950140425531E+19</v>
      </c>
    </row>
    <row r="2930" spans="3:8" ht="15" customHeight="1">
      <c r="C2930" s="112" t="b">
        <v>0</v>
      </c>
      <c r="D2930" s="113">
        <v>1</v>
      </c>
      <c r="E2930" s="114">
        <v>2670</v>
      </c>
      <c r="F2930" s="114">
        <v>2848</v>
      </c>
      <c r="G2930" s="122">
        <v>0</v>
      </c>
      <c r="H2930" s="122">
        <v>6.48409140674385E+18</v>
      </c>
    </row>
    <row r="2931" spans="3:8" ht="15" customHeight="1">
      <c r="C2931" s="112" t="b">
        <v>0</v>
      </c>
      <c r="D2931" s="113">
        <v>1</v>
      </c>
      <c r="E2931" s="114">
        <v>2671</v>
      </c>
      <c r="F2931" s="114">
        <v>2849</v>
      </c>
      <c r="G2931" s="122">
        <v>0</v>
      </c>
      <c r="H2931" s="122">
        <v>2.3367554364565765E+18</v>
      </c>
    </row>
    <row r="2932" spans="3:8" ht="15" customHeight="1">
      <c r="C2932" s="112" t="b">
        <v>0</v>
      </c>
      <c r="D2932" s="113">
        <v>1</v>
      </c>
      <c r="E2932" s="114">
        <v>2672</v>
      </c>
      <c r="F2932" s="114">
        <v>2850</v>
      </c>
      <c r="G2932" s="122">
        <v>0</v>
      </c>
      <c r="H2932" s="122">
        <v>1.5235504981690862E+19</v>
      </c>
    </row>
    <row r="2933" spans="3:8" ht="15" customHeight="1">
      <c r="C2933" s="112" t="b">
        <v>0</v>
      </c>
      <c r="D2933" s="113">
        <v>1</v>
      </c>
      <c r="E2933" s="114">
        <v>2673</v>
      </c>
      <c r="F2933" s="114">
        <v>2851</v>
      </c>
      <c r="G2933" s="122">
        <v>0</v>
      </c>
      <c r="H2933" s="122">
        <v>3.4917787646624988E+18</v>
      </c>
    </row>
    <row r="2934" spans="3:8" ht="15" customHeight="1">
      <c r="C2934" s="112" t="b">
        <v>0</v>
      </c>
      <c r="D2934" s="113">
        <v>1</v>
      </c>
      <c r="E2934" s="114">
        <v>2674</v>
      </c>
      <c r="F2934" s="114">
        <v>2852</v>
      </c>
      <c r="G2934" s="122">
        <v>0</v>
      </c>
      <c r="H2934" s="122">
        <v>1.0267341177061341E+19</v>
      </c>
    </row>
    <row r="2935" spans="3:8" ht="15" customHeight="1">
      <c r="C2935" s="112" t="b">
        <v>0</v>
      </c>
      <c r="D2935" s="113">
        <v>1</v>
      </c>
      <c r="E2935" s="114">
        <v>2675</v>
      </c>
      <c r="F2935" s="114">
        <v>2853</v>
      </c>
      <c r="G2935" s="122">
        <v>0</v>
      </c>
      <c r="H2935" s="122">
        <v>6.4798625758840822E+18</v>
      </c>
    </row>
    <row r="2936" spans="3:8" ht="15" customHeight="1">
      <c r="C2936" s="112" t="b">
        <v>0</v>
      </c>
      <c r="D2936" s="113">
        <v>1</v>
      </c>
      <c r="E2936" s="114">
        <v>2676</v>
      </c>
      <c r="F2936" s="114">
        <v>2854</v>
      </c>
      <c r="G2936" s="122">
        <v>0</v>
      </c>
      <c r="H2936" s="122">
        <v>2.1048661947653994E+17</v>
      </c>
    </row>
    <row r="2937" spans="3:8" ht="15" customHeight="1">
      <c r="C2937" s="112" t="b">
        <v>0</v>
      </c>
      <c r="D2937" s="113">
        <v>1</v>
      </c>
      <c r="E2937" s="114">
        <v>2677</v>
      </c>
      <c r="F2937" s="114">
        <v>2855</v>
      </c>
      <c r="G2937" s="122">
        <v>0</v>
      </c>
      <c r="H2937" s="122">
        <v>1.5437604125966279E+19</v>
      </c>
    </row>
    <row r="2938" spans="3:8" ht="15" customHeight="1">
      <c r="C2938" s="112" t="b">
        <v>0</v>
      </c>
      <c r="D2938" s="113">
        <v>1</v>
      </c>
      <c r="E2938" s="114">
        <v>2678</v>
      </c>
      <c r="F2938" s="114">
        <v>2856</v>
      </c>
      <c r="G2938" s="122">
        <v>0</v>
      </c>
      <c r="H2938" s="122">
        <v>1.6068592772878408E+19</v>
      </c>
    </row>
    <row r="2939" spans="3:8" ht="15" customHeight="1">
      <c r="C2939" s="112" t="b">
        <v>0</v>
      </c>
      <c r="D2939" s="113">
        <v>1</v>
      </c>
      <c r="E2939" s="114">
        <v>2679</v>
      </c>
      <c r="F2939" s="114">
        <v>2857</v>
      </c>
      <c r="G2939" s="122">
        <v>0</v>
      </c>
      <c r="H2939" s="122">
        <v>1.3515114667685419E+19</v>
      </c>
    </row>
    <row r="2940" spans="3:8" ht="15" customHeight="1">
      <c r="C2940" s="112" t="b">
        <v>0</v>
      </c>
      <c r="D2940" s="113">
        <v>1</v>
      </c>
      <c r="E2940" s="114">
        <v>2680</v>
      </c>
      <c r="F2940" s="114">
        <v>2858</v>
      </c>
      <c r="G2940" s="122">
        <v>0</v>
      </c>
      <c r="H2940" s="122">
        <v>1.5155927480001704E+19</v>
      </c>
    </row>
    <row r="2941" spans="3:8" ht="15" customHeight="1">
      <c r="C2941" s="112" t="b">
        <v>0</v>
      </c>
      <c r="D2941" s="113">
        <v>1</v>
      </c>
      <c r="E2941" s="114">
        <v>2681</v>
      </c>
      <c r="F2941" s="114">
        <v>2859</v>
      </c>
      <c r="G2941" s="122">
        <v>0</v>
      </c>
      <c r="H2941" s="122">
        <v>1.6927791141823525E+19</v>
      </c>
    </row>
    <row r="2942" spans="3:8" ht="15" customHeight="1">
      <c r="C2942" s="112" t="b">
        <v>0</v>
      </c>
      <c r="D2942" s="113">
        <v>1</v>
      </c>
      <c r="E2942" s="114">
        <v>2682</v>
      </c>
      <c r="F2942" s="114">
        <v>2860</v>
      </c>
      <c r="G2942" s="122">
        <v>0</v>
      </c>
      <c r="H2942" s="122">
        <v>7.0839289486613811E+18</v>
      </c>
    </row>
    <row r="2943" spans="3:8" ht="15" customHeight="1">
      <c r="C2943" s="112" t="b">
        <v>0</v>
      </c>
      <c r="D2943" s="113">
        <v>1</v>
      </c>
      <c r="E2943" s="114">
        <v>2683</v>
      </c>
      <c r="F2943" s="114">
        <v>2861</v>
      </c>
      <c r="G2943" s="122">
        <v>0</v>
      </c>
      <c r="H2943" s="122">
        <v>6.0442064923114056E+18</v>
      </c>
    </row>
    <row r="2944" spans="3:8" ht="15" customHeight="1">
      <c r="C2944" s="112" t="b">
        <v>0</v>
      </c>
      <c r="D2944" s="113">
        <v>1</v>
      </c>
      <c r="E2944" s="114">
        <v>2684</v>
      </c>
      <c r="F2944" s="114">
        <v>2862</v>
      </c>
      <c r="G2944" s="122">
        <v>0</v>
      </c>
      <c r="H2944" s="122">
        <v>3.3003833851836308E+18</v>
      </c>
    </row>
    <row r="2945" spans="3:8" ht="15" customHeight="1">
      <c r="C2945" s="112" t="b">
        <v>0</v>
      </c>
      <c r="D2945" s="113">
        <v>1</v>
      </c>
      <c r="E2945" s="114">
        <v>2685</v>
      </c>
      <c r="F2945" s="114">
        <v>2863</v>
      </c>
      <c r="G2945" s="122">
        <v>0</v>
      </c>
      <c r="H2945" s="122">
        <v>4.465528291724054E+18</v>
      </c>
    </row>
    <row r="2946" spans="3:8" ht="15" customHeight="1">
      <c r="C2946" s="112" t="b">
        <v>0</v>
      </c>
      <c r="D2946" s="113">
        <v>1</v>
      </c>
      <c r="E2946" s="114">
        <v>2686</v>
      </c>
      <c r="F2946" s="114">
        <v>2864</v>
      </c>
      <c r="G2946" s="122">
        <v>0</v>
      </c>
      <c r="H2946" s="122">
        <v>8.0499662317110528E+18</v>
      </c>
    </row>
    <row r="2947" spans="3:8" ht="15" customHeight="1">
      <c r="C2947" s="112" t="b">
        <v>0</v>
      </c>
      <c r="D2947" s="113">
        <v>1</v>
      </c>
      <c r="E2947" s="114">
        <v>2687</v>
      </c>
      <c r="F2947" s="114">
        <v>2865</v>
      </c>
      <c r="G2947" s="122">
        <v>0</v>
      </c>
      <c r="H2947" s="122">
        <v>1.3151353560360905E+19</v>
      </c>
    </row>
    <row r="2948" spans="3:8" ht="15" customHeight="1">
      <c r="C2948" s="112" t="b">
        <v>0</v>
      </c>
      <c r="D2948" s="113">
        <v>1</v>
      </c>
      <c r="E2948" s="114">
        <v>2688</v>
      </c>
      <c r="F2948" s="114">
        <v>2866</v>
      </c>
      <c r="G2948" s="122">
        <v>0</v>
      </c>
      <c r="H2948" s="122">
        <v>9.7434963657130762E+18</v>
      </c>
    </row>
    <row r="2949" spans="3:8" ht="15" customHeight="1">
      <c r="C2949" s="112" t="b">
        <v>0</v>
      </c>
      <c r="D2949" s="113">
        <v>1</v>
      </c>
      <c r="E2949" s="114">
        <v>2689</v>
      </c>
      <c r="F2949" s="114">
        <v>2867</v>
      </c>
      <c r="G2949" s="122">
        <v>0</v>
      </c>
      <c r="H2949" s="122">
        <v>9.037045749693079E+17</v>
      </c>
    </row>
    <row r="2950" spans="3:8" ht="15" customHeight="1">
      <c r="C2950" s="112" t="b">
        <v>0</v>
      </c>
      <c r="D2950" s="113">
        <v>1</v>
      </c>
      <c r="E2950" s="114">
        <v>2690</v>
      </c>
      <c r="F2950" s="114">
        <v>2868</v>
      </c>
      <c r="G2950" s="122">
        <v>0</v>
      </c>
      <c r="H2950" s="122">
        <v>3.5071462366634064E+16</v>
      </c>
    </row>
    <row r="2951" spans="3:8" ht="15" customHeight="1">
      <c r="C2951" s="112" t="b">
        <v>0</v>
      </c>
      <c r="D2951" s="113">
        <v>1</v>
      </c>
      <c r="E2951" s="114">
        <v>2691</v>
      </c>
      <c r="F2951" s="114">
        <v>2869</v>
      </c>
      <c r="G2951" s="122">
        <v>0</v>
      </c>
      <c r="H2951" s="122">
        <v>3.3858618750217139E+18</v>
      </c>
    </row>
    <row r="2952" spans="3:8" ht="15" customHeight="1">
      <c r="C2952" s="112" t="b">
        <v>0</v>
      </c>
      <c r="D2952" s="113">
        <v>1</v>
      </c>
      <c r="E2952" s="114">
        <v>2692</v>
      </c>
      <c r="F2952" s="114">
        <v>2870</v>
      </c>
      <c r="G2952" s="122">
        <v>0</v>
      </c>
      <c r="H2952" s="122">
        <v>2.5792992168334136E+18</v>
      </c>
    </row>
    <row r="2953" spans="3:8" ht="15" customHeight="1">
      <c r="C2953" s="112" t="b">
        <v>0</v>
      </c>
      <c r="D2953" s="113">
        <v>1</v>
      </c>
      <c r="E2953" s="114">
        <v>2693</v>
      </c>
      <c r="F2953" s="114">
        <v>2871</v>
      </c>
      <c r="G2953" s="122">
        <v>0</v>
      </c>
      <c r="H2953" s="122">
        <v>5.1057546193968067E+18</v>
      </c>
    </row>
    <row r="2954" spans="3:8" ht="15" customHeight="1">
      <c r="C2954" s="112" t="b">
        <v>0</v>
      </c>
      <c r="D2954" s="113">
        <v>1</v>
      </c>
      <c r="E2954" s="114">
        <v>2694</v>
      </c>
      <c r="F2954" s="114">
        <v>2872</v>
      </c>
      <c r="G2954" s="122">
        <v>0</v>
      </c>
      <c r="H2954" s="122">
        <v>1.0560187824434827E+19</v>
      </c>
    </row>
    <row r="2955" spans="3:8" ht="15" customHeight="1">
      <c r="C2955" s="112" t="b">
        <v>0</v>
      </c>
      <c r="D2955" s="113">
        <v>1</v>
      </c>
      <c r="E2955" s="114">
        <v>2695</v>
      </c>
      <c r="F2955" s="114">
        <v>2873</v>
      </c>
      <c r="G2955" s="122">
        <v>0</v>
      </c>
      <c r="H2955" s="122">
        <v>7.0932914394192794E+18</v>
      </c>
    </row>
    <row r="2956" spans="3:8" ht="15" customHeight="1">
      <c r="C2956" s="112" t="b">
        <v>0</v>
      </c>
      <c r="D2956" s="113">
        <v>1</v>
      </c>
      <c r="E2956" s="114">
        <v>2696</v>
      </c>
      <c r="F2956" s="114">
        <v>2874</v>
      </c>
      <c r="G2956" s="122">
        <v>0</v>
      </c>
      <c r="H2956" s="122">
        <v>1.6068685585840699E+19</v>
      </c>
    </row>
    <row r="2957" spans="3:8" ht="15" customHeight="1">
      <c r="C2957" s="112" t="b">
        <v>0</v>
      </c>
      <c r="D2957" s="113">
        <v>1</v>
      </c>
      <c r="E2957" s="114">
        <v>2697</v>
      </c>
      <c r="F2957" s="114">
        <v>2875</v>
      </c>
      <c r="G2957" s="122">
        <v>0</v>
      </c>
      <c r="H2957" s="122">
        <v>6.4079122559597404E+18</v>
      </c>
    </row>
    <row r="2958" spans="3:8" ht="15" customHeight="1">
      <c r="C2958" s="112" t="b">
        <v>0</v>
      </c>
      <c r="D2958" s="113">
        <v>1</v>
      </c>
      <c r="E2958" s="114">
        <v>2698</v>
      </c>
      <c r="F2958" s="114">
        <v>2876</v>
      </c>
      <c r="G2958" s="122">
        <v>0</v>
      </c>
      <c r="H2958" s="122">
        <v>1.5297030329772122E+19</v>
      </c>
    </row>
    <row r="2959" spans="3:8" ht="15" customHeight="1">
      <c r="C2959" s="112" t="b">
        <v>0</v>
      </c>
      <c r="D2959" s="113">
        <v>1</v>
      </c>
      <c r="E2959" s="114">
        <v>2699</v>
      </c>
      <c r="F2959" s="114">
        <v>2877</v>
      </c>
      <c r="G2959" s="122">
        <v>0</v>
      </c>
      <c r="H2959" s="122">
        <v>1.1241179334871726E+19</v>
      </c>
    </row>
    <row r="2960" spans="3:8" ht="15" customHeight="1">
      <c r="C2960" s="112" t="b">
        <v>0</v>
      </c>
      <c r="D2960" s="113">
        <v>1</v>
      </c>
      <c r="E2960" s="114">
        <v>2700</v>
      </c>
      <c r="F2960" s="114">
        <v>2878</v>
      </c>
      <c r="G2960" s="122">
        <v>0</v>
      </c>
      <c r="H2960" s="122">
        <v>9.0384887968088095E+18</v>
      </c>
    </row>
    <row r="2961" spans="3:8" ht="15" customHeight="1">
      <c r="C2961" s="112" t="b">
        <v>0</v>
      </c>
      <c r="D2961" s="113">
        <v>1</v>
      </c>
      <c r="E2961" s="114">
        <v>2701</v>
      </c>
      <c r="F2961" s="114">
        <v>2879</v>
      </c>
      <c r="G2961" s="122">
        <v>0</v>
      </c>
      <c r="H2961" s="122">
        <v>4.3631009417361137E+18</v>
      </c>
    </row>
    <row r="2962" spans="3:8" ht="15" customHeight="1">
      <c r="C2962" s="112" t="b">
        <v>0</v>
      </c>
      <c r="D2962" s="113">
        <v>1</v>
      </c>
      <c r="E2962" s="114">
        <v>2702</v>
      </c>
      <c r="F2962" s="114">
        <v>2880</v>
      </c>
      <c r="G2962" s="122">
        <v>0</v>
      </c>
      <c r="H2962" s="122">
        <v>1.5225348614344225E+19</v>
      </c>
    </row>
    <row r="2963" spans="3:8" ht="15" customHeight="1">
      <c r="C2963" s="112" t="b">
        <v>0</v>
      </c>
      <c r="D2963" s="113">
        <v>1</v>
      </c>
      <c r="E2963" s="114">
        <v>2703</v>
      </c>
      <c r="F2963" s="114">
        <v>2881</v>
      </c>
      <c r="G2963" s="122">
        <v>0</v>
      </c>
      <c r="H2963" s="122">
        <v>6.9651806964362762E+18</v>
      </c>
    </row>
    <row r="2964" spans="3:8" ht="15" customHeight="1">
      <c r="C2964" s="112" t="b">
        <v>0</v>
      </c>
      <c r="D2964" s="113">
        <v>1</v>
      </c>
      <c r="E2964" s="114">
        <v>2704</v>
      </c>
      <c r="F2964" s="114">
        <v>2882</v>
      </c>
      <c r="G2964" s="122">
        <v>0</v>
      </c>
      <c r="H2964" s="122">
        <v>6.9960668538667377E+18</v>
      </c>
    </row>
    <row r="2965" spans="3:8" ht="15" customHeight="1">
      <c r="C2965" s="112" t="b">
        <v>0</v>
      </c>
      <c r="D2965" s="113">
        <v>1</v>
      </c>
      <c r="E2965" s="114">
        <v>2406</v>
      </c>
      <c r="F2965" s="114">
        <v>2883</v>
      </c>
      <c r="G2965" s="122">
        <v>0</v>
      </c>
      <c r="H2965" s="122">
        <v>1.1626774399740402E+19</v>
      </c>
    </row>
    <row r="2966" spans="3:8" ht="15" customHeight="1">
      <c r="C2966" s="112" t="b">
        <v>0</v>
      </c>
      <c r="D2966" s="113">
        <v>1</v>
      </c>
      <c r="E2966" s="114">
        <v>2407</v>
      </c>
      <c r="F2966" s="114">
        <v>2884</v>
      </c>
      <c r="G2966" s="122">
        <v>0</v>
      </c>
      <c r="H2966" s="122">
        <v>1.1004161479154661E+19</v>
      </c>
    </row>
    <row r="2967" spans="3:8" ht="15" customHeight="1">
      <c r="C2967" s="112" t="b">
        <v>0</v>
      </c>
      <c r="D2967" s="113">
        <v>1</v>
      </c>
      <c r="E2967" s="114">
        <v>2408</v>
      </c>
      <c r="F2967" s="114">
        <v>2885</v>
      </c>
      <c r="G2967" s="122">
        <v>0</v>
      </c>
      <c r="H2967" s="122">
        <v>1.6084678798527013E+19</v>
      </c>
    </row>
    <row r="2968" spans="3:8" ht="15" customHeight="1">
      <c r="C2968" s="112" t="b">
        <v>0</v>
      </c>
      <c r="D2968" s="113">
        <v>1</v>
      </c>
      <c r="E2968" s="114">
        <v>2409</v>
      </c>
      <c r="F2968" s="114">
        <v>2886</v>
      </c>
      <c r="G2968" s="122">
        <v>0</v>
      </c>
      <c r="H2968" s="122">
        <v>1.8086084013238956E+19</v>
      </c>
    </row>
    <row r="2969" spans="3:8" ht="15" customHeight="1">
      <c r="C2969" s="112" t="b">
        <v>0</v>
      </c>
      <c r="D2969" s="113">
        <v>1</v>
      </c>
      <c r="E2969" s="114">
        <v>2410</v>
      </c>
      <c r="F2969" s="114">
        <v>2887</v>
      </c>
      <c r="G2969" s="122">
        <v>0</v>
      </c>
      <c r="H2969" s="122">
        <v>1.4521168162839235E+19</v>
      </c>
    </row>
    <row r="2970" spans="3:8" ht="15" customHeight="1">
      <c r="C2970" s="112" t="b">
        <v>0</v>
      </c>
      <c r="D2970" s="113">
        <v>1</v>
      </c>
      <c r="E2970" s="114">
        <v>2411</v>
      </c>
      <c r="F2970" s="114">
        <v>2888</v>
      </c>
      <c r="G2970" s="122">
        <v>0</v>
      </c>
      <c r="H2970" s="122">
        <v>1.6701199328746781E+19</v>
      </c>
    </row>
    <row r="2971" spans="3:8" ht="15" customHeight="1">
      <c r="C2971" s="112" t="b">
        <v>0</v>
      </c>
      <c r="D2971" s="113">
        <v>1</v>
      </c>
      <c r="E2971" s="114">
        <v>2412</v>
      </c>
      <c r="F2971" s="114">
        <v>2889</v>
      </c>
      <c r="G2971" s="122">
        <v>0</v>
      </c>
      <c r="H2971" s="122">
        <v>6.8923909111560008E+18</v>
      </c>
    </row>
    <row r="2972" spans="3:8" ht="15" customHeight="1">
      <c r="C2972" s="112" t="b">
        <v>0</v>
      </c>
      <c r="D2972" s="113">
        <v>1</v>
      </c>
      <c r="E2972" s="114">
        <v>2413</v>
      </c>
      <c r="F2972" s="114">
        <v>2890</v>
      </c>
      <c r="G2972" s="122">
        <v>0</v>
      </c>
      <c r="H2972" s="122">
        <v>1.8190331430132838E+19</v>
      </c>
    </row>
    <row r="2973" spans="3:8" ht="15" customHeight="1">
      <c r="C2973" s="112" t="b">
        <v>0</v>
      </c>
      <c r="D2973" s="113">
        <v>1</v>
      </c>
      <c r="E2973" s="114">
        <v>2414</v>
      </c>
      <c r="F2973" s="114">
        <v>2891</v>
      </c>
      <c r="G2973" s="122">
        <v>0</v>
      </c>
      <c r="H2973" s="122">
        <v>3.0344957861383552E+18</v>
      </c>
    </row>
    <row r="2974" spans="3:8" ht="15" customHeight="1">
      <c r="C2974" s="112" t="b">
        <v>0</v>
      </c>
      <c r="D2974" s="113">
        <v>1</v>
      </c>
      <c r="E2974" s="114">
        <v>2415</v>
      </c>
      <c r="F2974" s="114">
        <v>2892</v>
      </c>
      <c r="G2974" s="122">
        <v>0</v>
      </c>
      <c r="H2974" s="122">
        <v>6.2470608029095199E+18</v>
      </c>
    </row>
    <row r="2975" spans="3:8" ht="15" customHeight="1">
      <c r="C2975" s="112" t="b">
        <v>0</v>
      </c>
      <c r="D2975" s="113">
        <v>1</v>
      </c>
      <c r="E2975" s="114">
        <v>2416</v>
      </c>
      <c r="F2975" s="114">
        <v>2893</v>
      </c>
      <c r="G2975" s="122">
        <v>0</v>
      </c>
      <c r="H2975" s="122">
        <v>7.934452250268417E+18</v>
      </c>
    </row>
    <row r="2976" spans="3:8" ht="15" customHeight="1">
      <c r="C2976" s="112" t="b">
        <v>0</v>
      </c>
      <c r="D2976" s="113">
        <v>1</v>
      </c>
      <c r="E2976" s="114">
        <v>2417</v>
      </c>
      <c r="F2976" s="114">
        <v>2894</v>
      </c>
      <c r="G2976" s="122">
        <v>0</v>
      </c>
      <c r="H2976" s="122">
        <v>1.79726965855475E+19</v>
      </c>
    </row>
    <row r="2977" spans="3:8" ht="15" customHeight="1">
      <c r="C2977" s="112" t="b">
        <v>0</v>
      </c>
      <c r="D2977" s="113">
        <v>1</v>
      </c>
      <c r="E2977" s="114">
        <v>2418</v>
      </c>
      <c r="F2977" s="114">
        <v>2895</v>
      </c>
      <c r="G2977" s="122">
        <v>0</v>
      </c>
      <c r="H2977" s="122">
        <v>1.1310148646954449E+19</v>
      </c>
    </row>
    <row r="2978" spans="3:8" ht="15" customHeight="1">
      <c r="C2978" s="112" t="b">
        <v>0</v>
      </c>
      <c r="D2978" s="113">
        <v>1</v>
      </c>
      <c r="E2978" s="114">
        <v>2419</v>
      </c>
      <c r="F2978" s="114">
        <v>2896</v>
      </c>
      <c r="G2978" s="122">
        <v>0</v>
      </c>
      <c r="H2978" s="122">
        <v>1.1633062425974446E+19</v>
      </c>
    </row>
    <row r="2979" spans="3:8" ht="15" customHeight="1">
      <c r="C2979" s="112" t="b">
        <v>0</v>
      </c>
      <c r="D2979" s="113">
        <v>1</v>
      </c>
      <c r="E2979" s="114">
        <v>2420</v>
      </c>
      <c r="F2979" s="114">
        <v>2897</v>
      </c>
      <c r="G2979" s="122">
        <v>0</v>
      </c>
      <c r="H2979" s="122">
        <v>7.1099132928121815E+18</v>
      </c>
    </row>
    <row r="2980" spans="3:8" ht="15" customHeight="1">
      <c r="C2980" s="112" t="b">
        <v>0</v>
      </c>
      <c r="D2980" s="113">
        <v>1</v>
      </c>
      <c r="E2980" s="114">
        <v>2421</v>
      </c>
      <c r="F2980" s="114">
        <v>2898</v>
      </c>
      <c r="G2980" s="122">
        <v>0</v>
      </c>
      <c r="H2980" s="122">
        <v>2.0887050485755336E+18</v>
      </c>
    </row>
    <row r="2981" spans="3:8" ht="15" customHeight="1">
      <c r="C2981" s="112" t="b">
        <v>0</v>
      </c>
      <c r="D2981" s="113">
        <v>1</v>
      </c>
      <c r="E2981" s="114">
        <v>2422</v>
      </c>
      <c r="F2981" s="114">
        <v>2899</v>
      </c>
      <c r="G2981" s="122">
        <v>0</v>
      </c>
      <c r="H2981" s="122">
        <v>1.4770272697949499E+18</v>
      </c>
    </row>
    <row r="2982" spans="3:8" ht="15" customHeight="1">
      <c r="C2982" s="112" t="b">
        <v>0</v>
      </c>
      <c r="D2982" s="113">
        <v>1</v>
      </c>
      <c r="E2982" s="114">
        <v>2423</v>
      </c>
      <c r="F2982" s="114">
        <v>2900</v>
      </c>
      <c r="G2982" s="122">
        <v>0</v>
      </c>
      <c r="H2982" s="122">
        <v>5.7737832832005673E+18</v>
      </c>
    </row>
    <row r="2983" spans="3:8" ht="15" customHeight="1">
      <c r="C2983" s="112" t="b">
        <v>0</v>
      </c>
      <c r="D2983" s="113">
        <v>1</v>
      </c>
      <c r="E2983" s="114">
        <v>2424</v>
      </c>
      <c r="F2983" s="114">
        <v>2901</v>
      </c>
      <c r="G2983" s="122">
        <v>0</v>
      </c>
      <c r="H2983" s="122">
        <v>1.597793336750609E+19</v>
      </c>
    </row>
    <row r="2984" spans="3:8" ht="15" customHeight="1">
      <c r="C2984" s="112" t="b">
        <v>0</v>
      </c>
      <c r="D2984" s="113">
        <v>1</v>
      </c>
      <c r="E2984" s="114">
        <v>2425</v>
      </c>
      <c r="F2984" s="114">
        <v>2902</v>
      </c>
      <c r="G2984" s="122">
        <v>0</v>
      </c>
      <c r="H2984" s="122">
        <v>1.5652643366056815E+19</v>
      </c>
    </row>
    <row r="2985" spans="3:8" ht="15" customHeight="1">
      <c r="C2985" s="112" t="b">
        <v>0</v>
      </c>
      <c r="D2985" s="113">
        <v>1</v>
      </c>
      <c r="E2985" s="114">
        <v>2426</v>
      </c>
      <c r="F2985" s="114">
        <v>2903</v>
      </c>
      <c r="G2985" s="122">
        <v>0</v>
      </c>
      <c r="H2985" s="122">
        <v>1.2170298430214464E+17</v>
      </c>
    </row>
    <row r="2986" spans="3:8" ht="15" customHeight="1">
      <c r="C2986" s="112" t="b">
        <v>0</v>
      </c>
      <c r="D2986" s="113">
        <v>1</v>
      </c>
      <c r="E2986" s="114">
        <v>2427</v>
      </c>
      <c r="F2986" s="114">
        <v>2904</v>
      </c>
      <c r="G2986" s="122">
        <v>0</v>
      </c>
      <c r="H2986" s="122">
        <v>1.5822621755316251E+19</v>
      </c>
    </row>
    <row r="2987" spans="3:8" ht="15" customHeight="1">
      <c r="C2987" s="112" t="b">
        <v>0</v>
      </c>
      <c r="D2987" s="113">
        <v>1</v>
      </c>
      <c r="E2987" s="114">
        <v>2428</v>
      </c>
      <c r="F2987" s="114">
        <v>2905</v>
      </c>
      <c r="G2987" s="122">
        <v>0</v>
      </c>
      <c r="H2987" s="122">
        <v>1.7054633608801247E+19</v>
      </c>
    </row>
    <row r="2988" spans="3:8" ht="15" customHeight="1">
      <c r="C2988" s="112" t="b">
        <v>0</v>
      </c>
      <c r="D2988" s="113">
        <v>1</v>
      </c>
      <c r="E2988" s="114">
        <v>2429</v>
      </c>
      <c r="F2988" s="114">
        <v>2906</v>
      </c>
      <c r="G2988" s="122">
        <v>0</v>
      </c>
      <c r="H2988" s="122">
        <v>8.100537418771243E+18</v>
      </c>
    </row>
    <row r="2989" spans="3:8" ht="15" customHeight="1">
      <c r="C2989" s="112" t="b">
        <v>0</v>
      </c>
      <c r="D2989" s="113">
        <v>1</v>
      </c>
      <c r="E2989" s="114">
        <v>2430</v>
      </c>
      <c r="F2989" s="114">
        <v>2907</v>
      </c>
      <c r="G2989" s="122">
        <v>0</v>
      </c>
      <c r="H2989" s="122">
        <v>9.1180274821416745E+18</v>
      </c>
    </row>
    <row r="2990" spans="3:8" ht="15" customHeight="1">
      <c r="C2990" s="112" t="b">
        <v>0</v>
      </c>
      <c r="D2990" s="113">
        <v>1</v>
      </c>
      <c r="E2990" s="114">
        <v>2431</v>
      </c>
      <c r="F2990" s="114">
        <v>2908</v>
      </c>
      <c r="G2990" s="122">
        <v>0</v>
      </c>
      <c r="H2990" s="122">
        <v>1.1841521380571154E+19</v>
      </c>
    </row>
    <row r="2991" spans="3:8" ht="15" customHeight="1">
      <c r="C2991" s="112" t="b">
        <v>0</v>
      </c>
      <c r="D2991" s="113">
        <v>1</v>
      </c>
      <c r="E2991" s="114">
        <v>2432</v>
      </c>
      <c r="F2991" s="114">
        <v>2909</v>
      </c>
      <c r="G2991" s="122">
        <v>0</v>
      </c>
      <c r="H2991" s="122">
        <v>2.1412809566050259E+17</v>
      </c>
    </row>
    <row r="2992" spans="3:8" ht="15" customHeight="1">
      <c r="C2992" s="112" t="b">
        <v>0</v>
      </c>
      <c r="D2992" s="113">
        <v>1</v>
      </c>
      <c r="E2992" s="114">
        <v>2433</v>
      </c>
      <c r="F2992" s="114">
        <v>2910</v>
      </c>
      <c r="G2992" s="122">
        <v>0</v>
      </c>
      <c r="H2992" s="122">
        <v>4.4831159260704474E+17</v>
      </c>
    </row>
    <row r="2993" spans="3:8" ht="15" customHeight="1">
      <c r="C2993" s="112" t="b">
        <v>0</v>
      </c>
      <c r="D2993" s="113">
        <v>1</v>
      </c>
      <c r="E2993" s="114">
        <v>570</v>
      </c>
      <c r="F2993" s="114">
        <v>2911</v>
      </c>
      <c r="G2993" s="122">
        <v>0</v>
      </c>
      <c r="H2993" s="122">
        <v>1.1468654978012312E+19</v>
      </c>
    </row>
    <row r="2994" spans="3:8" ht="15" customHeight="1">
      <c r="C2994" s="112" t="b">
        <v>0</v>
      </c>
      <c r="D2994" s="113">
        <v>1</v>
      </c>
      <c r="E2994" s="114">
        <v>573</v>
      </c>
      <c r="F2994" s="114">
        <v>2912</v>
      </c>
      <c r="G2994" s="122">
        <v>0</v>
      </c>
      <c r="H2994" s="122">
        <v>1.5579443217161138E+19</v>
      </c>
    </row>
    <row r="2995" spans="3:8" ht="15" customHeight="1">
      <c r="C2995" s="112" t="b">
        <v>0</v>
      </c>
      <c r="D2995" s="113">
        <v>1</v>
      </c>
      <c r="E2995" s="114">
        <v>577</v>
      </c>
      <c r="F2995" s="114">
        <v>2913</v>
      </c>
      <c r="G2995" s="122">
        <v>0</v>
      </c>
      <c r="H2995" s="122">
        <v>1.6438327559657038E+19</v>
      </c>
    </row>
    <row r="2996" spans="3:8" ht="15" customHeight="1">
      <c r="C2996" s="112" t="b">
        <v>0</v>
      </c>
      <c r="D2996" s="113">
        <v>1</v>
      </c>
      <c r="E2996" s="114">
        <v>580</v>
      </c>
      <c r="F2996" s="114">
        <v>2914</v>
      </c>
      <c r="G2996" s="122">
        <v>0</v>
      </c>
      <c r="H2996" s="122">
        <v>1.4916648301688656E+19</v>
      </c>
    </row>
    <row r="2997" spans="3:8" ht="15" customHeight="1">
      <c r="C2997" s="112" t="b">
        <v>0</v>
      </c>
      <c r="D2997" s="113">
        <v>1</v>
      </c>
      <c r="E2997" s="114">
        <v>581</v>
      </c>
      <c r="F2997" s="114">
        <v>2915</v>
      </c>
      <c r="G2997" s="122">
        <v>0</v>
      </c>
      <c r="H2997" s="122">
        <v>6.645897019225516E+18</v>
      </c>
    </row>
    <row r="2998" spans="3:8" ht="15" customHeight="1">
      <c r="C2998" s="112" t="b">
        <v>0</v>
      </c>
      <c r="D2998" s="113">
        <v>1</v>
      </c>
      <c r="E2998" s="114">
        <v>571</v>
      </c>
      <c r="F2998" s="114">
        <v>2916</v>
      </c>
      <c r="G2998" s="122">
        <v>0</v>
      </c>
      <c r="H2998" s="122">
        <v>1.8130187348730081E+19</v>
      </c>
    </row>
    <row r="2999" spans="3:8" ht="15" customHeight="1">
      <c r="C2999" s="112" t="b">
        <v>0</v>
      </c>
      <c r="D2999" s="113">
        <v>1</v>
      </c>
      <c r="E2999" s="114">
        <v>579</v>
      </c>
      <c r="F2999" s="114">
        <v>2917</v>
      </c>
      <c r="G2999" s="122">
        <v>0</v>
      </c>
      <c r="H2999" s="122">
        <v>1.1796115752748251E+19</v>
      </c>
    </row>
    <row r="3000" spans="3:8" ht="15" customHeight="1">
      <c r="C3000" s="112" t="b">
        <v>0</v>
      </c>
      <c r="D3000" s="113">
        <v>1</v>
      </c>
      <c r="E3000" s="114">
        <v>582</v>
      </c>
      <c r="F3000" s="114">
        <v>2918</v>
      </c>
      <c r="G3000" s="122">
        <v>0</v>
      </c>
      <c r="H3000" s="122">
        <v>1.147256581013701E+19</v>
      </c>
    </row>
    <row r="3001" spans="3:8" ht="15" customHeight="1">
      <c r="C3001" s="112" t="b">
        <v>0</v>
      </c>
      <c r="D3001" s="113">
        <v>1</v>
      </c>
      <c r="E3001" s="114">
        <v>572</v>
      </c>
      <c r="F3001" s="114">
        <v>2919</v>
      </c>
      <c r="G3001" s="122">
        <v>0</v>
      </c>
      <c r="H3001" s="122">
        <v>3.4154078234812851E+18</v>
      </c>
    </row>
    <row r="3002" spans="3:8" ht="15" customHeight="1">
      <c r="C3002" s="112" t="b">
        <v>0</v>
      </c>
      <c r="D3002" s="113">
        <v>1</v>
      </c>
      <c r="E3002" s="114">
        <v>575</v>
      </c>
      <c r="F3002" s="114">
        <v>2920</v>
      </c>
      <c r="G3002" s="122">
        <v>0</v>
      </c>
      <c r="H3002" s="122">
        <v>1.9918523826864328E+18</v>
      </c>
    </row>
    <row r="3003" spans="3:8" ht="15" customHeight="1">
      <c r="C3003" s="112" t="b">
        <v>0</v>
      </c>
      <c r="D3003" s="113">
        <v>1</v>
      </c>
      <c r="E3003" s="114">
        <v>578</v>
      </c>
      <c r="F3003" s="114">
        <v>2921</v>
      </c>
      <c r="G3003" s="122">
        <v>0</v>
      </c>
      <c r="H3003" s="122">
        <v>1.3278265385920379E+19</v>
      </c>
    </row>
    <row r="3004" spans="3:8" ht="15" customHeight="1">
      <c r="C3004" s="112" t="b">
        <v>0</v>
      </c>
      <c r="D3004" s="113">
        <v>1</v>
      </c>
      <c r="E3004" s="114">
        <v>574</v>
      </c>
      <c r="F3004" s="114">
        <v>2922</v>
      </c>
      <c r="G3004" s="122">
        <v>0</v>
      </c>
      <c r="H3004" s="122">
        <v>1.6003175186121961E+19</v>
      </c>
    </row>
    <row r="3005" spans="3:8" ht="15" customHeight="1">
      <c r="C3005" s="112" t="b">
        <v>0</v>
      </c>
      <c r="D3005" s="113">
        <v>1</v>
      </c>
      <c r="E3005" s="114">
        <v>576</v>
      </c>
      <c r="F3005" s="114">
        <v>2923</v>
      </c>
      <c r="G3005" s="122">
        <v>0</v>
      </c>
      <c r="H3005" s="122">
        <v>1.0920800493559032E+19</v>
      </c>
    </row>
    <row r="3006" spans="3:8" ht="15" customHeight="1">
      <c r="C3006" s="112" t="b">
        <v>0</v>
      </c>
      <c r="D3006" s="113">
        <v>1</v>
      </c>
      <c r="E3006" s="114">
        <v>3288</v>
      </c>
      <c r="F3006" s="114">
        <v>2924</v>
      </c>
      <c r="G3006" s="122">
        <v>0</v>
      </c>
      <c r="H3006" s="122">
        <v>9.0404696970326026E+18</v>
      </c>
    </row>
    <row r="3007" spans="3:8" ht="15" customHeight="1">
      <c r="C3007" s="112" t="b">
        <v>0</v>
      </c>
      <c r="D3007" s="113">
        <v>1</v>
      </c>
      <c r="E3007" s="114">
        <v>3289</v>
      </c>
      <c r="F3007" s="114">
        <v>2925</v>
      </c>
      <c r="G3007" s="122">
        <v>0</v>
      </c>
      <c r="H3007" s="122">
        <v>6.7367462443130189E+17</v>
      </c>
    </row>
    <row r="3008" spans="3:8" ht="15" customHeight="1">
      <c r="C3008" s="112" t="b">
        <v>0</v>
      </c>
      <c r="D3008" s="113">
        <v>1</v>
      </c>
      <c r="E3008" s="114">
        <v>3290</v>
      </c>
      <c r="F3008" s="114">
        <v>2926</v>
      </c>
      <c r="G3008" s="122">
        <v>0</v>
      </c>
      <c r="H3008" s="122">
        <v>1.7968500900619022E+19</v>
      </c>
    </row>
    <row r="3009" spans="3:8" ht="15" customHeight="1">
      <c r="C3009" s="112" t="b">
        <v>0</v>
      </c>
      <c r="D3009" s="113">
        <v>1</v>
      </c>
      <c r="E3009" s="114">
        <v>3291</v>
      </c>
      <c r="F3009" s="114">
        <v>2927</v>
      </c>
      <c r="G3009" s="122">
        <v>0</v>
      </c>
      <c r="H3009" s="122">
        <v>4.6027727747306312E+18</v>
      </c>
    </row>
    <row r="3010" spans="3:8" ht="15" customHeight="1">
      <c r="C3010" s="112" t="b">
        <v>0</v>
      </c>
      <c r="D3010" s="113">
        <v>1</v>
      </c>
      <c r="E3010" s="114">
        <v>3292</v>
      </c>
      <c r="F3010" s="114">
        <v>2928</v>
      </c>
      <c r="G3010" s="122">
        <v>0</v>
      </c>
      <c r="H3010" s="122">
        <v>1.3031834436544573E+19</v>
      </c>
    </row>
    <row r="3011" spans="3:8" ht="15" customHeight="1">
      <c r="C3011" s="112" t="b">
        <v>0</v>
      </c>
      <c r="D3011" s="113">
        <v>1</v>
      </c>
      <c r="E3011" s="114">
        <v>3293</v>
      </c>
      <c r="F3011" s="114">
        <v>2929</v>
      </c>
      <c r="G3011" s="122">
        <v>0</v>
      </c>
      <c r="H3011" s="122">
        <v>1.4802626744398475E+19</v>
      </c>
    </row>
    <row r="3012" spans="3:8" ht="15" customHeight="1">
      <c r="C3012" s="112" t="b">
        <v>0</v>
      </c>
      <c r="D3012" s="113">
        <v>1</v>
      </c>
      <c r="E3012" s="114">
        <v>3294</v>
      </c>
      <c r="F3012" s="114">
        <v>2930</v>
      </c>
      <c r="G3012" s="122">
        <v>0</v>
      </c>
      <c r="H3012" s="122">
        <v>7.0781330856282501E+18</v>
      </c>
    </row>
    <row r="3013" spans="3:8" ht="15" customHeight="1">
      <c r="C3013" s="112" t="b">
        <v>0</v>
      </c>
      <c r="D3013" s="113">
        <v>1</v>
      </c>
      <c r="E3013" s="114">
        <v>3295</v>
      </c>
      <c r="F3013" s="114">
        <v>2931</v>
      </c>
      <c r="G3013" s="122">
        <v>0</v>
      </c>
      <c r="H3013" s="122">
        <v>5.7138882175739197E+18</v>
      </c>
    </row>
    <row r="3014" spans="3:8" ht="15" customHeight="1">
      <c r="C3014" s="112" t="b">
        <v>0</v>
      </c>
      <c r="D3014" s="113">
        <v>1</v>
      </c>
      <c r="E3014" s="114">
        <v>3296</v>
      </c>
      <c r="F3014" s="114">
        <v>2932</v>
      </c>
      <c r="G3014" s="122">
        <v>0</v>
      </c>
      <c r="H3014" s="122">
        <v>1.5488605933299872E+19</v>
      </c>
    </row>
    <row r="3015" spans="3:8" ht="15" customHeight="1">
      <c r="C3015" s="112" t="b">
        <v>0</v>
      </c>
      <c r="D3015" s="113">
        <v>1</v>
      </c>
      <c r="E3015" s="114">
        <v>3297</v>
      </c>
      <c r="F3015" s="114">
        <v>2933</v>
      </c>
      <c r="G3015" s="122">
        <v>0</v>
      </c>
      <c r="H3015" s="122">
        <v>1.1053872493678197E+19</v>
      </c>
    </row>
    <row r="3016" spans="3:8" ht="15" customHeight="1">
      <c r="C3016" s="112" t="b">
        <v>0</v>
      </c>
      <c r="D3016" s="113">
        <v>1</v>
      </c>
      <c r="E3016" s="114">
        <v>3298</v>
      </c>
      <c r="F3016" s="114">
        <v>2934</v>
      </c>
      <c r="G3016" s="122">
        <v>0</v>
      </c>
      <c r="H3016" s="122">
        <v>1.8257325247692577E+19</v>
      </c>
    </row>
    <row r="3017" spans="3:8" ht="15" customHeight="1">
      <c r="C3017" s="112" t="b">
        <v>0</v>
      </c>
      <c r="D3017" s="113">
        <v>1</v>
      </c>
      <c r="E3017" s="114">
        <v>3299</v>
      </c>
      <c r="F3017" s="114">
        <v>2935</v>
      </c>
      <c r="G3017" s="122">
        <v>0</v>
      </c>
      <c r="H3017" s="122">
        <v>1.201048561219165E+19</v>
      </c>
    </row>
    <row r="3018" spans="3:8" ht="15" customHeight="1">
      <c r="C3018" s="112" t="b">
        <v>0</v>
      </c>
      <c r="D3018" s="113">
        <v>1</v>
      </c>
      <c r="E3018" s="114">
        <v>2434</v>
      </c>
      <c r="F3018" s="114">
        <v>2936</v>
      </c>
      <c r="G3018" s="122">
        <v>0</v>
      </c>
      <c r="H3018" s="122">
        <v>1.6898709043456967E+19</v>
      </c>
    </row>
    <row r="3019" spans="3:8" ht="15" customHeight="1">
      <c r="C3019" s="112" t="b">
        <v>0</v>
      </c>
      <c r="D3019" s="113">
        <v>1</v>
      </c>
      <c r="E3019" s="114">
        <v>2435</v>
      </c>
      <c r="F3019" s="114">
        <v>2937</v>
      </c>
      <c r="G3019" s="122">
        <v>0</v>
      </c>
      <c r="H3019" s="122">
        <v>6.7777726616081787E+18</v>
      </c>
    </row>
    <row r="3020" spans="3:8" ht="15" customHeight="1">
      <c r="C3020" s="112" t="b">
        <v>0</v>
      </c>
      <c r="D3020" s="113">
        <v>1</v>
      </c>
      <c r="E3020" s="114">
        <v>2436</v>
      </c>
      <c r="F3020" s="114">
        <v>2938</v>
      </c>
      <c r="G3020" s="122">
        <v>0</v>
      </c>
      <c r="H3020" s="122">
        <v>1.5442684809563615E+19</v>
      </c>
    </row>
    <row r="3021" spans="3:8" ht="15" customHeight="1">
      <c r="C3021" s="112" t="b">
        <v>0</v>
      </c>
      <c r="D3021" s="113">
        <v>1</v>
      </c>
      <c r="E3021" s="114">
        <v>2437</v>
      </c>
      <c r="F3021" s="114">
        <v>2939</v>
      </c>
      <c r="G3021" s="122">
        <v>0</v>
      </c>
      <c r="H3021" s="122">
        <v>1.8577675683213217E+18</v>
      </c>
    </row>
    <row r="3022" spans="3:8" ht="15" customHeight="1">
      <c r="C3022" s="112" t="b">
        <v>0</v>
      </c>
      <c r="D3022" s="113">
        <v>1</v>
      </c>
      <c r="E3022" s="114">
        <v>2438</v>
      </c>
      <c r="F3022" s="114">
        <v>2940</v>
      </c>
      <c r="G3022" s="122">
        <v>0</v>
      </c>
      <c r="H3022" s="122">
        <v>1.0376361170672263E+19</v>
      </c>
    </row>
    <row r="3023" spans="3:8" ht="15" customHeight="1">
      <c r="C3023" s="112" t="b">
        <v>0</v>
      </c>
      <c r="D3023" s="113">
        <v>1</v>
      </c>
      <c r="E3023" s="114">
        <v>2439</v>
      </c>
      <c r="F3023" s="114">
        <v>2941</v>
      </c>
      <c r="G3023" s="122">
        <v>0</v>
      </c>
      <c r="H3023" s="122">
        <v>1.0801500319501695E+19</v>
      </c>
    </row>
    <row r="3024" spans="3:8" ht="15" customHeight="1">
      <c r="C3024" s="112" t="b">
        <v>0</v>
      </c>
      <c r="D3024" s="113">
        <v>1</v>
      </c>
      <c r="E3024" s="114">
        <v>2440</v>
      </c>
      <c r="F3024" s="114">
        <v>2942</v>
      </c>
      <c r="G3024" s="122">
        <v>0</v>
      </c>
      <c r="H3024" s="122">
        <v>1.7220399710239144E+19</v>
      </c>
    </row>
    <row r="3025" spans="3:8" ht="15" customHeight="1">
      <c r="C3025" s="112" t="b">
        <v>0</v>
      </c>
      <c r="D3025" s="113">
        <v>1</v>
      </c>
      <c r="E3025" s="114">
        <v>2441</v>
      </c>
      <c r="F3025" s="114">
        <v>2943</v>
      </c>
      <c r="G3025" s="122">
        <v>0</v>
      </c>
      <c r="H3025" s="122">
        <v>1.0851063415215254E+19</v>
      </c>
    </row>
    <row r="3026" spans="3:8" ht="15" customHeight="1">
      <c r="C3026" s="112" t="b">
        <v>0</v>
      </c>
      <c r="D3026" s="113">
        <v>1</v>
      </c>
      <c r="E3026" s="114">
        <v>2442</v>
      </c>
      <c r="F3026" s="114">
        <v>2944</v>
      </c>
      <c r="G3026" s="122">
        <v>0</v>
      </c>
      <c r="H3026" s="122">
        <v>8.7697259965591409E+18</v>
      </c>
    </row>
    <row r="3027" spans="3:8" ht="15" customHeight="1">
      <c r="C3027" s="112" t="b">
        <v>0</v>
      </c>
      <c r="D3027" s="113">
        <v>1</v>
      </c>
      <c r="E3027" s="114">
        <v>2443</v>
      </c>
      <c r="F3027" s="114">
        <v>2945</v>
      </c>
      <c r="G3027" s="122">
        <v>0</v>
      </c>
      <c r="H3027" s="122">
        <v>1.6281426370129416E+19</v>
      </c>
    </row>
    <row r="3028" spans="3:8" ht="15" customHeight="1">
      <c r="C3028" s="112" t="b">
        <v>0</v>
      </c>
      <c r="D3028" s="113">
        <v>1</v>
      </c>
      <c r="E3028" s="114">
        <v>2444</v>
      </c>
      <c r="F3028" s="114">
        <v>2946</v>
      </c>
      <c r="G3028" s="122">
        <v>0</v>
      </c>
      <c r="H3028" s="122">
        <v>2.6636476132689418E+18</v>
      </c>
    </row>
    <row r="3029" spans="3:8" ht="15" customHeight="1">
      <c r="C3029" s="112" t="b">
        <v>0</v>
      </c>
      <c r="D3029" s="113">
        <v>1</v>
      </c>
      <c r="E3029" s="114">
        <v>2445</v>
      </c>
      <c r="F3029" s="114">
        <v>2947</v>
      </c>
      <c r="G3029" s="122">
        <v>0</v>
      </c>
      <c r="H3029" s="122">
        <v>1.5484871422320323E+19</v>
      </c>
    </row>
    <row r="3030" spans="3:8" ht="15" customHeight="1">
      <c r="C3030" s="112" t="b">
        <v>0</v>
      </c>
      <c r="D3030" s="113">
        <v>1</v>
      </c>
      <c r="E3030" s="114">
        <v>2446</v>
      </c>
      <c r="F3030" s="114">
        <v>2948</v>
      </c>
      <c r="G3030" s="122">
        <v>0</v>
      </c>
      <c r="H3030" s="122">
        <v>1.5673659980079438E+19</v>
      </c>
    </row>
    <row r="3031" spans="3:8" ht="15" customHeight="1">
      <c r="C3031" s="112" t="b">
        <v>0</v>
      </c>
      <c r="D3031" s="113">
        <v>1</v>
      </c>
      <c r="E3031" s="114">
        <v>2447</v>
      </c>
      <c r="F3031" s="114">
        <v>2949</v>
      </c>
      <c r="G3031" s="122">
        <v>0</v>
      </c>
      <c r="H3031" s="122">
        <v>1.2985481358031935E+19</v>
      </c>
    </row>
    <row r="3032" spans="3:8" ht="15" customHeight="1">
      <c r="C3032" s="112" t="b">
        <v>0</v>
      </c>
      <c r="D3032" s="113">
        <v>1</v>
      </c>
      <c r="E3032" s="114">
        <v>2448</v>
      </c>
      <c r="F3032" s="114">
        <v>2950</v>
      </c>
      <c r="G3032" s="122">
        <v>0</v>
      </c>
      <c r="H3032" s="122">
        <v>5.7887030483875133E+18</v>
      </c>
    </row>
    <row r="3033" spans="3:8" ht="15" customHeight="1">
      <c r="C3033" s="112" t="b">
        <v>0</v>
      </c>
      <c r="D3033" s="113">
        <v>1</v>
      </c>
      <c r="E3033" s="114">
        <v>2449</v>
      </c>
      <c r="F3033" s="114">
        <v>2951</v>
      </c>
      <c r="G3033" s="122">
        <v>0</v>
      </c>
      <c r="H3033" s="122">
        <v>8.5047786175245906E+18</v>
      </c>
    </row>
    <row r="3034" spans="3:8" ht="15" customHeight="1">
      <c r="C3034" s="112" t="b">
        <v>0</v>
      </c>
      <c r="D3034" s="113">
        <v>1</v>
      </c>
      <c r="E3034" s="114">
        <v>2450</v>
      </c>
      <c r="F3034" s="114">
        <v>2952</v>
      </c>
      <c r="G3034" s="122">
        <v>0</v>
      </c>
      <c r="H3034" s="122">
        <v>4.4838162019309947E+18</v>
      </c>
    </row>
    <row r="3035" spans="3:8" ht="15" customHeight="1">
      <c r="C3035" s="112" t="b">
        <v>0</v>
      </c>
      <c r="D3035" s="113">
        <v>1</v>
      </c>
      <c r="E3035" s="114">
        <v>2451</v>
      </c>
      <c r="F3035" s="114">
        <v>2953</v>
      </c>
      <c r="G3035" s="122">
        <v>0</v>
      </c>
      <c r="H3035" s="122">
        <v>1.8355688563719772E+19</v>
      </c>
    </row>
    <row r="3036" spans="3:8" ht="15" customHeight="1">
      <c r="C3036" s="112" t="b">
        <v>0</v>
      </c>
      <c r="D3036" s="113">
        <v>1</v>
      </c>
      <c r="E3036" s="114">
        <v>2452</v>
      </c>
      <c r="F3036" s="114">
        <v>2954</v>
      </c>
      <c r="G3036" s="122">
        <v>0</v>
      </c>
      <c r="H3036" s="122">
        <v>8.227851882923436E+18</v>
      </c>
    </row>
    <row r="3037" spans="3:8" ht="15" customHeight="1">
      <c r="C3037" s="112" t="b">
        <v>0</v>
      </c>
      <c r="D3037" s="113">
        <v>1</v>
      </c>
      <c r="E3037" s="114">
        <v>2453</v>
      </c>
      <c r="F3037" s="114">
        <v>2955</v>
      </c>
      <c r="G3037" s="122">
        <v>0</v>
      </c>
      <c r="H3037" s="122">
        <v>192848609577753</v>
      </c>
    </row>
    <row r="3038" spans="3:8" ht="15" customHeight="1">
      <c r="C3038" s="112" t="b">
        <v>0</v>
      </c>
      <c r="D3038" s="113">
        <v>1</v>
      </c>
      <c r="E3038" s="114">
        <v>2454</v>
      </c>
      <c r="F3038" s="114">
        <v>2956</v>
      </c>
      <c r="G3038" s="122">
        <v>0</v>
      </c>
      <c r="H3038" s="122">
        <v>4.0544890659448166E+18</v>
      </c>
    </row>
    <row r="3039" spans="3:8" ht="15" customHeight="1">
      <c r="C3039" s="112" t="b">
        <v>0</v>
      </c>
      <c r="D3039" s="113">
        <v>1</v>
      </c>
      <c r="E3039" s="114">
        <v>2455</v>
      </c>
      <c r="F3039" s="114">
        <v>2957</v>
      </c>
      <c r="G3039" s="122">
        <v>0</v>
      </c>
      <c r="H3039" s="122">
        <v>7.3554532120968397E+18</v>
      </c>
    </row>
    <row r="3040" spans="3:8" ht="15" customHeight="1">
      <c r="C3040" s="112" t="b">
        <v>0</v>
      </c>
      <c r="D3040" s="113">
        <v>1</v>
      </c>
      <c r="E3040" s="114">
        <v>2456</v>
      </c>
      <c r="F3040" s="114">
        <v>2958</v>
      </c>
      <c r="G3040" s="122">
        <v>0</v>
      </c>
      <c r="H3040" s="122">
        <v>6.7092462064745718E+18</v>
      </c>
    </row>
    <row r="3041" spans="3:8" ht="15" customHeight="1">
      <c r="C3041" s="112" t="b">
        <v>0</v>
      </c>
      <c r="D3041" s="113">
        <v>1</v>
      </c>
      <c r="E3041" s="114">
        <v>2457</v>
      </c>
      <c r="F3041" s="114">
        <v>2959</v>
      </c>
      <c r="G3041" s="122">
        <v>0</v>
      </c>
      <c r="H3041" s="122">
        <v>1.0270966491169997E+19</v>
      </c>
    </row>
    <row r="3042" spans="3:8" ht="15" customHeight="1">
      <c r="C3042" s="112" t="b">
        <v>0</v>
      </c>
      <c r="D3042" s="113">
        <v>1</v>
      </c>
      <c r="E3042" s="114">
        <v>2458</v>
      </c>
      <c r="F3042" s="114">
        <v>2960</v>
      </c>
      <c r="G3042" s="122">
        <v>0</v>
      </c>
      <c r="H3042" s="122">
        <v>1.0584579468306682E+19</v>
      </c>
    </row>
    <row r="3043" spans="3:8" ht="15" customHeight="1">
      <c r="C3043" s="112" t="b">
        <v>0</v>
      </c>
      <c r="D3043" s="113">
        <v>1</v>
      </c>
      <c r="E3043" s="114">
        <v>2459</v>
      </c>
      <c r="F3043" s="114">
        <v>2961</v>
      </c>
      <c r="G3043" s="122">
        <v>0</v>
      </c>
      <c r="H3043" s="122">
        <v>6.8322950923977708E+18</v>
      </c>
    </row>
    <row r="3044" spans="3:8" ht="15" customHeight="1">
      <c r="C3044" s="112" t="b">
        <v>0</v>
      </c>
      <c r="D3044" s="113">
        <v>1</v>
      </c>
      <c r="E3044" s="114">
        <v>2460</v>
      </c>
      <c r="F3044" s="114">
        <v>2962</v>
      </c>
      <c r="G3044" s="122">
        <v>0</v>
      </c>
      <c r="H3044" s="122">
        <v>3.4568116498579558E+18</v>
      </c>
    </row>
    <row r="3045" spans="3:8" ht="15" customHeight="1">
      <c r="C3045" s="112" t="b">
        <v>0</v>
      </c>
      <c r="D3045" s="113">
        <v>1</v>
      </c>
      <c r="E3045" s="114">
        <v>2461</v>
      </c>
      <c r="F3045" s="114">
        <v>2963</v>
      </c>
      <c r="G3045" s="122">
        <v>0</v>
      </c>
      <c r="H3045" s="122">
        <v>1.439085051240424E+19</v>
      </c>
    </row>
    <row r="3046" spans="3:8" ht="15" customHeight="1">
      <c r="C3046" s="112" t="b">
        <v>0</v>
      </c>
      <c r="D3046" s="113">
        <v>1</v>
      </c>
      <c r="E3046" s="114">
        <v>2462</v>
      </c>
      <c r="F3046" s="114">
        <v>2964</v>
      </c>
      <c r="G3046" s="122">
        <v>0</v>
      </c>
      <c r="H3046" s="122">
        <v>5.7308057442416302E+18</v>
      </c>
    </row>
    <row r="3047" spans="3:8" ht="15" customHeight="1">
      <c r="C3047" s="112" t="b">
        <v>0</v>
      </c>
      <c r="D3047" s="113">
        <v>1</v>
      </c>
      <c r="E3047" s="114">
        <v>2463</v>
      </c>
      <c r="F3047" s="114">
        <v>2965</v>
      </c>
      <c r="G3047" s="122">
        <v>0</v>
      </c>
      <c r="H3047" s="122">
        <v>2.0519235786130033E+18</v>
      </c>
    </row>
    <row r="3048" spans="3:8" ht="15" customHeight="1">
      <c r="C3048" s="112" t="b">
        <v>0</v>
      </c>
      <c r="D3048" s="113">
        <v>1</v>
      </c>
      <c r="E3048" s="114">
        <v>2464</v>
      </c>
      <c r="F3048" s="114">
        <v>2966</v>
      </c>
      <c r="G3048" s="122">
        <v>0</v>
      </c>
      <c r="H3048" s="122">
        <v>8.6617473724765522E+18</v>
      </c>
    </row>
    <row r="3049" spans="3:8" ht="15" customHeight="1">
      <c r="C3049" s="112" t="b">
        <v>0</v>
      </c>
      <c r="D3049" s="113">
        <v>1</v>
      </c>
      <c r="E3049" s="114">
        <v>2465</v>
      </c>
      <c r="F3049" s="114">
        <v>2967</v>
      </c>
      <c r="G3049" s="122">
        <v>0</v>
      </c>
      <c r="H3049" s="122">
        <v>5.306565537094997E+18</v>
      </c>
    </row>
    <row r="3050" spans="3:8" ht="15" customHeight="1">
      <c r="C3050" s="112" t="b">
        <v>0</v>
      </c>
      <c r="D3050" s="113">
        <v>1</v>
      </c>
      <c r="E3050" s="114">
        <v>2466</v>
      </c>
      <c r="F3050" s="114">
        <v>2968</v>
      </c>
      <c r="G3050" s="122">
        <v>0</v>
      </c>
      <c r="H3050" s="122">
        <v>1.6976287773532004E+19</v>
      </c>
    </row>
    <row r="3051" spans="3:8" ht="15" customHeight="1">
      <c r="C3051" s="112" t="b">
        <v>0</v>
      </c>
      <c r="D3051" s="113">
        <v>1</v>
      </c>
      <c r="E3051" s="114">
        <v>2467</v>
      </c>
      <c r="F3051" s="114">
        <v>2969</v>
      </c>
      <c r="G3051" s="122">
        <v>0</v>
      </c>
      <c r="H3051" s="122">
        <v>3.2751454692702515E+18</v>
      </c>
    </row>
    <row r="3052" spans="3:8" ht="15" customHeight="1">
      <c r="C3052" s="112" t="b">
        <v>0</v>
      </c>
      <c r="D3052" s="113">
        <v>1</v>
      </c>
      <c r="E3052" s="114">
        <v>2468</v>
      </c>
      <c r="F3052" s="114">
        <v>2970</v>
      </c>
      <c r="G3052" s="122">
        <v>0</v>
      </c>
      <c r="H3052" s="122">
        <v>7.9163517113569454E+18</v>
      </c>
    </row>
    <row r="3053" spans="3:8" ht="15" customHeight="1">
      <c r="C3053" s="112" t="b">
        <v>0</v>
      </c>
      <c r="D3053" s="113">
        <v>1</v>
      </c>
      <c r="E3053" s="114">
        <v>2469</v>
      </c>
      <c r="F3053" s="114">
        <v>2971</v>
      </c>
      <c r="G3053" s="122">
        <v>0</v>
      </c>
      <c r="H3053" s="122">
        <v>1.1116136324986438E+19</v>
      </c>
    </row>
    <row r="3054" spans="3:8" ht="15" customHeight="1">
      <c r="C3054" s="112" t="b">
        <v>0</v>
      </c>
      <c r="D3054" s="113">
        <v>1</v>
      </c>
      <c r="E3054" s="114">
        <v>2470</v>
      </c>
      <c r="F3054" s="114">
        <v>2972</v>
      </c>
      <c r="G3054" s="122">
        <v>0</v>
      </c>
      <c r="H3054" s="122">
        <v>1.1356687353589377E+19</v>
      </c>
    </row>
    <row r="3055" spans="3:8" ht="15" customHeight="1">
      <c r="C3055" s="112" t="b">
        <v>0</v>
      </c>
      <c r="D3055" s="113">
        <v>1</v>
      </c>
      <c r="E3055" s="114">
        <v>2471</v>
      </c>
      <c r="F3055" s="114">
        <v>2973</v>
      </c>
      <c r="G3055" s="122">
        <v>0</v>
      </c>
      <c r="H3055" s="122">
        <v>9.5754893867323208E+18</v>
      </c>
    </row>
    <row r="3056" spans="3:8" ht="15" customHeight="1">
      <c r="C3056" s="112" t="b">
        <v>0</v>
      </c>
      <c r="D3056" s="113">
        <v>1</v>
      </c>
      <c r="E3056" s="114">
        <v>2506</v>
      </c>
      <c r="F3056" s="114">
        <v>2974</v>
      </c>
      <c r="G3056" s="122">
        <v>0</v>
      </c>
      <c r="H3056" s="122">
        <v>1.5019994509102547E+19</v>
      </c>
    </row>
    <row r="3057" spans="3:8" ht="15" customHeight="1">
      <c r="C3057" s="112" t="b">
        <v>0</v>
      </c>
      <c r="D3057" s="113">
        <v>1</v>
      </c>
      <c r="E3057" s="114">
        <v>2507</v>
      </c>
      <c r="F3057" s="114">
        <v>2975</v>
      </c>
      <c r="G3057" s="122">
        <v>0</v>
      </c>
      <c r="H3057" s="122">
        <v>1.1087867503351427E+19</v>
      </c>
    </row>
    <row r="3058" spans="3:8" ht="15" customHeight="1">
      <c r="C3058" s="112" t="b">
        <v>0</v>
      </c>
      <c r="D3058" s="113">
        <v>1</v>
      </c>
      <c r="E3058" s="114">
        <v>2508</v>
      </c>
      <c r="F3058" s="114">
        <v>2976</v>
      </c>
      <c r="G3058" s="122">
        <v>0</v>
      </c>
      <c r="H3058" s="122">
        <v>1.192650186451593E+19</v>
      </c>
    </row>
    <row r="3059" spans="3:8" ht="15" customHeight="1">
      <c r="C3059" s="112" t="b">
        <v>0</v>
      </c>
      <c r="D3059" s="113">
        <v>1</v>
      </c>
      <c r="E3059" s="114">
        <v>2509</v>
      </c>
      <c r="F3059" s="114">
        <v>2977</v>
      </c>
      <c r="G3059" s="122">
        <v>0</v>
      </c>
      <c r="H3059" s="122">
        <v>1.1665355482244114E+19</v>
      </c>
    </row>
    <row r="3060" spans="3:8" ht="15" customHeight="1">
      <c r="C3060" s="112" t="b">
        <v>0</v>
      </c>
      <c r="D3060" s="113">
        <v>1</v>
      </c>
      <c r="E3060" s="114">
        <v>2510</v>
      </c>
      <c r="F3060" s="114">
        <v>2978</v>
      </c>
      <c r="G3060" s="122">
        <v>0</v>
      </c>
      <c r="H3060" s="122">
        <v>1.1865631934132333E+19</v>
      </c>
    </row>
    <row r="3061" spans="3:8" ht="15" customHeight="1">
      <c r="C3061" s="112" t="b">
        <v>0</v>
      </c>
      <c r="D3061" s="113">
        <v>1</v>
      </c>
      <c r="E3061" s="114">
        <v>2511</v>
      </c>
      <c r="F3061" s="114">
        <v>2979</v>
      </c>
      <c r="G3061" s="122">
        <v>0</v>
      </c>
      <c r="H3061" s="122">
        <v>1.7876415061086126E+19</v>
      </c>
    </row>
    <row r="3062" spans="3:8" ht="15" customHeight="1">
      <c r="C3062" s="112" t="b">
        <v>0</v>
      </c>
      <c r="D3062" s="113">
        <v>1</v>
      </c>
      <c r="E3062" s="114">
        <v>2512</v>
      </c>
      <c r="F3062" s="114">
        <v>2980</v>
      </c>
      <c r="G3062" s="122">
        <v>0</v>
      </c>
      <c r="H3062" s="122">
        <v>6.5385582380959119E+18</v>
      </c>
    </row>
    <row r="3063" spans="3:8" ht="15" customHeight="1">
      <c r="C3063" s="112" t="b">
        <v>0</v>
      </c>
      <c r="D3063" s="113">
        <v>1</v>
      </c>
      <c r="E3063" s="114">
        <v>2513</v>
      </c>
      <c r="F3063" s="114">
        <v>2981</v>
      </c>
      <c r="G3063" s="122">
        <v>0</v>
      </c>
      <c r="H3063" s="122">
        <v>1.2797917038015762E+19</v>
      </c>
    </row>
    <row r="3064" spans="3:8" ht="15" customHeight="1">
      <c r="C3064" s="112" t="b">
        <v>0</v>
      </c>
      <c r="D3064" s="113">
        <v>1</v>
      </c>
      <c r="E3064" s="114">
        <v>2514</v>
      </c>
      <c r="F3064" s="114">
        <v>2982</v>
      </c>
      <c r="G3064" s="122">
        <v>0</v>
      </c>
      <c r="H3064" s="122">
        <v>1.4982795141353628E+19</v>
      </c>
    </row>
    <row r="3065" spans="3:8" ht="15" customHeight="1">
      <c r="C3065" s="112" t="b">
        <v>0</v>
      </c>
      <c r="D3065" s="113">
        <v>1</v>
      </c>
      <c r="E3065" s="114">
        <v>2515</v>
      </c>
      <c r="F3065" s="114">
        <v>2983</v>
      </c>
      <c r="G3065" s="122">
        <v>0</v>
      </c>
      <c r="H3065" s="122">
        <v>9.1806529563455816E+18</v>
      </c>
    </row>
    <row r="3066" spans="3:8" ht="15" customHeight="1">
      <c r="C3066" s="112" t="b">
        <v>0</v>
      </c>
      <c r="D3066" s="113">
        <v>1</v>
      </c>
      <c r="E3066" s="114">
        <v>2516</v>
      </c>
      <c r="F3066" s="114">
        <v>2984</v>
      </c>
      <c r="G3066" s="122">
        <v>0</v>
      </c>
      <c r="H3066" s="122">
        <v>8.1138838525720986E+18</v>
      </c>
    </row>
    <row r="3067" spans="3:8" ht="15" customHeight="1">
      <c r="C3067" s="112" t="b">
        <v>0</v>
      </c>
      <c r="D3067" s="113">
        <v>1</v>
      </c>
      <c r="E3067" s="114">
        <v>2517</v>
      </c>
      <c r="F3067" s="114">
        <v>2985</v>
      </c>
      <c r="G3067" s="122">
        <v>0</v>
      </c>
      <c r="H3067" s="122">
        <v>1.1645549502203122E+19</v>
      </c>
    </row>
    <row r="3068" spans="3:8" ht="15" customHeight="1">
      <c r="C3068" s="112" t="b">
        <v>0</v>
      </c>
      <c r="D3068" s="113">
        <v>1</v>
      </c>
      <c r="E3068" s="114">
        <v>2518</v>
      </c>
      <c r="F3068" s="114">
        <v>2986</v>
      </c>
      <c r="G3068" s="122">
        <v>0</v>
      </c>
      <c r="H3068" s="122">
        <v>9.1323600322336256E+18</v>
      </c>
    </row>
    <row r="3069" spans="3:8" ht="15" customHeight="1">
      <c r="C3069" s="112" t="b">
        <v>0</v>
      </c>
      <c r="D3069" s="113">
        <v>1</v>
      </c>
      <c r="E3069" s="114">
        <v>2519</v>
      </c>
      <c r="F3069" s="114">
        <v>2987</v>
      </c>
      <c r="G3069" s="122">
        <v>0</v>
      </c>
      <c r="H3069" s="122">
        <v>1.7524800055567884E+19</v>
      </c>
    </row>
    <row r="3070" spans="3:8" ht="15" customHeight="1">
      <c r="C3070" s="112" t="b">
        <v>0</v>
      </c>
      <c r="D3070" s="113">
        <v>1</v>
      </c>
      <c r="E3070" s="114">
        <v>2520</v>
      </c>
      <c r="F3070" s="114">
        <v>2988</v>
      </c>
      <c r="G3070" s="122">
        <v>0</v>
      </c>
      <c r="H3070" s="122">
        <v>1.2251178574960548E+18</v>
      </c>
    </row>
    <row r="3071" spans="3:8" ht="15" customHeight="1">
      <c r="C3071" s="112" t="b">
        <v>0</v>
      </c>
      <c r="D3071" s="113">
        <v>1</v>
      </c>
      <c r="E3071" s="114">
        <v>2521</v>
      </c>
      <c r="F3071" s="114">
        <v>2989</v>
      </c>
      <c r="G3071" s="122">
        <v>0</v>
      </c>
      <c r="H3071" s="122">
        <v>1.8424184256400525E+19</v>
      </c>
    </row>
    <row r="3072" spans="3:8" ht="15" customHeight="1">
      <c r="C3072" s="112" t="b">
        <v>0</v>
      </c>
      <c r="D3072" s="113">
        <v>1</v>
      </c>
      <c r="E3072" s="114">
        <v>2522</v>
      </c>
      <c r="F3072" s="114">
        <v>2990</v>
      </c>
      <c r="G3072" s="122">
        <v>0</v>
      </c>
      <c r="H3072" s="122">
        <v>1.120277965440436E+19</v>
      </c>
    </row>
    <row r="3073" spans="3:8" ht="15" customHeight="1">
      <c r="C3073" s="112" t="b">
        <v>0</v>
      </c>
      <c r="D3073" s="113">
        <v>1</v>
      </c>
      <c r="E3073" s="114">
        <v>2542</v>
      </c>
      <c r="F3073" s="114">
        <v>2991</v>
      </c>
      <c r="G3073" s="122">
        <v>0</v>
      </c>
      <c r="H3073" s="122">
        <v>9.224073225357568E+18</v>
      </c>
    </row>
    <row r="3074" spans="3:8" ht="15" customHeight="1">
      <c r="C3074" s="112" t="b">
        <v>0</v>
      </c>
      <c r="D3074" s="113">
        <v>1</v>
      </c>
      <c r="E3074" s="114">
        <v>2543</v>
      </c>
      <c r="F3074" s="114">
        <v>2992</v>
      </c>
      <c r="G3074" s="122">
        <v>0</v>
      </c>
      <c r="H3074" s="122">
        <v>1.6314412793706666E+19</v>
      </c>
    </row>
    <row r="3075" spans="3:8" ht="15" customHeight="1">
      <c r="C3075" s="112" t="b">
        <v>0</v>
      </c>
      <c r="D3075" s="113">
        <v>1</v>
      </c>
      <c r="E3075" s="114">
        <v>2544</v>
      </c>
      <c r="F3075" s="114">
        <v>2993</v>
      </c>
      <c r="G3075" s="122">
        <v>0</v>
      </c>
      <c r="H3075" s="122">
        <v>1.1964520293260364E+19</v>
      </c>
    </row>
    <row r="3076" spans="3:8" ht="15" customHeight="1">
      <c r="C3076" s="112" t="b">
        <v>0</v>
      </c>
      <c r="D3076" s="113">
        <v>1</v>
      </c>
      <c r="E3076" s="114">
        <v>2545</v>
      </c>
      <c r="F3076" s="114">
        <v>2994</v>
      </c>
      <c r="G3076" s="122">
        <v>0</v>
      </c>
      <c r="H3076" s="122">
        <v>1.4433705027823991E+19</v>
      </c>
    </row>
    <row r="3077" spans="3:8" ht="15" customHeight="1">
      <c r="C3077" s="112" t="b">
        <v>0</v>
      </c>
      <c r="D3077" s="113">
        <v>1</v>
      </c>
      <c r="E3077" s="114">
        <v>2546</v>
      </c>
      <c r="F3077" s="114">
        <v>2995</v>
      </c>
      <c r="G3077" s="122">
        <v>0</v>
      </c>
      <c r="H3077" s="122">
        <v>1.0271303344079016E+19</v>
      </c>
    </row>
    <row r="3078" spans="3:8" ht="15" customHeight="1">
      <c r="C3078" s="112" t="b">
        <v>0</v>
      </c>
      <c r="D3078" s="113">
        <v>1</v>
      </c>
      <c r="E3078" s="114">
        <v>2547</v>
      </c>
      <c r="F3078" s="114">
        <v>2996</v>
      </c>
      <c r="G3078" s="122">
        <v>0</v>
      </c>
      <c r="H3078" s="122">
        <v>2.175973855318102E+18</v>
      </c>
    </row>
    <row r="3079" spans="3:8" ht="15" customHeight="1">
      <c r="C3079" s="112" t="b">
        <v>0</v>
      </c>
      <c r="D3079" s="113">
        <v>1</v>
      </c>
      <c r="E3079" s="114">
        <v>2548</v>
      </c>
      <c r="F3079" s="114">
        <v>2997</v>
      </c>
      <c r="G3079" s="122">
        <v>0</v>
      </c>
      <c r="H3079" s="122">
        <v>7.3606162079496591E+18</v>
      </c>
    </row>
    <row r="3080" spans="3:8" ht="15" customHeight="1">
      <c r="C3080" s="112" t="b">
        <v>0</v>
      </c>
      <c r="D3080" s="113">
        <v>1</v>
      </c>
      <c r="E3080" s="114">
        <v>2549</v>
      </c>
      <c r="F3080" s="114">
        <v>2998</v>
      </c>
      <c r="G3080" s="122">
        <v>0</v>
      </c>
      <c r="H3080" s="122">
        <v>1.9098642695751688E+18</v>
      </c>
    </row>
    <row r="3081" spans="3:8" ht="15" customHeight="1">
      <c r="C3081" s="112" t="b">
        <v>0</v>
      </c>
      <c r="D3081" s="113">
        <v>1</v>
      </c>
      <c r="E3081" s="114">
        <v>2550</v>
      </c>
      <c r="F3081" s="114">
        <v>2999</v>
      </c>
      <c r="G3081" s="122">
        <v>0</v>
      </c>
      <c r="H3081" s="122">
        <v>1.2221009298311637E+19</v>
      </c>
    </row>
    <row r="3082" spans="3:8" ht="15" customHeight="1">
      <c r="C3082" s="112" t="b">
        <v>0</v>
      </c>
      <c r="D3082" s="113">
        <v>1</v>
      </c>
      <c r="E3082" s="114">
        <v>2551</v>
      </c>
      <c r="F3082" s="114">
        <v>3000</v>
      </c>
      <c r="G3082" s="122">
        <v>0</v>
      </c>
      <c r="H3082" s="122">
        <v>1.9071721226138452E+18</v>
      </c>
    </row>
    <row r="3083" spans="3:8" ht="15" customHeight="1">
      <c r="C3083" s="112" t="b">
        <v>0</v>
      </c>
      <c r="D3083" s="113">
        <v>1</v>
      </c>
      <c r="E3083" s="114">
        <v>2552</v>
      </c>
      <c r="F3083" s="114">
        <v>3001</v>
      </c>
      <c r="G3083" s="122">
        <v>0</v>
      </c>
      <c r="H3083" s="122">
        <v>1.6241228351845214E+19</v>
      </c>
    </row>
    <row r="3084" spans="3:8" ht="15" customHeight="1">
      <c r="C3084" s="112" t="b">
        <v>0</v>
      </c>
      <c r="D3084" s="113">
        <v>1</v>
      </c>
      <c r="E3084" s="114">
        <v>2553</v>
      </c>
      <c r="F3084" s="114">
        <v>3002</v>
      </c>
      <c r="G3084" s="122">
        <v>0</v>
      </c>
      <c r="H3084" s="122">
        <v>1.1887527193856776E+19</v>
      </c>
    </row>
    <row r="3085" spans="3:8" ht="15" customHeight="1">
      <c r="C3085" s="112" t="b">
        <v>0</v>
      </c>
      <c r="D3085" s="113">
        <v>1</v>
      </c>
      <c r="E3085" s="114">
        <v>2565</v>
      </c>
      <c r="F3085" s="114">
        <v>3003</v>
      </c>
      <c r="G3085" s="122">
        <v>0</v>
      </c>
      <c r="H3085" s="122">
        <v>7.2868421276792883E+18</v>
      </c>
    </row>
    <row r="3086" spans="3:8" ht="15" customHeight="1">
      <c r="C3086" s="112" t="b">
        <v>0</v>
      </c>
      <c r="D3086" s="113">
        <v>1</v>
      </c>
      <c r="E3086" s="114">
        <v>2566</v>
      </c>
      <c r="F3086" s="114">
        <v>3004</v>
      </c>
      <c r="G3086" s="122">
        <v>0</v>
      </c>
      <c r="H3086" s="122">
        <v>1.426289894189115E+19</v>
      </c>
    </row>
    <row r="3087" spans="3:8" ht="15" customHeight="1">
      <c r="C3087" s="112" t="b">
        <v>0</v>
      </c>
      <c r="D3087" s="113">
        <v>1</v>
      </c>
      <c r="E3087" s="114">
        <v>2567</v>
      </c>
      <c r="F3087" s="114">
        <v>3005</v>
      </c>
      <c r="G3087" s="122">
        <v>0</v>
      </c>
      <c r="H3087" s="122">
        <v>1.5466590145526487E+19</v>
      </c>
    </row>
    <row r="3088" spans="3:8" ht="15" customHeight="1">
      <c r="C3088" s="112" t="b">
        <v>0</v>
      </c>
      <c r="D3088" s="113">
        <v>1</v>
      </c>
      <c r="E3088" s="114">
        <v>2568</v>
      </c>
      <c r="F3088" s="114">
        <v>3006</v>
      </c>
      <c r="G3088" s="122">
        <v>0</v>
      </c>
      <c r="H3088" s="122">
        <v>6.5726875235175772E+18</v>
      </c>
    </row>
    <row r="3089" spans="3:8" ht="15" customHeight="1">
      <c r="C3089" s="112" t="b">
        <v>0</v>
      </c>
      <c r="D3089" s="113">
        <v>1</v>
      </c>
      <c r="E3089" s="114">
        <v>2569</v>
      </c>
      <c r="F3089" s="114">
        <v>3007</v>
      </c>
      <c r="G3089" s="122">
        <v>0</v>
      </c>
      <c r="H3089" s="122">
        <v>1.6691690959669826E+19</v>
      </c>
    </row>
    <row r="3090" spans="3:8" ht="15" customHeight="1">
      <c r="C3090" s="112" t="b">
        <v>0</v>
      </c>
      <c r="D3090" s="113">
        <v>1</v>
      </c>
      <c r="E3090" s="114">
        <v>2570</v>
      </c>
      <c r="F3090" s="114">
        <v>3008</v>
      </c>
      <c r="G3090" s="122">
        <v>0</v>
      </c>
      <c r="H3090" s="122">
        <v>1.289491894780569E+19</v>
      </c>
    </row>
    <row r="3091" spans="3:8" ht="15" customHeight="1">
      <c r="C3091" s="112" t="b">
        <v>0</v>
      </c>
      <c r="D3091" s="113">
        <v>1</v>
      </c>
      <c r="E3091" s="114">
        <v>2571</v>
      </c>
      <c r="F3091" s="114">
        <v>3009</v>
      </c>
      <c r="G3091" s="122">
        <v>0</v>
      </c>
      <c r="H3091" s="122">
        <v>1.3758349397487104E+19</v>
      </c>
    </row>
    <row r="3092" spans="3:8" ht="15" customHeight="1">
      <c r="C3092" s="112" t="b">
        <v>0</v>
      </c>
      <c r="D3092" s="113">
        <v>1</v>
      </c>
      <c r="E3092" s="114">
        <v>2926</v>
      </c>
      <c r="F3092" s="114">
        <v>3010</v>
      </c>
      <c r="G3092" s="122">
        <v>0</v>
      </c>
      <c r="H3092" s="122">
        <v>1.6456499712415801E+19</v>
      </c>
    </row>
    <row r="3093" spans="3:8" ht="15" customHeight="1">
      <c r="C3093" s="112" t="b">
        <v>0</v>
      </c>
      <c r="D3093" s="113">
        <v>1</v>
      </c>
      <c r="E3093" s="114">
        <v>2927</v>
      </c>
      <c r="F3093" s="114">
        <v>3011</v>
      </c>
      <c r="G3093" s="122">
        <v>0</v>
      </c>
      <c r="H3093" s="122">
        <v>2.0006992950480335E+18</v>
      </c>
    </row>
    <row r="3094" spans="3:8" ht="15" customHeight="1">
      <c r="C3094" s="112" t="b">
        <v>0</v>
      </c>
      <c r="D3094" s="113">
        <v>1</v>
      </c>
      <c r="E3094" s="114">
        <v>2928</v>
      </c>
      <c r="F3094" s="114">
        <v>3012</v>
      </c>
      <c r="G3094" s="122">
        <v>0</v>
      </c>
      <c r="H3094" s="122">
        <v>1.7152329971151063E+19</v>
      </c>
    </row>
    <row r="3095" spans="3:8" ht="15" customHeight="1">
      <c r="C3095" s="112" t="b">
        <v>0</v>
      </c>
      <c r="D3095" s="113">
        <v>1</v>
      </c>
      <c r="E3095" s="114">
        <v>2929</v>
      </c>
      <c r="F3095" s="114">
        <v>3013</v>
      </c>
      <c r="G3095" s="122">
        <v>0</v>
      </c>
      <c r="H3095" s="122">
        <v>6.8976868576301466E+18</v>
      </c>
    </row>
    <row r="3096" spans="3:8" ht="15" customHeight="1">
      <c r="C3096" s="112" t="b">
        <v>0</v>
      </c>
      <c r="D3096" s="113">
        <v>1</v>
      </c>
      <c r="E3096" s="114">
        <v>2930</v>
      </c>
      <c r="F3096" s="114">
        <v>3014</v>
      </c>
      <c r="G3096" s="122">
        <v>0</v>
      </c>
      <c r="H3096" s="122">
        <v>9.0391755693824737E+18</v>
      </c>
    </row>
    <row r="3097" spans="3:8" ht="15" customHeight="1">
      <c r="C3097" s="112" t="b">
        <v>0</v>
      </c>
      <c r="D3097" s="113">
        <v>1</v>
      </c>
      <c r="E3097" s="114">
        <v>2931</v>
      </c>
      <c r="F3097" s="114">
        <v>3015</v>
      </c>
      <c r="G3097" s="122">
        <v>0</v>
      </c>
      <c r="H3097" s="122">
        <v>1.5594825734203701E+19</v>
      </c>
    </row>
    <row r="3098" spans="3:8" ht="15" customHeight="1">
      <c r="C3098" s="112" t="b">
        <v>0</v>
      </c>
      <c r="D3098" s="113">
        <v>1</v>
      </c>
      <c r="E3098" s="114">
        <v>2932</v>
      </c>
      <c r="F3098" s="114">
        <v>3016</v>
      </c>
      <c r="G3098" s="122">
        <v>0</v>
      </c>
      <c r="H3098" s="122">
        <v>5.6589564202538323E+17</v>
      </c>
    </row>
    <row r="3099" spans="3:8" ht="15" customHeight="1">
      <c r="C3099" s="112" t="b">
        <v>0</v>
      </c>
      <c r="D3099" s="113">
        <v>1</v>
      </c>
      <c r="E3099" s="114">
        <v>2933</v>
      </c>
      <c r="F3099" s="114">
        <v>3017</v>
      </c>
      <c r="G3099" s="122">
        <v>0</v>
      </c>
      <c r="H3099" s="122">
        <v>1.4564051614979275E+19</v>
      </c>
    </row>
    <row r="3100" spans="3:8" ht="15" customHeight="1">
      <c r="C3100" s="112" t="b">
        <v>0</v>
      </c>
      <c r="D3100" s="113">
        <v>1</v>
      </c>
      <c r="E3100" s="114">
        <v>2934</v>
      </c>
      <c r="F3100" s="114">
        <v>3018</v>
      </c>
      <c r="G3100" s="122">
        <v>0</v>
      </c>
      <c r="H3100" s="122">
        <v>5.5325851261999546E+17</v>
      </c>
    </row>
    <row r="3101" spans="3:8" ht="15" customHeight="1">
      <c r="C3101" s="112" t="b">
        <v>0</v>
      </c>
      <c r="D3101" s="113">
        <v>1</v>
      </c>
      <c r="E3101" s="114">
        <v>2935</v>
      </c>
      <c r="F3101" s="114">
        <v>3019</v>
      </c>
      <c r="G3101" s="122">
        <v>0</v>
      </c>
      <c r="H3101" s="122">
        <v>1.6090437252741874E+19</v>
      </c>
    </row>
    <row r="3102" spans="3:8" ht="15" customHeight="1">
      <c r="C3102" s="112" t="b">
        <v>0</v>
      </c>
      <c r="D3102" s="113">
        <v>1</v>
      </c>
      <c r="E3102" s="114">
        <v>2936</v>
      </c>
      <c r="F3102" s="114">
        <v>3020</v>
      </c>
      <c r="G3102" s="122">
        <v>0</v>
      </c>
      <c r="H3102" s="122">
        <v>6.437594609928702E+18</v>
      </c>
    </row>
    <row r="3103" spans="3:8" ht="15" customHeight="1">
      <c r="C3103" s="112" t="b">
        <v>0</v>
      </c>
      <c r="D3103" s="113">
        <v>1</v>
      </c>
      <c r="E3103" s="114">
        <v>2937</v>
      </c>
      <c r="F3103" s="114">
        <v>3021</v>
      </c>
      <c r="G3103" s="122">
        <v>0</v>
      </c>
      <c r="H3103" s="122">
        <v>8.1108350725820672E+18</v>
      </c>
    </row>
    <row r="3104" spans="3:8" ht="15" customHeight="1">
      <c r="C3104" s="112" t="b">
        <v>0</v>
      </c>
      <c r="D3104" s="113">
        <v>1</v>
      </c>
      <c r="E3104" s="114">
        <v>2938</v>
      </c>
      <c r="F3104" s="114">
        <v>3022</v>
      </c>
      <c r="G3104" s="122">
        <v>0</v>
      </c>
      <c r="H3104" s="122">
        <v>8.0289028249688095E+18</v>
      </c>
    </row>
    <row r="3105" spans="3:8" ht="15" customHeight="1">
      <c r="C3105" s="112" t="b">
        <v>0</v>
      </c>
      <c r="D3105" s="113">
        <v>1</v>
      </c>
      <c r="E3105" s="114">
        <v>2939</v>
      </c>
      <c r="F3105" s="114">
        <v>3023</v>
      </c>
      <c r="G3105" s="122">
        <v>0</v>
      </c>
      <c r="H3105" s="122">
        <v>8.6257214395398861E+18</v>
      </c>
    </row>
    <row r="3106" spans="3:8" ht="15" customHeight="1">
      <c r="C3106" s="112" t="b">
        <v>0</v>
      </c>
      <c r="D3106" s="113">
        <v>1</v>
      </c>
      <c r="E3106" s="114">
        <v>2940</v>
      </c>
      <c r="F3106" s="114">
        <v>3024</v>
      </c>
      <c r="G3106" s="122">
        <v>0</v>
      </c>
      <c r="H3106" s="122">
        <v>9.2171068664310764E+18</v>
      </c>
    </row>
    <row r="3107" spans="3:8" ht="15" customHeight="1">
      <c r="C3107" s="112" t="b">
        <v>0</v>
      </c>
      <c r="D3107" s="113">
        <v>1</v>
      </c>
      <c r="E3107" s="114">
        <v>2941</v>
      </c>
      <c r="F3107" s="114">
        <v>3025</v>
      </c>
      <c r="G3107" s="122">
        <v>0</v>
      </c>
      <c r="H3107" s="122">
        <v>6.1633255883625943E+18</v>
      </c>
    </row>
    <row r="3108" spans="3:8" ht="15" customHeight="1">
      <c r="C3108" s="112" t="b">
        <v>0</v>
      </c>
      <c r="D3108" s="113">
        <v>1</v>
      </c>
      <c r="E3108" s="114">
        <v>2942</v>
      </c>
      <c r="F3108" s="114">
        <v>3026</v>
      </c>
      <c r="G3108" s="122">
        <v>0</v>
      </c>
      <c r="H3108" s="122">
        <v>7.0406535202491392E+18</v>
      </c>
    </row>
    <row r="3109" spans="3:8" ht="15" customHeight="1">
      <c r="C3109" s="112" t="b">
        <v>0</v>
      </c>
      <c r="D3109" s="113">
        <v>1</v>
      </c>
      <c r="E3109" s="114">
        <v>2943</v>
      </c>
      <c r="F3109" s="114">
        <v>3027</v>
      </c>
      <c r="G3109" s="122">
        <v>0</v>
      </c>
      <c r="H3109" s="122">
        <v>3.9520145644877604E+18</v>
      </c>
    </row>
    <row r="3110" spans="3:8" ht="15" customHeight="1">
      <c r="C3110" s="112" t="b">
        <v>0</v>
      </c>
      <c r="D3110" s="113">
        <v>1</v>
      </c>
      <c r="E3110" s="114">
        <v>2944</v>
      </c>
      <c r="F3110" s="114">
        <v>3028</v>
      </c>
      <c r="G3110" s="122">
        <v>0</v>
      </c>
      <c r="H3110" s="122">
        <v>1.7205094868964338E+19</v>
      </c>
    </row>
    <row r="3111" spans="3:8" ht="15" customHeight="1">
      <c r="C3111" s="112" t="b">
        <v>0</v>
      </c>
      <c r="D3111" s="113">
        <v>1</v>
      </c>
      <c r="E3111" s="114">
        <v>2945</v>
      </c>
      <c r="F3111" s="114">
        <v>3029</v>
      </c>
      <c r="G3111" s="122">
        <v>0</v>
      </c>
      <c r="H3111" s="122">
        <v>8.9691931882419548E+18</v>
      </c>
    </row>
    <row r="3112" spans="3:8" ht="15" customHeight="1">
      <c r="C3112" s="112" t="b">
        <v>0</v>
      </c>
      <c r="D3112" s="113">
        <v>1</v>
      </c>
      <c r="E3112" s="114">
        <v>2946</v>
      </c>
      <c r="F3112" s="114">
        <v>3030</v>
      </c>
      <c r="G3112" s="122">
        <v>0</v>
      </c>
      <c r="H3112" s="122">
        <v>7.8686941574367898E+18</v>
      </c>
    </row>
    <row r="3113" spans="3:8" ht="15" customHeight="1">
      <c r="C3113" s="112" t="b">
        <v>0</v>
      </c>
      <c r="D3113" s="113">
        <v>1</v>
      </c>
      <c r="E3113" s="114">
        <v>2947</v>
      </c>
      <c r="F3113" s="114">
        <v>3031</v>
      </c>
      <c r="G3113" s="122">
        <v>0</v>
      </c>
      <c r="H3113" s="122">
        <v>1.6267104558687009E+19</v>
      </c>
    </row>
    <row r="3114" spans="3:8" ht="15" customHeight="1">
      <c r="C3114" s="112" t="b">
        <v>0</v>
      </c>
      <c r="D3114" s="113">
        <v>1</v>
      </c>
      <c r="E3114" s="114">
        <v>2948</v>
      </c>
      <c r="F3114" s="114">
        <v>3032</v>
      </c>
      <c r="G3114" s="122">
        <v>0</v>
      </c>
      <c r="H3114" s="122">
        <v>1.3195406514239511E+19</v>
      </c>
    </row>
    <row r="3115" spans="3:8" ht="15" customHeight="1">
      <c r="C3115" s="112" t="b">
        <v>0</v>
      </c>
      <c r="D3115" s="113">
        <v>1</v>
      </c>
      <c r="E3115" s="114">
        <v>2949</v>
      </c>
      <c r="F3115" s="114">
        <v>3033</v>
      </c>
      <c r="G3115" s="122">
        <v>0</v>
      </c>
      <c r="H3115" s="122">
        <v>1.2691349050255933E+19</v>
      </c>
    </row>
    <row r="3116" spans="3:8" ht="15" customHeight="1">
      <c r="C3116" s="112" t="b">
        <v>0</v>
      </c>
      <c r="D3116" s="113">
        <v>1</v>
      </c>
      <c r="E3116" s="114">
        <v>2950</v>
      </c>
      <c r="F3116" s="114">
        <v>3034</v>
      </c>
      <c r="G3116" s="122">
        <v>0</v>
      </c>
      <c r="H3116" s="122">
        <v>9.0285831936964506E+18</v>
      </c>
    </row>
    <row r="3117" spans="3:8" ht="15" customHeight="1">
      <c r="C3117" s="112" t="b">
        <v>0</v>
      </c>
      <c r="D3117" s="113">
        <v>1</v>
      </c>
      <c r="E3117" s="114">
        <v>2951</v>
      </c>
      <c r="F3117" s="114">
        <v>3035</v>
      </c>
      <c r="G3117" s="122">
        <v>0</v>
      </c>
      <c r="H3117" s="122">
        <v>1.34238687342231E+19</v>
      </c>
    </row>
    <row r="3118" spans="3:8" ht="15" customHeight="1">
      <c r="C3118" s="112" t="b">
        <v>0</v>
      </c>
      <c r="D3118" s="113">
        <v>1</v>
      </c>
      <c r="E3118" s="114">
        <v>2952</v>
      </c>
      <c r="F3118" s="114">
        <v>3036</v>
      </c>
      <c r="G3118" s="122">
        <v>0</v>
      </c>
      <c r="H3118" s="122">
        <v>7.1499759064452977E+18</v>
      </c>
    </row>
    <row r="3119" spans="3:8" ht="15" customHeight="1">
      <c r="C3119" s="112" t="b">
        <v>0</v>
      </c>
      <c r="D3119" s="113">
        <v>1</v>
      </c>
      <c r="E3119" s="114">
        <v>2953</v>
      </c>
      <c r="F3119" s="114">
        <v>3037</v>
      </c>
      <c r="G3119" s="122">
        <v>0</v>
      </c>
      <c r="H3119" s="122">
        <v>1.2667285861456648E+19</v>
      </c>
    </row>
    <row r="3120" spans="3:8" ht="15" customHeight="1">
      <c r="C3120" s="112" t="b">
        <v>0</v>
      </c>
      <c r="D3120" s="113">
        <v>1</v>
      </c>
      <c r="E3120" s="114">
        <v>2954</v>
      </c>
      <c r="F3120" s="114">
        <v>3038</v>
      </c>
      <c r="G3120" s="122">
        <v>0</v>
      </c>
      <c r="H3120" s="122">
        <v>3.8604461752572759E+18</v>
      </c>
    </row>
    <row r="3121" spans="3:8" ht="15" customHeight="1">
      <c r="C3121" s="112" t="b">
        <v>0</v>
      </c>
      <c r="D3121" s="113">
        <v>1</v>
      </c>
      <c r="E3121" s="114">
        <v>2955</v>
      </c>
      <c r="F3121" s="114">
        <v>3039</v>
      </c>
      <c r="G3121" s="122">
        <v>0</v>
      </c>
      <c r="H3121" s="122">
        <v>8.7216496364365056E+18</v>
      </c>
    </row>
    <row r="3122" spans="3:8" ht="15" customHeight="1">
      <c r="C3122" s="112" t="b">
        <v>0</v>
      </c>
      <c r="D3122" s="113">
        <v>1</v>
      </c>
      <c r="E3122" s="114">
        <v>2956</v>
      </c>
      <c r="F3122" s="114">
        <v>3040</v>
      </c>
      <c r="G3122" s="122">
        <v>0</v>
      </c>
      <c r="H3122" s="122">
        <v>1.4464539870506893E+19</v>
      </c>
    </row>
    <row r="3123" spans="3:8" ht="15" customHeight="1">
      <c r="C3123" s="112" t="b">
        <v>0</v>
      </c>
      <c r="D3123" s="113">
        <v>1</v>
      </c>
      <c r="E3123" s="114">
        <v>2957</v>
      </c>
      <c r="F3123" s="114">
        <v>3041</v>
      </c>
      <c r="G3123" s="122">
        <v>0</v>
      </c>
      <c r="H3123" s="122">
        <v>5.4392213935055483E+18</v>
      </c>
    </row>
    <row r="3124" spans="3:8" ht="15" customHeight="1">
      <c r="C3124" s="112" t="b">
        <v>0</v>
      </c>
      <c r="D3124" s="113">
        <v>1</v>
      </c>
      <c r="E3124" s="114">
        <v>2958</v>
      </c>
      <c r="F3124" s="114">
        <v>3042</v>
      </c>
      <c r="G3124" s="122">
        <v>0</v>
      </c>
      <c r="H3124" s="122">
        <v>2.9527580023122427E+18</v>
      </c>
    </row>
    <row r="3125" spans="3:8" ht="15" customHeight="1">
      <c r="C3125" s="112" t="b">
        <v>0</v>
      </c>
      <c r="D3125" s="113">
        <v>1</v>
      </c>
      <c r="E3125" s="114">
        <v>2959</v>
      </c>
      <c r="F3125" s="114">
        <v>3043</v>
      </c>
      <c r="G3125" s="122">
        <v>0</v>
      </c>
      <c r="H3125" s="122">
        <v>1.0318418013173613E+19</v>
      </c>
    </row>
    <row r="3126" spans="3:8" ht="15" customHeight="1">
      <c r="C3126" s="112" t="b">
        <v>0</v>
      </c>
      <c r="D3126" s="113">
        <v>1</v>
      </c>
      <c r="E3126" s="114">
        <v>2960</v>
      </c>
      <c r="F3126" s="114">
        <v>3044</v>
      </c>
      <c r="G3126" s="122">
        <v>0</v>
      </c>
      <c r="H3126" s="122">
        <v>3.405738527502058E+18</v>
      </c>
    </row>
    <row r="3127" spans="3:8" ht="15" customHeight="1">
      <c r="C3127" s="112" t="b">
        <v>0</v>
      </c>
      <c r="D3127" s="113">
        <v>1</v>
      </c>
      <c r="E3127" s="114">
        <v>2961</v>
      </c>
      <c r="F3127" s="114">
        <v>3045</v>
      </c>
      <c r="G3127" s="122">
        <v>0</v>
      </c>
      <c r="H3127" s="122">
        <v>1.5167820497138686E+19</v>
      </c>
    </row>
    <row r="3128" spans="3:8" ht="15" customHeight="1">
      <c r="C3128" s="112" t="b">
        <v>0</v>
      </c>
      <c r="D3128" s="113">
        <v>1</v>
      </c>
      <c r="E3128" s="114">
        <v>2962</v>
      </c>
      <c r="F3128" s="114">
        <v>3046</v>
      </c>
      <c r="G3128" s="122">
        <v>0</v>
      </c>
      <c r="H3128" s="122">
        <v>8.9173475448887731E+17</v>
      </c>
    </row>
    <row r="3129" spans="3:8" ht="15" customHeight="1">
      <c r="C3129" s="112" t="b">
        <v>0</v>
      </c>
      <c r="D3129" s="113">
        <v>1</v>
      </c>
      <c r="E3129" s="114">
        <v>2963</v>
      </c>
      <c r="F3129" s="114">
        <v>3047</v>
      </c>
      <c r="G3129" s="122">
        <v>0</v>
      </c>
      <c r="H3129" s="122">
        <v>1.164683294545085E+19</v>
      </c>
    </row>
    <row r="3130" spans="3:8" ht="15" customHeight="1">
      <c r="C3130" s="112" t="b">
        <v>0</v>
      </c>
      <c r="D3130" s="113">
        <v>1</v>
      </c>
      <c r="E3130" s="114">
        <v>3004</v>
      </c>
      <c r="F3130" s="114">
        <v>3048</v>
      </c>
      <c r="G3130" s="122">
        <v>0</v>
      </c>
      <c r="H3130" s="122">
        <v>2.9067577214979881E+18</v>
      </c>
    </row>
    <row r="3131" spans="3:8" ht="15" customHeight="1">
      <c r="C3131" s="112" t="b">
        <v>0</v>
      </c>
      <c r="D3131" s="113">
        <v>1</v>
      </c>
      <c r="E3131" s="114">
        <v>3005</v>
      </c>
      <c r="F3131" s="114">
        <v>3049</v>
      </c>
      <c r="G3131" s="122">
        <v>0</v>
      </c>
      <c r="H3131" s="122">
        <v>4.5056258679470495E+18</v>
      </c>
    </row>
    <row r="3132" spans="3:8" ht="15" customHeight="1">
      <c r="C3132" s="112" t="b">
        <v>0</v>
      </c>
      <c r="D3132" s="113">
        <v>1</v>
      </c>
      <c r="E3132" s="114">
        <v>3006</v>
      </c>
      <c r="F3132" s="114">
        <v>3050</v>
      </c>
      <c r="G3132" s="122">
        <v>0</v>
      </c>
      <c r="H3132" s="122">
        <v>5.5117792390832517E+18</v>
      </c>
    </row>
    <row r="3133" spans="3:8" ht="15" customHeight="1">
      <c r="C3133" s="112" t="b">
        <v>0</v>
      </c>
      <c r="D3133" s="113">
        <v>1</v>
      </c>
      <c r="E3133" s="114">
        <v>3007</v>
      </c>
      <c r="F3133" s="114">
        <v>3051</v>
      </c>
      <c r="G3133" s="122">
        <v>0</v>
      </c>
      <c r="H3133" s="122">
        <v>1.1115071793509999E+19</v>
      </c>
    </row>
    <row r="3134" spans="3:8" ht="15" customHeight="1">
      <c r="C3134" s="112" t="b">
        <v>0</v>
      </c>
      <c r="D3134" s="113">
        <v>1</v>
      </c>
      <c r="E3134" s="114">
        <v>3008</v>
      </c>
      <c r="F3134" s="114">
        <v>3052</v>
      </c>
      <c r="G3134" s="122">
        <v>0</v>
      </c>
      <c r="H3134" s="122">
        <v>1.0758321468136952E+19</v>
      </c>
    </row>
    <row r="3135" spans="3:8" ht="15" customHeight="1">
      <c r="C3135" s="112" t="b">
        <v>0</v>
      </c>
      <c r="D3135" s="113">
        <v>1</v>
      </c>
      <c r="E3135" s="114">
        <v>3009</v>
      </c>
      <c r="F3135" s="114">
        <v>3053</v>
      </c>
      <c r="G3135" s="122">
        <v>0</v>
      </c>
      <c r="H3135" s="122">
        <v>3.8917356936445322E+18</v>
      </c>
    </row>
    <row r="3136" spans="3:8" ht="15" customHeight="1">
      <c r="C3136" s="112" t="b">
        <v>0</v>
      </c>
      <c r="D3136" s="113">
        <v>1</v>
      </c>
      <c r="E3136" s="114">
        <v>3010</v>
      </c>
      <c r="F3136" s="114">
        <v>3054</v>
      </c>
      <c r="G3136" s="122">
        <v>0</v>
      </c>
      <c r="H3136" s="122">
        <v>1.5456876657940756E+19</v>
      </c>
    </row>
    <row r="3137" spans="3:8" ht="15" customHeight="1">
      <c r="C3137" s="112" t="b">
        <v>0</v>
      </c>
      <c r="D3137" s="113">
        <v>1</v>
      </c>
      <c r="E3137" s="114">
        <v>3011</v>
      </c>
      <c r="F3137" s="114">
        <v>3055</v>
      </c>
      <c r="G3137" s="122">
        <v>0</v>
      </c>
      <c r="H3137" s="122">
        <v>1.4683521793330502E+19</v>
      </c>
    </row>
    <row r="3138" spans="3:8" ht="15" customHeight="1">
      <c r="C3138" s="112" t="b">
        <v>0</v>
      </c>
      <c r="D3138" s="113">
        <v>1</v>
      </c>
      <c r="E3138" s="114">
        <v>3012</v>
      </c>
      <c r="F3138" s="114">
        <v>3056</v>
      </c>
      <c r="G3138" s="122">
        <v>0</v>
      </c>
      <c r="H3138" s="122">
        <v>1.7027108585161136E+19</v>
      </c>
    </row>
    <row r="3139" spans="3:8" ht="15" customHeight="1">
      <c r="C3139" s="112" t="b">
        <v>0</v>
      </c>
      <c r="D3139" s="113">
        <v>1</v>
      </c>
      <c r="E3139" s="114">
        <v>3013</v>
      </c>
      <c r="F3139" s="114">
        <v>3057</v>
      </c>
      <c r="G3139" s="122">
        <v>0</v>
      </c>
      <c r="H3139" s="122">
        <v>1.5668465746963104E+19</v>
      </c>
    </row>
    <row r="3140" spans="3:8" ht="15" customHeight="1">
      <c r="C3140" s="112" t="b">
        <v>0</v>
      </c>
      <c r="D3140" s="113">
        <v>1</v>
      </c>
      <c r="E3140" s="114">
        <v>3014</v>
      </c>
      <c r="F3140" s="114">
        <v>3058</v>
      </c>
      <c r="G3140" s="122">
        <v>0</v>
      </c>
      <c r="H3140" s="122">
        <v>5.7805635441372262E+18</v>
      </c>
    </row>
    <row r="3141" spans="3:8" ht="15" customHeight="1">
      <c r="C3141" s="112" t="b">
        <v>0</v>
      </c>
      <c r="D3141" s="113">
        <v>1</v>
      </c>
      <c r="E3141" s="114">
        <v>3015</v>
      </c>
      <c r="F3141" s="114">
        <v>3059</v>
      </c>
      <c r="G3141" s="122">
        <v>0</v>
      </c>
      <c r="H3141" s="122">
        <v>1.093879466735988E+18</v>
      </c>
    </row>
    <row r="3142" spans="3:8" ht="15" customHeight="1">
      <c r="C3142" s="112" t="b">
        <v>0</v>
      </c>
      <c r="D3142" s="113">
        <v>1</v>
      </c>
      <c r="E3142" s="114">
        <v>3016</v>
      </c>
      <c r="F3142" s="114">
        <v>3060</v>
      </c>
      <c r="G3142" s="122">
        <v>0</v>
      </c>
      <c r="H3142" s="122">
        <v>1.1936031692575573E+17</v>
      </c>
    </row>
    <row r="3143" spans="3:8" ht="15" customHeight="1">
      <c r="C3143" s="112" t="b">
        <v>0</v>
      </c>
      <c r="D3143" s="113">
        <v>1</v>
      </c>
      <c r="E3143" s="114">
        <v>3017</v>
      </c>
      <c r="F3143" s="114">
        <v>3061</v>
      </c>
      <c r="G3143" s="122">
        <v>0</v>
      </c>
      <c r="H3143" s="122">
        <v>9.2246440084909384E+18</v>
      </c>
    </row>
    <row r="3144" spans="3:8" ht="15" customHeight="1">
      <c r="C3144" s="112" t="b">
        <v>0</v>
      </c>
      <c r="D3144" s="113">
        <v>1</v>
      </c>
      <c r="E3144" s="114">
        <v>2964</v>
      </c>
      <c r="F3144" s="114">
        <v>3062</v>
      </c>
      <c r="G3144" s="122">
        <v>0</v>
      </c>
      <c r="H3144" s="122">
        <v>1.4037607874466609E+18</v>
      </c>
    </row>
    <row r="3145" spans="3:8" ht="15" customHeight="1">
      <c r="C3145" s="112" t="b">
        <v>0</v>
      </c>
      <c r="D3145" s="113">
        <v>1</v>
      </c>
      <c r="E3145" s="114">
        <v>2965</v>
      </c>
      <c r="F3145" s="114">
        <v>3063</v>
      </c>
      <c r="G3145" s="122">
        <v>0</v>
      </c>
      <c r="H3145" s="122">
        <v>5.5900384972232765E+18</v>
      </c>
    </row>
    <row r="3146" spans="3:8" ht="15" customHeight="1">
      <c r="C3146" s="112" t="b">
        <v>0</v>
      </c>
      <c r="D3146" s="113">
        <v>1</v>
      </c>
      <c r="E3146" s="114">
        <v>2966</v>
      </c>
      <c r="F3146" s="114">
        <v>3064</v>
      </c>
      <c r="G3146" s="122">
        <v>0</v>
      </c>
      <c r="H3146" s="122">
        <v>2.9245726769210977E+18</v>
      </c>
    </row>
    <row r="3147" spans="3:8" ht="15" customHeight="1">
      <c r="C3147" s="112" t="b">
        <v>0</v>
      </c>
      <c r="D3147" s="113">
        <v>1</v>
      </c>
      <c r="E3147" s="114">
        <v>2967</v>
      </c>
      <c r="F3147" s="114">
        <v>3065</v>
      </c>
      <c r="G3147" s="122">
        <v>0</v>
      </c>
      <c r="H3147" s="122">
        <v>1.1203312330291433E+19</v>
      </c>
    </row>
    <row r="3148" spans="3:8" ht="15" customHeight="1">
      <c r="C3148" s="112" t="b">
        <v>0</v>
      </c>
      <c r="D3148" s="113">
        <v>1</v>
      </c>
      <c r="E3148" s="114">
        <v>2968</v>
      </c>
      <c r="F3148" s="114">
        <v>3066</v>
      </c>
      <c r="G3148" s="122">
        <v>0</v>
      </c>
      <c r="H3148" s="122">
        <v>2.6926560796958787E+18</v>
      </c>
    </row>
    <row r="3149" spans="3:8" ht="15" customHeight="1">
      <c r="C3149" s="112" t="b">
        <v>0</v>
      </c>
      <c r="D3149" s="113">
        <v>1</v>
      </c>
      <c r="E3149" s="114">
        <v>2969</v>
      </c>
      <c r="F3149" s="114">
        <v>3067</v>
      </c>
      <c r="G3149" s="122">
        <v>0</v>
      </c>
      <c r="H3149" s="122">
        <v>1.4085554921316817E+19</v>
      </c>
    </row>
    <row r="3150" spans="3:8" ht="15" customHeight="1">
      <c r="C3150" s="112" t="b">
        <v>0</v>
      </c>
      <c r="D3150" s="113">
        <v>1</v>
      </c>
      <c r="E3150" s="114">
        <v>2970</v>
      </c>
      <c r="F3150" s="114">
        <v>3068</v>
      </c>
      <c r="G3150" s="122">
        <v>0</v>
      </c>
      <c r="H3150" s="122">
        <v>1.4186909215078689E+19</v>
      </c>
    </row>
    <row r="3151" spans="3:8" ht="15" customHeight="1">
      <c r="C3151" s="112" t="b">
        <v>0</v>
      </c>
      <c r="D3151" s="113">
        <v>1</v>
      </c>
      <c r="E3151" s="114">
        <v>2971</v>
      </c>
      <c r="F3151" s="114">
        <v>3069</v>
      </c>
      <c r="G3151" s="122">
        <v>0</v>
      </c>
      <c r="H3151" s="122">
        <v>7.6223722319272776E+18</v>
      </c>
    </row>
    <row r="3152" spans="3:8" ht="15" customHeight="1">
      <c r="C3152" s="112" t="b">
        <v>0</v>
      </c>
      <c r="D3152" s="113">
        <v>1</v>
      </c>
      <c r="E3152" s="114">
        <v>2972</v>
      </c>
      <c r="F3152" s="114">
        <v>3070</v>
      </c>
      <c r="G3152" s="122">
        <v>0</v>
      </c>
      <c r="H3152" s="122">
        <v>1.6294901872787726E+19</v>
      </c>
    </row>
    <row r="3153" spans="3:8" ht="15" customHeight="1">
      <c r="C3153" s="112" t="b">
        <v>0</v>
      </c>
      <c r="D3153" s="113">
        <v>1</v>
      </c>
      <c r="E3153" s="114">
        <v>2973</v>
      </c>
      <c r="F3153" s="114">
        <v>3071</v>
      </c>
      <c r="G3153" s="122">
        <v>0</v>
      </c>
      <c r="H3153" s="122">
        <v>4.2611540842183409E+18</v>
      </c>
    </row>
    <row r="3154" spans="3:8" ht="15" customHeight="1">
      <c r="C3154" s="112" t="b">
        <v>0</v>
      </c>
      <c r="D3154" s="113">
        <v>1</v>
      </c>
      <c r="E3154" s="114">
        <v>2974</v>
      </c>
      <c r="F3154" s="114">
        <v>3072</v>
      </c>
      <c r="G3154" s="122">
        <v>0</v>
      </c>
      <c r="H3154" s="122">
        <v>3.8865920278624348E+18</v>
      </c>
    </row>
    <row r="3155" spans="3:8" ht="15" customHeight="1">
      <c r="C3155" s="112" t="b">
        <v>0</v>
      </c>
      <c r="D3155" s="113">
        <v>1</v>
      </c>
      <c r="E3155" s="114">
        <v>2975</v>
      </c>
      <c r="F3155" s="114">
        <v>3073</v>
      </c>
      <c r="G3155" s="122">
        <v>0</v>
      </c>
      <c r="H3155" s="122">
        <v>2.8622274406396846E+18</v>
      </c>
    </row>
    <row r="3156" spans="3:8" ht="15" customHeight="1">
      <c r="C3156" s="112" t="b">
        <v>0</v>
      </c>
      <c r="D3156" s="113">
        <v>1</v>
      </c>
      <c r="E3156" s="114">
        <v>2976</v>
      </c>
      <c r="F3156" s="114">
        <v>3074</v>
      </c>
      <c r="G3156" s="122">
        <v>0</v>
      </c>
      <c r="H3156" s="122">
        <v>1.4426523717952967E+19</v>
      </c>
    </row>
    <row r="3157" spans="3:8" ht="15" customHeight="1">
      <c r="C3157" s="112" t="b">
        <v>0</v>
      </c>
      <c r="D3157" s="113">
        <v>1</v>
      </c>
      <c r="E3157" s="114">
        <v>2977</v>
      </c>
      <c r="F3157" s="114">
        <v>3075</v>
      </c>
      <c r="G3157" s="122">
        <v>0</v>
      </c>
      <c r="H3157" s="122">
        <v>1.5016463272567587E+19</v>
      </c>
    </row>
    <row r="3158" spans="3:8" ht="15" customHeight="1">
      <c r="C3158" s="112" t="b">
        <v>0</v>
      </c>
      <c r="D3158" s="113">
        <v>1</v>
      </c>
      <c r="E3158" s="114">
        <v>2978</v>
      </c>
      <c r="F3158" s="114">
        <v>3076</v>
      </c>
      <c r="G3158" s="122">
        <v>0</v>
      </c>
      <c r="H3158" s="122">
        <v>9.4752152798134436E+18</v>
      </c>
    </row>
    <row r="3159" spans="3:8" ht="15" customHeight="1">
      <c r="C3159" s="112" t="b">
        <v>0</v>
      </c>
      <c r="D3159" s="113">
        <v>1</v>
      </c>
      <c r="E3159" s="114">
        <v>2979</v>
      </c>
      <c r="F3159" s="114">
        <v>3077</v>
      </c>
      <c r="G3159" s="122">
        <v>0</v>
      </c>
      <c r="H3159" s="122">
        <v>1.109920467935342E+19</v>
      </c>
    </row>
    <row r="3160" spans="3:8" ht="15" customHeight="1">
      <c r="C3160" s="112" t="b">
        <v>0</v>
      </c>
      <c r="D3160" s="113">
        <v>1</v>
      </c>
      <c r="E3160" s="114">
        <v>2980</v>
      </c>
      <c r="F3160" s="114">
        <v>3078</v>
      </c>
      <c r="G3160" s="122">
        <v>0</v>
      </c>
      <c r="H3160" s="122">
        <v>1.2410208976736037E+19</v>
      </c>
    </row>
    <row r="3161" spans="3:8" ht="15" customHeight="1">
      <c r="C3161" s="112" t="b">
        <v>0</v>
      </c>
      <c r="D3161" s="113">
        <v>1</v>
      </c>
      <c r="E3161" s="114">
        <v>2981</v>
      </c>
      <c r="F3161" s="114">
        <v>3079</v>
      </c>
      <c r="G3161" s="122">
        <v>0</v>
      </c>
      <c r="H3161" s="122">
        <v>1.1850283185854022E+19</v>
      </c>
    </row>
    <row r="3162" spans="3:8" ht="15" customHeight="1">
      <c r="C3162" s="112" t="b">
        <v>0</v>
      </c>
      <c r="D3162" s="113">
        <v>1</v>
      </c>
      <c r="E3162" s="114">
        <v>2982</v>
      </c>
      <c r="F3162" s="114">
        <v>3080</v>
      </c>
      <c r="G3162" s="122">
        <v>0</v>
      </c>
      <c r="H3162" s="122">
        <v>1.2102738467830159E+18</v>
      </c>
    </row>
    <row r="3163" spans="3:8" ht="15" customHeight="1">
      <c r="C3163" s="112" t="b">
        <v>0</v>
      </c>
      <c r="D3163" s="113">
        <v>1</v>
      </c>
      <c r="E3163" s="114">
        <v>2983</v>
      </c>
      <c r="F3163" s="114">
        <v>3081</v>
      </c>
      <c r="G3163" s="122">
        <v>0</v>
      </c>
      <c r="H3163" s="122">
        <v>5.9490780292245524E+18</v>
      </c>
    </row>
    <row r="3164" spans="3:8" ht="15" customHeight="1">
      <c r="C3164" s="112" t="b">
        <v>0</v>
      </c>
      <c r="D3164" s="113">
        <v>1</v>
      </c>
      <c r="E3164" s="114">
        <v>2984</v>
      </c>
      <c r="F3164" s="114">
        <v>3082</v>
      </c>
      <c r="G3164" s="122">
        <v>0</v>
      </c>
      <c r="H3164" s="122">
        <v>9.069614798201429E+18</v>
      </c>
    </row>
    <row r="3165" spans="3:8" ht="15" customHeight="1">
      <c r="C3165" s="112" t="b">
        <v>0</v>
      </c>
      <c r="D3165" s="113">
        <v>1</v>
      </c>
      <c r="E3165" s="114">
        <v>2985</v>
      </c>
      <c r="F3165" s="114">
        <v>3083</v>
      </c>
      <c r="G3165" s="122">
        <v>0</v>
      </c>
      <c r="H3165" s="122">
        <v>5.7520789638391276E+18</v>
      </c>
    </row>
    <row r="3166" spans="3:8" ht="15" customHeight="1">
      <c r="C3166" s="112" t="b">
        <v>0</v>
      </c>
      <c r="D3166" s="113">
        <v>1</v>
      </c>
      <c r="E3166" s="114">
        <v>2986</v>
      </c>
      <c r="F3166" s="114">
        <v>3084</v>
      </c>
      <c r="G3166" s="122">
        <v>0</v>
      </c>
      <c r="H3166" s="122">
        <v>1.3854331171561853E+19</v>
      </c>
    </row>
    <row r="3167" spans="3:8" ht="15" customHeight="1">
      <c r="C3167" s="112" t="b">
        <v>0</v>
      </c>
      <c r="D3167" s="113">
        <v>1</v>
      </c>
      <c r="E3167" s="114">
        <v>2987</v>
      </c>
      <c r="F3167" s="114">
        <v>3085</v>
      </c>
      <c r="G3167" s="122">
        <v>0</v>
      </c>
      <c r="H3167" s="122">
        <v>1.117451439670221E+19</v>
      </c>
    </row>
    <row r="3168" spans="3:8" ht="15" customHeight="1">
      <c r="C3168" s="112" t="b">
        <v>0</v>
      </c>
      <c r="D3168" s="113">
        <v>1</v>
      </c>
      <c r="E3168" s="114">
        <v>2988</v>
      </c>
      <c r="F3168" s="114">
        <v>3086</v>
      </c>
      <c r="G3168" s="122">
        <v>0</v>
      </c>
      <c r="H3168" s="122">
        <v>1.3879294738283995E+19</v>
      </c>
    </row>
    <row r="3169" spans="3:8" ht="15" customHeight="1">
      <c r="C3169" s="112" t="b">
        <v>0</v>
      </c>
      <c r="D3169" s="113">
        <v>1</v>
      </c>
      <c r="E3169" s="114">
        <v>2989</v>
      </c>
      <c r="F3169" s="114">
        <v>3087</v>
      </c>
      <c r="G3169" s="122">
        <v>0</v>
      </c>
      <c r="H3169" s="122">
        <v>3.8719897958976517E+18</v>
      </c>
    </row>
    <row r="3170" spans="3:8" ht="15" customHeight="1">
      <c r="C3170" s="112" t="b">
        <v>0</v>
      </c>
      <c r="D3170" s="113">
        <v>1</v>
      </c>
      <c r="E3170" s="114">
        <v>2990</v>
      </c>
      <c r="F3170" s="114">
        <v>3088</v>
      </c>
      <c r="G3170" s="122">
        <v>0</v>
      </c>
      <c r="H3170" s="122">
        <v>1.2748532257430018E+19</v>
      </c>
    </row>
    <row r="3171" spans="3:8" ht="15" customHeight="1">
      <c r="C3171" s="112" t="b">
        <v>0</v>
      </c>
      <c r="D3171" s="113">
        <v>1</v>
      </c>
      <c r="E3171" s="114">
        <v>2991</v>
      </c>
      <c r="F3171" s="114">
        <v>3089</v>
      </c>
      <c r="G3171" s="122">
        <v>0</v>
      </c>
      <c r="H3171" s="122">
        <v>7.5363571618662992E+16</v>
      </c>
    </row>
    <row r="3172" spans="3:8" ht="15" customHeight="1">
      <c r="C3172" s="112" t="b">
        <v>0</v>
      </c>
      <c r="D3172" s="113">
        <v>1</v>
      </c>
      <c r="E3172" s="114">
        <v>2992</v>
      </c>
      <c r="F3172" s="114">
        <v>3090</v>
      </c>
      <c r="G3172" s="122">
        <v>0</v>
      </c>
      <c r="H3172" s="122">
        <v>1.4769378888731769E+19</v>
      </c>
    </row>
    <row r="3173" spans="3:8" ht="15" customHeight="1">
      <c r="C3173" s="112" t="b">
        <v>0</v>
      </c>
      <c r="D3173" s="113">
        <v>1</v>
      </c>
      <c r="E3173" s="114">
        <v>2993</v>
      </c>
      <c r="F3173" s="114">
        <v>3091</v>
      </c>
      <c r="G3173" s="122">
        <v>0</v>
      </c>
      <c r="H3173" s="122">
        <v>2.0926014157323085E+18</v>
      </c>
    </row>
    <row r="3174" spans="3:8" ht="15" customHeight="1">
      <c r="C3174" s="112" t="b">
        <v>0</v>
      </c>
      <c r="D3174" s="113">
        <v>1</v>
      </c>
      <c r="E3174" s="114">
        <v>2994</v>
      </c>
      <c r="F3174" s="114">
        <v>3092</v>
      </c>
      <c r="G3174" s="122">
        <v>0</v>
      </c>
      <c r="H3174" s="122">
        <v>1.1885144015202093E+19</v>
      </c>
    </row>
    <row r="3175" spans="3:8" ht="15" customHeight="1">
      <c r="C3175" s="112" t="b">
        <v>0</v>
      </c>
      <c r="D3175" s="113">
        <v>1</v>
      </c>
      <c r="E3175" s="114">
        <v>2995</v>
      </c>
      <c r="F3175" s="114">
        <v>3093</v>
      </c>
      <c r="G3175" s="122">
        <v>0</v>
      </c>
      <c r="H3175" s="122">
        <v>1.5857828002492752E+19</v>
      </c>
    </row>
    <row r="3176" spans="3:8" ht="15" customHeight="1">
      <c r="C3176" s="112" t="b">
        <v>0</v>
      </c>
      <c r="D3176" s="113">
        <v>1</v>
      </c>
      <c r="E3176" s="114">
        <v>2996</v>
      </c>
      <c r="F3176" s="114">
        <v>3094</v>
      </c>
      <c r="G3176" s="122">
        <v>0</v>
      </c>
      <c r="H3176" s="122">
        <v>1.669407190295858E+19</v>
      </c>
    </row>
    <row r="3177" spans="3:8" ht="15" customHeight="1">
      <c r="C3177" s="112" t="b">
        <v>0</v>
      </c>
      <c r="D3177" s="113">
        <v>1</v>
      </c>
      <c r="E3177" s="114">
        <v>2997</v>
      </c>
      <c r="F3177" s="114">
        <v>3095</v>
      </c>
      <c r="G3177" s="122">
        <v>0</v>
      </c>
      <c r="H3177" s="122">
        <v>1.4927012035368219E+19</v>
      </c>
    </row>
    <row r="3178" spans="3:8" ht="15" customHeight="1">
      <c r="C3178" s="112" t="b">
        <v>0</v>
      </c>
      <c r="D3178" s="113">
        <v>1</v>
      </c>
      <c r="E3178" s="114">
        <v>2998</v>
      </c>
      <c r="F3178" s="114">
        <v>3096</v>
      </c>
      <c r="G3178" s="122">
        <v>0</v>
      </c>
      <c r="H3178" s="122">
        <v>8.9550435835702764E+18</v>
      </c>
    </row>
    <row r="3179" spans="3:8" ht="15" customHeight="1">
      <c r="C3179" s="112" t="b">
        <v>0</v>
      </c>
      <c r="D3179" s="113">
        <v>1</v>
      </c>
      <c r="E3179" s="114">
        <v>2999</v>
      </c>
      <c r="F3179" s="114">
        <v>3097</v>
      </c>
      <c r="G3179" s="122">
        <v>0</v>
      </c>
      <c r="H3179" s="122">
        <v>5.4926703247267461E+18</v>
      </c>
    </row>
    <row r="3180" spans="3:8" ht="15" customHeight="1">
      <c r="C3180" s="112" t="b">
        <v>0</v>
      </c>
      <c r="D3180" s="113">
        <v>1</v>
      </c>
      <c r="E3180" s="114">
        <v>3000</v>
      </c>
      <c r="F3180" s="114">
        <v>3098</v>
      </c>
      <c r="G3180" s="122">
        <v>0</v>
      </c>
      <c r="H3180" s="122">
        <v>1.4005946185234229E+19</v>
      </c>
    </row>
    <row r="3181" spans="3:8" ht="15" customHeight="1">
      <c r="C3181" s="112" t="b">
        <v>0</v>
      </c>
      <c r="D3181" s="113">
        <v>1</v>
      </c>
      <c r="E3181" s="114">
        <v>3001</v>
      </c>
      <c r="F3181" s="114">
        <v>3099</v>
      </c>
      <c r="G3181" s="122">
        <v>0</v>
      </c>
      <c r="H3181" s="122">
        <v>1.8188903522885978E+19</v>
      </c>
    </row>
    <row r="3182" spans="3:8" ht="15" customHeight="1">
      <c r="C3182" s="112" t="b">
        <v>0</v>
      </c>
      <c r="D3182" s="113">
        <v>1</v>
      </c>
      <c r="E3182" s="114">
        <v>3002</v>
      </c>
      <c r="F3182" s="114">
        <v>3100</v>
      </c>
      <c r="G3182" s="122">
        <v>0</v>
      </c>
      <c r="H3182" s="122">
        <v>1.9562107783655493E+18</v>
      </c>
    </row>
    <row r="3183" spans="3:8" ht="15" customHeight="1">
      <c r="C3183" s="112" t="b">
        <v>0</v>
      </c>
      <c r="D3183" s="113">
        <v>1</v>
      </c>
      <c r="E3183" s="114">
        <v>3003</v>
      </c>
      <c r="F3183" s="114">
        <v>3101</v>
      </c>
      <c r="G3183" s="122">
        <v>0</v>
      </c>
      <c r="H3183" s="122">
        <v>3.835068294749012E+18</v>
      </c>
    </row>
    <row r="3184" spans="3:8" ht="15" customHeight="1">
      <c r="C3184" s="112" t="b">
        <v>0</v>
      </c>
      <c r="D3184" s="113">
        <v>1</v>
      </c>
      <c r="E3184" s="114">
        <v>3018</v>
      </c>
      <c r="F3184" s="114">
        <v>3102</v>
      </c>
      <c r="G3184" s="122">
        <v>0</v>
      </c>
      <c r="H3184" s="122">
        <v>4.2592948519337928E+18</v>
      </c>
    </row>
    <row r="3185" spans="3:8" ht="15" customHeight="1">
      <c r="C3185" s="112" t="b">
        <v>0</v>
      </c>
      <c r="D3185" s="113">
        <v>1</v>
      </c>
      <c r="E3185" s="114">
        <v>3019</v>
      </c>
      <c r="F3185" s="114">
        <v>3103</v>
      </c>
      <c r="G3185" s="122">
        <v>0</v>
      </c>
      <c r="H3185" s="122">
        <v>2.1967275147645325E+18</v>
      </c>
    </row>
    <row r="3186" spans="3:8" ht="15" customHeight="1">
      <c r="C3186" s="112" t="b">
        <v>0</v>
      </c>
      <c r="D3186" s="113">
        <v>1</v>
      </c>
      <c r="E3186" s="114">
        <v>3020</v>
      </c>
      <c r="F3186" s="114">
        <v>3104</v>
      </c>
      <c r="G3186" s="122">
        <v>0</v>
      </c>
      <c r="H3186" s="122">
        <v>5.7475517202630728E+18</v>
      </c>
    </row>
    <row r="3187" spans="3:8" ht="15" customHeight="1">
      <c r="C3187" s="112" t="b">
        <v>0</v>
      </c>
      <c r="D3187" s="113">
        <v>1</v>
      </c>
      <c r="E3187" s="114">
        <v>3021</v>
      </c>
      <c r="F3187" s="114">
        <v>3105</v>
      </c>
      <c r="G3187" s="122">
        <v>0</v>
      </c>
      <c r="H3187" s="122">
        <v>3.6533751407628682E+18</v>
      </c>
    </row>
    <row r="3188" spans="3:8" ht="15" customHeight="1">
      <c r="C3188" s="112" t="b">
        <v>0</v>
      </c>
      <c r="D3188" s="113">
        <v>1</v>
      </c>
      <c r="E3188" s="114">
        <v>3022</v>
      </c>
      <c r="F3188" s="114">
        <v>3106</v>
      </c>
      <c r="G3188" s="122">
        <v>0</v>
      </c>
      <c r="H3188" s="122">
        <v>4.4882010694445153E+18</v>
      </c>
    </row>
    <row r="3189" spans="3:8" ht="15" customHeight="1">
      <c r="C3189" s="112" t="b">
        <v>0</v>
      </c>
      <c r="D3189" s="113">
        <v>1</v>
      </c>
      <c r="E3189" s="114">
        <v>3023</v>
      </c>
      <c r="F3189" s="114">
        <v>3107</v>
      </c>
      <c r="G3189" s="122">
        <v>0</v>
      </c>
      <c r="H3189" s="122">
        <v>1.7049536681060293E+19</v>
      </c>
    </row>
    <row r="3190" spans="3:8" ht="15" customHeight="1">
      <c r="C3190" s="112" t="b">
        <v>0</v>
      </c>
      <c r="D3190" s="113">
        <v>1</v>
      </c>
      <c r="E3190" s="114">
        <v>3024</v>
      </c>
      <c r="F3190" s="114">
        <v>3108</v>
      </c>
      <c r="G3190" s="122">
        <v>0</v>
      </c>
      <c r="H3190" s="122">
        <v>1.0758072927179491E+19</v>
      </c>
    </row>
    <row r="3191" spans="3:8" ht="15" customHeight="1">
      <c r="C3191" s="112" t="b">
        <v>0</v>
      </c>
      <c r="D3191" s="113">
        <v>1</v>
      </c>
      <c r="E3191" s="114">
        <v>3025</v>
      </c>
      <c r="F3191" s="114">
        <v>3109</v>
      </c>
      <c r="G3191" s="122">
        <v>0</v>
      </c>
      <c r="H3191" s="122">
        <v>1.5401810416249962E+19</v>
      </c>
    </row>
    <row r="3192" spans="3:8" ht="15" customHeight="1">
      <c r="C3192" s="112" t="b">
        <v>0</v>
      </c>
      <c r="D3192" s="113">
        <v>1</v>
      </c>
      <c r="E3192" s="114">
        <v>3026</v>
      </c>
      <c r="F3192" s="114">
        <v>3110</v>
      </c>
      <c r="G3192" s="122">
        <v>0</v>
      </c>
      <c r="H3192" s="122">
        <v>2.6924652016702351E+18</v>
      </c>
    </row>
    <row r="3193" spans="3:8" ht="15" customHeight="1">
      <c r="C3193" s="112" t="b">
        <v>0</v>
      </c>
      <c r="D3193" s="113">
        <v>1</v>
      </c>
      <c r="E3193" s="114">
        <v>3027</v>
      </c>
      <c r="F3193" s="114">
        <v>3111</v>
      </c>
      <c r="G3193" s="122">
        <v>0</v>
      </c>
      <c r="H3193" s="122">
        <v>1.6990847753424429E+19</v>
      </c>
    </row>
    <row r="3194" spans="3:8" ht="15" customHeight="1">
      <c r="C3194" s="112" t="b">
        <v>0</v>
      </c>
      <c r="D3194" s="113">
        <v>1</v>
      </c>
      <c r="E3194" s="114">
        <v>3028</v>
      </c>
      <c r="F3194" s="114">
        <v>3112</v>
      </c>
      <c r="G3194" s="122">
        <v>0</v>
      </c>
      <c r="H3194" s="122">
        <v>1.5461094574350375E+19</v>
      </c>
    </row>
    <row r="3195" spans="3:8" ht="15" customHeight="1">
      <c r="C3195" s="112" t="b">
        <v>0</v>
      </c>
      <c r="D3195" s="113">
        <v>1</v>
      </c>
      <c r="E3195" s="114">
        <v>3029</v>
      </c>
      <c r="F3195" s="114">
        <v>3113</v>
      </c>
      <c r="G3195" s="122">
        <v>0</v>
      </c>
      <c r="H3195" s="122">
        <v>1.7119667497047233E+19</v>
      </c>
    </row>
    <row r="3196" spans="3:8" ht="15" customHeight="1">
      <c r="C3196" s="112" t="b">
        <v>0</v>
      </c>
      <c r="D3196" s="113">
        <v>1</v>
      </c>
      <c r="E3196" s="114">
        <v>3030</v>
      </c>
      <c r="F3196" s="114">
        <v>3114</v>
      </c>
      <c r="G3196" s="122">
        <v>0</v>
      </c>
      <c r="H3196" s="122">
        <v>1.8441873689531019E+19</v>
      </c>
    </row>
    <row r="3197" spans="3:8" ht="15" customHeight="1">
      <c r="C3197" s="112" t="b">
        <v>0</v>
      </c>
      <c r="D3197" s="113">
        <v>1</v>
      </c>
      <c r="E3197" s="114">
        <v>3031</v>
      </c>
      <c r="F3197" s="114">
        <v>3115</v>
      </c>
      <c r="G3197" s="122">
        <v>0</v>
      </c>
      <c r="H3197" s="122">
        <v>7.8238582679851325E+18</v>
      </c>
    </row>
    <row r="3198" spans="3:8" ht="15" customHeight="1">
      <c r="C3198" s="112" t="b">
        <v>0</v>
      </c>
      <c r="D3198" s="113">
        <v>1</v>
      </c>
      <c r="E3198" s="114">
        <v>3032</v>
      </c>
      <c r="F3198" s="114">
        <v>3116</v>
      </c>
      <c r="G3198" s="122">
        <v>0</v>
      </c>
      <c r="H3198" s="122">
        <v>1.4210503726801002E+19</v>
      </c>
    </row>
    <row r="3199" spans="3:8" ht="15" customHeight="1">
      <c r="C3199" s="112" t="b">
        <v>0</v>
      </c>
      <c r="D3199" s="113">
        <v>1</v>
      </c>
      <c r="E3199" s="114">
        <v>3033</v>
      </c>
      <c r="F3199" s="114">
        <v>3117</v>
      </c>
      <c r="G3199" s="122">
        <v>0</v>
      </c>
      <c r="H3199" s="122">
        <v>3.3422015049001487E+18</v>
      </c>
    </row>
    <row r="3200" spans="3:8" ht="15" customHeight="1">
      <c r="C3200" s="112" t="b">
        <v>0</v>
      </c>
      <c r="D3200" s="113">
        <v>1</v>
      </c>
      <c r="E3200" s="114">
        <v>3034</v>
      </c>
      <c r="F3200" s="114">
        <v>3118</v>
      </c>
      <c r="G3200" s="122">
        <v>0</v>
      </c>
      <c r="H3200" s="122">
        <v>6.6163989637789409E+18</v>
      </c>
    </row>
    <row r="3201" spans="3:8" ht="15" customHeight="1">
      <c r="C3201" s="112" t="b">
        <v>0</v>
      </c>
      <c r="D3201" s="113">
        <v>1</v>
      </c>
      <c r="E3201" s="114">
        <v>3035</v>
      </c>
      <c r="F3201" s="114">
        <v>3119</v>
      </c>
      <c r="G3201" s="122">
        <v>0</v>
      </c>
      <c r="H3201" s="122">
        <v>1.3271597788096766E+19</v>
      </c>
    </row>
    <row r="3202" spans="3:8" ht="15" customHeight="1">
      <c r="C3202" s="112" t="b">
        <v>0</v>
      </c>
      <c r="D3202" s="113">
        <v>1</v>
      </c>
      <c r="E3202" s="114">
        <v>3036</v>
      </c>
      <c r="F3202" s="114">
        <v>3120</v>
      </c>
      <c r="G3202" s="122">
        <v>0</v>
      </c>
      <c r="H3202" s="122">
        <v>1.8185847255907377E+19</v>
      </c>
    </row>
    <row r="3203" spans="3:8" ht="15" customHeight="1">
      <c r="C3203" s="112" t="b">
        <v>0</v>
      </c>
      <c r="D3203" s="113">
        <v>1</v>
      </c>
      <c r="E3203" s="114">
        <v>3037</v>
      </c>
      <c r="F3203" s="114">
        <v>3121</v>
      </c>
      <c r="G3203" s="122">
        <v>0</v>
      </c>
      <c r="H3203" s="122">
        <v>8.0841986273809777E+18</v>
      </c>
    </row>
    <row r="3204" spans="3:8" ht="15" customHeight="1">
      <c r="C3204" s="112" t="b">
        <v>0</v>
      </c>
      <c r="D3204" s="113">
        <v>1</v>
      </c>
      <c r="E3204" s="114">
        <v>3064</v>
      </c>
      <c r="F3204" s="114">
        <v>3122</v>
      </c>
      <c r="G3204" s="122">
        <v>0</v>
      </c>
      <c r="H3204" s="122">
        <v>6.1689209931190886E+18</v>
      </c>
    </row>
    <row r="3205" spans="3:8" ht="15" customHeight="1">
      <c r="C3205" s="112" t="b">
        <v>0</v>
      </c>
      <c r="D3205" s="113">
        <v>1</v>
      </c>
      <c r="E3205" s="114">
        <v>3065</v>
      </c>
      <c r="F3205" s="114">
        <v>3123</v>
      </c>
      <c r="G3205" s="122">
        <v>0</v>
      </c>
      <c r="H3205" s="122">
        <v>2.6219342104280049E+18</v>
      </c>
    </row>
    <row r="3206" spans="3:8" ht="15" customHeight="1">
      <c r="C3206" s="112" t="b">
        <v>0</v>
      </c>
      <c r="D3206" s="113">
        <v>1</v>
      </c>
      <c r="E3206" s="114">
        <v>3066</v>
      </c>
      <c r="F3206" s="114">
        <v>3124</v>
      </c>
      <c r="G3206" s="122">
        <v>0</v>
      </c>
      <c r="H3206" s="122">
        <v>1.6563307663888787E+19</v>
      </c>
    </row>
    <row r="3207" spans="3:8" ht="15" customHeight="1">
      <c r="C3207" s="112" t="b">
        <v>0</v>
      </c>
      <c r="D3207" s="113">
        <v>1</v>
      </c>
      <c r="E3207" s="114">
        <v>3067</v>
      </c>
      <c r="F3207" s="114">
        <v>3125</v>
      </c>
      <c r="G3207" s="122">
        <v>0</v>
      </c>
      <c r="H3207" s="122">
        <v>7.2539363636524974E+18</v>
      </c>
    </row>
    <row r="3208" spans="3:8" ht="15" customHeight="1">
      <c r="C3208" s="112" t="b">
        <v>0</v>
      </c>
      <c r="D3208" s="113">
        <v>1</v>
      </c>
      <c r="E3208" s="114">
        <v>3068</v>
      </c>
      <c r="F3208" s="114">
        <v>3126</v>
      </c>
      <c r="G3208" s="122">
        <v>0</v>
      </c>
      <c r="H3208" s="122">
        <v>8.9247132166244946E+18</v>
      </c>
    </row>
    <row r="3209" spans="3:8" ht="15" customHeight="1">
      <c r="C3209" s="112" t="b">
        <v>0</v>
      </c>
      <c r="D3209" s="113">
        <v>1</v>
      </c>
      <c r="E3209" s="114">
        <v>3069</v>
      </c>
      <c r="F3209" s="114">
        <v>3127</v>
      </c>
      <c r="G3209" s="122">
        <v>0</v>
      </c>
      <c r="H3209" s="122">
        <v>1.606059509241472E+18</v>
      </c>
    </row>
    <row r="3210" spans="3:8" ht="15" customHeight="1">
      <c r="C3210" s="112" t="b">
        <v>0</v>
      </c>
      <c r="D3210" s="113">
        <v>1</v>
      </c>
      <c r="E3210" s="114">
        <v>3070</v>
      </c>
      <c r="F3210" s="114">
        <v>3128</v>
      </c>
      <c r="G3210" s="122">
        <v>0</v>
      </c>
      <c r="H3210" s="122">
        <v>1.3478999689552228E+19</v>
      </c>
    </row>
    <row r="3211" spans="3:8" ht="15" customHeight="1">
      <c r="C3211" s="112" t="b">
        <v>0</v>
      </c>
      <c r="D3211" s="113">
        <v>1</v>
      </c>
      <c r="E3211" s="114">
        <v>3071</v>
      </c>
      <c r="F3211" s="114">
        <v>3129</v>
      </c>
      <c r="G3211" s="122">
        <v>0</v>
      </c>
      <c r="H3211" s="122">
        <v>1.743076784336206E+19</v>
      </c>
    </row>
    <row r="3212" spans="3:8" ht="15" customHeight="1">
      <c r="C3212" s="112" t="b">
        <v>0</v>
      </c>
      <c r="D3212" s="113">
        <v>1</v>
      </c>
      <c r="E3212" s="114">
        <v>3072</v>
      </c>
      <c r="F3212" s="114">
        <v>3130</v>
      </c>
      <c r="G3212" s="122">
        <v>0</v>
      </c>
      <c r="H3212" s="122">
        <v>9.8426672472023613E+18</v>
      </c>
    </row>
    <row r="3213" spans="3:8" ht="15" customHeight="1">
      <c r="C3213" s="112" t="b">
        <v>0</v>
      </c>
      <c r="D3213" s="113">
        <v>1</v>
      </c>
      <c r="E3213" s="114">
        <v>3073</v>
      </c>
      <c r="F3213" s="114">
        <v>3131</v>
      </c>
      <c r="G3213" s="122">
        <v>0</v>
      </c>
      <c r="H3213" s="122">
        <v>7.825134879728425E+17</v>
      </c>
    </row>
    <row r="3214" spans="3:8" ht="15" customHeight="1">
      <c r="C3214" s="112" t="b">
        <v>0</v>
      </c>
      <c r="D3214" s="113">
        <v>1</v>
      </c>
      <c r="E3214" s="114">
        <v>3074</v>
      </c>
      <c r="F3214" s="114">
        <v>3132</v>
      </c>
      <c r="G3214" s="122">
        <v>0</v>
      </c>
      <c r="H3214" s="122">
        <v>3.1092278416109773E+18</v>
      </c>
    </row>
    <row r="3215" spans="3:8" ht="15" customHeight="1">
      <c r="C3215" s="112" t="b">
        <v>0</v>
      </c>
      <c r="D3215" s="113">
        <v>1</v>
      </c>
      <c r="E3215" s="114">
        <v>3075</v>
      </c>
      <c r="F3215" s="114">
        <v>3133</v>
      </c>
      <c r="G3215" s="122">
        <v>0</v>
      </c>
      <c r="H3215" s="122">
        <v>1.6058723993067676E+18</v>
      </c>
    </row>
    <row r="3216" spans="3:8" ht="15" customHeight="1">
      <c r="C3216" s="112" t="b">
        <v>0</v>
      </c>
      <c r="D3216" s="113">
        <v>1</v>
      </c>
      <c r="E3216" s="114">
        <v>3076</v>
      </c>
      <c r="F3216" s="114">
        <v>3134</v>
      </c>
      <c r="G3216" s="122">
        <v>0</v>
      </c>
      <c r="H3216" s="122">
        <v>4.3169807606880998E+18</v>
      </c>
    </row>
    <row r="3217" spans="3:8" ht="15" customHeight="1">
      <c r="C3217" s="112" t="b">
        <v>0</v>
      </c>
      <c r="D3217" s="113">
        <v>1</v>
      </c>
      <c r="E3217" s="114">
        <v>3077</v>
      </c>
      <c r="F3217" s="114">
        <v>3135</v>
      </c>
      <c r="G3217" s="122">
        <v>0</v>
      </c>
      <c r="H3217" s="122">
        <v>2.8103077705971236E+18</v>
      </c>
    </row>
    <row r="3218" spans="3:8" ht="15" customHeight="1">
      <c r="C3218" s="112" t="b">
        <v>0</v>
      </c>
      <c r="D3218" s="113">
        <v>1</v>
      </c>
      <c r="E3218" s="114">
        <v>3078</v>
      </c>
      <c r="F3218" s="114">
        <v>3136</v>
      </c>
      <c r="G3218" s="122">
        <v>0</v>
      </c>
      <c r="H3218" s="122">
        <v>1.3303146954364973E+19</v>
      </c>
    </row>
    <row r="3219" spans="3:8" ht="15" customHeight="1">
      <c r="C3219" s="112" t="b">
        <v>0</v>
      </c>
      <c r="D3219" s="113">
        <v>1</v>
      </c>
      <c r="E3219" s="114">
        <v>3079</v>
      </c>
      <c r="F3219" s="114">
        <v>3137</v>
      </c>
      <c r="G3219" s="122">
        <v>0</v>
      </c>
      <c r="H3219" s="122">
        <v>4.9192197483385242E+18</v>
      </c>
    </row>
    <row r="3220" spans="3:8" ht="15" customHeight="1">
      <c r="C3220" s="112" t="b">
        <v>0</v>
      </c>
      <c r="D3220" s="113">
        <v>1</v>
      </c>
      <c r="E3220" s="114">
        <v>3080</v>
      </c>
      <c r="F3220" s="114">
        <v>3138</v>
      </c>
      <c r="G3220" s="122">
        <v>0</v>
      </c>
      <c r="H3220" s="122">
        <v>9.9731406982092186E+17</v>
      </c>
    </row>
    <row r="3221" spans="3:8" ht="15" customHeight="1">
      <c r="C3221" s="112" t="b">
        <v>0</v>
      </c>
      <c r="D3221" s="113">
        <v>1</v>
      </c>
      <c r="E3221" s="114">
        <v>3052</v>
      </c>
      <c r="F3221" s="114">
        <v>3139</v>
      </c>
      <c r="G3221" s="122">
        <v>0</v>
      </c>
      <c r="H3221" s="122">
        <v>2.5820597763320689E+18</v>
      </c>
    </row>
    <row r="3222" spans="3:8" ht="15" customHeight="1">
      <c r="C3222" s="112" t="b">
        <v>0</v>
      </c>
      <c r="D3222" s="113">
        <v>1</v>
      </c>
      <c r="E3222" s="114">
        <v>3053</v>
      </c>
      <c r="F3222" s="114">
        <v>3140</v>
      </c>
      <c r="G3222" s="122">
        <v>0</v>
      </c>
      <c r="H3222" s="122">
        <v>8.4163729119397253E+18</v>
      </c>
    </row>
    <row r="3223" spans="3:8" ht="15" customHeight="1">
      <c r="C3223" s="112" t="b">
        <v>0</v>
      </c>
      <c r="D3223" s="113">
        <v>1</v>
      </c>
      <c r="E3223" s="114">
        <v>3054</v>
      </c>
      <c r="F3223" s="114">
        <v>3141</v>
      </c>
      <c r="G3223" s="122">
        <v>0</v>
      </c>
      <c r="H3223" s="122">
        <v>1.7660217372087742E+19</v>
      </c>
    </row>
    <row r="3224" spans="3:8" ht="15" customHeight="1">
      <c r="C3224" s="112" t="b">
        <v>0</v>
      </c>
      <c r="D3224" s="113">
        <v>1</v>
      </c>
      <c r="E3224" s="114">
        <v>3055</v>
      </c>
      <c r="F3224" s="114">
        <v>3142</v>
      </c>
      <c r="G3224" s="122">
        <v>0</v>
      </c>
      <c r="H3224" s="122">
        <v>1.68555331755629E+18</v>
      </c>
    </row>
    <row r="3225" spans="3:8" ht="15" customHeight="1">
      <c r="C3225" s="112" t="b">
        <v>0</v>
      </c>
      <c r="D3225" s="113">
        <v>1</v>
      </c>
      <c r="E3225" s="114">
        <v>3056</v>
      </c>
      <c r="F3225" s="114">
        <v>3143</v>
      </c>
      <c r="G3225" s="122">
        <v>0</v>
      </c>
      <c r="H3225" s="122">
        <v>9.339696294341077E+18</v>
      </c>
    </row>
    <row r="3226" spans="3:8" ht="15" customHeight="1">
      <c r="C3226" s="112" t="b">
        <v>0</v>
      </c>
      <c r="D3226" s="113">
        <v>1</v>
      </c>
      <c r="E3226" s="114">
        <v>3057</v>
      </c>
      <c r="F3226" s="114">
        <v>3144</v>
      </c>
      <c r="G3226" s="122">
        <v>0</v>
      </c>
      <c r="H3226" s="122">
        <v>9.7061020717366784E+18</v>
      </c>
    </row>
    <row r="3227" spans="3:8" ht="15" customHeight="1">
      <c r="C3227" s="112" t="b">
        <v>0</v>
      </c>
      <c r="D3227" s="113">
        <v>1</v>
      </c>
      <c r="E3227" s="114">
        <v>3058</v>
      </c>
      <c r="F3227" s="114">
        <v>3145</v>
      </c>
      <c r="G3227" s="122">
        <v>0</v>
      </c>
      <c r="H3227" s="122">
        <v>9.6638979179495096E+18</v>
      </c>
    </row>
    <row r="3228" spans="3:8" ht="15" customHeight="1">
      <c r="C3228" s="112" t="b">
        <v>0</v>
      </c>
      <c r="D3228" s="113">
        <v>1</v>
      </c>
      <c r="E3228" s="114">
        <v>3059</v>
      </c>
      <c r="F3228" s="114">
        <v>3146</v>
      </c>
      <c r="G3228" s="122">
        <v>0</v>
      </c>
      <c r="H3228" s="122">
        <v>5.7929372229665178E+18</v>
      </c>
    </row>
    <row r="3229" spans="3:8" ht="15" customHeight="1">
      <c r="C3229" s="112" t="b">
        <v>0</v>
      </c>
      <c r="D3229" s="113">
        <v>1</v>
      </c>
      <c r="E3229" s="114">
        <v>3060</v>
      </c>
      <c r="F3229" s="114">
        <v>3147</v>
      </c>
      <c r="G3229" s="122">
        <v>0</v>
      </c>
      <c r="H3229" s="122">
        <v>2.6283390143372406E+18</v>
      </c>
    </row>
    <row r="3230" spans="3:8" ht="15" customHeight="1">
      <c r="C3230" s="112" t="b">
        <v>0</v>
      </c>
      <c r="D3230" s="113">
        <v>1</v>
      </c>
      <c r="E3230" s="114">
        <v>3061</v>
      </c>
      <c r="F3230" s="114">
        <v>3148</v>
      </c>
      <c r="G3230" s="122">
        <v>0</v>
      </c>
      <c r="H3230" s="122">
        <v>1.4029105246309808E+19</v>
      </c>
    </row>
    <row r="3231" spans="3:8" ht="15" customHeight="1">
      <c r="C3231" s="112" t="b">
        <v>0</v>
      </c>
      <c r="D3231" s="113">
        <v>1</v>
      </c>
      <c r="E3231" s="114">
        <v>3062</v>
      </c>
      <c r="F3231" s="114">
        <v>3149</v>
      </c>
      <c r="G3231" s="122">
        <v>0</v>
      </c>
      <c r="H3231" s="122">
        <v>1.5638176042581086E+19</v>
      </c>
    </row>
    <row r="3232" spans="3:8" ht="15" customHeight="1">
      <c r="C3232" s="112" t="b">
        <v>0</v>
      </c>
      <c r="D3232" s="113">
        <v>1</v>
      </c>
      <c r="E3232" s="114">
        <v>3063</v>
      </c>
      <c r="F3232" s="114">
        <v>3150</v>
      </c>
      <c r="G3232" s="122">
        <v>0</v>
      </c>
      <c r="H3232" s="122">
        <v>1.0932733388738304E+19</v>
      </c>
    </row>
    <row r="3233" spans="3:8" ht="15" customHeight="1">
      <c r="C3233" s="112" t="b">
        <v>0</v>
      </c>
      <c r="D3233" s="113">
        <v>1</v>
      </c>
      <c r="E3233" s="114">
        <v>3081</v>
      </c>
      <c r="F3233" s="114">
        <v>3151</v>
      </c>
      <c r="G3233" s="122">
        <v>0</v>
      </c>
      <c r="H3233" s="122">
        <v>3.1345306811612851E+18</v>
      </c>
    </row>
    <row r="3234" spans="3:8" ht="15" customHeight="1">
      <c r="C3234" s="112" t="b">
        <v>0</v>
      </c>
      <c r="D3234" s="113">
        <v>1</v>
      </c>
      <c r="E3234" s="114">
        <v>3082</v>
      </c>
      <c r="F3234" s="114">
        <v>3152</v>
      </c>
      <c r="G3234" s="122">
        <v>0</v>
      </c>
      <c r="H3234" s="122">
        <v>9.8451734164656947E+18</v>
      </c>
    </row>
    <row r="3235" spans="3:8" ht="15" customHeight="1">
      <c r="C3235" s="112" t="b">
        <v>0</v>
      </c>
      <c r="D3235" s="113">
        <v>1</v>
      </c>
      <c r="E3235" s="114">
        <v>3083</v>
      </c>
      <c r="F3235" s="114">
        <v>3153</v>
      </c>
      <c r="G3235" s="122">
        <v>0</v>
      </c>
      <c r="H3235" s="122">
        <v>6.8711409603203441E+18</v>
      </c>
    </row>
    <row r="3236" spans="3:8" ht="15" customHeight="1">
      <c r="C3236" s="112" t="b">
        <v>0</v>
      </c>
      <c r="D3236" s="113">
        <v>1</v>
      </c>
      <c r="E3236" s="114">
        <v>3084</v>
      </c>
      <c r="F3236" s="114">
        <v>3154</v>
      </c>
      <c r="G3236" s="122">
        <v>0</v>
      </c>
      <c r="H3236" s="122">
        <v>5.4289803088205824E+18</v>
      </c>
    </row>
    <row r="3237" spans="3:8" ht="15" customHeight="1">
      <c r="C3237" s="112" t="b">
        <v>0</v>
      </c>
      <c r="D3237" s="113">
        <v>1</v>
      </c>
      <c r="E3237" s="114">
        <v>3085</v>
      </c>
      <c r="F3237" s="114">
        <v>3155</v>
      </c>
      <c r="G3237" s="122">
        <v>0</v>
      </c>
      <c r="H3237" s="122">
        <v>1.2167004608156449E+19</v>
      </c>
    </row>
    <row r="3238" spans="3:8" ht="15" customHeight="1">
      <c r="C3238" s="112" t="b">
        <v>0</v>
      </c>
      <c r="D3238" s="113">
        <v>1</v>
      </c>
      <c r="E3238" s="114">
        <v>3086</v>
      </c>
      <c r="F3238" s="114">
        <v>3156</v>
      </c>
      <c r="G3238" s="122">
        <v>0</v>
      </c>
      <c r="H3238" s="122">
        <v>1.4884980031503835E+19</v>
      </c>
    </row>
    <row r="3239" spans="3:8" ht="15" customHeight="1">
      <c r="C3239" s="112" t="b">
        <v>0</v>
      </c>
      <c r="D3239" s="113">
        <v>1</v>
      </c>
      <c r="E3239" s="114">
        <v>3087</v>
      </c>
      <c r="F3239" s="114">
        <v>3157</v>
      </c>
      <c r="G3239" s="122">
        <v>0</v>
      </c>
      <c r="H3239" s="122">
        <v>1.939151889465238E+18</v>
      </c>
    </row>
    <row r="3240" spans="3:8" ht="15" customHeight="1">
      <c r="C3240" s="112" t="b">
        <v>0</v>
      </c>
      <c r="D3240" s="113">
        <v>1</v>
      </c>
      <c r="E3240" s="114">
        <v>3088</v>
      </c>
      <c r="F3240" s="114">
        <v>3158</v>
      </c>
      <c r="G3240" s="122">
        <v>0</v>
      </c>
      <c r="H3240" s="122">
        <v>1.4199617542195933E+19</v>
      </c>
    </row>
    <row r="3241" spans="3:8" ht="15" customHeight="1">
      <c r="C3241" s="112" t="b">
        <v>0</v>
      </c>
      <c r="D3241" s="113">
        <v>1</v>
      </c>
      <c r="E3241" s="114">
        <v>3089</v>
      </c>
      <c r="F3241" s="114">
        <v>3159</v>
      </c>
      <c r="G3241" s="122">
        <v>0</v>
      </c>
      <c r="H3241" s="122">
        <v>1.2378857973306845E+19</v>
      </c>
    </row>
    <row r="3242" spans="3:8" ht="15" customHeight="1">
      <c r="C3242" s="112" t="b">
        <v>0</v>
      </c>
      <c r="D3242" s="113">
        <v>1</v>
      </c>
      <c r="E3242" s="114">
        <v>3090</v>
      </c>
      <c r="F3242" s="114">
        <v>3160</v>
      </c>
      <c r="G3242" s="122">
        <v>0</v>
      </c>
      <c r="H3242" s="122">
        <v>1.5735339061393115E+19</v>
      </c>
    </row>
    <row r="3243" spans="3:8" ht="15" customHeight="1">
      <c r="C3243" s="112" t="b">
        <v>0</v>
      </c>
      <c r="D3243" s="113">
        <v>1</v>
      </c>
      <c r="E3243" s="114">
        <v>3091</v>
      </c>
      <c r="F3243" s="114">
        <v>3161</v>
      </c>
      <c r="G3243" s="122">
        <v>0</v>
      </c>
      <c r="H3243" s="122">
        <v>2.4099671866096118E+18</v>
      </c>
    </row>
    <row r="3244" spans="3:8" ht="15" customHeight="1">
      <c r="C3244" s="112" t="b">
        <v>0</v>
      </c>
      <c r="D3244" s="113">
        <v>1</v>
      </c>
      <c r="E3244" s="114">
        <v>3092</v>
      </c>
      <c r="F3244" s="114">
        <v>3162</v>
      </c>
      <c r="G3244" s="122">
        <v>0</v>
      </c>
      <c r="H3244" s="122">
        <v>5.5633596792981617E+18</v>
      </c>
    </row>
    <row r="3245" spans="3:8" ht="15" customHeight="1">
      <c r="C3245" s="112" t="b">
        <v>0</v>
      </c>
      <c r="D3245" s="113">
        <v>1</v>
      </c>
      <c r="E3245" s="114">
        <v>3093</v>
      </c>
      <c r="F3245" s="114">
        <v>3163</v>
      </c>
      <c r="G3245" s="122">
        <v>0</v>
      </c>
      <c r="H3245" s="122">
        <v>9.592737103885097E+17</v>
      </c>
    </row>
    <row r="3246" spans="3:8" ht="15" customHeight="1">
      <c r="C3246" s="112" t="b">
        <v>0</v>
      </c>
      <c r="D3246" s="113">
        <v>1</v>
      </c>
      <c r="E3246" s="114">
        <v>3094</v>
      </c>
      <c r="F3246" s="114">
        <v>3164</v>
      </c>
      <c r="G3246" s="122">
        <v>0</v>
      </c>
      <c r="H3246" s="122">
        <v>2.724336914931006E+18</v>
      </c>
    </row>
    <row r="3247" spans="3:8" ht="15" customHeight="1">
      <c r="C3247" s="112" t="b">
        <v>0</v>
      </c>
      <c r="D3247" s="113">
        <v>1</v>
      </c>
      <c r="E3247" s="114">
        <v>3095</v>
      </c>
      <c r="F3247" s="114">
        <v>3165</v>
      </c>
      <c r="G3247" s="122">
        <v>0</v>
      </c>
      <c r="H3247" s="122">
        <v>1.513309740253763E+19</v>
      </c>
    </row>
    <row r="3248" spans="3:8" ht="15" customHeight="1">
      <c r="C3248" s="112" t="b">
        <v>0</v>
      </c>
      <c r="D3248" s="113">
        <v>1</v>
      </c>
      <c r="E3248" s="114">
        <v>3096</v>
      </c>
      <c r="F3248" s="114">
        <v>3166</v>
      </c>
      <c r="G3248" s="122">
        <v>0</v>
      </c>
      <c r="H3248" s="122">
        <v>6.8041097461414408E+16</v>
      </c>
    </row>
    <row r="3249" spans="3:8" ht="15" customHeight="1">
      <c r="C3249" s="112" t="b">
        <v>0</v>
      </c>
      <c r="D3249" s="113">
        <v>1</v>
      </c>
      <c r="E3249" s="114">
        <v>3097</v>
      </c>
      <c r="F3249" s="114">
        <v>3167</v>
      </c>
      <c r="G3249" s="122">
        <v>0</v>
      </c>
      <c r="H3249" s="122">
        <v>1.4677244804409657E+19</v>
      </c>
    </row>
    <row r="3250" spans="3:8" ht="15" customHeight="1">
      <c r="C3250" s="112" t="b">
        <v>0</v>
      </c>
      <c r="D3250" s="113">
        <v>1</v>
      </c>
      <c r="E3250" s="114">
        <v>3098</v>
      </c>
      <c r="F3250" s="114">
        <v>3168</v>
      </c>
      <c r="G3250" s="122">
        <v>0</v>
      </c>
      <c r="H3250" s="122">
        <v>8.9214704017157868E+18</v>
      </c>
    </row>
    <row r="3251" spans="3:8" ht="15" customHeight="1">
      <c r="C3251" s="112" t="b">
        <v>0</v>
      </c>
      <c r="D3251" s="113">
        <v>1</v>
      </c>
      <c r="E3251" s="114">
        <v>3099</v>
      </c>
      <c r="F3251" s="114">
        <v>3169</v>
      </c>
      <c r="G3251" s="122">
        <v>0</v>
      </c>
      <c r="H3251" s="122">
        <v>1.5749184321813576E+19</v>
      </c>
    </row>
    <row r="3252" spans="3:8" ht="15" customHeight="1">
      <c r="C3252" s="112" t="b">
        <v>0</v>
      </c>
      <c r="D3252" s="113">
        <v>1</v>
      </c>
      <c r="E3252" s="114">
        <v>3100</v>
      </c>
      <c r="F3252" s="114">
        <v>3170</v>
      </c>
      <c r="G3252" s="122">
        <v>0</v>
      </c>
      <c r="H3252" s="122">
        <v>1.433639770341522E+19</v>
      </c>
    </row>
    <row r="3253" spans="3:8" ht="15" customHeight="1">
      <c r="C3253" s="112" t="b">
        <v>0</v>
      </c>
      <c r="D3253" s="113">
        <v>1</v>
      </c>
      <c r="E3253" s="114">
        <v>3101</v>
      </c>
      <c r="F3253" s="114">
        <v>3171</v>
      </c>
      <c r="G3253" s="122">
        <v>0</v>
      </c>
      <c r="H3253" s="122">
        <v>1.0272028426240469E+19</v>
      </c>
    </row>
    <row r="3254" spans="3:8" ht="15" customHeight="1">
      <c r="C3254" s="112" t="b">
        <v>0</v>
      </c>
      <c r="D3254" s="113">
        <v>1</v>
      </c>
      <c r="E3254" s="114">
        <v>3102</v>
      </c>
      <c r="F3254" s="114">
        <v>3172</v>
      </c>
      <c r="G3254" s="122">
        <v>0</v>
      </c>
      <c r="H3254" s="122">
        <v>7.5509292578864681E+18</v>
      </c>
    </row>
    <row r="3255" spans="3:8" ht="15" customHeight="1">
      <c r="C3255" s="112" t="b">
        <v>0</v>
      </c>
      <c r="D3255" s="113">
        <v>1</v>
      </c>
      <c r="E3255" s="114">
        <v>3103</v>
      </c>
      <c r="F3255" s="114">
        <v>3173</v>
      </c>
      <c r="G3255" s="122">
        <v>0</v>
      </c>
      <c r="H3255" s="122">
        <v>3.1730841556953626E+18</v>
      </c>
    </row>
    <row r="3256" spans="3:8" ht="15" customHeight="1">
      <c r="C3256" s="112" t="b">
        <v>0</v>
      </c>
      <c r="D3256" s="113">
        <v>1</v>
      </c>
      <c r="E3256" s="114">
        <v>3104</v>
      </c>
      <c r="F3256" s="114">
        <v>3174</v>
      </c>
      <c r="G3256" s="122">
        <v>0</v>
      </c>
      <c r="H3256" s="122">
        <v>4.3423253358318945E+18</v>
      </c>
    </row>
    <row r="3257" spans="3:8" ht="15" customHeight="1">
      <c r="C3257" s="112" t="b">
        <v>0</v>
      </c>
      <c r="D3257" s="113">
        <v>1</v>
      </c>
      <c r="E3257" s="114">
        <v>3105</v>
      </c>
      <c r="F3257" s="114">
        <v>3175</v>
      </c>
      <c r="G3257" s="122">
        <v>0</v>
      </c>
      <c r="H3257" s="122">
        <v>3.5565261268151137E+18</v>
      </c>
    </row>
    <row r="3258" spans="3:8" ht="15" customHeight="1">
      <c r="C3258" s="112" t="b">
        <v>0</v>
      </c>
      <c r="D3258" s="113">
        <v>1</v>
      </c>
      <c r="E3258" s="114">
        <v>3106</v>
      </c>
      <c r="F3258" s="114">
        <v>3176</v>
      </c>
      <c r="G3258" s="122">
        <v>0</v>
      </c>
      <c r="H3258" s="122">
        <v>1.4170967676185113E+19</v>
      </c>
    </row>
    <row r="3259" spans="3:8" ht="15" customHeight="1">
      <c r="C3259" s="112" t="b">
        <v>0</v>
      </c>
      <c r="D3259" s="113">
        <v>1</v>
      </c>
      <c r="E3259" s="114">
        <v>3107</v>
      </c>
      <c r="F3259" s="114">
        <v>3177</v>
      </c>
      <c r="G3259" s="122">
        <v>0</v>
      </c>
      <c r="H3259" s="122">
        <v>5.8037224987047148E+18</v>
      </c>
    </row>
    <row r="3260" spans="3:8" ht="15" customHeight="1">
      <c r="C3260" s="112" t="b">
        <v>0</v>
      </c>
      <c r="D3260" s="113">
        <v>1</v>
      </c>
      <c r="E3260" s="114">
        <v>3108</v>
      </c>
      <c r="F3260" s="114">
        <v>3178</v>
      </c>
      <c r="G3260" s="122">
        <v>0</v>
      </c>
      <c r="H3260" s="122">
        <v>1.152792787406746E+19</v>
      </c>
    </row>
    <row r="3261" spans="3:8" ht="15" customHeight="1">
      <c r="C3261" s="112" t="b">
        <v>0</v>
      </c>
      <c r="D3261" s="113">
        <v>1</v>
      </c>
      <c r="E3261" s="114">
        <v>3109</v>
      </c>
      <c r="F3261" s="114">
        <v>3179</v>
      </c>
      <c r="G3261" s="122">
        <v>0</v>
      </c>
      <c r="H3261" s="122">
        <v>1.2300948722259141E+19</v>
      </c>
    </row>
    <row r="3262" spans="3:8" ht="15" customHeight="1">
      <c r="C3262" s="112" t="b">
        <v>0</v>
      </c>
      <c r="D3262" s="113">
        <v>1</v>
      </c>
      <c r="E3262" s="114">
        <v>3110</v>
      </c>
      <c r="F3262" s="114">
        <v>3180</v>
      </c>
      <c r="G3262" s="122">
        <v>0</v>
      </c>
      <c r="H3262" s="122">
        <v>8.7689602410309601E+18</v>
      </c>
    </row>
    <row r="3263" spans="3:8" ht="15" customHeight="1">
      <c r="C3263" s="112" t="b">
        <v>0</v>
      </c>
      <c r="D3263" s="113">
        <v>1</v>
      </c>
      <c r="E3263" s="114">
        <v>3111</v>
      </c>
      <c r="F3263" s="114">
        <v>3181</v>
      </c>
      <c r="G3263" s="122">
        <v>0</v>
      </c>
      <c r="H3263" s="122">
        <v>1.4045040660014549E+19</v>
      </c>
    </row>
    <row r="3264" spans="3:8" ht="15" customHeight="1">
      <c r="C3264" s="112" t="b">
        <v>0</v>
      </c>
      <c r="D3264" s="113">
        <v>1</v>
      </c>
      <c r="E3264" s="114">
        <v>3112</v>
      </c>
      <c r="F3264" s="114">
        <v>3182</v>
      </c>
      <c r="G3264" s="122">
        <v>0</v>
      </c>
      <c r="H3264" s="122">
        <v>4.1309175466100214E+18</v>
      </c>
    </row>
    <row r="3265" spans="3:8" ht="15" customHeight="1">
      <c r="C3265" s="112" t="b">
        <v>0</v>
      </c>
      <c r="D3265" s="113">
        <v>1</v>
      </c>
      <c r="E3265" s="114">
        <v>3113</v>
      </c>
      <c r="F3265" s="114">
        <v>3183</v>
      </c>
      <c r="G3265" s="122">
        <v>0</v>
      </c>
      <c r="H3265" s="122">
        <v>5.0117484772547553E+18</v>
      </c>
    </row>
    <row r="3266" spans="3:8" ht="15" customHeight="1">
      <c r="C3266" s="112" t="b">
        <v>0</v>
      </c>
      <c r="D3266" s="113">
        <v>1</v>
      </c>
      <c r="E3266" s="114">
        <v>3114</v>
      </c>
      <c r="F3266" s="114">
        <v>3184</v>
      </c>
      <c r="G3266" s="122">
        <v>0</v>
      </c>
      <c r="H3266" s="122">
        <v>1.0509434409370798E+19</v>
      </c>
    </row>
    <row r="3267" spans="3:8" ht="15" customHeight="1">
      <c r="C3267" s="112" t="b">
        <v>0</v>
      </c>
      <c r="D3267" s="113">
        <v>1</v>
      </c>
      <c r="E3267" s="114">
        <v>3115</v>
      </c>
      <c r="F3267" s="114">
        <v>3185</v>
      </c>
      <c r="G3267" s="122">
        <v>0</v>
      </c>
      <c r="H3267" s="122">
        <v>7.1309600656574546E+18</v>
      </c>
    </row>
    <row r="3268" spans="3:8" ht="15" customHeight="1">
      <c r="C3268" s="112" t="b">
        <v>0</v>
      </c>
      <c r="D3268" s="113">
        <v>1</v>
      </c>
      <c r="E3268" s="114">
        <v>3116</v>
      </c>
      <c r="F3268" s="114">
        <v>3186</v>
      </c>
      <c r="G3268" s="122">
        <v>0</v>
      </c>
      <c r="H3268" s="122">
        <v>1.636819958093269E+19</v>
      </c>
    </row>
    <row r="3269" spans="3:8" ht="15" customHeight="1">
      <c r="C3269" s="112" t="b">
        <v>0</v>
      </c>
      <c r="D3269" s="113">
        <v>1</v>
      </c>
      <c r="E3269" s="114">
        <v>2731</v>
      </c>
      <c r="F3269" s="114">
        <v>3187</v>
      </c>
      <c r="G3269" s="122">
        <v>0</v>
      </c>
      <c r="H3269" s="122">
        <v>6.6181469097503017E+18</v>
      </c>
    </row>
    <row r="3270" spans="3:8" ht="15" customHeight="1">
      <c r="C3270" s="112" t="b">
        <v>0</v>
      </c>
      <c r="D3270" s="113">
        <v>1</v>
      </c>
      <c r="E3270" s="114">
        <v>2732</v>
      </c>
      <c r="F3270" s="114">
        <v>3188</v>
      </c>
      <c r="G3270" s="122">
        <v>0</v>
      </c>
      <c r="H3270" s="122">
        <v>3.5637211832554752E+18</v>
      </c>
    </row>
    <row r="3271" spans="3:8" ht="15" customHeight="1">
      <c r="C3271" s="112" t="b">
        <v>0</v>
      </c>
      <c r="D3271" s="113">
        <v>1</v>
      </c>
      <c r="E3271" s="114">
        <v>2733</v>
      </c>
      <c r="F3271" s="114">
        <v>3189</v>
      </c>
      <c r="G3271" s="122">
        <v>0</v>
      </c>
      <c r="H3271" s="122">
        <v>1.413791423212124E+19</v>
      </c>
    </row>
    <row r="3272" spans="3:8" ht="15" customHeight="1">
      <c r="C3272" s="112" t="b">
        <v>0</v>
      </c>
      <c r="D3272" s="113">
        <v>1</v>
      </c>
      <c r="E3272" s="114">
        <v>2734</v>
      </c>
      <c r="F3272" s="114">
        <v>3190</v>
      </c>
      <c r="G3272" s="122">
        <v>0</v>
      </c>
      <c r="H3272" s="122">
        <v>1.3659693954474312E+16</v>
      </c>
    </row>
    <row r="3273" spans="3:8" ht="15" customHeight="1">
      <c r="C3273" s="112" t="b">
        <v>0</v>
      </c>
      <c r="D3273" s="113">
        <v>1</v>
      </c>
      <c r="E3273" s="114">
        <v>2735</v>
      </c>
      <c r="F3273" s="114">
        <v>3191</v>
      </c>
      <c r="G3273" s="122">
        <v>0</v>
      </c>
      <c r="H3273" s="122">
        <v>1.6299268592414706E+19</v>
      </c>
    </row>
    <row r="3274" spans="3:8" ht="15" customHeight="1">
      <c r="C3274" s="112" t="b">
        <v>0</v>
      </c>
      <c r="D3274" s="113">
        <v>1</v>
      </c>
      <c r="E3274" s="114">
        <v>2736</v>
      </c>
      <c r="F3274" s="114">
        <v>3192</v>
      </c>
      <c r="G3274" s="122">
        <v>0</v>
      </c>
      <c r="H3274" s="122">
        <v>1.1938541371400733E+19</v>
      </c>
    </row>
    <row r="3275" spans="3:8" ht="15" customHeight="1">
      <c r="C3275" s="112" t="b">
        <v>0</v>
      </c>
      <c r="D3275" s="113">
        <v>1</v>
      </c>
      <c r="E3275" s="114">
        <v>2737</v>
      </c>
      <c r="F3275" s="114">
        <v>3193</v>
      </c>
      <c r="G3275" s="122">
        <v>0</v>
      </c>
      <c r="H3275" s="122">
        <v>1.203763331100193E+19</v>
      </c>
    </row>
    <row r="3276" spans="3:8" ht="15" customHeight="1">
      <c r="C3276" s="112" t="b">
        <v>0</v>
      </c>
      <c r="D3276" s="113">
        <v>1</v>
      </c>
      <c r="E3276" s="114">
        <v>2738</v>
      </c>
      <c r="F3276" s="114">
        <v>3194</v>
      </c>
      <c r="G3276" s="122">
        <v>0</v>
      </c>
      <c r="H3276" s="122">
        <v>1.2155785816940458E+19</v>
      </c>
    </row>
    <row r="3277" spans="3:8" ht="15" customHeight="1">
      <c r="C3277" s="112" t="b">
        <v>0</v>
      </c>
      <c r="D3277" s="113">
        <v>1</v>
      </c>
      <c r="E3277" s="114">
        <v>2739</v>
      </c>
      <c r="F3277" s="114">
        <v>3195</v>
      </c>
      <c r="G3277" s="122">
        <v>0</v>
      </c>
      <c r="H3277" s="122">
        <v>1.1972972657398239E+19</v>
      </c>
    </row>
    <row r="3278" spans="3:8" ht="15" customHeight="1">
      <c r="C3278" s="112" t="b">
        <v>0</v>
      </c>
      <c r="D3278" s="113">
        <v>1</v>
      </c>
      <c r="E3278" s="114">
        <v>2740</v>
      </c>
      <c r="F3278" s="114">
        <v>3196</v>
      </c>
      <c r="G3278" s="122">
        <v>0</v>
      </c>
      <c r="H3278" s="122">
        <v>6.4737317025274051E+18</v>
      </c>
    </row>
    <row r="3279" spans="3:8" ht="15" customHeight="1">
      <c r="C3279" s="112" t="b">
        <v>0</v>
      </c>
      <c r="D3279" s="113">
        <v>1</v>
      </c>
      <c r="E3279" s="114">
        <v>2741</v>
      </c>
      <c r="F3279" s="114">
        <v>3197</v>
      </c>
      <c r="G3279" s="122">
        <v>0</v>
      </c>
      <c r="H3279" s="122">
        <v>1.2420666153237502E+19</v>
      </c>
    </row>
    <row r="3280" spans="3:8" ht="15" customHeight="1">
      <c r="C3280" s="112" t="b">
        <v>0</v>
      </c>
      <c r="D3280" s="113">
        <v>1</v>
      </c>
      <c r="E3280" s="114">
        <v>2742</v>
      </c>
      <c r="F3280" s="114">
        <v>3198</v>
      </c>
      <c r="G3280" s="122">
        <v>0</v>
      </c>
      <c r="H3280" s="122">
        <v>1.7892578695669897E+19</v>
      </c>
    </row>
    <row r="3281" spans="3:8" ht="15" customHeight="1">
      <c r="C3281" s="112" t="b">
        <v>0</v>
      </c>
      <c r="D3281" s="113">
        <v>1</v>
      </c>
      <c r="E3281" s="114">
        <v>2743</v>
      </c>
      <c r="F3281" s="114">
        <v>3199</v>
      </c>
      <c r="G3281" s="122">
        <v>0</v>
      </c>
      <c r="H3281" s="122">
        <v>1.3926337529757471E+19</v>
      </c>
    </row>
    <row r="3282" spans="3:8" ht="15" customHeight="1">
      <c r="C3282" s="112" t="b">
        <v>0</v>
      </c>
      <c r="D3282" s="113">
        <v>1</v>
      </c>
      <c r="E3282" s="114">
        <v>2744</v>
      </c>
      <c r="F3282" s="114">
        <v>3200</v>
      </c>
      <c r="G3282" s="122">
        <v>0</v>
      </c>
      <c r="H3282" s="122">
        <v>4.547183283550742E+18</v>
      </c>
    </row>
    <row r="3283" spans="3:8" ht="15" customHeight="1">
      <c r="C3283" s="112" t="b">
        <v>0</v>
      </c>
      <c r="D3283" s="113">
        <v>1</v>
      </c>
      <c r="E3283" s="114">
        <v>2745</v>
      </c>
      <c r="F3283" s="114">
        <v>3201</v>
      </c>
      <c r="G3283" s="122">
        <v>0</v>
      </c>
      <c r="H3283" s="122">
        <v>2.6635332837950111E+18</v>
      </c>
    </row>
    <row r="3284" spans="3:8" ht="15" customHeight="1">
      <c r="C3284" s="112" t="b">
        <v>0</v>
      </c>
      <c r="D3284" s="113">
        <v>1</v>
      </c>
      <c r="E3284" s="114">
        <v>2746</v>
      </c>
      <c r="F3284" s="114">
        <v>3202</v>
      </c>
      <c r="G3284" s="122">
        <v>0</v>
      </c>
      <c r="H3284" s="122">
        <v>1.1939979666350983E+19</v>
      </c>
    </row>
    <row r="3285" spans="3:8" ht="15" customHeight="1">
      <c r="C3285" s="112" t="b">
        <v>0</v>
      </c>
      <c r="D3285" s="113">
        <v>1</v>
      </c>
      <c r="E3285" s="114">
        <v>2747</v>
      </c>
      <c r="F3285" s="114">
        <v>3203</v>
      </c>
      <c r="G3285" s="122">
        <v>0</v>
      </c>
      <c r="H3285" s="122">
        <v>3.4105556726943089E+18</v>
      </c>
    </row>
    <row r="3286" spans="3:8" ht="15" customHeight="1">
      <c r="C3286" s="112" t="b">
        <v>0</v>
      </c>
      <c r="D3286" s="113">
        <v>1</v>
      </c>
      <c r="E3286" s="114">
        <v>2748</v>
      </c>
      <c r="F3286" s="114">
        <v>3204</v>
      </c>
      <c r="G3286" s="122">
        <v>0</v>
      </c>
      <c r="H3286" s="122">
        <v>3.2949937285235942E+18</v>
      </c>
    </row>
    <row r="3287" spans="3:8" ht="15" customHeight="1">
      <c r="C3287" s="112" t="b">
        <v>0</v>
      </c>
      <c r="D3287" s="113">
        <v>1</v>
      </c>
      <c r="E3287" s="114">
        <v>2749</v>
      </c>
      <c r="F3287" s="114">
        <v>3205</v>
      </c>
      <c r="G3287" s="122">
        <v>0</v>
      </c>
      <c r="H3287" s="122">
        <v>6.9700940735889603E+18</v>
      </c>
    </row>
    <row r="3288" spans="3:8" ht="15" customHeight="1">
      <c r="C3288" s="112" t="b">
        <v>0</v>
      </c>
      <c r="D3288" s="113">
        <v>1</v>
      </c>
      <c r="E3288" s="114">
        <v>2750</v>
      </c>
      <c r="F3288" s="114">
        <v>3206</v>
      </c>
      <c r="G3288" s="122">
        <v>0</v>
      </c>
      <c r="H3288" s="122">
        <v>8.9437232229257184E+16</v>
      </c>
    </row>
    <row r="3289" spans="3:8" ht="15" customHeight="1">
      <c r="C3289" s="112" t="b">
        <v>0</v>
      </c>
      <c r="D3289" s="113">
        <v>1</v>
      </c>
      <c r="E3289" s="114">
        <v>111</v>
      </c>
      <c r="F3289" s="114">
        <v>3207</v>
      </c>
      <c r="G3289" s="122">
        <v>0</v>
      </c>
      <c r="H3289" s="122">
        <v>1.6597411015759593E+19</v>
      </c>
    </row>
    <row r="3290" spans="3:8" ht="15" customHeight="1">
      <c r="C3290" s="112" t="b">
        <v>0</v>
      </c>
      <c r="D3290" s="113">
        <v>1</v>
      </c>
      <c r="E3290" s="114">
        <v>112</v>
      </c>
      <c r="F3290" s="114">
        <v>3208</v>
      </c>
      <c r="G3290" s="122">
        <v>0</v>
      </c>
      <c r="H3290" s="122">
        <v>1.4164539892469979E+19</v>
      </c>
    </row>
    <row r="3291" spans="3:8" ht="15" customHeight="1">
      <c r="C3291" s="112" t="b">
        <v>0</v>
      </c>
      <c r="D3291" s="113">
        <v>1</v>
      </c>
      <c r="E3291" s="114">
        <v>113</v>
      </c>
      <c r="F3291" s="114">
        <v>3209</v>
      </c>
      <c r="G3291" s="122">
        <v>0</v>
      </c>
      <c r="H3291" s="122">
        <v>3.9677022951900585E+18</v>
      </c>
    </row>
    <row r="3292" spans="3:8" ht="15" customHeight="1">
      <c r="C3292" s="112" t="b">
        <v>0</v>
      </c>
      <c r="D3292" s="113">
        <v>1</v>
      </c>
      <c r="E3292" s="114">
        <v>114</v>
      </c>
      <c r="F3292" s="114">
        <v>3210</v>
      </c>
      <c r="G3292" s="122">
        <v>0</v>
      </c>
      <c r="H3292" s="122">
        <v>1.0780965680879872E+19</v>
      </c>
    </row>
    <row r="3293" spans="3:8" ht="15" customHeight="1">
      <c r="C3293" s="112" t="b">
        <v>0</v>
      </c>
      <c r="D3293" s="113">
        <v>1</v>
      </c>
      <c r="E3293" s="114">
        <v>115</v>
      </c>
      <c r="F3293" s="114">
        <v>3211</v>
      </c>
      <c r="G3293" s="122">
        <v>0</v>
      </c>
      <c r="H3293" s="122">
        <v>1.6319902970701111E+19</v>
      </c>
    </row>
    <row r="3294" spans="3:8" ht="15" customHeight="1">
      <c r="C3294" s="112" t="b">
        <v>0</v>
      </c>
      <c r="D3294" s="113">
        <v>1</v>
      </c>
      <c r="E3294" s="114">
        <v>116</v>
      </c>
      <c r="F3294" s="114">
        <v>3212</v>
      </c>
      <c r="G3294" s="122">
        <v>0</v>
      </c>
      <c r="H3294" s="122">
        <v>8.4408796491504773E+18</v>
      </c>
    </row>
    <row r="3295" spans="3:8" ht="15" customHeight="1">
      <c r="C3295" s="112" t="b">
        <v>0</v>
      </c>
      <c r="D3295" s="113">
        <v>1</v>
      </c>
      <c r="E3295" s="114">
        <v>117</v>
      </c>
      <c r="F3295" s="114">
        <v>3213</v>
      </c>
      <c r="G3295" s="122">
        <v>0</v>
      </c>
      <c r="H3295" s="122">
        <v>1.4103155572152721E+19</v>
      </c>
    </row>
    <row r="3296" spans="3:8" ht="15" customHeight="1">
      <c r="C3296" s="112" t="b">
        <v>0</v>
      </c>
      <c r="D3296" s="113">
        <v>1</v>
      </c>
      <c r="E3296" s="114">
        <v>118</v>
      </c>
      <c r="F3296" s="114">
        <v>3214</v>
      </c>
      <c r="G3296" s="122">
        <v>0</v>
      </c>
      <c r="H3296" s="122">
        <v>5.7554386857166428E+18</v>
      </c>
    </row>
    <row r="3297" spans="3:8" ht="15" customHeight="1">
      <c r="C3297" s="112" t="b">
        <v>0</v>
      </c>
      <c r="D3297" s="113">
        <v>1</v>
      </c>
      <c r="E3297" s="114">
        <v>119</v>
      </c>
      <c r="F3297" s="114">
        <v>3215</v>
      </c>
      <c r="G3297" s="122">
        <v>0</v>
      </c>
      <c r="H3297" s="122">
        <v>1.5265623652002652E+19</v>
      </c>
    </row>
    <row r="3298" spans="3:8" ht="15" customHeight="1">
      <c r="C3298" s="112" t="b">
        <v>0</v>
      </c>
      <c r="D3298" s="113">
        <v>1</v>
      </c>
      <c r="E3298" s="114">
        <v>120</v>
      </c>
      <c r="F3298" s="114">
        <v>3216</v>
      </c>
      <c r="G3298" s="122">
        <v>0</v>
      </c>
      <c r="H3298" s="122">
        <v>1.2518725377827076E+19</v>
      </c>
    </row>
    <row r="3299" spans="3:8" ht="15" customHeight="1">
      <c r="C3299" s="112" t="b">
        <v>0</v>
      </c>
      <c r="D3299" s="113">
        <v>1</v>
      </c>
      <c r="E3299" s="114">
        <v>121</v>
      </c>
      <c r="F3299" s="114">
        <v>3217</v>
      </c>
      <c r="G3299" s="122">
        <v>0</v>
      </c>
      <c r="H3299" s="122">
        <v>4.686401212846593E+18</v>
      </c>
    </row>
    <row r="3300" spans="3:8" ht="15" customHeight="1">
      <c r="C3300" s="112" t="b">
        <v>0</v>
      </c>
      <c r="D3300" s="113">
        <v>1</v>
      </c>
      <c r="E3300" s="114">
        <v>122</v>
      </c>
      <c r="F3300" s="114">
        <v>3218</v>
      </c>
      <c r="G3300" s="122">
        <v>0</v>
      </c>
      <c r="H3300" s="122">
        <v>1.2045112540040147E+19</v>
      </c>
    </row>
    <row r="3301" spans="3:8" ht="15" customHeight="1">
      <c r="C3301" s="112" t="b">
        <v>0</v>
      </c>
      <c r="D3301" s="113">
        <v>1</v>
      </c>
      <c r="E3301" s="114">
        <v>1073</v>
      </c>
      <c r="F3301" s="114">
        <v>3219</v>
      </c>
      <c r="G3301" s="122">
        <v>0</v>
      </c>
      <c r="H3301" s="122">
        <v>7.7711331275355075E+18</v>
      </c>
    </row>
    <row r="3302" spans="3:8" ht="15" customHeight="1">
      <c r="C3302" s="112" t="b">
        <v>0</v>
      </c>
      <c r="D3302" s="113">
        <v>1</v>
      </c>
      <c r="E3302" s="114">
        <v>1074</v>
      </c>
      <c r="F3302" s="114">
        <v>3220</v>
      </c>
      <c r="G3302" s="122">
        <v>0</v>
      </c>
      <c r="H3302" s="122">
        <v>7.5186003135250207E+18</v>
      </c>
    </row>
    <row r="3303" spans="3:8" ht="15" customHeight="1">
      <c r="C3303" s="112" t="b">
        <v>0</v>
      </c>
      <c r="D3303" s="113">
        <v>1</v>
      </c>
      <c r="E3303" s="114">
        <v>1075</v>
      </c>
      <c r="F3303" s="114">
        <v>3221</v>
      </c>
      <c r="G3303" s="122">
        <v>0</v>
      </c>
      <c r="H3303" s="122">
        <v>5.2090090848958392E+18</v>
      </c>
    </row>
    <row r="3304" spans="3:8" ht="15" customHeight="1">
      <c r="C3304" s="112" t="b">
        <v>0</v>
      </c>
      <c r="D3304" s="113">
        <v>1</v>
      </c>
      <c r="E3304" s="114">
        <v>1076</v>
      </c>
      <c r="F3304" s="114">
        <v>3222</v>
      </c>
      <c r="G3304" s="122">
        <v>0</v>
      </c>
      <c r="H3304" s="122">
        <v>3.2411699387713853E+18</v>
      </c>
    </row>
    <row r="3305" spans="3:8" ht="15" customHeight="1">
      <c r="C3305" s="112" t="b">
        <v>0</v>
      </c>
      <c r="D3305" s="113">
        <v>1</v>
      </c>
      <c r="E3305" s="114">
        <v>1077</v>
      </c>
      <c r="F3305" s="114">
        <v>3223</v>
      </c>
      <c r="G3305" s="122">
        <v>0</v>
      </c>
      <c r="H3305" s="122">
        <v>1.3954597460549722E+19</v>
      </c>
    </row>
    <row r="3306" spans="3:8" ht="15" customHeight="1">
      <c r="C3306" s="112" t="b">
        <v>0</v>
      </c>
      <c r="D3306" s="113">
        <v>1</v>
      </c>
      <c r="E3306" s="114">
        <v>1078</v>
      </c>
      <c r="F3306" s="114">
        <v>3224</v>
      </c>
      <c r="G3306" s="122">
        <v>0</v>
      </c>
      <c r="H3306" s="122">
        <v>1.2688516393380555E+19</v>
      </c>
    </row>
    <row r="3307" spans="3:8" ht="15" customHeight="1">
      <c r="C3307" s="112" t="b">
        <v>0</v>
      </c>
      <c r="D3307" s="113">
        <v>1</v>
      </c>
      <c r="E3307" s="114">
        <v>1079</v>
      </c>
      <c r="F3307" s="114">
        <v>3225</v>
      </c>
      <c r="G3307" s="122">
        <v>0</v>
      </c>
      <c r="H3307" s="122">
        <v>8.8487098718590392E+18</v>
      </c>
    </row>
    <row r="3308" spans="3:8" ht="15" customHeight="1">
      <c r="C3308" s="112" t="b">
        <v>0</v>
      </c>
      <c r="D3308" s="113">
        <v>1</v>
      </c>
      <c r="E3308" s="114">
        <v>1080</v>
      </c>
      <c r="F3308" s="114">
        <v>3226</v>
      </c>
      <c r="G3308" s="122">
        <v>0</v>
      </c>
      <c r="H3308" s="122">
        <v>3.1017944958198779E+18</v>
      </c>
    </row>
    <row r="3309" spans="3:8" ht="15" customHeight="1">
      <c r="C3309" s="112" t="b">
        <v>0</v>
      </c>
      <c r="D3309" s="113">
        <v>1</v>
      </c>
      <c r="E3309" s="114">
        <v>1081</v>
      </c>
      <c r="F3309" s="114">
        <v>3227</v>
      </c>
      <c r="G3309" s="122">
        <v>0</v>
      </c>
      <c r="H3309" s="122">
        <v>1.8395611730864196E+19</v>
      </c>
    </row>
    <row r="3310" spans="3:8" ht="15" customHeight="1">
      <c r="C3310" s="112" t="b">
        <v>0</v>
      </c>
      <c r="D3310" s="113">
        <v>1</v>
      </c>
      <c r="E3310" s="114">
        <v>1082</v>
      </c>
      <c r="F3310" s="114">
        <v>3228</v>
      </c>
      <c r="G3310" s="122">
        <v>0</v>
      </c>
      <c r="H3310" s="122">
        <v>4.2651815008678057E+18</v>
      </c>
    </row>
    <row r="3311" spans="3:8" ht="15" customHeight="1">
      <c r="C3311" s="112" t="b">
        <v>0</v>
      </c>
      <c r="D3311" s="113">
        <v>1</v>
      </c>
      <c r="E3311" s="114">
        <v>1083</v>
      </c>
      <c r="F3311" s="114">
        <v>3229</v>
      </c>
      <c r="G3311" s="122">
        <v>0</v>
      </c>
      <c r="H3311" s="122">
        <v>1.4750601616499954E+19</v>
      </c>
    </row>
    <row r="3312" spans="3:8" ht="15" customHeight="1">
      <c r="C3312" s="112" t="b">
        <v>0</v>
      </c>
      <c r="D3312" s="113">
        <v>1</v>
      </c>
      <c r="E3312" s="114">
        <v>1084</v>
      </c>
      <c r="F3312" s="114">
        <v>3230</v>
      </c>
      <c r="G3312" s="122">
        <v>0</v>
      </c>
      <c r="H3312" s="122">
        <v>3.3957912074902016E+18</v>
      </c>
    </row>
    <row r="3313" spans="3:8" ht="15" customHeight="1">
      <c r="C3313" s="112" t="b">
        <v>0</v>
      </c>
      <c r="D3313" s="113">
        <v>1</v>
      </c>
      <c r="E3313" s="114">
        <v>1085</v>
      </c>
      <c r="F3313" s="114">
        <v>3231</v>
      </c>
      <c r="G3313" s="122">
        <v>0</v>
      </c>
      <c r="H3313" s="122">
        <v>3.177761286998187E+18</v>
      </c>
    </row>
    <row r="3314" spans="3:8" ht="15" customHeight="1">
      <c r="C3314" s="112" t="b">
        <v>0</v>
      </c>
      <c r="D3314" s="113">
        <v>1</v>
      </c>
      <c r="E3314" s="114">
        <v>1086</v>
      </c>
      <c r="F3314" s="114">
        <v>3232</v>
      </c>
      <c r="G3314" s="122">
        <v>0</v>
      </c>
      <c r="H3314" s="122">
        <v>1.2615015342736064E+18</v>
      </c>
    </row>
    <row r="3315" spans="3:8" ht="15" customHeight="1">
      <c r="C3315" s="112" t="b">
        <v>0</v>
      </c>
      <c r="D3315" s="113">
        <v>1</v>
      </c>
      <c r="E3315" s="114">
        <v>2125</v>
      </c>
      <c r="F3315" s="114">
        <v>3233</v>
      </c>
      <c r="G3315" s="122">
        <v>0</v>
      </c>
      <c r="H3315" s="122">
        <v>1.3240048327324426E+19</v>
      </c>
    </row>
    <row r="3316" spans="3:8" ht="15" customHeight="1">
      <c r="C3316" s="112" t="b">
        <v>0</v>
      </c>
      <c r="D3316" s="113">
        <v>1</v>
      </c>
      <c r="E3316" s="114">
        <v>2126</v>
      </c>
      <c r="F3316" s="114">
        <v>3234</v>
      </c>
      <c r="G3316" s="122">
        <v>0</v>
      </c>
      <c r="H3316" s="122">
        <v>7.0908973809761628E+18</v>
      </c>
    </row>
    <row r="3317" spans="3:8" ht="15" customHeight="1">
      <c r="C3317" s="112" t="b">
        <v>0</v>
      </c>
      <c r="D3317" s="113">
        <v>1</v>
      </c>
      <c r="E3317" s="114">
        <v>2127</v>
      </c>
      <c r="F3317" s="114">
        <v>3235</v>
      </c>
      <c r="G3317" s="122">
        <v>0</v>
      </c>
      <c r="H3317" s="122">
        <v>1.5829158522541597E+19</v>
      </c>
    </row>
    <row r="3318" spans="3:8" ht="15" customHeight="1">
      <c r="C3318" s="112" t="b">
        <v>0</v>
      </c>
      <c r="D3318" s="113">
        <v>1</v>
      </c>
      <c r="E3318" s="114">
        <v>2128</v>
      </c>
      <c r="F3318" s="114">
        <v>3236</v>
      </c>
      <c r="G3318" s="122">
        <v>0</v>
      </c>
      <c r="H3318" s="122">
        <v>1.133771073350578E+19</v>
      </c>
    </row>
    <row r="3319" spans="3:8" ht="15" customHeight="1">
      <c r="C3319" s="112" t="b">
        <v>0</v>
      </c>
      <c r="D3319" s="113">
        <v>1</v>
      </c>
      <c r="E3319" s="114">
        <v>2129</v>
      </c>
      <c r="F3319" s="114">
        <v>3237</v>
      </c>
      <c r="G3319" s="122">
        <v>0</v>
      </c>
      <c r="H3319" s="122">
        <v>7.0134673566208911E+18</v>
      </c>
    </row>
    <row r="3320" spans="3:8" ht="15" customHeight="1">
      <c r="C3320" s="112" t="b">
        <v>0</v>
      </c>
      <c r="D3320" s="113">
        <v>1</v>
      </c>
      <c r="E3320" s="114">
        <v>2130</v>
      </c>
      <c r="F3320" s="114">
        <v>3238</v>
      </c>
      <c r="G3320" s="122">
        <v>0</v>
      </c>
      <c r="H3320" s="122">
        <v>1.8281733985660299E+19</v>
      </c>
    </row>
    <row r="3321" spans="3:8" ht="15" customHeight="1">
      <c r="C3321" s="112" t="b">
        <v>0</v>
      </c>
      <c r="D3321" s="113">
        <v>1</v>
      </c>
      <c r="E3321" s="114">
        <v>2131</v>
      </c>
      <c r="F3321" s="114">
        <v>3239</v>
      </c>
      <c r="G3321" s="122">
        <v>0</v>
      </c>
      <c r="H3321" s="122">
        <v>1.0300907380493994E+18</v>
      </c>
    </row>
    <row r="3322" spans="3:8" ht="15" customHeight="1">
      <c r="C3322" s="112" t="b">
        <v>0</v>
      </c>
      <c r="D3322" s="113">
        <v>1</v>
      </c>
      <c r="E3322" s="114">
        <v>2132</v>
      </c>
      <c r="F3322" s="114">
        <v>3240</v>
      </c>
      <c r="G3322" s="122">
        <v>0</v>
      </c>
      <c r="H3322" s="122">
        <v>7.570773531447008E+17</v>
      </c>
    </row>
    <row r="3323" spans="3:8" ht="15" customHeight="1">
      <c r="C3323" s="112" t="b">
        <v>0</v>
      </c>
      <c r="D3323" s="113">
        <v>1</v>
      </c>
      <c r="E3323" s="114">
        <v>2133</v>
      </c>
      <c r="F3323" s="114">
        <v>3241</v>
      </c>
      <c r="G3323" s="122">
        <v>0</v>
      </c>
      <c r="H3323" s="122">
        <v>9.1219570282813532E+18</v>
      </c>
    </row>
    <row r="3324" spans="3:8" ht="15" customHeight="1">
      <c r="C3324" s="112" t="b">
        <v>0</v>
      </c>
      <c r="D3324" s="113">
        <v>1</v>
      </c>
      <c r="E3324" s="114">
        <v>2134</v>
      </c>
      <c r="F3324" s="114">
        <v>3242</v>
      </c>
      <c r="G3324" s="122">
        <v>0</v>
      </c>
      <c r="H3324" s="122">
        <v>6.4268604159273037E+17</v>
      </c>
    </row>
    <row r="3325" spans="3:8" ht="15" customHeight="1">
      <c r="C3325" s="112" t="b">
        <v>0</v>
      </c>
      <c r="D3325" s="113">
        <v>1</v>
      </c>
      <c r="E3325" s="114">
        <v>2135</v>
      </c>
      <c r="F3325" s="114">
        <v>3243</v>
      </c>
      <c r="G3325" s="122">
        <v>0</v>
      </c>
      <c r="H3325" s="122">
        <v>4.7967496230459269E+18</v>
      </c>
    </row>
    <row r="3326" spans="3:8" ht="15" customHeight="1">
      <c r="C3326" s="112" t="b">
        <v>0</v>
      </c>
      <c r="D3326" s="113">
        <v>1</v>
      </c>
      <c r="E3326" s="114">
        <v>2136</v>
      </c>
      <c r="F3326" s="114">
        <v>3244</v>
      </c>
      <c r="G3326" s="122">
        <v>0</v>
      </c>
      <c r="H3326" s="122">
        <v>7.2619642405846241E+18</v>
      </c>
    </row>
    <row r="3327" spans="3:8" ht="15" customHeight="1">
      <c r="C3327" s="112" t="b">
        <v>0</v>
      </c>
      <c r="D3327" s="113">
        <v>1</v>
      </c>
      <c r="E3327" s="114">
        <v>2137</v>
      </c>
      <c r="F3327" s="114">
        <v>3245</v>
      </c>
      <c r="G3327" s="122">
        <v>0</v>
      </c>
      <c r="H3327" s="122">
        <v>6.5965154094495273E+18</v>
      </c>
    </row>
    <row r="3328" spans="3:8" ht="15" customHeight="1">
      <c r="C3328" s="112" t="b">
        <v>0</v>
      </c>
      <c r="D3328" s="113">
        <v>1</v>
      </c>
      <c r="E3328" s="114">
        <v>2138</v>
      </c>
      <c r="F3328" s="114">
        <v>3246</v>
      </c>
      <c r="G3328" s="122">
        <v>0</v>
      </c>
      <c r="H3328" s="122">
        <v>1.5259499899037426E+19</v>
      </c>
    </row>
    <row r="3329" spans="3:8" ht="15" customHeight="1">
      <c r="C3329" s="112" t="b">
        <v>0</v>
      </c>
      <c r="D3329" s="113">
        <v>1</v>
      </c>
      <c r="E3329" s="114">
        <v>3503</v>
      </c>
      <c r="F3329" s="114">
        <v>3247</v>
      </c>
      <c r="G3329" s="122">
        <v>0</v>
      </c>
      <c r="H3329" s="122">
        <v>8.5206297951581993E+18</v>
      </c>
    </row>
    <row r="3330" spans="3:8" ht="15" customHeight="1">
      <c r="C3330" s="112" t="b">
        <v>0</v>
      </c>
      <c r="D3330" s="113">
        <v>1</v>
      </c>
      <c r="E3330" s="114">
        <v>360</v>
      </c>
      <c r="F3330" s="114">
        <v>3248</v>
      </c>
      <c r="G3330" s="122">
        <v>0</v>
      </c>
      <c r="H3330" s="122">
        <v>1.1942281023946871E+19</v>
      </c>
    </row>
    <row r="3331" spans="3:8" ht="15" customHeight="1">
      <c r="C3331" s="112" t="b">
        <v>0</v>
      </c>
      <c r="D3331" s="113">
        <v>1</v>
      </c>
      <c r="E3331" s="114">
        <v>361</v>
      </c>
      <c r="F3331" s="114">
        <v>3249</v>
      </c>
      <c r="G3331" s="122">
        <v>0</v>
      </c>
      <c r="H3331" s="122">
        <v>8.6539125550889114E+18</v>
      </c>
    </row>
    <row r="3332" spans="3:8" ht="15" customHeight="1">
      <c r="C3332" s="112" t="b">
        <v>0</v>
      </c>
      <c r="D3332" s="113">
        <v>1</v>
      </c>
      <c r="E3332" s="114">
        <v>362</v>
      </c>
      <c r="F3332" s="114">
        <v>3250</v>
      </c>
      <c r="G3332" s="122">
        <v>0</v>
      </c>
      <c r="H3332" s="122">
        <v>3.8075297986449824E+16</v>
      </c>
    </row>
    <row r="3333" spans="3:8" ht="15" customHeight="1">
      <c r="C3333" s="112" t="b">
        <v>0</v>
      </c>
      <c r="D3333" s="113">
        <v>1</v>
      </c>
      <c r="E3333" s="114">
        <v>363</v>
      </c>
      <c r="F3333" s="114">
        <v>3251</v>
      </c>
      <c r="G3333" s="122">
        <v>0</v>
      </c>
      <c r="H3333" s="122">
        <v>3.864795511663298E+18</v>
      </c>
    </row>
    <row r="3334" spans="3:8" ht="15" customHeight="1">
      <c r="C3334" s="112" t="b">
        <v>0</v>
      </c>
      <c r="D3334" s="113">
        <v>1</v>
      </c>
      <c r="E3334" s="114">
        <v>364</v>
      </c>
      <c r="F3334" s="114">
        <v>3252</v>
      </c>
      <c r="G3334" s="122">
        <v>0</v>
      </c>
      <c r="H3334" s="122">
        <v>1.6853454195085316E+19</v>
      </c>
    </row>
    <row r="3335" spans="3:8" ht="15" customHeight="1">
      <c r="C3335" s="112" t="b">
        <v>0</v>
      </c>
      <c r="D3335" s="113">
        <v>1</v>
      </c>
      <c r="E3335" s="114">
        <v>365</v>
      </c>
      <c r="F3335" s="114">
        <v>3253</v>
      </c>
      <c r="G3335" s="122">
        <v>0</v>
      </c>
      <c r="H3335" s="122">
        <v>2.030194198034634E+18</v>
      </c>
    </row>
    <row r="3336" spans="3:8" ht="15" customHeight="1">
      <c r="C3336" s="112" t="b">
        <v>0</v>
      </c>
      <c r="D3336" s="113">
        <v>1</v>
      </c>
      <c r="E3336" s="114">
        <v>366</v>
      </c>
      <c r="F3336" s="114">
        <v>3254</v>
      </c>
      <c r="G3336" s="122">
        <v>0</v>
      </c>
      <c r="H3336" s="122">
        <v>4.8256736265603686E+18</v>
      </c>
    </row>
    <row r="3337" spans="3:8" ht="15" customHeight="1">
      <c r="C3337" s="112" t="b">
        <v>0</v>
      </c>
      <c r="D3337" s="113">
        <v>1</v>
      </c>
      <c r="E3337" s="114">
        <v>367</v>
      </c>
      <c r="F3337" s="114">
        <v>3255</v>
      </c>
      <c r="G3337" s="122">
        <v>0</v>
      </c>
      <c r="H3337" s="122">
        <v>1.8580275676454551E+18</v>
      </c>
    </row>
    <row r="3338" spans="3:8" ht="15" customHeight="1">
      <c r="C3338" s="112" t="b">
        <v>0</v>
      </c>
      <c r="D3338" s="113">
        <v>1</v>
      </c>
      <c r="E3338" s="114">
        <v>368</v>
      </c>
      <c r="F3338" s="114">
        <v>3256</v>
      </c>
      <c r="G3338" s="122">
        <v>0</v>
      </c>
      <c r="H3338" s="122">
        <v>1.8684902998103514E+18</v>
      </c>
    </row>
    <row r="3339" spans="3:8" ht="15" customHeight="1">
      <c r="C3339" s="112" t="b">
        <v>0</v>
      </c>
      <c r="D3339" s="113">
        <v>1</v>
      </c>
      <c r="E3339" s="114">
        <v>369</v>
      </c>
      <c r="F3339" s="114">
        <v>3257</v>
      </c>
      <c r="G3339" s="122">
        <v>0</v>
      </c>
      <c r="H3339" s="122">
        <v>5.2576316622243451E+18</v>
      </c>
    </row>
    <row r="3340" spans="3:8" ht="15" customHeight="1">
      <c r="C3340" s="112" t="b">
        <v>0</v>
      </c>
      <c r="D3340" s="113">
        <v>1</v>
      </c>
      <c r="E3340" s="114">
        <v>370</v>
      </c>
      <c r="F3340" s="114">
        <v>3258</v>
      </c>
      <c r="G3340" s="122">
        <v>0</v>
      </c>
      <c r="H3340" s="122">
        <v>6.2788017998358866E+18</v>
      </c>
    </row>
    <row r="3341" spans="3:8" ht="15" customHeight="1">
      <c r="C3341" s="112" t="b">
        <v>0</v>
      </c>
      <c r="D3341" s="113">
        <v>1</v>
      </c>
      <c r="E3341" s="114">
        <v>371</v>
      </c>
      <c r="F3341" s="114">
        <v>3259</v>
      </c>
      <c r="G3341" s="122">
        <v>0</v>
      </c>
      <c r="H3341" s="122">
        <v>9.6299890214319739E+18</v>
      </c>
    </row>
    <row r="3342" spans="3:8" ht="15" customHeight="1">
      <c r="C3342" s="112" t="b">
        <v>0</v>
      </c>
      <c r="D3342" s="113">
        <v>1</v>
      </c>
      <c r="E3342" s="114">
        <v>372</v>
      </c>
      <c r="F3342" s="114">
        <v>3260</v>
      </c>
      <c r="G3342" s="122">
        <v>0</v>
      </c>
      <c r="H3342" s="122">
        <v>9.816111815947604E+18</v>
      </c>
    </row>
    <row r="3343" spans="3:8" ht="15" customHeight="1">
      <c r="C3343" s="112" t="b">
        <v>0</v>
      </c>
      <c r="D3343" s="113">
        <v>1</v>
      </c>
      <c r="E3343" s="114">
        <v>373</v>
      </c>
      <c r="F3343" s="114">
        <v>3261</v>
      </c>
      <c r="G3343" s="122">
        <v>0</v>
      </c>
      <c r="H3343" s="122">
        <v>2.9347084718872535E+18</v>
      </c>
    </row>
    <row r="3344" spans="3:8" ht="15" customHeight="1">
      <c r="C3344" s="112" t="b">
        <v>0</v>
      </c>
      <c r="D3344" s="113">
        <v>1</v>
      </c>
      <c r="E3344" s="114">
        <v>3354</v>
      </c>
      <c r="F3344" s="114">
        <v>3262</v>
      </c>
      <c r="G3344" s="122">
        <v>0</v>
      </c>
      <c r="H3344" s="122">
        <v>1.6990924929244864E+18</v>
      </c>
    </row>
    <row r="3345" spans="3:8" ht="15" customHeight="1">
      <c r="C3345" s="112" t="b">
        <v>0</v>
      </c>
      <c r="D3345" s="113">
        <v>1</v>
      </c>
      <c r="E3345" s="114">
        <v>3351</v>
      </c>
      <c r="F3345" s="114">
        <v>3263</v>
      </c>
      <c r="G3345" s="122">
        <v>0</v>
      </c>
      <c r="H3345" s="122">
        <v>1.6255275009567615E+19</v>
      </c>
    </row>
    <row r="3346" spans="3:8" ht="15" customHeight="1">
      <c r="C3346" s="112" t="b">
        <v>0</v>
      </c>
      <c r="D3346" s="113">
        <v>1</v>
      </c>
      <c r="E3346" s="114">
        <v>1532</v>
      </c>
      <c r="F3346" s="114">
        <v>3264</v>
      </c>
      <c r="G3346" s="122">
        <v>0</v>
      </c>
      <c r="H3346" s="122">
        <v>1.595167652696194E+19</v>
      </c>
    </row>
    <row r="3347" spans="3:8" ht="15" customHeight="1">
      <c r="C3347" s="112" t="b">
        <v>0</v>
      </c>
      <c r="D3347" s="113">
        <v>1</v>
      </c>
      <c r="E3347" s="114">
        <v>1533</v>
      </c>
      <c r="F3347" s="114">
        <v>3265</v>
      </c>
      <c r="G3347" s="122">
        <v>0</v>
      </c>
      <c r="H3347" s="122">
        <v>1.283977230929495E+19</v>
      </c>
    </row>
    <row r="3348" spans="3:8" ht="15" customHeight="1">
      <c r="C3348" s="112" t="b">
        <v>0</v>
      </c>
      <c r="D3348" s="113">
        <v>1</v>
      </c>
      <c r="E3348" s="114">
        <v>1534</v>
      </c>
      <c r="F3348" s="114">
        <v>3266</v>
      </c>
      <c r="G3348" s="122">
        <v>0</v>
      </c>
      <c r="H3348" s="122">
        <v>3.720127123749634E+18</v>
      </c>
    </row>
    <row r="3349" spans="3:8" ht="15" customHeight="1">
      <c r="C3349" s="112" t="b">
        <v>0</v>
      </c>
      <c r="D3349" s="113">
        <v>1</v>
      </c>
      <c r="E3349" s="114">
        <v>1535</v>
      </c>
      <c r="F3349" s="114">
        <v>3267</v>
      </c>
      <c r="G3349" s="122">
        <v>0</v>
      </c>
      <c r="H3349" s="122">
        <v>1.6212145090981054E+19</v>
      </c>
    </row>
    <row r="3350" spans="3:8" ht="15" customHeight="1">
      <c r="C3350" s="112" t="b">
        <v>0</v>
      </c>
      <c r="D3350" s="113">
        <v>1</v>
      </c>
      <c r="E3350" s="114">
        <v>1536</v>
      </c>
      <c r="F3350" s="114">
        <v>3268</v>
      </c>
      <c r="G3350" s="122">
        <v>0</v>
      </c>
      <c r="H3350" s="122">
        <v>1.8068753360393812E+19</v>
      </c>
    </row>
    <row r="3351" spans="3:8" ht="15" customHeight="1">
      <c r="C3351" s="112" t="b">
        <v>0</v>
      </c>
      <c r="D3351" s="113">
        <v>1</v>
      </c>
      <c r="E3351" s="114">
        <v>1537</v>
      </c>
      <c r="F3351" s="114">
        <v>3269</v>
      </c>
      <c r="G3351" s="122">
        <v>0</v>
      </c>
      <c r="H3351" s="122">
        <v>2.6517683122840335E+18</v>
      </c>
    </row>
    <row r="3352" spans="3:8" ht="15" customHeight="1">
      <c r="C3352" s="112" t="b">
        <v>0</v>
      </c>
      <c r="D3352" s="113">
        <v>1</v>
      </c>
      <c r="E3352" s="114">
        <v>1538</v>
      </c>
      <c r="F3352" s="114">
        <v>3270</v>
      </c>
      <c r="G3352" s="122">
        <v>0</v>
      </c>
      <c r="H3352" s="122">
        <v>6.9239010815379978E+18</v>
      </c>
    </row>
    <row r="3353" spans="3:8" ht="15" customHeight="1">
      <c r="C3353" s="112" t="b">
        <v>0</v>
      </c>
      <c r="D3353" s="113">
        <v>1</v>
      </c>
      <c r="E3353" s="114">
        <v>1539</v>
      </c>
      <c r="F3353" s="114">
        <v>3271</v>
      </c>
      <c r="G3353" s="122">
        <v>0</v>
      </c>
      <c r="H3353" s="122">
        <v>1.0203944427646004E+18</v>
      </c>
    </row>
    <row r="3354" spans="3:8" ht="15" customHeight="1">
      <c r="C3354" s="112" t="b">
        <v>0</v>
      </c>
      <c r="D3354" s="113">
        <v>1</v>
      </c>
      <c r="E3354" s="114">
        <v>1540</v>
      </c>
      <c r="F3354" s="114">
        <v>3272</v>
      </c>
      <c r="G3354" s="122">
        <v>0</v>
      </c>
      <c r="H3354" s="122">
        <v>4.4713895531085158E+17</v>
      </c>
    </row>
    <row r="3355" spans="3:8" ht="15" customHeight="1">
      <c r="C3355" s="112" t="b">
        <v>0</v>
      </c>
      <c r="D3355" s="113">
        <v>1</v>
      </c>
      <c r="E3355" s="114">
        <v>1541</v>
      </c>
      <c r="F3355" s="114">
        <v>3273</v>
      </c>
      <c r="G3355" s="122">
        <v>0</v>
      </c>
      <c r="H3355" s="122">
        <v>6.0822768885103974E+18</v>
      </c>
    </row>
    <row r="3356" spans="3:8" ht="15" customHeight="1">
      <c r="C3356" s="112" t="b">
        <v>0</v>
      </c>
      <c r="D3356" s="113">
        <v>1</v>
      </c>
      <c r="E3356" s="114">
        <v>1542</v>
      </c>
      <c r="F3356" s="114">
        <v>3274</v>
      </c>
      <c r="G3356" s="122">
        <v>0</v>
      </c>
      <c r="H3356" s="122">
        <v>4.1927388015290117E+18</v>
      </c>
    </row>
    <row r="3357" spans="3:8" ht="15" customHeight="1">
      <c r="C3357" s="112" t="b">
        <v>0</v>
      </c>
      <c r="D3357" s="113">
        <v>1</v>
      </c>
      <c r="E3357" s="114">
        <v>1543</v>
      </c>
      <c r="F3357" s="114">
        <v>3275</v>
      </c>
      <c r="G3357" s="122">
        <v>0</v>
      </c>
      <c r="H3357" s="122">
        <v>1.7591732340127486E+19</v>
      </c>
    </row>
    <row r="3358" spans="3:8" ht="15" customHeight="1">
      <c r="C3358" s="112" t="b">
        <v>0</v>
      </c>
      <c r="D3358" s="113">
        <v>1</v>
      </c>
      <c r="E3358" s="114">
        <v>1544</v>
      </c>
      <c r="F3358" s="114">
        <v>3276</v>
      </c>
      <c r="G3358" s="122">
        <v>0</v>
      </c>
      <c r="H3358" s="122">
        <v>8.3165828232301302E+18</v>
      </c>
    </row>
    <row r="3359" spans="3:8" ht="15" customHeight="1">
      <c r="C3359" s="112" t="b">
        <v>0</v>
      </c>
      <c r="D3359" s="113">
        <v>1</v>
      </c>
      <c r="E3359" s="114">
        <v>1545</v>
      </c>
      <c r="F3359" s="114">
        <v>3277</v>
      </c>
      <c r="G3359" s="122">
        <v>0</v>
      </c>
      <c r="H3359" s="122">
        <v>1.474901182466746E+19</v>
      </c>
    </row>
    <row r="3360" spans="3:8" ht="15" customHeight="1">
      <c r="C3360" s="112" t="b">
        <v>0</v>
      </c>
      <c r="D3360" s="113">
        <v>1</v>
      </c>
      <c r="E3360" s="114">
        <v>1957</v>
      </c>
      <c r="F3360" s="114">
        <v>3278</v>
      </c>
      <c r="G3360" s="122">
        <v>0</v>
      </c>
      <c r="H3360" s="122">
        <v>6.4220905765871114E+18</v>
      </c>
    </row>
    <row r="3361" spans="3:8" ht="15" customHeight="1">
      <c r="C3361" s="112" t="b">
        <v>0</v>
      </c>
      <c r="D3361" s="113">
        <v>1</v>
      </c>
      <c r="E3361" s="114">
        <v>1958</v>
      </c>
      <c r="F3361" s="114">
        <v>3279</v>
      </c>
      <c r="G3361" s="122">
        <v>0</v>
      </c>
      <c r="H3361" s="122">
        <v>1.3146888032297589E+19</v>
      </c>
    </row>
    <row r="3362" spans="3:8" ht="15" customHeight="1">
      <c r="C3362" s="112" t="b">
        <v>0</v>
      </c>
      <c r="D3362" s="113">
        <v>1</v>
      </c>
      <c r="E3362" s="114">
        <v>1959</v>
      </c>
      <c r="F3362" s="114">
        <v>3280</v>
      </c>
      <c r="G3362" s="122">
        <v>0</v>
      </c>
      <c r="H3362" s="122">
        <v>6.6648413304170066E+18</v>
      </c>
    </row>
    <row r="3363" spans="3:8" ht="15" customHeight="1">
      <c r="C3363" s="112" t="b">
        <v>0</v>
      </c>
      <c r="D3363" s="113">
        <v>1</v>
      </c>
      <c r="E3363" s="114">
        <v>1960</v>
      </c>
      <c r="F3363" s="114">
        <v>3281</v>
      </c>
      <c r="G3363" s="122">
        <v>0</v>
      </c>
      <c r="H3363" s="122">
        <v>1.5175427221302913E+19</v>
      </c>
    </row>
    <row r="3364" spans="3:8" ht="15" customHeight="1">
      <c r="C3364" s="112" t="b">
        <v>0</v>
      </c>
      <c r="D3364" s="113">
        <v>1</v>
      </c>
      <c r="E3364" s="114">
        <v>1961</v>
      </c>
      <c r="F3364" s="114">
        <v>3282</v>
      </c>
      <c r="G3364" s="122">
        <v>0</v>
      </c>
      <c r="H3364" s="122">
        <v>3.4819783507523958E+18</v>
      </c>
    </row>
    <row r="3365" spans="3:8" ht="15" customHeight="1">
      <c r="C3365" s="112" t="b">
        <v>0</v>
      </c>
      <c r="D3365" s="113">
        <v>1</v>
      </c>
      <c r="E3365" s="114">
        <v>1962</v>
      </c>
      <c r="F3365" s="114">
        <v>3283</v>
      </c>
      <c r="G3365" s="122">
        <v>0</v>
      </c>
      <c r="H3365" s="122">
        <v>1.1947471658689862E+19</v>
      </c>
    </row>
    <row r="3366" spans="3:8" ht="15" customHeight="1">
      <c r="C3366" s="112" t="b">
        <v>0</v>
      </c>
      <c r="D3366" s="113">
        <v>1</v>
      </c>
      <c r="E3366" s="114">
        <v>1963</v>
      </c>
      <c r="F3366" s="114">
        <v>3284</v>
      </c>
      <c r="G3366" s="122">
        <v>0</v>
      </c>
      <c r="H3366" s="122">
        <v>1.636032520581623E+19</v>
      </c>
    </row>
    <row r="3367" spans="3:8" ht="15" customHeight="1">
      <c r="C3367" s="112" t="b">
        <v>0</v>
      </c>
      <c r="D3367" s="113">
        <v>1</v>
      </c>
      <c r="E3367" s="114">
        <v>1964</v>
      </c>
      <c r="F3367" s="114">
        <v>3285</v>
      </c>
      <c r="G3367" s="122">
        <v>0</v>
      </c>
      <c r="H3367" s="122">
        <v>1.3619868414974626E+19</v>
      </c>
    </row>
    <row r="3368" spans="3:8" ht="15" customHeight="1">
      <c r="C3368" s="112" t="b">
        <v>0</v>
      </c>
      <c r="D3368" s="113">
        <v>1</v>
      </c>
      <c r="E3368" s="114">
        <v>1965</v>
      </c>
      <c r="F3368" s="114">
        <v>3286</v>
      </c>
      <c r="G3368" s="122">
        <v>0</v>
      </c>
      <c r="H3368" s="122">
        <v>1.5505490039311585E+19</v>
      </c>
    </row>
    <row r="3369" spans="3:8" ht="15" customHeight="1">
      <c r="C3369" s="112" t="b">
        <v>0</v>
      </c>
      <c r="D3369" s="113">
        <v>1</v>
      </c>
      <c r="E3369" s="114">
        <v>1966</v>
      </c>
      <c r="F3369" s="114">
        <v>3287</v>
      </c>
      <c r="G3369" s="122">
        <v>0</v>
      </c>
      <c r="H3369" s="122">
        <v>7.2781976952318188E+18</v>
      </c>
    </row>
    <row r="3370" spans="3:8" ht="15" customHeight="1">
      <c r="C3370" s="112" t="b">
        <v>0</v>
      </c>
      <c r="D3370" s="113">
        <v>1</v>
      </c>
      <c r="E3370" s="114">
        <v>1967</v>
      </c>
      <c r="F3370" s="114">
        <v>3288</v>
      </c>
      <c r="G3370" s="122">
        <v>0</v>
      </c>
      <c r="H3370" s="122">
        <v>1.0670327587370926E+19</v>
      </c>
    </row>
    <row r="3371" spans="3:8" ht="15" customHeight="1">
      <c r="C3371" s="112" t="b">
        <v>0</v>
      </c>
      <c r="D3371" s="113">
        <v>1</v>
      </c>
      <c r="E3371" s="114">
        <v>1968</v>
      </c>
      <c r="F3371" s="114">
        <v>3289</v>
      </c>
      <c r="G3371" s="122">
        <v>0</v>
      </c>
      <c r="H3371" s="122">
        <v>9.8312455811536896E+18</v>
      </c>
    </row>
    <row r="3372" spans="3:8" ht="15" customHeight="1">
      <c r="C3372" s="112" t="b">
        <v>0</v>
      </c>
      <c r="D3372" s="113">
        <v>3</v>
      </c>
      <c r="E3372" s="114">
        <v>3250</v>
      </c>
      <c r="F3372" s="114">
        <v>3290</v>
      </c>
      <c r="G3372" s="122">
        <v>0</v>
      </c>
      <c r="H3372" s="122">
        <v>9.1609802400584256E+17</v>
      </c>
    </row>
    <row r="3373" spans="3:8" ht="15" customHeight="1">
      <c r="C3373" s="112" t="b">
        <v>0</v>
      </c>
      <c r="D3373" s="113">
        <v>3</v>
      </c>
      <c r="E3373" s="114">
        <v>2819</v>
      </c>
      <c r="F3373" s="114">
        <v>3291</v>
      </c>
      <c r="G3373" s="122">
        <v>0</v>
      </c>
      <c r="H3373" s="122">
        <v>3.6183823880889917E+18</v>
      </c>
    </row>
    <row r="3374" spans="3:8" ht="15" customHeight="1">
      <c r="C3374" s="112" t="b">
        <v>0</v>
      </c>
      <c r="D3374" s="113">
        <v>3</v>
      </c>
      <c r="E3374" s="114">
        <v>2820</v>
      </c>
      <c r="F3374" s="114">
        <v>3292</v>
      </c>
      <c r="G3374" s="122">
        <v>0</v>
      </c>
      <c r="H3374" s="122">
        <v>9.4607575680260444E+18</v>
      </c>
    </row>
    <row r="3375" spans="3:8" ht="15" customHeight="1">
      <c r="C3375" s="112" t="b">
        <v>0</v>
      </c>
      <c r="D3375" s="113">
        <v>3</v>
      </c>
      <c r="E3375" s="114">
        <v>2821</v>
      </c>
      <c r="F3375" s="114">
        <v>3293</v>
      </c>
      <c r="G3375" s="122">
        <v>0</v>
      </c>
      <c r="H3375" s="122">
        <v>3.4381312478123244E+18</v>
      </c>
    </row>
    <row r="3376" spans="3:8" ht="15" customHeight="1">
      <c r="C3376" s="112" t="b">
        <v>0</v>
      </c>
      <c r="D3376" s="113">
        <v>3</v>
      </c>
      <c r="E3376" s="114">
        <v>2822</v>
      </c>
      <c r="F3376" s="114">
        <v>3294</v>
      </c>
      <c r="G3376" s="122">
        <v>0</v>
      </c>
      <c r="H3376" s="122">
        <v>7.2462362060741396E+18</v>
      </c>
    </row>
    <row r="3377" spans="3:8" ht="15" customHeight="1">
      <c r="C3377" s="112" t="b">
        <v>0</v>
      </c>
      <c r="D3377" s="113">
        <v>3</v>
      </c>
      <c r="E3377" s="114">
        <v>2823</v>
      </c>
      <c r="F3377" s="114">
        <v>3295</v>
      </c>
      <c r="G3377" s="122">
        <v>0</v>
      </c>
      <c r="H3377" s="122">
        <v>3.6813431731253939E+18</v>
      </c>
    </row>
    <row r="3378" spans="3:8" ht="15" customHeight="1">
      <c r="C3378" s="112" t="b">
        <v>0</v>
      </c>
      <c r="D3378" s="113">
        <v>3</v>
      </c>
      <c r="E3378" s="114">
        <v>2824</v>
      </c>
      <c r="F3378" s="114">
        <v>3296</v>
      </c>
      <c r="G3378" s="122">
        <v>0</v>
      </c>
      <c r="H3378" s="122">
        <v>1.8262501096130793E+19</v>
      </c>
    </row>
    <row r="3379" spans="3:8" ht="15" customHeight="1">
      <c r="C3379" s="112" t="b">
        <v>0</v>
      </c>
      <c r="D3379" s="113">
        <v>3</v>
      </c>
      <c r="E3379" s="114">
        <v>2825</v>
      </c>
      <c r="F3379" s="114">
        <v>3297</v>
      </c>
      <c r="G3379" s="122">
        <v>0</v>
      </c>
      <c r="H3379" s="122">
        <v>6.2127853850349599E+18</v>
      </c>
    </row>
    <row r="3380" spans="3:8" ht="15" customHeight="1">
      <c r="C3380" s="112" t="b">
        <v>0</v>
      </c>
      <c r="D3380" s="113">
        <v>3</v>
      </c>
      <c r="E3380" s="114">
        <v>2826</v>
      </c>
      <c r="F3380" s="114">
        <v>3298</v>
      </c>
      <c r="G3380" s="122">
        <v>0</v>
      </c>
      <c r="H3380" s="122">
        <v>3.2482123088156754E+18</v>
      </c>
    </row>
    <row r="3381" spans="3:8" ht="15" customHeight="1">
      <c r="C3381" s="112" t="b">
        <v>0</v>
      </c>
      <c r="D3381" s="113">
        <v>3</v>
      </c>
      <c r="E3381" s="114">
        <v>2827</v>
      </c>
      <c r="F3381" s="114">
        <v>3299</v>
      </c>
      <c r="G3381" s="122">
        <v>0</v>
      </c>
      <c r="H3381" s="122">
        <v>1.5399158407208821E+19</v>
      </c>
    </row>
    <row r="3382" spans="3:8" ht="15" customHeight="1">
      <c r="C3382" s="112" t="b">
        <v>0</v>
      </c>
      <c r="D3382" s="113">
        <v>3</v>
      </c>
      <c r="E3382" s="114">
        <v>2828</v>
      </c>
      <c r="F3382" s="114">
        <v>3300</v>
      </c>
      <c r="G3382" s="122">
        <v>0</v>
      </c>
      <c r="H3382" s="122">
        <v>7.6161191505352264E+18</v>
      </c>
    </row>
    <row r="3383" spans="3:8" ht="15" customHeight="1">
      <c r="C3383" s="112" t="b">
        <v>0</v>
      </c>
      <c r="D3383" s="113">
        <v>3</v>
      </c>
      <c r="E3383" s="114">
        <v>2829</v>
      </c>
      <c r="F3383" s="114">
        <v>3301</v>
      </c>
      <c r="G3383" s="122">
        <v>0</v>
      </c>
      <c r="H3383" s="122">
        <v>1.280330136860707E+19</v>
      </c>
    </row>
    <row r="3384" spans="3:8" ht="15" customHeight="1">
      <c r="C3384" s="112" t="b">
        <v>0</v>
      </c>
      <c r="D3384" s="113">
        <v>3</v>
      </c>
      <c r="E3384" s="114">
        <v>2830</v>
      </c>
      <c r="F3384" s="114">
        <v>3302</v>
      </c>
      <c r="G3384" s="122">
        <v>0</v>
      </c>
      <c r="H3384" s="122">
        <v>1.3270552108471738E+19</v>
      </c>
    </row>
    <row r="3385" spans="3:8" ht="15" customHeight="1">
      <c r="C3385" s="112" t="b">
        <v>0</v>
      </c>
      <c r="D3385" s="113">
        <v>3</v>
      </c>
      <c r="E3385" s="114">
        <v>2831</v>
      </c>
      <c r="F3385" s="114">
        <v>3303</v>
      </c>
      <c r="G3385" s="122">
        <v>0</v>
      </c>
      <c r="H3385" s="122">
        <v>5.5134914989049734E+17</v>
      </c>
    </row>
    <row r="3386" spans="3:8" ht="15" customHeight="1">
      <c r="C3386" s="112" t="b">
        <v>0</v>
      </c>
      <c r="D3386" s="113">
        <v>3</v>
      </c>
      <c r="E3386" s="114">
        <v>2832</v>
      </c>
      <c r="F3386" s="114">
        <v>3304</v>
      </c>
      <c r="G3386" s="122">
        <v>0</v>
      </c>
      <c r="H3386" s="122">
        <v>6.4739619255361577E+18</v>
      </c>
    </row>
    <row r="3387" spans="3:8" ht="15" customHeight="1">
      <c r="C3387" s="112" t="b">
        <v>0</v>
      </c>
      <c r="D3387" s="113">
        <v>3</v>
      </c>
      <c r="E3387" s="114">
        <v>2833</v>
      </c>
      <c r="F3387" s="114">
        <v>3305</v>
      </c>
      <c r="G3387" s="122">
        <v>0</v>
      </c>
      <c r="H3387" s="122">
        <v>1.5793377979900152E+18</v>
      </c>
    </row>
    <row r="3388" spans="3:8" ht="15" customHeight="1">
      <c r="C3388" s="112" t="b">
        <v>0</v>
      </c>
      <c r="D3388" s="113">
        <v>3</v>
      </c>
      <c r="E3388" s="114">
        <v>2834</v>
      </c>
      <c r="F3388" s="114">
        <v>3306</v>
      </c>
      <c r="G3388" s="122">
        <v>0</v>
      </c>
      <c r="H3388" s="122">
        <v>7.0561761580228045E+18</v>
      </c>
    </row>
    <row r="3389" spans="3:8" ht="15" customHeight="1">
      <c r="C3389" s="112" t="b">
        <v>0</v>
      </c>
      <c r="D3389" s="113">
        <v>3</v>
      </c>
      <c r="E3389" s="114">
        <v>2835</v>
      </c>
      <c r="F3389" s="114">
        <v>3307</v>
      </c>
      <c r="G3389" s="122">
        <v>0</v>
      </c>
      <c r="H3389" s="122">
        <v>6.3816546405704356E+18</v>
      </c>
    </row>
    <row r="3390" spans="3:8" ht="15" customHeight="1">
      <c r="C3390" s="112" t="b">
        <v>0</v>
      </c>
      <c r="D3390" s="113">
        <v>3</v>
      </c>
      <c r="E3390" s="114">
        <v>2836</v>
      </c>
      <c r="F3390" s="114">
        <v>3308</v>
      </c>
      <c r="G3390" s="122">
        <v>0</v>
      </c>
      <c r="H3390" s="122">
        <v>1.01708638473187E+19</v>
      </c>
    </row>
    <row r="3391" spans="3:8" ht="15" customHeight="1">
      <c r="C3391" s="112" t="b">
        <v>0</v>
      </c>
      <c r="D3391" s="113">
        <v>3</v>
      </c>
      <c r="E3391" s="114">
        <v>2837</v>
      </c>
      <c r="F3391" s="114">
        <v>3309</v>
      </c>
      <c r="G3391" s="122">
        <v>0</v>
      </c>
      <c r="H3391" s="122">
        <v>5.3266557060834861E+17</v>
      </c>
    </row>
    <row r="3392" spans="3:8" ht="15" customHeight="1">
      <c r="C3392" s="112" t="b">
        <v>0</v>
      </c>
      <c r="D3392" s="113">
        <v>3</v>
      </c>
      <c r="E3392" s="114">
        <v>2838</v>
      </c>
      <c r="F3392" s="114">
        <v>3310</v>
      </c>
      <c r="G3392" s="122">
        <v>0</v>
      </c>
      <c r="H3392" s="122">
        <v>1.6503470805971085E+19</v>
      </c>
    </row>
    <row r="3393" spans="3:8" ht="15" customHeight="1">
      <c r="C3393" s="112" t="b">
        <v>0</v>
      </c>
      <c r="D3393" s="113">
        <v>3</v>
      </c>
      <c r="E3393" s="114">
        <v>3226</v>
      </c>
      <c r="F3393" s="114">
        <v>3311</v>
      </c>
      <c r="G3393" s="122">
        <v>0</v>
      </c>
      <c r="H3393" s="122">
        <v>3.0127043342614154E+18</v>
      </c>
    </row>
    <row r="3394" spans="3:8" ht="15" customHeight="1">
      <c r="C3394" s="112" t="b">
        <v>0</v>
      </c>
      <c r="D3394" s="113">
        <v>3</v>
      </c>
      <c r="E3394" s="114">
        <v>3227</v>
      </c>
      <c r="F3394" s="114">
        <v>3312</v>
      </c>
      <c r="G3394" s="122">
        <v>0</v>
      </c>
      <c r="H3394" s="122">
        <v>9.183475319712553E+18</v>
      </c>
    </row>
    <row r="3395" spans="3:8" ht="15" customHeight="1">
      <c r="C3395" s="112" t="b">
        <v>0</v>
      </c>
      <c r="D3395" s="113">
        <v>3</v>
      </c>
      <c r="E3395" s="114">
        <v>3228</v>
      </c>
      <c r="F3395" s="114">
        <v>3313</v>
      </c>
      <c r="G3395" s="122">
        <v>0</v>
      </c>
      <c r="H3395" s="122">
        <v>1.488261318784837E+19</v>
      </c>
    </row>
    <row r="3396" spans="3:8" ht="15" customHeight="1">
      <c r="C3396" s="112" t="b">
        <v>0</v>
      </c>
      <c r="D3396" s="113">
        <v>3</v>
      </c>
      <c r="E3396" s="114">
        <v>3229</v>
      </c>
      <c r="F3396" s="114">
        <v>3314</v>
      </c>
      <c r="G3396" s="122">
        <v>0</v>
      </c>
      <c r="H3396" s="122">
        <v>1.3626273832802414E+18</v>
      </c>
    </row>
    <row r="3397" spans="3:8" ht="15" customHeight="1">
      <c r="C3397" s="112" t="b">
        <v>0</v>
      </c>
      <c r="D3397" s="113">
        <v>3</v>
      </c>
      <c r="E3397" s="114">
        <v>3230</v>
      </c>
      <c r="F3397" s="114">
        <v>3315</v>
      </c>
      <c r="G3397" s="122">
        <v>0</v>
      </c>
      <c r="H3397" s="122">
        <v>7.2604526799537797E+18</v>
      </c>
    </row>
    <row r="3398" spans="3:8" ht="15" customHeight="1">
      <c r="C3398" s="112" t="b">
        <v>0</v>
      </c>
      <c r="D3398" s="113">
        <v>3</v>
      </c>
      <c r="E3398" s="114">
        <v>3231</v>
      </c>
      <c r="F3398" s="114">
        <v>3316</v>
      </c>
      <c r="G3398" s="122">
        <v>0</v>
      </c>
      <c r="H3398" s="122">
        <v>1.7063444222617747E+19</v>
      </c>
    </row>
    <row r="3399" spans="3:8" ht="15" customHeight="1">
      <c r="C3399" s="112" t="b">
        <v>0</v>
      </c>
      <c r="D3399" s="113">
        <v>3</v>
      </c>
      <c r="E3399" s="114">
        <v>3232</v>
      </c>
      <c r="F3399" s="114">
        <v>3317</v>
      </c>
      <c r="G3399" s="122">
        <v>0</v>
      </c>
      <c r="H3399" s="122">
        <v>1.7790865506096218E+19</v>
      </c>
    </row>
    <row r="3400" spans="3:8" ht="15" customHeight="1">
      <c r="C3400" s="112" t="b">
        <v>0</v>
      </c>
      <c r="D3400" s="113">
        <v>3</v>
      </c>
      <c r="E3400" s="114">
        <v>3233</v>
      </c>
      <c r="F3400" s="114">
        <v>3318</v>
      </c>
      <c r="G3400" s="122">
        <v>0</v>
      </c>
      <c r="H3400" s="122">
        <v>3.0061021092058245E+18</v>
      </c>
    </row>
    <row r="3401" spans="3:8" ht="15" customHeight="1">
      <c r="C3401" s="112" t="b">
        <v>0</v>
      </c>
      <c r="D3401" s="113">
        <v>3</v>
      </c>
      <c r="E3401" s="114">
        <v>3234</v>
      </c>
      <c r="F3401" s="114">
        <v>3319</v>
      </c>
      <c r="G3401" s="122">
        <v>0</v>
      </c>
      <c r="H3401" s="122">
        <v>6.2569340349948221E+18</v>
      </c>
    </row>
    <row r="3402" spans="3:8" ht="15" customHeight="1">
      <c r="C3402" s="112" t="b">
        <v>0</v>
      </c>
      <c r="D3402" s="113">
        <v>3</v>
      </c>
      <c r="E3402" s="114">
        <v>3235</v>
      </c>
      <c r="F3402" s="114">
        <v>3320</v>
      </c>
      <c r="G3402" s="122">
        <v>0</v>
      </c>
      <c r="H3402" s="122">
        <v>8.9896987901560146E+18</v>
      </c>
    </row>
    <row r="3403" spans="3:8" ht="15" customHeight="1">
      <c r="C3403" s="112" t="b">
        <v>0</v>
      </c>
      <c r="D3403" s="113">
        <v>3</v>
      </c>
      <c r="E3403" s="114">
        <v>3236</v>
      </c>
      <c r="F3403" s="114">
        <v>3321</v>
      </c>
      <c r="G3403" s="122">
        <v>0</v>
      </c>
      <c r="H3403" s="122">
        <v>1.3424452092977455E+19</v>
      </c>
    </row>
    <row r="3404" spans="3:8" ht="15" customHeight="1">
      <c r="C3404" s="112" t="b">
        <v>0</v>
      </c>
      <c r="D3404" s="113">
        <v>3</v>
      </c>
      <c r="E3404" s="114">
        <v>3237</v>
      </c>
      <c r="F3404" s="114">
        <v>3322</v>
      </c>
      <c r="G3404" s="122">
        <v>0</v>
      </c>
      <c r="H3404" s="122">
        <v>1.678399055861983E+19</v>
      </c>
    </row>
    <row r="3405" spans="3:8" ht="15" customHeight="1">
      <c r="C3405" s="112" t="b">
        <v>0</v>
      </c>
      <c r="D3405" s="113">
        <v>3</v>
      </c>
      <c r="E3405" s="114">
        <v>3238</v>
      </c>
      <c r="F3405" s="114">
        <v>3323</v>
      </c>
      <c r="G3405" s="122">
        <v>0</v>
      </c>
      <c r="H3405" s="122">
        <v>3.3973538813856763E+18</v>
      </c>
    </row>
    <row r="3406" spans="3:8" ht="15" customHeight="1">
      <c r="C3406" s="112" t="b">
        <v>0</v>
      </c>
      <c r="D3406" s="113">
        <v>3</v>
      </c>
      <c r="E3406" s="114">
        <v>3239</v>
      </c>
      <c r="F3406" s="114">
        <v>3324</v>
      </c>
      <c r="G3406" s="122">
        <v>0</v>
      </c>
      <c r="H3406" s="122">
        <v>6.8099421798732298E+18</v>
      </c>
    </row>
    <row r="3407" spans="3:8" ht="15" customHeight="1">
      <c r="C3407" s="112" t="b">
        <v>0</v>
      </c>
      <c r="D3407" s="113">
        <v>3</v>
      </c>
      <c r="E3407" s="114">
        <v>3240</v>
      </c>
      <c r="F3407" s="114">
        <v>3325</v>
      </c>
      <c r="G3407" s="122">
        <v>0</v>
      </c>
      <c r="H3407" s="122">
        <v>1.7058611019252929E+19</v>
      </c>
    </row>
    <row r="3408" spans="3:8" ht="15" customHeight="1">
      <c r="C3408" s="112" t="b">
        <v>0</v>
      </c>
      <c r="D3408" s="113">
        <v>3</v>
      </c>
      <c r="E3408" s="114">
        <v>3241</v>
      </c>
      <c r="F3408" s="114">
        <v>3326</v>
      </c>
      <c r="G3408" s="122">
        <v>0</v>
      </c>
      <c r="H3408" s="122">
        <v>1.4660898495941802E+19</v>
      </c>
    </row>
    <row r="3409" spans="3:8" ht="15" customHeight="1">
      <c r="C3409" s="112" t="b">
        <v>0</v>
      </c>
      <c r="D3409" s="113">
        <v>3</v>
      </c>
      <c r="E3409" s="114">
        <v>3242</v>
      </c>
      <c r="F3409" s="114">
        <v>3327</v>
      </c>
      <c r="G3409" s="122">
        <v>0</v>
      </c>
      <c r="H3409" s="122">
        <v>1.2003014152541942E+19</v>
      </c>
    </row>
    <row r="3410" spans="3:8" ht="15" customHeight="1">
      <c r="C3410" s="112" t="b">
        <v>0</v>
      </c>
      <c r="D3410" s="113">
        <v>3</v>
      </c>
      <c r="E3410" s="114">
        <v>3243</v>
      </c>
      <c r="F3410" s="114">
        <v>3328</v>
      </c>
      <c r="G3410" s="122">
        <v>0</v>
      </c>
      <c r="H3410" s="122">
        <v>1.5417698364455268E+19</v>
      </c>
    </row>
    <row r="3411" spans="3:8" ht="15" customHeight="1">
      <c r="C3411" s="112" t="b">
        <v>0</v>
      </c>
      <c r="D3411" s="113">
        <v>3</v>
      </c>
      <c r="E3411" s="114">
        <v>3244</v>
      </c>
      <c r="F3411" s="114">
        <v>3329</v>
      </c>
      <c r="G3411" s="122">
        <v>0</v>
      </c>
      <c r="H3411" s="122">
        <v>1.6837480508571474E+19</v>
      </c>
    </row>
    <row r="3412" spans="3:8" ht="15" customHeight="1">
      <c r="C3412" s="112" t="b">
        <v>0</v>
      </c>
      <c r="D3412" s="113">
        <v>3</v>
      </c>
      <c r="E3412" s="114">
        <v>3245</v>
      </c>
      <c r="F3412" s="114">
        <v>3330</v>
      </c>
      <c r="G3412" s="122">
        <v>0</v>
      </c>
      <c r="H3412" s="122">
        <v>8.7027023354507756E+18</v>
      </c>
    </row>
    <row r="3413" spans="3:8" ht="15" customHeight="1">
      <c r="C3413" s="112" t="b">
        <v>0</v>
      </c>
      <c r="D3413" s="113">
        <v>3</v>
      </c>
      <c r="E3413" s="114">
        <v>3246</v>
      </c>
      <c r="F3413" s="114">
        <v>3331</v>
      </c>
      <c r="G3413" s="122">
        <v>0</v>
      </c>
      <c r="H3413" s="122">
        <v>3.2034909199306916E+18</v>
      </c>
    </row>
    <row r="3414" spans="3:8" ht="15" customHeight="1">
      <c r="C3414" s="112" t="b">
        <v>0</v>
      </c>
      <c r="D3414" s="113">
        <v>3</v>
      </c>
      <c r="E3414" s="114">
        <v>3247</v>
      </c>
      <c r="F3414" s="114">
        <v>3332</v>
      </c>
      <c r="G3414" s="122">
        <v>0</v>
      </c>
      <c r="H3414" s="122">
        <v>4.0107246881452808E+16</v>
      </c>
    </row>
    <row r="3415" spans="3:8" ht="15" customHeight="1">
      <c r="C3415" s="112" t="b">
        <v>0</v>
      </c>
      <c r="D3415" s="113">
        <v>3</v>
      </c>
      <c r="E3415" s="114">
        <v>3248</v>
      </c>
      <c r="F3415" s="114">
        <v>3333</v>
      </c>
      <c r="G3415" s="122">
        <v>0</v>
      </c>
      <c r="H3415" s="122">
        <v>9.3205231747455757E+17</v>
      </c>
    </row>
    <row r="3416" spans="3:8" ht="15" customHeight="1">
      <c r="C3416" s="112" t="b">
        <v>0</v>
      </c>
      <c r="D3416" s="113">
        <v>3</v>
      </c>
      <c r="E3416" s="114">
        <v>3249</v>
      </c>
      <c r="F3416" s="114">
        <v>3334</v>
      </c>
      <c r="G3416" s="122">
        <v>0</v>
      </c>
      <c r="H3416" s="122">
        <v>8.9998035203751844E+18</v>
      </c>
    </row>
    <row r="3417" spans="3:8" ht="15" customHeight="1">
      <c r="C3417" s="112" t="b">
        <v>0</v>
      </c>
      <c r="D3417" s="113">
        <v>3</v>
      </c>
      <c r="E3417" s="114">
        <v>2839</v>
      </c>
      <c r="F3417" s="114">
        <v>3335</v>
      </c>
      <c r="G3417" s="122">
        <v>0</v>
      </c>
      <c r="H3417" s="122">
        <v>1.3806453581331294E+19</v>
      </c>
    </row>
    <row r="3418" spans="3:8" ht="15" customHeight="1">
      <c r="C3418" s="112" t="b">
        <v>0</v>
      </c>
      <c r="D3418" s="113">
        <v>3</v>
      </c>
      <c r="E3418" s="114">
        <v>2840</v>
      </c>
      <c r="F3418" s="114">
        <v>3336</v>
      </c>
      <c r="G3418" s="122">
        <v>0</v>
      </c>
      <c r="H3418" s="122">
        <v>1.6717877974135552E+19</v>
      </c>
    </row>
    <row r="3419" spans="3:8" ht="15" customHeight="1">
      <c r="C3419" s="112" t="b">
        <v>0</v>
      </c>
      <c r="D3419" s="113">
        <v>3</v>
      </c>
      <c r="E3419" s="114">
        <v>2841</v>
      </c>
      <c r="F3419" s="114">
        <v>3337</v>
      </c>
      <c r="G3419" s="122">
        <v>0</v>
      </c>
      <c r="H3419" s="122">
        <v>1.4831916561118939E+19</v>
      </c>
    </row>
    <row r="3420" spans="3:8" ht="15" customHeight="1">
      <c r="C3420" s="112" t="b">
        <v>0</v>
      </c>
      <c r="D3420" s="113">
        <v>3</v>
      </c>
      <c r="E3420" s="114">
        <v>2842</v>
      </c>
      <c r="F3420" s="114">
        <v>3338</v>
      </c>
      <c r="G3420" s="122">
        <v>0</v>
      </c>
      <c r="H3420" s="122">
        <v>9.7646668957073797E+18</v>
      </c>
    </row>
    <row r="3421" spans="3:8" ht="15" customHeight="1">
      <c r="C3421" s="112" t="b">
        <v>0</v>
      </c>
      <c r="D3421" s="113">
        <v>3</v>
      </c>
      <c r="E3421" s="114">
        <v>2843</v>
      </c>
      <c r="F3421" s="114">
        <v>3339</v>
      </c>
      <c r="G3421" s="122">
        <v>0</v>
      </c>
      <c r="H3421" s="122">
        <v>1.0120170104517575E+19</v>
      </c>
    </row>
    <row r="3422" spans="3:8" ht="15" customHeight="1">
      <c r="C3422" s="112" t="b">
        <v>0</v>
      </c>
      <c r="D3422" s="113">
        <v>3</v>
      </c>
      <c r="E3422" s="114">
        <v>2844</v>
      </c>
      <c r="F3422" s="114">
        <v>3340</v>
      </c>
      <c r="G3422" s="122">
        <v>0</v>
      </c>
      <c r="H3422" s="122">
        <v>1.7626504934337073E+19</v>
      </c>
    </row>
    <row r="3423" spans="3:8" ht="15" customHeight="1">
      <c r="C3423" s="112" t="b">
        <v>0</v>
      </c>
      <c r="D3423" s="113">
        <v>3</v>
      </c>
      <c r="E3423" s="114">
        <v>2845</v>
      </c>
      <c r="F3423" s="114">
        <v>3341</v>
      </c>
      <c r="G3423" s="122">
        <v>0</v>
      </c>
      <c r="H3423" s="122">
        <v>1.5970845262176332E+19</v>
      </c>
    </row>
    <row r="3424" spans="3:8" ht="15" customHeight="1">
      <c r="C3424" s="112" t="b">
        <v>0</v>
      </c>
      <c r="D3424" s="113">
        <v>3</v>
      </c>
      <c r="E3424" s="114">
        <v>2846</v>
      </c>
      <c r="F3424" s="114">
        <v>3342</v>
      </c>
      <c r="G3424" s="122">
        <v>0</v>
      </c>
      <c r="H3424" s="122">
        <v>1.5288765524249377E+19</v>
      </c>
    </row>
    <row r="3425" spans="3:8" ht="15" customHeight="1">
      <c r="C3425" s="112" t="b">
        <v>0</v>
      </c>
      <c r="D3425" s="113">
        <v>3</v>
      </c>
      <c r="E3425" s="114">
        <v>2847</v>
      </c>
      <c r="F3425" s="114">
        <v>3343</v>
      </c>
      <c r="G3425" s="122">
        <v>0</v>
      </c>
      <c r="H3425" s="122">
        <v>1.040755565715508E+19</v>
      </c>
    </row>
    <row r="3426" spans="3:8" ht="15" customHeight="1">
      <c r="C3426" s="112" t="b">
        <v>0</v>
      </c>
      <c r="D3426" s="113">
        <v>3</v>
      </c>
      <c r="E3426" s="114">
        <v>2848</v>
      </c>
      <c r="F3426" s="114">
        <v>3344</v>
      </c>
      <c r="G3426" s="122">
        <v>0</v>
      </c>
      <c r="H3426" s="122">
        <v>1.5954294563126794E+19</v>
      </c>
    </row>
    <row r="3427" spans="3:8" ht="15" customHeight="1">
      <c r="C3427" s="112" t="b">
        <v>0</v>
      </c>
      <c r="D3427" s="113">
        <v>3</v>
      </c>
      <c r="E3427" s="114">
        <v>2849</v>
      </c>
      <c r="F3427" s="114">
        <v>3345</v>
      </c>
      <c r="G3427" s="122">
        <v>0</v>
      </c>
      <c r="H3427" s="122">
        <v>1.4579112882782595E+19</v>
      </c>
    </row>
    <row r="3428" spans="3:8" ht="15" customHeight="1">
      <c r="C3428" s="112" t="b">
        <v>0</v>
      </c>
      <c r="D3428" s="113">
        <v>3</v>
      </c>
      <c r="E3428" s="114">
        <v>2850</v>
      </c>
      <c r="F3428" s="114">
        <v>3346</v>
      </c>
      <c r="G3428" s="122">
        <v>0</v>
      </c>
      <c r="H3428" s="122">
        <v>1.4064303571467457E+19</v>
      </c>
    </row>
    <row r="3429" spans="3:8" ht="15" customHeight="1">
      <c r="C3429" s="112" t="b">
        <v>0</v>
      </c>
      <c r="D3429" s="113">
        <v>3</v>
      </c>
      <c r="E3429" s="114">
        <v>2851</v>
      </c>
      <c r="F3429" s="114">
        <v>3347</v>
      </c>
      <c r="G3429" s="122">
        <v>0</v>
      </c>
      <c r="H3429" s="122">
        <v>1.8437128802085093E+19</v>
      </c>
    </row>
    <row r="3430" spans="3:8" ht="15" customHeight="1">
      <c r="C3430" s="112" t="b">
        <v>0</v>
      </c>
      <c r="D3430" s="113">
        <v>3</v>
      </c>
      <c r="E3430" s="114">
        <v>2852</v>
      </c>
      <c r="F3430" s="114">
        <v>3348</v>
      </c>
      <c r="G3430" s="122">
        <v>0</v>
      </c>
      <c r="H3430" s="122">
        <v>3.9973902105440036E+18</v>
      </c>
    </row>
    <row r="3431" spans="3:8" ht="15" customHeight="1">
      <c r="C3431" s="112" t="b">
        <v>0</v>
      </c>
      <c r="D3431" s="113">
        <v>3</v>
      </c>
      <c r="E3431" s="114">
        <v>2853</v>
      </c>
      <c r="F3431" s="114">
        <v>3349</v>
      </c>
      <c r="G3431" s="122">
        <v>0</v>
      </c>
      <c r="H3431" s="122">
        <v>1.7835383235475231E+19</v>
      </c>
    </row>
    <row r="3432" spans="3:8" ht="15" customHeight="1">
      <c r="C3432" s="112" t="b">
        <v>0</v>
      </c>
      <c r="D3432" s="113">
        <v>3</v>
      </c>
      <c r="E3432" s="114">
        <v>2854</v>
      </c>
      <c r="F3432" s="114">
        <v>3350</v>
      </c>
      <c r="G3432" s="122">
        <v>0</v>
      </c>
      <c r="H3432" s="122">
        <v>1.8206631865147804E+19</v>
      </c>
    </row>
    <row r="3433" spans="3:8" ht="15" customHeight="1">
      <c r="C3433" s="112" t="b">
        <v>0</v>
      </c>
      <c r="D3433" s="113">
        <v>3</v>
      </c>
      <c r="E3433" s="114">
        <v>2855</v>
      </c>
      <c r="F3433" s="114">
        <v>3351</v>
      </c>
      <c r="G3433" s="122">
        <v>0</v>
      </c>
      <c r="H3433" s="122">
        <v>1.8305422150249951E+19</v>
      </c>
    </row>
    <row r="3434" spans="3:8" ht="15" customHeight="1">
      <c r="C3434" s="112" t="b">
        <v>0</v>
      </c>
      <c r="D3434" s="113">
        <v>3</v>
      </c>
      <c r="E3434" s="114">
        <v>2856</v>
      </c>
      <c r="F3434" s="114">
        <v>3352</v>
      </c>
      <c r="G3434" s="122">
        <v>0</v>
      </c>
      <c r="H3434" s="122">
        <v>1.2479888740012734E+19</v>
      </c>
    </row>
    <row r="3435" spans="3:8" ht="15" customHeight="1">
      <c r="C3435" s="112" t="b">
        <v>0</v>
      </c>
      <c r="D3435" s="113">
        <v>3</v>
      </c>
      <c r="E3435" s="114">
        <v>3166</v>
      </c>
      <c r="F3435" s="114">
        <v>3353</v>
      </c>
      <c r="G3435" s="122">
        <v>0</v>
      </c>
      <c r="H3435" s="122">
        <v>1.0914972835427746E+19</v>
      </c>
    </row>
    <row r="3436" spans="3:8" ht="15" customHeight="1">
      <c r="C3436" s="112" t="b">
        <v>0</v>
      </c>
      <c r="D3436" s="113">
        <v>3</v>
      </c>
      <c r="E3436" s="114">
        <v>3167</v>
      </c>
      <c r="F3436" s="114">
        <v>3354</v>
      </c>
      <c r="G3436" s="122">
        <v>0</v>
      </c>
      <c r="H3436" s="122">
        <v>1.1927144797177977E+19</v>
      </c>
    </row>
    <row r="3437" spans="3:8" ht="15" customHeight="1">
      <c r="C3437" s="112" t="b">
        <v>0</v>
      </c>
      <c r="D3437" s="113">
        <v>3</v>
      </c>
      <c r="E3437" s="114">
        <v>3168</v>
      </c>
      <c r="F3437" s="114">
        <v>3355</v>
      </c>
      <c r="G3437" s="122">
        <v>0</v>
      </c>
      <c r="H3437" s="122">
        <v>1.8281546123092142E+19</v>
      </c>
    </row>
    <row r="3438" spans="3:8" ht="15" customHeight="1">
      <c r="C3438" s="112" t="b">
        <v>0</v>
      </c>
      <c r="D3438" s="113">
        <v>3</v>
      </c>
      <c r="E3438" s="114">
        <v>3171</v>
      </c>
      <c r="F3438" s="114">
        <v>3356</v>
      </c>
      <c r="G3438" s="122">
        <v>0</v>
      </c>
      <c r="H3438" s="122">
        <v>3.0440205187981629E+18</v>
      </c>
    </row>
    <row r="3439" spans="3:8" ht="15" customHeight="1">
      <c r="C3439" s="112" t="b">
        <v>0</v>
      </c>
      <c r="D3439" s="113">
        <v>3</v>
      </c>
      <c r="E3439" s="114">
        <v>3223</v>
      </c>
      <c r="F3439" s="114">
        <v>3357</v>
      </c>
      <c r="G3439" s="122">
        <v>0</v>
      </c>
      <c r="H3439" s="122">
        <v>9.2293631073248576E+16</v>
      </c>
    </row>
    <row r="3440" spans="3:8" ht="15" customHeight="1">
      <c r="C3440" s="112" t="b">
        <v>0</v>
      </c>
      <c r="D3440" s="113">
        <v>3</v>
      </c>
      <c r="E3440" s="114">
        <v>2858</v>
      </c>
      <c r="F3440" s="114">
        <v>3358</v>
      </c>
      <c r="G3440" s="122">
        <v>0</v>
      </c>
      <c r="H3440" s="122">
        <v>1.6422226148205347E+19</v>
      </c>
    </row>
    <row r="3441" spans="3:8" ht="15" customHeight="1">
      <c r="C3441" s="112" t="b">
        <v>0</v>
      </c>
      <c r="D3441" s="113">
        <v>3</v>
      </c>
      <c r="E3441" s="114">
        <v>2861</v>
      </c>
      <c r="F3441" s="114">
        <v>3359</v>
      </c>
      <c r="G3441" s="122">
        <v>0</v>
      </c>
      <c r="H3441" s="122">
        <v>7.7451759380783299E+18</v>
      </c>
    </row>
    <row r="3442" spans="3:8" ht="15" customHeight="1">
      <c r="C3442" s="112" t="b">
        <v>0</v>
      </c>
      <c r="D3442" s="113">
        <v>3</v>
      </c>
      <c r="E3442" s="114">
        <v>2865</v>
      </c>
      <c r="F3442" s="114">
        <v>3360</v>
      </c>
      <c r="G3442" s="122">
        <v>0</v>
      </c>
      <c r="H3442" s="122">
        <v>1.3115560201393033E+19</v>
      </c>
    </row>
    <row r="3443" spans="3:8" ht="15" customHeight="1">
      <c r="C3443" s="112" t="b">
        <v>0</v>
      </c>
      <c r="D3443" s="113">
        <v>3</v>
      </c>
      <c r="E3443" s="114">
        <v>2868</v>
      </c>
      <c r="F3443" s="114">
        <v>3361</v>
      </c>
      <c r="G3443" s="122">
        <v>0</v>
      </c>
      <c r="H3443" s="122">
        <v>9.6485104996627251E+18</v>
      </c>
    </row>
    <row r="3444" spans="3:8" ht="15" customHeight="1">
      <c r="C3444" s="112" t="b">
        <v>0</v>
      </c>
      <c r="D3444" s="113">
        <v>3</v>
      </c>
      <c r="E3444" s="114">
        <v>2871</v>
      </c>
      <c r="F3444" s="114">
        <v>3362</v>
      </c>
      <c r="G3444" s="122">
        <v>0</v>
      </c>
      <c r="H3444" s="122">
        <v>9.4701824146758697E+18</v>
      </c>
    </row>
    <row r="3445" spans="3:8" ht="15" customHeight="1">
      <c r="C3445" s="112" t="b">
        <v>0</v>
      </c>
      <c r="D3445" s="113">
        <v>3</v>
      </c>
      <c r="E3445" s="114">
        <v>2873</v>
      </c>
      <c r="F3445" s="114">
        <v>3363</v>
      </c>
      <c r="G3445" s="122">
        <v>0</v>
      </c>
      <c r="H3445" s="122">
        <v>1.4361156155068805E+19</v>
      </c>
    </row>
    <row r="3446" spans="3:8" ht="15" customHeight="1">
      <c r="C3446" s="112" t="b">
        <v>0</v>
      </c>
      <c r="D3446" s="113">
        <v>3</v>
      </c>
      <c r="E3446" s="114">
        <v>2877</v>
      </c>
      <c r="F3446" s="114">
        <v>3364</v>
      </c>
      <c r="G3446" s="122">
        <v>0</v>
      </c>
      <c r="H3446" s="122">
        <v>1.0506705789111505E+19</v>
      </c>
    </row>
    <row r="3447" spans="3:8" ht="15" customHeight="1">
      <c r="C3447" s="112" t="b">
        <v>0</v>
      </c>
      <c r="D3447" s="113">
        <v>3</v>
      </c>
      <c r="E3447" s="114">
        <v>2880</v>
      </c>
      <c r="F3447" s="114">
        <v>3365</v>
      </c>
      <c r="G3447" s="122">
        <v>0</v>
      </c>
      <c r="H3447" s="122">
        <v>8.5369289662750136E+18</v>
      </c>
    </row>
    <row r="3448" spans="3:8" ht="15" customHeight="1">
      <c r="C3448" s="112" t="b">
        <v>0</v>
      </c>
      <c r="D3448" s="113">
        <v>3</v>
      </c>
      <c r="E3448" s="114">
        <v>2883</v>
      </c>
      <c r="F3448" s="114">
        <v>3366</v>
      </c>
      <c r="G3448" s="122">
        <v>0</v>
      </c>
      <c r="H3448" s="122">
        <v>8.8092965512915374E+18</v>
      </c>
    </row>
    <row r="3449" spans="3:8" ht="15" customHeight="1">
      <c r="C3449" s="112" t="b">
        <v>0</v>
      </c>
      <c r="D3449" s="113">
        <v>3</v>
      </c>
      <c r="E3449" s="114">
        <v>2885</v>
      </c>
      <c r="F3449" s="114">
        <v>3367</v>
      </c>
      <c r="G3449" s="122">
        <v>0</v>
      </c>
      <c r="H3449" s="122">
        <v>9.4169559302918697E+18</v>
      </c>
    </row>
    <row r="3450" spans="3:8" ht="15" customHeight="1">
      <c r="C3450" s="112" t="b">
        <v>0</v>
      </c>
      <c r="D3450" s="113">
        <v>3</v>
      </c>
      <c r="E3450" s="114">
        <v>2888</v>
      </c>
      <c r="F3450" s="114">
        <v>3368</v>
      </c>
      <c r="G3450" s="122">
        <v>0</v>
      </c>
      <c r="H3450" s="122">
        <v>1.2394857793218196E+18</v>
      </c>
    </row>
    <row r="3451" spans="3:8" ht="15" customHeight="1">
      <c r="C3451" s="112" t="b">
        <v>0</v>
      </c>
      <c r="D3451" s="113">
        <v>3</v>
      </c>
      <c r="E3451" s="114">
        <v>2893</v>
      </c>
      <c r="F3451" s="114">
        <v>3369</v>
      </c>
      <c r="G3451" s="122">
        <v>0</v>
      </c>
      <c r="H3451" s="122">
        <v>1.1766174250071745E+19</v>
      </c>
    </row>
    <row r="3452" spans="3:8" ht="15" customHeight="1">
      <c r="C3452" s="112" t="b">
        <v>0</v>
      </c>
      <c r="D3452" s="113">
        <v>3</v>
      </c>
      <c r="E3452" s="114">
        <v>2894</v>
      </c>
      <c r="F3452" s="114">
        <v>3370</v>
      </c>
      <c r="G3452" s="122">
        <v>0</v>
      </c>
      <c r="H3452" s="122">
        <v>1.8050993114478182E+19</v>
      </c>
    </row>
    <row r="3453" spans="3:8" ht="15" customHeight="1">
      <c r="C3453" s="112" t="b">
        <v>0</v>
      </c>
      <c r="D3453" s="113">
        <v>3</v>
      </c>
      <c r="E3453" s="114">
        <v>2898</v>
      </c>
      <c r="F3453" s="114">
        <v>3371</v>
      </c>
      <c r="G3453" s="122">
        <v>0</v>
      </c>
      <c r="H3453" s="122">
        <v>3.3360802518864159E+18</v>
      </c>
    </row>
    <row r="3454" spans="3:8" ht="15" customHeight="1">
      <c r="C3454" s="112" t="b">
        <v>0</v>
      </c>
      <c r="D3454" s="113">
        <v>3</v>
      </c>
      <c r="E3454" s="114">
        <v>2901</v>
      </c>
      <c r="F3454" s="114">
        <v>3372</v>
      </c>
      <c r="G3454" s="122">
        <v>0</v>
      </c>
      <c r="H3454" s="122">
        <v>1.5723465835244544E+19</v>
      </c>
    </row>
    <row r="3455" spans="3:8" ht="15" customHeight="1">
      <c r="C3455" s="112" t="b">
        <v>0</v>
      </c>
      <c r="D3455" s="113">
        <v>3</v>
      </c>
      <c r="E3455" s="114">
        <v>2904</v>
      </c>
      <c r="F3455" s="114">
        <v>3373</v>
      </c>
      <c r="G3455" s="122">
        <v>0</v>
      </c>
      <c r="H3455" s="122">
        <v>1.1455044622322065E+19</v>
      </c>
    </row>
    <row r="3456" spans="3:8" ht="15" customHeight="1">
      <c r="C3456" s="112" t="b">
        <v>0</v>
      </c>
      <c r="D3456" s="113">
        <v>3</v>
      </c>
      <c r="E3456" s="114">
        <v>2906</v>
      </c>
      <c r="F3456" s="114">
        <v>3374</v>
      </c>
      <c r="G3456" s="122">
        <v>0</v>
      </c>
      <c r="H3456" s="122">
        <v>9.6299624124710973E+18</v>
      </c>
    </row>
    <row r="3457" spans="3:8" ht="15" customHeight="1">
      <c r="C3457" s="112" t="b">
        <v>0</v>
      </c>
      <c r="D3457" s="113">
        <v>3</v>
      </c>
      <c r="E3457" s="114">
        <v>2911</v>
      </c>
      <c r="F3457" s="114">
        <v>3375</v>
      </c>
      <c r="G3457" s="122">
        <v>0</v>
      </c>
      <c r="H3457" s="122">
        <v>6.4908092187328543E+18</v>
      </c>
    </row>
    <row r="3458" spans="3:8" ht="15" customHeight="1">
      <c r="C3458" s="112" t="b">
        <v>0</v>
      </c>
      <c r="D3458" s="113">
        <v>3</v>
      </c>
      <c r="E3458" s="114">
        <v>2913</v>
      </c>
      <c r="F3458" s="114">
        <v>3376</v>
      </c>
      <c r="G3458" s="122">
        <v>0</v>
      </c>
      <c r="H3458" s="122">
        <v>1.7256650061246566E+18</v>
      </c>
    </row>
    <row r="3459" spans="3:8" ht="15" customHeight="1">
      <c r="C3459" s="112" t="b">
        <v>0</v>
      </c>
      <c r="D3459" s="113">
        <v>3</v>
      </c>
      <c r="E3459" s="114">
        <v>2915</v>
      </c>
      <c r="F3459" s="114">
        <v>3377</v>
      </c>
      <c r="G3459" s="122">
        <v>0</v>
      </c>
      <c r="H3459" s="122">
        <v>3.2501407573540362E+18</v>
      </c>
    </row>
    <row r="3460" spans="3:8" ht="15" customHeight="1">
      <c r="C3460" s="112" t="b">
        <v>0</v>
      </c>
      <c r="D3460" s="113">
        <v>3</v>
      </c>
      <c r="E3460" s="114">
        <v>2917</v>
      </c>
      <c r="F3460" s="114">
        <v>3378</v>
      </c>
      <c r="G3460" s="122">
        <v>0</v>
      </c>
      <c r="H3460" s="122">
        <v>1.0398396571416019E+19</v>
      </c>
    </row>
    <row r="3461" spans="3:8" ht="15" customHeight="1">
      <c r="C3461" s="112" t="b">
        <v>0</v>
      </c>
      <c r="D3461" s="113">
        <v>3</v>
      </c>
      <c r="E3461" s="114">
        <v>2919</v>
      </c>
      <c r="F3461" s="114">
        <v>3379</v>
      </c>
      <c r="G3461" s="122">
        <v>0</v>
      </c>
      <c r="H3461" s="122">
        <v>1.3873672387470234E+19</v>
      </c>
    </row>
    <row r="3462" spans="3:8" ht="15" customHeight="1">
      <c r="C3462" s="112" t="b">
        <v>0</v>
      </c>
      <c r="D3462" s="113">
        <v>3</v>
      </c>
      <c r="E3462" s="114">
        <v>2921</v>
      </c>
      <c r="F3462" s="114">
        <v>3380</v>
      </c>
      <c r="G3462" s="122">
        <v>0</v>
      </c>
      <c r="H3462" s="122">
        <v>1.7115054616936042E+19</v>
      </c>
    </row>
    <row r="3463" spans="3:8" ht="15" customHeight="1">
      <c r="C3463" s="112" t="b">
        <v>0</v>
      </c>
      <c r="D3463" s="113">
        <v>3</v>
      </c>
      <c r="E3463" s="114">
        <v>2923</v>
      </c>
      <c r="F3463" s="114">
        <v>3381</v>
      </c>
      <c r="G3463" s="122">
        <v>0</v>
      </c>
      <c r="H3463" s="122">
        <v>1.1880846207696238E+18</v>
      </c>
    </row>
    <row r="3464" spans="3:8" ht="15" customHeight="1">
      <c r="C3464" s="112" t="b">
        <v>0</v>
      </c>
      <c r="D3464" s="113">
        <v>3</v>
      </c>
      <c r="E3464" s="114">
        <v>2925</v>
      </c>
      <c r="F3464" s="114">
        <v>3382</v>
      </c>
      <c r="G3464" s="122">
        <v>0</v>
      </c>
      <c r="H3464" s="122">
        <v>1.0672725235609962E+19</v>
      </c>
    </row>
    <row r="3465" spans="3:8" ht="15" customHeight="1">
      <c r="C3465" s="112" t="b">
        <v>0</v>
      </c>
      <c r="D3465" s="113">
        <v>3</v>
      </c>
      <c r="E3465" s="114">
        <v>2859</v>
      </c>
      <c r="F3465" s="114">
        <v>3383</v>
      </c>
      <c r="G3465" s="122">
        <v>0</v>
      </c>
      <c r="H3465" s="122">
        <v>4.513110192859585E+18</v>
      </c>
    </row>
    <row r="3466" spans="3:8" ht="15" customHeight="1">
      <c r="C3466" s="112" t="b">
        <v>0</v>
      </c>
      <c r="D3466" s="113">
        <v>3</v>
      </c>
      <c r="E3466" s="114">
        <v>2860</v>
      </c>
      <c r="F3466" s="114">
        <v>3384</v>
      </c>
      <c r="G3466" s="122">
        <v>0</v>
      </c>
      <c r="H3466" s="122">
        <v>4.1892505501795507E+18</v>
      </c>
    </row>
    <row r="3467" spans="3:8" ht="15" customHeight="1">
      <c r="C3467" s="112" t="b">
        <v>0</v>
      </c>
      <c r="D3467" s="113">
        <v>3</v>
      </c>
      <c r="E3467" s="114">
        <v>2864</v>
      </c>
      <c r="F3467" s="114">
        <v>3385</v>
      </c>
      <c r="G3467" s="122">
        <v>0</v>
      </c>
      <c r="H3467" s="122">
        <v>1.766657219468459E+19</v>
      </c>
    </row>
    <row r="3468" spans="3:8" ht="15" customHeight="1">
      <c r="C3468" s="112" t="b">
        <v>0</v>
      </c>
      <c r="D3468" s="113">
        <v>3</v>
      </c>
      <c r="E3468" s="114">
        <v>2867</v>
      </c>
      <c r="F3468" s="114">
        <v>3386</v>
      </c>
      <c r="G3468" s="122">
        <v>0</v>
      </c>
      <c r="H3468" s="122">
        <v>1.5816191860288309E+19</v>
      </c>
    </row>
    <row r="3469" spans="3:8" ht="15" customHeight="1">
      <c r="C3469" s="112" t="b">
        <v>0</v>
      </c>
      <c r="D3469" s="113">
        <v>3</v>
      </c>
      <c r="E3469" s="114">
        <v>2869</v>
      </c>
      <c r="F3469" s="114">
        <v>3387</v>
      </c>
      <c r="G3469" s="122">
        <v>0</v>
      </c>
      <c r="H3469" s="122">
        <v>1.7862793473916344E+19</v>
      </c>
    </row>
    <row r="3470" spans="3:8" ht="15" customHeight="1">
      <c r="C3470" s="112" t="b">
        <v>0</v>
      </c>
      <c r="D3470" s="113">
        <v>3</v>
      </c>
      <c r="E3470" s="114">
        <v>2872</v>
      </c>
      <c r="F3470" s="114">
        <v>3388</v>
      </c>
      <c r="G3470" s="122">
        <v>0</v>
      </c>
      <c r="H3470" s="122">
        <v>8.5569443217814948E+18</v>
      </c>
    </row>
    <row r="3471" spans="3:8" ht="15" customHeight="1">
      <c r="C3471" s="112" t="b">
        <v>0</v>
      </c>
      <c r="D3471" s="113">
        <v>3</v>
      </c>
      <c r="E3471" s="114">
        <v>2878</v>
      </c>
      <c r="F3471" s="114">
        <v>3389</v>
      </c>
      <c r="G3471" s="122">
        <v>0</v>
      </c>
      <c r="H3471" s="122">
        <v>1.84009573651806E+18</v>
      </c>
    </row>
    <row r="3472" spans="3:8" ht="15" customHeight="1">
      <c r="C3472" s="112" t="b">
        <v>0</v>
      </c>
      <c r="D3472" s="113">
        <v>3</v>
      </c>
      <c r="E3472" s="114">
        <v>2879</v>
      </c>
      <c r="F3472" s="114">
        <v>3390</v>
      </c>
      <c r="G3472" s="122">
        <v>0</v>
      </c>
      <c r="H3472" s="122">
        <v>1.5604608599317017E+19</v>
      </c>
    </row>
    <row r="3473" spans="3:8" ht="15" customHeight="1">
      <c r="C3473" s="112" t="b">
        <v>0</v>
      </c>
      <c r="D3473" s="113">
        <v>3</v>
      </c>
      <c r="E3473" s="114">
        <v>2884</v>
      </c>
      <c r="F3473" s="114">
        <v>3391</v>
      </c>
      <c r="G3473" s="122">
        <v>0</v>
      </c>
      <c r="H3473" s="122">
        <v>1.0498860689455139E+19</v>
      </c>
    </row>
    <row r="3474" spans="3:8" ht="15" customHeight="1">
      <c r="C3474" s="112" t="b">
        <v>0</v>
      </c>
      <c r="D3474" s="113">
        <v>3</v>
      </c>
      <c r="E3474" s="114">
        <v>2887</v>
      </c>
      <c r="F3474" s="114">
        <v>3392</v>
      </c>
      <c r="G3474" s="122">
        <v>0</v>
      </c>
      <c r="H3474" s="122">
        <v>9.3156861685008691E+18</v>
      </c>
    </row>
    <row r="3475" spans="3:8" ht="15" customHeight="1">
      <c r="C3475" s="112" t="b">
        <v>0</v>
      </c>
      <c r="D3475" s="113">
        <v>3</v>
      </c>
      <c r="E3475" s="114">
        <v>2889</v>
      </c>
      <c r="F3475" s="114">
        <v>3393</v>
      </c>
      <c r="G3475" s="122">
        <v>0</v>
      </c>
      <c r="H3475" s="122">
        <v>1.2727422332412834E+19</v>
      </c>
    </row>
    <row r="3476" spans="3:8" ht="15" customHeight="1">
      <c r="C3476" s="112" t="b">
        <v>0</v>
      </c>
      <c r="D3476" s="113">
        <v>3</v>
      </c>
      <c r="E3476" s="114">
        <v>2892</v>
      </c>
      <c r="F3476" s="114">
        <v>3394</v>
      </c>
      <c r="G3476" s="122">
        <v>0</v>
      </c>
      <c r="H3476" s="122">
        <v>1.8391869032721336E+19</v>
      </c>
    </row>
    <row r="3477" spans="3:8" ht="15" customHeight="1">
      <c r="C3477" s="112" t="b">
        <v>0</v>
      </c>
      <c r="D3477" s="113">
        <v>3</v>
      </c>
      <c r="E3477" s="114">
        <v>2896</v>
      </c>
      <c r="F3477" s="114">
        <v>3395</v>
      </c>
      <c r="G3477" s="122">
        <v>0</v>
      </c>
      <c r="H3477" s="122">
        <v>3.3590173594515983E+18</v>
      </c>
    </row>
    <row r="3478" spans="3:8" ht="15" customHeight="1">
      <c r="C3478" s="112" t="b">
        <v>0</v>
      </c>
      <c r="D3478" s="113">
        <v>3</v>
      </c>
      <c r="E3478" s="114">
        <v>2897</v>
      </c>
      <c r="F3478" s="114">
        <v>3396</v>
      </c>
      <c r="G3478" s="122">
        <v>0</v>
      </c>
      <c r="H3478" s="122">
        <v>1.4231810497690386E+19</v>
      </c>
    </row>
    <row r="3479" spans="3:8" ht="15" customHeight="1">
      <c r="C3479" s="112" t="b">
        <v>0</v>
      </c>
      <c r="D3479" s="113">
        <v>3</v>
      </c>
      <c r="E3479" s="114">
        <v>2902</v>
      </c>
      <c r="F3479" s="114">
        <v>3397</v>
      </c>
      <c r="G3479" s="122">
        <v>0</v>
      </c>
      <c r="H3479" s="122">
        <v>1.1711717045442773E+19</v>
      </c>
    </row>
    <row r="3480" spans="3:8" ht="15" customHeight="1">
      <c r="C3480" s="112" t="b">
        <v>0</v>
      </c>
      <c r="D3480" s="113">
        <v>3</v>
      </c>
      <c r="E3480" s="114">
        <v>2905</v>
      </c>
      <c r="F3480" s="114">
        <v>3398</v>
      </c>
      <c r="G3480" s="122">
        <v>0</v>
      </c>
      <c r="H3480" s="122">
        <v>5.7664641841401651E+18</v>
      </c>
    </row>
    <row r="3481" spans="3:8" ht="15" customHeight="1">
      <c r="C3481" s="112" t="b">
        <v>0</v>
      </c>
      <c r="D3481" s="113">
        <v>3</v>
      </c>
      <c r="E3481" s="114">
        <v>2907</v>
      </c>
      <c r="F3481" s="114">
        <v>3399</v>
      </c>
      <c r="G3481" s="122">
        <v>0</v>
      </c>
      <c r="H3481" s="122">
        <v>9.7124838239016284E+18</v>
      </c>
    </row>
    <row r="3482" spans="3:8" ht="15" customHeight="1">
      <c r="C3482" s="112" t="b">
        <v>0</v>
      </c>
      <c r="D3482" s="113">
        <v>3</v>
      </c>
      <c r="E3482" s="114">
        <v>2910</v>
      </c>
      <c r="F3482" s="114">
        <v>3400</v>
      </c>
      <c r="G3482" s="122">
        <v>0</v>
      </c>
      <c r="H3482" s="122">
        <v>1.4804909106047969E+19</v>
      </c>
    </row>
    <row r="3483" spans="3:8" ht="15" customHeight="1">
      <c r="C3483" s="112" t="b">
        <v>0</v>
      </c>
      <c r="D3483" s="113">
        <v>3</v>
      </c>
      <c r="E3483" s="114">
        <v>2914</v>
      </c>
      <c r="F3483" s="114">
        <v>3401</v>
      </c>
      <c r="G3483" s="122">
        <v>0</v>
      </c>
      <c r="H3483" s="122">
        <v>1.3490353166091045E+19</v>
      </c>
    </row>
    <row r="3484" spans="3:8" ht="15" customHeight="1">
      <c r="C3484" s="112" t="b">
        <v>0</v>
      </c>
      <c r="D3484" s="113">
        <v>3</v>
      </c>
      <c r="E3484" s="114">
        <v>2916</v>
      </c>
      <c r="F3484" s="114">
        <v>3402</v>
      </c>
      <c r="G3484" s="122">
        <v>0</v>
      </c>
      <c r="H3484" s="122">
        <v>5.3250242526803077E+18</v>
      </c>
    </row>
    <row r="3485" spans="3:8" ht="15" customHeight="1">
      <c r="C3485" s="112" t="b">
        <v>0</v>
      </c>
      <c r="D3485" s="113">
        <v>3</v>
      </c>
      <c r="E3485" s="114">
        <v>2918</v>
      </c>
      <c r="F3485" s="114">
        <v>3403</v>
      </c>
      <c r="G3485" s="122">
        <v>0</v>
      </c>
      <c r="H3485" s="122">
        <v>1.0219171433854638E+19</v>
      </c>
    </row>
    <row r="3486" spans="3:8" ht="15" customHeight="1">
      <c r="C3486" s="112" t="b">
        <v>0</v>
      </c>
      <c r="D3486" s="113">
        <v>3</v>
      </c>
      <c r="E3486" s="114">
        <v>2920</v>
      </c>
      <c r="F3486" s="114">
        <v>3404</v>
      </c>
      <c r="G3486" s="122">
        <v>0</v>
      </c>
      <c r="H3486" s="122">
        <v>3962385539056066</v>
      </c>
    </row>
    <row r="3487" spans="3:8" ht="15" customHeight="1">
      <c r="C3487" s="112" t="b">
        <v>0</v>
      </c>
      <c r="D3487" s="113">
        <v>3</v>
      </c>
      <c r="E3487" s="114">
        <v>2922</v>
      </c>
      <c r="F3487" s="114">
        <v>3405</v>
      </c>
      <c r="G3487" s="122">
        <v>0</v>
      </c>
      <c r="H3487" s="122">
        <v>1.3739263331589282E+19</v>
      </c>
    </row>
    <row r="3488" spans="3:8" ht="15" customHeight="1">
      <c r="C3488" s="112" t="b">
        <v>0</v>
      </c>
      <c r="D3488" s="113">
        <v>3</v>
      </c>
      <c r="E3488" s="114">
        <v>2924</v>
      </c>
      <c r="F3488" s="114">
        <v>3406</v>
      </c>
      <c r="G3488" s="122">
        <v>0</v>
      </c>
      <c r="H3488" s="122">
        <v>1.5123788007730745E+19</v>
      </c>
    </row>
    <row r="3489" spans="3:8" ht="15" customHeight="1">
      <c r="C3489" s="112" t="b">
        <v>0</v>
      </c>
      <c r="D3489" s="113">
        <v>3</v>
      </c>
      <c r="E3489" s="114">
        <v>2857</v>
      </c>
      <c r="F3489" s="114">
        <v>3407</v>
      </c>
      <c r="G3489" s="122">
        <v>0</v>
      </c>
      <c r="H3489" s="122">
        <v>1.7026549483026934E+19</v>
      </c>
    </row>
    <row r="3490" spans="3:8" ht="15" customHeight="1">
      <c r="C3490" s="112" t="b">
        <v>0</v>
      </c>
      <c r="D3490" s="113">
        <v>3</v>
      </c>
      <c r="E3490" s="114">
        <v>2862</v>
      </c>
      <c r="F3490" s="114">
        <v>3408</v>
      </c>
      <c r="G3490" s="122">
        <v>0</v>
      </c>
      <c r="H3490" s="122">
        <v>3.743438911676906E+18</v>
      </c>
    </row>
    <row r="3491" spans="3:8" ht="15" customHeight="1">
      <c r="C3491" s="112" t="b">
        <v>0</v>
      </c>
      <c r="D3491" s="113">
        <v>3</v>
      </c>
      <c r="E3491" s="114">
        <v>2863</v>
      </c>
      <c r="F3491" s="114">
        <v>3409</v>
      </c>
      <c r="G3491" s="122">
        <v>0</v>
      </c>
      <c r="H3491" s="122">
        <v>2.5991137347400986E+18</v>
      </c>
    </row>
    <row r="3492" spans="3:8" ht="15" customHeight="1">
      <c r="C3492" s="112" t="b">
        <v>0</v>
      </c>
      <c r="D3492" s="113">
        <v>3</v>
      </c>
      <c r="E3492" s="114">
        <v>2866</v>
      </c>
      <c r="F3492" s="114">
        <v>3410</v>
      </c>
      <c r="G3492" s="122">
        <v>0</v>
      </c>
      <c r="H3492" s="122">
        <v>5.4972731507011277E+18</v>
      </c>
    </row>
    <row r="3493" spans="3:8" ht="15" customHeight="1">
      <c r="C3493" s="112" t="b">
        <v>0</v>
      </c>
      <c r="D3493" s="113">
        <v>3</v>
      </c>
      <c r="E3493" s="114">
        <v>2870</v>
      </c>
      <c r="F3493" s="114">
        <v>3411</v>
      </c>
      <c r="G3493" s="122">
        <v>0</v>
      </c>
      <c r="H3493" s="122">
        <v>1.7886117072058788E+19</v>
      </c>
    </row>
    <row r="3494" spans="3:8" ht="15" customHeight="1">
      <c r="C3494" s="112" t="b">
        <v>0</v>
      </c>
      <c r="D3494" s="113">
        <v>3</v>
      </c>
      <c r="E3494" s="114">
        <v>2874</v>
      </c>
      <c r="F3494" s="114">
        <v>3412</v>
      </c>
      <c r="G3494" s="122">
        <v>0</v>
      </c>
      <c r="H3494" s="122">
        <v>2.5073553630055793E+18</v>
      </c>
    </row>
    <row r="3495" spans="3:8" ht="15" customHeight="1">
      <c r="C3495" s="112" t="b">
        <v>0</v>
      </c>
      <c r="D3495" s="113">
        <v>3</v>
      </c>
      <c r="E3495" s="114">
        <v>2875</v>
      </c>
      <c r="F3495" s="114">
        <v>3413</v>
      </c>
      <c r="G3495" s="122">
        <v>0</v>
      </c>
      <c r="H3495" s="122">
        <v>8.7495690312295772E+18</v>
      </c>
    </row>
    <row r="3496" spans="3:8" ht="15" customHeight="1">
      <c r="C3496" s="112" t="b">
        <v>0</v>
      </c>
      <c r="D3496" s="113">
        <v>3</v>
      </c>
      <c r="E3496" s="114">
        <v>2876</v>
      </c>
      <c r="F3496" s="114">
        <v>3414</v>
      </c>
      <c r="G3496" s="122">
        <v>0</v>
      </c>
      <c r="H3496" s="122">
        <v>9.941052352638423E+18</v>
      </c>
    </row>
    <row r="3497" spans="3:8" ht="15" customHeight="1">
      <c r="C3497" s="112" t="b">
        <v>0</v>
      </c>
      <c r="D3497" s="113">
        <v>3</v>
      </c>
      <c r="E3497" s="114">
        <v>2881</v>
      </c>
      <c r="F3497" s="114">
        <v>3415</v>
      </c>
      <c r="G3497" s="122">
        <v>0</v>
      </c>
      <c r="H3497" s="122">
        <v>6.0273586060090982E+18</v>
      </c>
    </row>
    <row r="3498" spans="3:8" ht="15" customHeight="1">
      <c r="C3498" s="112" t="b">
        <v>0</v>
      </c>
      <c r="D3498" s="113">
        <v>3</v>
      </c>
      <c r="E3498" s="114">
        <v>2882</v>
      </c>
      <c r="F3498" s="114">
        <v>3416</v>
      </c>
      <c r="G3498" s="122">
        <v>0</v>
      </c>
      <c r="H3498" s="122">
        <v>9.9727572865016955E+18</v>
      </c>
    </row>
    <row r="3499" spans="3:8" ht="15" customHeight="1">
      <c r="C3499" s="112" t="b">
        <v>0</v>
      </c>
      <c r="D3499" s="113">
        <v>3</v>
      </c>
      <c r="E3499" s="114">
        <v>2886</v>
      </c>
      <c r="F3499" s="114">
        <v>3417</v>
      </c>
      <c r="G3499" s="122">
        <v>0</v>
      </c>
      <c r="H3499" s="122">
        <v>5.4356733199414241E+18</v>
      </c>
    </row>
    <row r="3500" spans="3:8" ht="15" customHeight="1">
      <c r="C3500" s="112" t="b">
        <v>0</v>
      </c>
      <c r="D3500" s="113">
        <v>3</v>
      </c>
      <c r="E3500" s="114">
        <v>2890</v>
      </c>
      <c r="F3500" s="114">
        <v>3418</v>
      </c>
      <c r="G3500" s="122">
        <v>0</v>
      </c>
      <c r="H3500" s="122">
        <v>6.4890697129443123E+18</v>
      </c>
    </row>
    <row r="3501" spans="3:8" ht="15" customHeight="1">
      <c r="C3501" s="112" t="b">
        <v>0</v>
      </c>
      <c r="D3501" s="113">
        <v>3</v>
      </c>
      <c r="E3501" s="114">
        <v>2891</v>
      </c>
      <c r="F3501" s="114">
        <v>3419</v>
      </c>
      <c r="G3501" s="122">
        <v>0</v>
      </c>
      <c r="H3501" s="122">
        <v>7.9251784414094121E+18</v>
      </c>
    </row>
    <row r="3502" spans="3:8" ht="15" customHeight="1">
      <c r="C3502" s="112" t="b">
        <v>0</v>
      </c>
      <c r="D3502" s="113">
        <v>3</v>
      </c>
      <c r="E3502" s="114">
        <v>2895</v>
      </c>
      <c r="F3502" s="114">
        <v>3420</v>
      </c>
      <c r="G3502" s="122">
        <v>0</v>
      </c>
      <c r="H3502" s="122">
        <v>1.3661467231975614E+19</v>
      </c>
    </row>
    <row r="3503" spans="3:8" ht="15" customHeight="1">
      <c r="C3503" s="112" t="b">
        <v>0</v>
      </c>
      <c r="D3503" s="113">
        <v>3</v>
      </c>
      <c r="E3503" s="114">
        <v>2899</v>
      </c>
      <c r="F3503" s="114">
        <v>3421</v>
      </c>
      <c r="G3503" s="122">
        <v>0</v>
      </c>
      <c r="H3503" s="122">
        <v>3.2859896477742582E+18</v>
      </c>
    </row>
    <row r="3504" spans="3:8" ht="15" customHeight="1">
      <c r="C3504" s="112" t="b">
        <v>0</v>
      </c>
      <c r="D3504" s="113">
        <v>3</v>
      </c>
      <c r="E3504" s="114">
        <v>2900</v>
      </c>
      <c r="F3504" s="114">
        <v>3422</v>
      </c>
      <c r="G3504" s="122">
        <v>0</v>
      </c>
      <c r="H3504" s="122">
        <v>1.4027078282436583E+19</v>
      </c>
    </row>
    <row r="3505" spans="3:8" ht="15" customHeight="1">
      <c r="C3505" s="112" t="b">
        <v>0</v>
      </c>
      <c r="D3505" s="113">
        <v>3</v>
      </c>
      <c r="E3505" s="114">
        <v>2903</v>
      </c>
      <c r="F3505" s="114">
        <v>3423</v>
      </c>
      <c r="G3505" s="122">
        <v>0</v>
      </c>
      <c r="H3505" s="122">
        <v>8.3454903233875988E+18</v>
      </c>
    </row>
    <row r="3506" spans="3:8" ht="15" customHeight="1">
      <c r="C3506" s="112" t="b">
        <v>0</v>
      </c>
      <c r="D3506" s="113">
        <v>3</v>
      </c>
      <c r="E3506" s="114">
        <v>2908</v>
      </c>
      <c r="F3506" s="114">
        <v>3424</v>
      </c>
      <c r="G3506" s="122">
        <v>0</v>
      </c>
      <c r="H3506" s="122">
        <v>1.3660546553227364E+19</v>
      </c>
    </row>
    <row r="3507" spans="3:8" ht="15" customHeight="1">
      <c r="C3507" s="112" t="b">
        <v>0</v>
      </c>
      <c r="D3507" s="113">
        <v>3</v>
      </c>
      <c r="E3507" s="114">
        <v>2909</v>
      </c>
      <c r="F3507" s="114">
        <v>3425</v>
      </c>
      <c r="G3507" s="122">
        <v>0</v>
      </c>
      <c r="H3507" s="122">
        <v>1.1761563471761469E+19</v>
      </c>
    </row>
    <row r="3508" spans="3:8" ht="15" customHeight="1">
      <c r="C3508" s="112" t="b">
        <v>0</v>
      </c>
      <c r="D3508" s="113">
        <v>3</v>
      </c>
      <c r="E3508" s="114">
        <v>2912</v>
      </c>
      <c r="F3508" s="114">
        <v>3426</v>
      </c>
      <c r="G3508" s="122">
        <v>0</v>
      </c>
      <c r="H3508" s="122">
        <v>1.3042986402427062E+19</v>
      </c>
    </row>
    <row r="3509" spans="3:8" ht="15" customHeight="1">
      <c r="C3509" s="112" t="b">
        <v>0</v>
      </c>
      <c r="D3509" s="113">
        <v>3</v>
      </c>
      <c r="E3509" s="114">
        <v>3165</v>
      </c>
      <c r="F3509" s="114">
        <v>3427</v>
      </c>
      <c r="G3509" s="122">
        <v>0</v>
      </c>
      <c r="H3509" s="122">
        <v>1.3653598497736401E+19</v>
      </c>
    </row>
    <row r="3510" spans="3:8" ht="15" customHeight="1">
      <c r="C3510" s="112" t="b">
        <v>0</v>
      </c>
      <c r="D3510" s="113">
        <v>3</v>
      </c>
      <c r="E3510" s="114">
        <v>3169</v>
      </c>
      <c r="F3510" s="114">
        <v>3428</v>
      </c>
      <c r="G3510" s="122">
        <v>0</v>
      </c>
      <c r="H3510" s="122">
        <v>5.7940254988487639E+18</v>
      </c>
    </row>
    <row r="3511" spans="3:8" ht="15" customHeight="1">
      <c r="C3511" s="112" t="b">
        <v>0</v>
      </c>
      <c r="D3511" s="113">
        <v>3</v>
      </c>
      <c r="E3511" s="114">
        <v>3170</v>
      </c>
      <c r="F3511" s="114">
        <v>3429</v>
      </c>
      <c r="G3511" s="122">
        <v>0</v>
      </c>
      <c r="H3511" s="122">
        <v>1.6153087743216842E+18</v>
      </c>
    </row>
    <row r="3512" spans="3:8" ht="15" customHeight="1">
      <c r="C3512" s="112" t="b">
        <v>0</v>
      </c>
      <c r="D3512" s="113">
        <v>3</v>
      </c>
      <c r="E3512" s="114">
        <v>3252</v>
      </c>
      <c r="F3512" s="114">
        <v>3430</v>
      </c>
      <c r="G3512" s="122">
        <v>0</v>
      </c>
      <c r="H3512" s="122">
        <v>1.4162200008363856E+19</v>
      </c>
    </row>
    <row r="3513" spans="3:8" ht="15" customHeight="1">
      <c r="C3513" s="112" t="b">
        <v>0</v>
      </c>
      <c r="D3513" s="113">
        <v>3</v>
      </c>
      <c r="E3513" s="114">
        <v>3224</v>
      </c>
      <c r="F3513" s="114">
        <v>3431</v>
      </c>
      <c r="G3513" s="122">
        <v>0</v>
      </c>
      <c r="H3513" s="122">
        <v>1.0342626206414139E+19</v>
      </c>
    </row>
    <row r="3514" spans="3:8" ht="15" customHeight="1">
      <c r="C3514" s="112" t="b">
        <v>0</v>
      </c>
      <c r="D3514" s="113">
        <v>3</v>
      </c>
      <c r="E3514" s="114">
        <v>3251</v>
      </c>
      <c r="F3514" s="114">
        <v>3432</v>
      </c>
      <c r="G3514" s="122">
        <v>0</v>
      </c>
      <c r="H3514" s="122">
        <v>1.636469169333702E+19</v>
      </c>
    </row>
    <row r="3515" spans="3:8" ht="15" customHeight="1">
      <c r="C3515" s="112" t="b">
        <v>0</v>
      </c>
      <c r="D3515" s="113">
        <v>3</v>
      </c>
      <c r="E3515" s="114">
        <v>3340</v>
      </c>
      <c r="F3515" s="114">
        <v>3433</v>
      </c>
      <c r="G3515" s="122">
        <v>0</v>
      </c>
      <c r="H3515" s="122">
        <v>9.079177334839465E+17</v>
      </c>
    </row>
    <row r="3516" spans="3:8" ht="15" customHeight="1">
      <c r="C3516" s="112" t="b">
        <v>0</v>
      </c>
      <c r="D3516" s="113">
        <v>3</v>
      </c>
      <c r="E3516" s="114">
        <v>3339</v>
      </c>
      <c r="F3516" s="114">
        <v>3434</v>
      </c>
      <c r="G3516" s="122">
        <v>0</v>
      </c>
      <c r="H3516" s="122">
        <v>1.7847786423895368E+19</v>
      </c>
    </row>
    <row r="3517" spans="3:8" ht="15" customHeight="1">
      <c r="C3517" s="112" t="b">
        <v>0</v>
      </c>
      <c r="D3517" s="113">
        <v>3</v>
      </c>
      <c r="E3517" s="114">
        <v>3338</v>
      </c>
      <c r="F3517" s="114">
        <v>3435</v>
      </c>
      <c r="G3517" s="122">
        <v>0</v>
      </c>
      <c r="H3517" s="122">
        <v>1.3417409300229239E+19</v>
      </c>
    </row>
    <row r="3518" spans="3:8" ht="15" customHeight="1">
      <c r="C3518" s="112" t="b">
        <v>0</v>
      </c>
      <c r="D3518" s="113">
        <v>3</v>
      </c>
      <c r="E3518" s="114">
        <v>3337</v>
      </c>
      <c r="F3518" s="114">
        <v>3436</v>
      </c>
      <c r="G3518" s="122">
        <v>0</v>
      </c>
      <c r="H3518" s="122">
        <v>3.4551538609258588E+18</v>
      </c>
    </row>
    <row r="3519" spans="3:8" ht="15" customHeight="1">
      <c r="C3519" s="112" t="b">
        <v>0</v>
      </c>
      <c r="D3519" s="113">
        <v>3</v>
      </c>
      <c r="E3519" s="114">
        <v>3341</v>
      </c>
      <c r="F3519" s="114">
        <v>3437</v>
      </c>
      <c r="G3519" s="122">
        <v>0</v>
      </c>
      <c r="H3519" s="122">
        <v>6.2188265620628593E+18</v>
      </c>
    </row>
    <row r="3520" spans="3:8" ht="15" customHeight="1">
      <c r="C3520" s="112" t="b">
        <v>0</v>
      </c>
      <c r="D3520" s="113">
        <v>3</v>
      </c>
      <c r="E3520" s="114">
        <v>3345</v>
      </c>
      <c r="F3520" s="114">
        <v>3438</v>
      </c>
      <c r="G3520" s="122">
        <v>0</v>
      </c>
      <c r="H3520" s="122">
        <v>3.5574261886515164E+18</v>
      </c>
    </row>
    <row r="3521" spans="3:8" ht="15" customHeight="1">
      <c r="C3521" s="112" t="b">
        <v>0</v>
      </c>
      <c r="D3521" s="113">
        <v>3</v>
      </c>
      <c r="E3521" s="114">
        <v>3342</v>
      </c>
      <c r="F3521" s="114">
        <v>3439</v>
      </c>
      <c r="G3521" s="122">
        <v>0</v>
      </c>
      <c r="H3521" s="122">
        <v>1.7558155810721137E+19</v>
      </c>
    </row>
    <row r="3522" spans="3:8" ht="15" customHeight="1">
      <c r="C3522" s="112" t="b">
        <v>0</v>
      </c>
      <c r="D3522" s="113">
        <v>3</v>
      </c>
      <c r="E3522" s="114">
        <v>3346</v>
      </c>
      <c r="F3522" s="114">
        <v>3440</v>
      </c>
      <c r="G3522" s="122">
        <v>0</v>
      </c>
      <c r="H3522" s="122">
        <v>4.1788957002651233E+18</v>
      </c>
    </row>
    <row r="3523" spans="3:8" ht="15" customHeight="1">
      <c r="C3523" s="112" t="b">
        <v>0</v>
      </c>
      <c r="D3523" s="113">
        <v>3</v>
      </c>
      <c r="E3523" s="114">
        <v>3343</v>
      </c>
      <c r="F3523" s="114">
        <v>3441</v>
      </c>
      <c r="G3523" s="122">
        <v>0</v>
      </c>
      <c r="H3523" s="122">
        <v>7.8655444482225244E+18</v>
      </c>
    </row>
    <row r="3524" spans="3:8" ht="15" customHeight="1">
      <c r="C3524" s="112" t="b">
        <v>0</v>
      </c>
      <c r="D3524" s="113">
        <v>3</v>
      </c>
      <c r="E3524" s="114">
        <v>3347</v>
      </c>
      <c r="F3524" s="114">
        <v>3442</v>
      </c>
      <c r="G3524" s="122">
        <v>0</v>
      </c>
      <c r="H3524" s="122">
        <v>2.6557138598922399E+18</v>
      </c>
    </row>
    <row r="3525" spans="3:8" ht="15" customHeight="1">
      <c r="C3525" s="112" t="b">
        <v>0</v>
      </c>
      <c r="D3525" s="113">
        <v>3</v>
      </c>
      <c r="E3525" s="114">
        <v>3344</v>
      </c>
      <c r="F3525" s="114">
        <v>3443</v>
      </c>
      <c r="G3525" s="122">
        <v>0</v>
      </c>
      <c r="H3525" s="122">
        <v>8.7417709892940564E+18</v>
      </c>
    </row>
    <row r="3526" spans="3:8" ht="15" customHeight="1">
      <c r="C3526" s="112" t="b">
        <v>0</v>
      </c>
      <c r="D3526" s="113">
        <v>3</v>
      </c>
      <c r="E3526" s="114">
        <v>3348</v>
      </c>
      <c r="F3526" s="114">
        <v>3444</v>
      </c>
      <c r="G3526" s="122">
        <v>0</v>
      </c>
      <c r="H3526" s="122">
        <v>7.8273691067290388E+18</v>
      </c>
    </row>
    <row r="3527" spans="3:8" ht="15" customHeight="1">
      <c r="C3527" s="112" t="b">
        <v>0</v>
      </c>
      <c r="D3527" s="113">
        <v>3</v>
      </c>
      <c r="E3527" s="114">
        <v>3360</v>
      </c>
      <c r="F3527" s="114">
        <v>3445</v>
      </c>
      <c r="G3527" s="122">
        <v>0</v>
      </c>
      <c r="H3527" s="122">
        <v>4.5779425082775557E+18</v>
      </c>
    </row>
    <row r="3528" spans="3:8" ht="15" customHeight="1">
      <c r="C3528" s="112" t="b">
        <v>0</v>
      </c>
      <c r="D3528" s="113">
        <v>3</v>
      </c>
      <c r="E3528" s="114">
        <v>3361</v>
      </c>
      <c r="F3528" s="114">
        <v>3446</v>
      </c>
      <c r="G3528" s="122">
        <v>0</v>
      </c>
      <c r="H3528" s="122">
        <v>1.5682269242555305E+18</v>
      </c>
    </row>
    <row r="3529" spans="3:8" ht="15" customHeight="1">
      <c r="C3529" s="112" t="b">
        <v>0</v>
      </c>
      <c r="D3529" s="113">
        <v>3</v>
      </c>
      <c r="E3529" s="114">
        <v>3362</v>
      </c>
      <c r="F3529" s="114">
        <v>3447</v>
      </c>
      <c r="G3529" s="122">
        <v>0</v>
      </c>
      <c r="H3529" s="122">
        <v>1.0487341814249736E+19</v>
      </c>
    </row>
    <row r="3530" spans="3:8" ht="15" customHeight="1">
      <c r="C3530" s="112" t="b">
        <v>0</v>
      </c>
      <c r="D3530" s="113">
        <v>3</v>
      </c>
      <c r="E3530" s="114">
        <v>3363</v>
      </c>
      <c r="F3530" s="114">
        <v>3448</v>
      </c>
      <c r="G3530" s="122">
        <v>0</v>
      </c>
      <c r="H3530" s="122">
        <v>1.3054990352702335E+19</v>
      </c>
    </row>
    <row r="3531" spans="3:8" ht="15" customHeight="1">
      <c r="C3531" s="112" t="b">
        <v>0</v>
      </c>
      <c r="D3531" s="113">
        <v>3</v>
      </c>
      <c r="E3531" s="114">
        <v>3364</v>
      </c>
      <c r="F3531" s="114">
        <v>3449</v>
      </c>
      <c r="G3531" s="122">
        <v>0</v>
      </c>
      <c r="H3531" s="122">
        <v>1.8425480616406606E+19</v>
      </c>
    </row>
    <row r="3532" spans="3:8" ht="15" customHeight="1">
      <c r="C3532" s="112" t="b">
        <v>0</v>
      </c>
      <c r="D3532" s="113">
        <v>3</v>
      </c>
      <c r="E3532" s="114">
        <v>3172</v>
      </c>
      <c r="F3532" s="114">
        <v>3450</v>
      </c>
      <c r="G3532" s="122">
        <v>0</v>
      </c>
      <c r="H3532" s="122">
        <v>3.6243269377177472E+18</v>
      </c>
    </row>
    <row r="3533" spans="3:8" ht="15" customHeight="1">
      <c r="C3533" s="112" t="b">
        <v>0</v>
      </c>
      <c r="D3533" s="113">
        <v>3</v>
      </c>
      <c r="E3533" s="114">
        <v>3173</v>
      </c>
      <c r="F3533" s="114">
        <v>3451</v>
      </c>
      <c r="G3533" s="122">
        <v>0</v>
      </c>
      <c r="H3533" s="122">
        <v>1.6984426802112268E+19</v>
      </c>
    </row>
    <row r="3534" spans="3:8" ht="15" customHeight="1">
      <c r="C3534" s="112" t="b">
        <v>0</v>
      </c>
      <c r="D3534" s="113">
        <v>3</v>
      </c>
      <c r="E3534" s="114">
        <v>3174</v>
      </c>
      <c r="F3534" s="114">
        <v>3452</v>
      </c>
      <c r="G3534" s="122">
        <v>0</v>
      </c>
      <c r="H3534" s="122">
        <v>1.6911178330729943E+19</v>
      </c>
    </row>
    <row r="3535" spans="3:8" ht="15" customHeight="1">
      <c r="C3535" s="112" t="b">
        <v>0</v>
      </c>
      <c r="D3535" s="113">
        <v>3</v>
      </c>
      <c r="E3535" s="114">
        <v>3175</v>
      </c>
      <c r="F3535" s="114">
        <v>3453</v>
      </c>
      <c r="G3535" s="122">
        <v>0</v>
      </c>
      <c r="H3535" s="122">
        <v>9.5758467675205837E+18</v>
      </c>
    </row>
    <row r="3536" spans="3:8" ht="15" customHeight="1">
      <c r="C3536" s="112" t="b">
        <v>0</v>
      </c>
      <c r="D3536" s="113">
        <v>3</v>
      </c>
      <c r="E3536" s="114">
        <v>3176</v>
      </c>
      <c r="F3536" s="114">
        <v>3454</v>
      </c>
      <c r="G3536" s="122">
        <v>0</v>
      </c>
      <c r="H3536" s="122">
        <v>1.5253086287906109E+19</v>
      </c>
    </row>
    <row r="3537" spans="3:8" ht="15" customHeight="1">
      <c r="C3537" s="112" t="b">
        <v>0</v>
      </c>
      <c r="D3537" s="113">
        <v>3</v>
      </c>
      <c r="E3537" s="114">
        <v>3177</v>
      </c>
      <c r="F3537" s="114">
        <v>3455</v>
      </c>
      <c r="G3537" s="122">
        <v>0</v>
      </c>
      <c r="H3537" s="122">
        <v>1.1927865585221835E+19</v>
      </c>
    </row>
    <row r="3538" spans="3:8" ht="15" customHeight="1">
      <c r="C3538" s="112" t="b">
        <v>0</v>
      </c>
      <c r="D3538" s="113">
        <v>3</v>
      </c>
      <c r="E3538" s="114">
        <v>3178</v>
      </c>
      <c r="F3538" s="114">
        <v>3456</v>
      </c>
      <c r="G3538" s="122">
        <v>0</v>
      </c>
      <c r="H3538" s="122">
        <v>1.6934276746866002E+19</v>
      </c>
    </row>
    <row r="3539" spans="3:8" ht="15" customHeight="1">
      <c r="C3539" s="112" t="b">
        <v>0</v>
      </c>
      <c r="D3539" s="113">
        <v>3</v>
      </c>
      <c r="E3539" s="114">
        <v>3179</v>
      </c>
      <c r="F3539" s="114">
        <v>3457</v>
      </c>
      <c r="G3539" s="122">
        <v>0</v>
      </c>
      <c r="H3539" s="122">
        <v>2.8768117546640717E+18</v>
      </c>
    </row>
    <row r="3540" spans="3:8" ht="15" customHeight="1">
      <c r="C3540" s="112" t="b">
        <v>0</v>
      </c>
      <c r="D3540" s="113">
        <v>3</v>
      </c>
      <c r="E3540" s="114">
        <v>3180</v>
      </c>
      <c r="F3540" s="114">
        <v>3458</v>
      </c>
      <c r="G3540" s="122">
        <v>0</v>
      </c>
      <c r="H3540" s="122">
        <v>6.3198607761154949E+18</v>
      </c>
    </row>
    <row r="3541" spans="3:8" ht="15" customHeight="1">
      <c r="C3541" s="112" t="b">
        <v>0</v>
      </c>
      <c r="D3541" s="113">
        <v>3</v>
      </c>
      <c r="E3541" s="114">
        <v>3181</v>
      </c>
      <c r="F3541" s="114">
        <v>3459</v>
      </c>
      <c r="G3541" s="122">
        <v>0</v>
      </c>
      <c r="H3541" s="122">
        <v>1.1361400247226046E+19</v>
      </c>
    </row>
    <row r="3542" spans="3:8" ht="15" customHeight="1">
      <c r="C3542" s="112" t="b">
        <v>0</v>
      </c>
      <c r="D3542" s="113">
        <v>3</v>
      </c>
      <c r="E3542" s="114">
        <v>3182</v>
      </c>
      <c r="F3542" s="114">
        <v>3460</v>
      </c>
      <c r="G3542" s="122">
        <v>0</v>
      </c>
      <c r="H3542" s="122">
        <v>4.3125371374015826E+18</v>
      </c>
    </row>
    <row r="3543" spans="3:8" ht="15" customHeight="1">
      <c r="C3543" s="112" t="b">
        <v>0</v>
      </c>
      <c r="D3543" s="113">
        <v>3</v>
      </c>
      <c r="E3543" s="114">
        <v>3183</v>
      </c>
      <c r="F3543" s="114">
        <v>3461</v>
      </c>
      <c r="G3543" s="122">
        <v>0</v>
      </c>
      <c r="H3543" s="122">
        <v>5.3321860437264855E+18</v>
      </c>
    </row>
    <row r="3544" spans="3:8" ht="15" customHeight="1">
      <c r="C3544" s="112" t="b">
        <v>0</v>
      </c>
      <c r="D3544" s="113">
        <v>3</v>
      </c>
      <c r="E3544" s="114">
        <v>3184</v>
      </c>
      <c r="F3544" s="114">
        <v>3462</v>
      </c>
      <c r="G3544" s="122">
        <v>0</v>
      </c>
      <c r="H3544" s="122">
        <v>2.0822990326503736E+18</v>
      </c>
    </row>
    <row r="3545" spans="3:8" ht="15" customHeight="1">
      <c r="C3545" s="112" t="b">
        <v>0</v>
      </c>
      <c r="D3545" s="113">
        <v>3</v>
      </c>
      <c r="E3545" s="114">
        <v>3185</v>
      </c>
      <c r="F3545" s="114">
        <v>3463</v>
      </c>
      <c r="G3545" s="122">
        <v>0</v>
      </c>
      <c r="H3545" s="122">
        <v>1.8422176364681161E+19</v>
      </c>
    </row>
    <row r="3546" spans="3:8" ht="15" customHeight="1">
      <c r="C3546" s="112" t="b">
        <v>0</v>
      </c>
      <c r="D3546" s="113">
        <v>3</v>
      </c>
      <c r="E3546" s="114">
        <v>3186</v>
      </c>
      <c r="F3546" s="114">
        <v>3464</v>
      </c>
      <c r="G3546" s="122">
        <v>0</v>
      </c>
      <c r="H3546" s="122">
        <v>2.2375588834081851E+18</v>
      </c>
    </row>
    <row r="3547" spans="3:8" ht="15" customHeight="1">
      <c r="C3547" s="112" t="b">
        <v>0</v>
      </c>
      <c r="D3547" s="113">
        <v>3</v>
      </c>
      <c r="E3547" s="114">
        <v>3187</v>
      </c>
      <c r="F3547" s="114">
        <v>3465</v>
      </c>
      <c r="G3547" s="122">
        <v>0</v>
      </c>
      <c r="H3547" s="122">
        <v>5.0345899153884795E+18</v>
      </c>
    </row>
    <row r="3548" spans="3:8" ht="15" customHeight="1">
      <c r="C3548" s="112" t="b">
        <v>0</v>
      </c>
      <c r="D3548" s="113">
        <v>3</v>
      </c>
      <c r="E3548" s="114">
        <v>3188</v>
      </c>
      <c r="F3548" s="114">
        <v>3466</v>
      </c>
      <c r="G3548" s="122">
        <v>0</v>
      </c>
      <c r="H3548" s="122">
        <v>5.6945739959816591E+18</v>
      </c>
    </row>
    <row r="3549" spans="3:8" ht="15" customHeight="1">
      <c r="C3549" s="112" t="b">
        <v>0</v>
      </c>
      <c r="D3549" s="113">
        <v>3</v>
      </c>
      <c r="E3549" s="114">
        <v>3189</v>
      </c>
      <c r="F3549" s="114">
        <v>3467</v>
      </c>
      <c r="G3549" s="122">
        <v>0</v>
      </c>
      <c r="H3549" s="122">
        <v>9.2031295465852795E+18</v>
      </c>
    </row>
    <row r="3550" spans="3:8" ht="15" customHeight="1">
      <c r="C3550" s="112" t="b">
        <v>0</v>
      </c>
      <c r="D3550" s="113">
        <v>3</v>
      </c>
      <c r="E3550" s="114">
        <v>3190</v>
      </c>
      <c r="F3550" s="114">
        <v>3468</v>
      </c>
      <c r="G3550" s="122">
        <v>0</v>
      </c>
      <c r="H3550" s="122">
        <v>3.4305859240485975E+18</v>
      </c>
    </row>
    <row r="3551" spans="3:8" ht="15" customHeight="1">
      <c r="C3551" s="112" t="b">
        <v>0</v>
      </c>
      <c r="D3551" s="113">
        <v>3</v>
      </c>
      <c r="E3551" s="114">
        <v>3191</v>
      </c>
      <c r="F3551" s="114">
        <v>3469</v>
      </c>
      <c r="G3551" s="122">
        <v>0</v>
      </c>
      <c r="H3551" s="122">
        <v>9.533774624838615E+18</v>
      </c>
    </row>
    <row r="3552" spans="3:8" ht="15" customHeight="1">
      <c r="C3552" s="112" t="b">
        <v>0</v>
      </c>
      <c r="D3552" s="113">
        <v>3</v>
      </c>
      <c r="E3552" s="114">
        <v>3192</v>
      </c>
      <c r="F3552" s="114">
        <v>3470</v>
      </c>
      <c r="G3552" s="122">
        <v>0</v>
      </c>
      <c r="H3552" s="122">
        <v>6.0853733444741632E+18</v>
      </c>
    </row>
    <row r="3553" spans="3:8" ht="15" customHeight="1">
      <c r="C3553" s="112" t="b">
        <v>0</v>
      </c>
      <c r="D3553" s="113">
        <v>3</v>
      </c>
      <c r="E3553" s="114">
        <v>3193</v>
      </c>
      <c r="F3553" s="114">
        <v>3471</v>
      </c>
      <c r="G3553" s="122">
        <v>0</v>
      </c>
      <c r="H3553" s="122">
        <v>1.4795429960050893E+19</v>
      </c>
    </row>
    <row r="3554" spans="3:8" ht="15" customHeight="1">
      <c r="C3554" s="112" t="b">
        <v>0</v>
      </c>
      <c r="D3554" s="113">
        <v>3</v>
      </c>
      <c r="E3554" s="114">
        <v>3194</v>
      </c>
      <c r="F3554" s="114">
        <v>3472</v>
      </c>
      <c r="G3554" s="122">
        <v>0</v>
      </c>
      <c r="H3554" s="122">
        <v>5.6547834107250534E+17</v>
      </c>
    </row>
    <row r="3555" spans="3:8" ht="15" customHeight="1">
      <c r="C3555" s="112" t="b">
        <v>0</v>
      </c>
      <c r="D3555" s="113">
        <v>3</v>
      </c>
      <c r="E3555" s="114">
        <v>3195</v>
      </c>
      <c r="F3555" s="114">
        <v>3473</v>
      </c>
      <c r="G3555" s="122">
        <v>0</v>
      </c>
      <c r="H3555" s="122">
        <v>1.3648092691981285E+19</v>
      </c>
    </row>
    <row r="3556" spans="3:8" ht="15" customHeight="1">
      <c r="C3556" s="112" t="b">
        <v>0</v>
      </c>
      <c r="D3556" s="113">
        <v>3</v>
      </c>
      <c r="E3556" s="114">
        <v>3196</v>
      </c>
      <c r="F3556" s="114">
        <v>3474</v>
      </c>
      <c r="G3556" s="122">
        <v>0</v>
      </c>
      <c r="H3556" s="122">
        <v>1.6839641425605704E+19</v>
      </c>
    </row>
    <row r="3557" spans="3:8" ht="15" customHeight="1">
      <c r="C3557" s="112" t="b">
        <v>0</v>
      </c>
      <c r="D3557" s="113">
        <v>3</v>
      </c>
      <c r="E3557" s="114">
        <v>3197</v>
      </c>
      <c r="F3557" s="114">
        <v>3475</v>
      </c>
      <c r="G3557" s="122">
        <v>0</v>
      </c>
      <c r="H3557" s="122">
        <v>1.4229376778737365E+19</v>
      </c>
    </row>
    <row r="3558" spans="3:8" ht="15" customHeight="1">
      <c r="C3558" s="112" t="b">
        <v>0</v>
      </c>
      <c r="D3558" s="113">
        <v>3</v>
      </c>
      <c r="E3558" s="114">
        <v>3198</v>
      </c>
      <c r="F3558" s="114">
        <v>3476</v>
      </c>
      <c r="G3558" s="122">
        <v>0</v>
      </c>
      <c r="H3558" s="122">
        <v>1.2298559810519314E+19</v>
      </c>
    </row>
    <row r="3559" spans="3:8" ht="15" customHeight="1">
      <c r="C3559" s="112" t="b">
        <v>0</v>
      </c>
      <c r="D3559" s="113">
        <v>3</v>
      </c>
      <c r="E3559" s="114">
        <v>3199</v>
      </c>
      <c r="F3559" s="114">
        <v>3477</v>
      </c>
      <c r="G3559" s="122">
        <v>0</v>
      </c>
      <c r="H3559" s="122">
        <v>5.5140773081860946E+18</v>
      </c>
    </row>
    <row r="3560" spans="3:8" ht="15" customHeight="1">
      <c r="C3560" s="112" t="b">
        <v>0</v>
      </c>
      <c r="D3560" s="113">
        <v>3</v>
      </c>
      <c r="E3560" s="114">
        <v>3200</v>
      </c>
      <c r="F3560" s="114">
        <v>3478</v>
      </c>
      <c r="G3560" s="122">
        <v>0</v>
      </c>
      <c r="H3560" s="122">
        <v>1.8193302992199764E+19</v>
      </c>
    </row>
    <row r="3561" spans="3:8" ht="15" customHeight="1">
      <c r="C3561" s="112" t="b">
        <v>0</v>
      </c>
      <c r="D3561" s="113">
        <v>3</v>
      </c>
      <c r="E3561" s="114">
        <v>3201</v>
      </c>
      <c r="F3561" s="114">
        <v>3479</v>
      </c>
      <c r="G3561" s="122">
        <v>0</v>
      </c>
      <c r="H3561" s="122">
        <v>3.9859070229971727E+18</v>
      </c>
    </row>
    <row r="3562" spans="3:8" ht="15" customHeight="1">
      <c r="C3562" s="112" t="b">
        <v>0</v>
      </c>
      <c r="D3562" s="113">
        <v>3</v>
      </c>
      <c r="E3562" s="114">
        <v>3202</v>
      </c>
      <c r="F3562" s="114">
        <v>3480</v>
      </c>
      <c r="G3562" s="122">
        <v>0</v>
      </c>
      <c r="H3562" s="122">
        <v>1.0523789698311125E+19</v>
      </c>
    </row>
    <row r="3563" spans="3:8" ht="15" customHeight="1">
      <c r="C3563" s="112" t="b">
        <v>0</v>
      </c>
      <c r="D3563" s="113">
        <v>3</v>
      </c>
      <c r="E3563" s="114">
        <v>3203</v>
      </c>
      <c r="F3563" s="114">
        <v>3481</v>
      </c>
      <c r="G3563" s="122">
        <v>0</v>
      </c>
      <c r="H3563" s="122">
        <v>1.037765716225239E+19</v>
      </c>
    </row>
    <row r="3564" spans="3:8" ht="15" customHeight="1">
      <c r="C3564" s="112" t="b">
        <v>0</v>
      </c>
      <c r="D3564" s="113">
        <v>3</v>
      </c>
      <c r="E3564" s="114">
        <v>3204</v>
      </c>
      <c r="F3564" s="114">
        <v>3482</v>
      </c>
      <c r="G3564" s="122">
        <v>0</v>
      </c>
      <c r="H3564" s="122">
        <v>2.4455771056806405E+18</v>
      </c>
    </row>
    <row r="3565" spans="3:8" ht="15" customHeight="1">
      <c r="C3565" s="112" t="b">
        <v>0</v>
      </c>
      <c r="D3565" s="113">
        <v>3</v>
      </c>
      <c r="E3565" s="114">
        <v>3205</v>
      </c>
      <c r="F3565" s="114">
        <v>3483</v>
      </c>
      <c r="G3565" s="122">
        <v>0</v>
      </c>
      <c r="H3565" s="122">
        <v>1.5548356149443721E+19</v>
      </c>
    </row>
    <row r="3566" spans="3:8" ht="15" customHeight="1">
      <c r="C3566" s="112" t="b">
        <v>0</v>
      </c>
      <c r="D3566" s="113">
        <v>3</v>
      </c>
      <c r="E3566" s="114">
        <v>3206</v>
      </c>
      <c r="F3566" s="114">
        <v>3484</v>
      </c>
      <c r="G3566" s="122">
        <v>0</v>
      </c>
      <c r="H3566" s="122">
        <v>3.1719281268134159E+18</v>
      </c>
    </row>
    <row r="3567" spans="3:8" ht="15" customHeight="1">
      <c r="C3567" s="112" t="b">
        <v>0</v>
      </c>
      <c r="D3567" s="113">
        <v>3</v>
      </c>
      <c r="E3567" s="114">
        <v>3428</v>
      </c>
      <c r="F3567" s="114">
        <v>3485</v>
      </c>
      <c r="G3567" s="122">
        <v>0</v>
      </c>
      <c r="H3567" s="122">
        <v>1.1722707420850723E+19</v>
      </c>
    </row>
    <row r="3568" spans="3:8" ht="15" customHeight="1">
      <c r="C3568" s="112" t="b">
        <v>0</v>
      </c>
      <c r="D3568" s="113">
        <v>3</v>
      </c>
      <c r="E3568" s="114">
        <v>3207</v>
      </c>
      <c r="F3568" s="114">
        <v>3486</v>
      </c>
      <c r="G3568" s="122">
        <v>0</v>
      </c>
      <c r="H3568" s="122">
        <v>4.3780230182331776E+18</v>
      </c>
    </row>
    <row r="3569" spans="3:8" ht="15" customHeight="1">
      <c r="C3569" s="112" t="b">
        <v>0</v>
      </c>
      <c r="D3569" s="113">
        <v>3</v>
      </c>
      <c r="E3569" s="114">
        <v>3208</v>
      </c>
      <c r="F3569" s="114">
        <v>3487</v>
      </c>
      <c r="G3569" s="122">
        <v>0</v>
      </c>
      <c r="H3569" s="122">
        <v>7.2447725727049933E+17</v>
      </c>
    </row>
    <row r="3570" spans="3:8" ht="15" customHeight="1">
      <c r="C3570" s="112" t="b">
        <v>0</v>
      </c>
      <c r="D3570" s="113">
        <v>3</v>
      </c>
      <c r="E3570" s="114">
        <v>3209</v>
      </c>
      <c r="F3570" s="114">
        <v>3488</v>
      </c>
      <c r="G3570" s="122">
        <v>0</v>
      </c>
      <c r="H3570" s="122">
        <v>3.5573785943601152E+18</v>
      </c>
    </row>
    <row r="3571" spans="3:8" ht="15" customHeight="1">
      <c r="C3571" s="112" t="b">
        <v>0</v>
      </c>
      <c r="D3571" s="113">
        <v>3</v>
      </c>
      <c r="E3571" s="114">
        <v>3210</v>
      </c>
      <c r="F3571" s="114">
        <v>3489</v>
      </c>
      <c r="G3571" s="122">
        <v>0</v>
      </c>
      <c r="H3571" s="122">
        <v>6.3258145230197053E+18</v>
      </c>
    </row>
    <row r="3572" spans="3:8" ht="15" customHeight="1">
      <c r="C3572" s="112" t="b">
        <v>0</v>
      </c>
      <c r="D3572" s="113">
        <v>3</v>
      </c>
      <c r="E3572" s="114">
        <v>3211</v>
      </c>
      <c r="F3572" s="114">
        <v>3490</v>
      </c>
      <c r="G3572" s="122">
        <v>0</v>
      </c>
      <c r="H3572" s="122">
        <v>8.5970243308437565E+18</v>
      </c>
    </row>
    <row r="3573" spans="3:8" ht="15" customHeight="1">
      <c r="C3573" s="112" t="b">
        <v>0</v>
      </c>
      <c r="D3573" s="113">
        <v>3</v>
      </c>
      <c r="E3573" s="114">
        <v>3212</v>
      </c>
      <c r="F3573" s="114">
        <v>3491</v>
      </c>
      <c r="G3573" s="122">
        <v>0</v>
      </c>
      <c r="H3573" s="122">
        <v>1.6771865820205081E+19</v>
      </c>
    </row>
    <row r="3574" spans="3:8" ht="15" customHeight="1">
      <c r="C3574" s="112" t="b">
        <v>0</v>
      </c>
      <c r="D3574" s="113">
        <v>3</v>
      </c>
      <c r="E3574" s="114">
        <v>3429</v>
      </c>
      <c r="F3574" s="114">
        <v>3492</v>
      </c>
      <c r="G3574" s="122">
        <v>0</v>
      </c>
      <c r="H3574" s="122">
        <v>6.7129467334717389E+18</v>
      </c>
    </row>
    <row r="3575" spans="3:8" ht="15" customHeight="1">
      <c r="C3575" s="112" t="b">
        <v>0</v>
      </c>
      <c r="D3575" s="113">
        <v>3</v>
      </c>
      <c r="E3575" s="114">
        <v>3213</v>
      </c>
      <c r="F3575" s="114">
        <v>3493</v>
      </c>
      <c r="G3575" s="122">
        <v>0</v>
      </c>
      <c r="H3575" s="122">
        <v>6.0906866751788186E+18</v>
      </c>
    </row>
    <row r="3576" spans="3:8" ht="15" customHeight="1">
      <c r="C3576" s="112" t="b">
        <v>0</v>
      </c>
      <c r="D3576" s="113">
        <v>3</v>
      </c>
      <c r="E3576" s="114">
        <v>3214</v>
      </c>
      <c r="F3576" s="114">
        <v>3494</v>
      </c>
      <c r="G3576" s="122">
        <v>0</v>
      </c>
      <c r="H3576" s="122">
        <v>1.7647500431807273E+19</v>
      </c>
    </row>
    <row r="3577" spans="3:8" ht="15" customHeight="1">
      <c r="C3577" s="112" t="b">
        <v>0</v>
      </c>
      <c r="D3577" s="113">
        <v>3</v>
      </c>
      <c r="E3577" s="114">
        <v>3215</v>
      </c>
      <c r="F3577" s="114">
        <v>3495</v>
      </c>
      <c r="G3577" s="122">
        <v>0</v>
      </c>
      <c r="H3577" s="122">
        <v>8.5338780981571226E+18</v>
      </c>
    </row>
    <row r="3578" spans="3:8" ht="15" customHeight="1">
      <c r="C3578" s="112" t="b">
        <v>0</v>
      </c>
      <c r="D3578" s="113">
        <v>3</v>
      </c>
      <c r="E3578" s="114">
        <v>3216</v>
      </c>
      <c r="F3578" s="114">
        <v>3496</v>
      </c>
      <c r="G3578" s="122">
        <v>0</v>
      </c>
      <c r="H3578" s="122">
        <v>1.4130917855331924E+19</v>
      </c>
    </row>
    <row r="3579" spans="3:8" ht="15" customHeight="1">
      <c r="C3579" s="112" t="b">
        <v>0</v>
      </c>
      <c r="D3579" s="113">
        <v>3</v>
      </c>
      <c r="E3579" s="114">
        <v>3217</v>
      </c>
      <c r="F3579" s="114">
        <v>3497</v>
      </c>
      <c r="G3579" s="122">
        <v>0</v>
      </c>
      <c r="H3579" s="122">
        <v>5.4578209044595098E+18</v>
      </c>
    </row>
    <row r="3580" spans="3:8" ht="15" customHeight="1">
      <c r="C3580" s="112" t="b">
        <v>0</v>
      </c>
      <c r="D3580" s="113">
        <v>3</v>
      </c>
      <c r="E3580" s="114">
        <v>3218</v>
      </c>
      <c r="F3580" s="114">
        <v>3498</v>
      </c>
      <c r="G3580" s="122">
        <v>0</v>
      </c>
      <c r="H3580" s="122">
        <v>1.047061726997885E+17</v>
      </c>
    </row>
    <row r="3581" spans="3:8" ht="15" customHeight="1">
      <c r="C3581" s="112" t="b">
        <v>0</v>
      </c>
      <c r="D3581" s="113">
        <v>3</v>
      </c>
      <c r="E3581" s="114">
        <v>3219</v>
      </c>
      <c r="F3581" s="114">
        <v>3499</v>
      </c>
      <c r="G3581" s="122">
        <v>0</v>
      </c>
      <c r="H3581" s="122">
        <v>4.7449393225842452E+18</v>
      </c>
    </row>
    <row r="3582" spans="3:8" ht="15" customHeight="1">
      <c r="C3582" s="112" t="b">
        <v>0</v>
      </c>
      <c r="D3582" s="113">
        <v>3</v>
      </c>
      <c r="E3582" s="114">
        <v>3220</v>
      </c>
      <c r="F3582" s="114">
        <v>3500</v>
      </c>
      <c r="G3582" s="122">
        <v>0</v>
      </c>
      <c r="H3582" s="122">
        <v>8.8679841702968538E+17</v>
      </c>
    </row>
    <row r="3583" spans="3:8" ht="15" customHeight="1">
      <c r="C3583" s="112" t="b">
        <v>0</v>
      </c>
      <c r="D3583" s="113">
        <v>3</v>
      </c>
      <c r="E3583" s="114">
        <v>3221</v>
      </c>
      <c r="F3583" s="114">
        <v>3501</v>
      </c>
      <c r="G3583" s="122">
        <v>0</v>
      </c>
      <c r="H3583" s="122">
        <v>5.475814536074539E+18</v>
      </c>
    </row>
    <row r="3584" spans="3:8" ht="15" customHeight="1">
      <c r="C3584" s="112" t="b">
        <v>0</v>
      </c>
      <c r="D3584" s="113">
        <v>3</v>
      </c>
      <c r="E3584" s="114">
        <v>3222</v>
      </c>
      <c r="F3584" s="114">
        <v>3502</v>
      </c>
      <c r="G3584" s="122">
        <v>0</v>
      </c>
      <c r="H3584" s="122">
        <v>5.1536186029424005E+18</v>
      </c>
    </row>
    <row r="3585" spans="3:8" ht="15" customHeight="1">
      <c r="C3585" s="112" t="b">
        <v>0</v>
      </c>
      <c r="D3585" s="113">
        <v>5</v>
      </c>
      <c r="E3585" s="114">
        <v>51</v>
      </c>
      <c r="F3585" s="114">
        <v>3503</v>
      </c>
      <c r="G3585" s="122">
        <v>0</v>
      </c>
      <c r="H3585" s="122">
        <v>1.535631693992055E+18</v>
      </c>
    </row>
    <row r="3586" spans="3:8" ht="15" customHeight="1">
      <c r="C3586" s="112" t="b">
        <v>0</v>
      </c>
      <c r="D3586" s="113">
        <v>5</v>
      </c>
      <c r="E3586" s="114">
        <v>52</v>
      </c>
      <c r="F3586" s="114">
        <v>3504</v>
      </c>
      <c r="G3586" s="122">
        <v>0</v>
      </c>
      <c r="H3586" s="122">
        <v>5.1941698885007186E+18</v>
      </c>
    </row>
    <row r="3587" spans="3:8" ht="15" customHeight="1">
      <c r="C3587" s="112" t="b">
        <v>0</v>
      </c>
      <c r="D3587" s="113">
        <v>5</v>
      </c>
      <c r="E3587" s="114">
        <v>53</v>
      </c>
      <c r="F3587" s="114">
        <v>3505</v>
      </c>
      <c r="G3587" s="122">
        <v>0</v>
      </c>
      <c r="H3587" s="122">
        <v>1.3160483543090487E+19</v>
      </c>
    </row>
    <row r="3588" spans="3:8" ht="15" customHeight="1">
      <c r="C3588" s="112" t="b">
        <v>0</v>
      </c>
      <c r="D3588" s="113">
        <v>5</v>
      </c>
      <c r="E3588" s="114">
        <v>54</v>
      </c>
      <c r="F3588" s="114">
        <v>3506</v>
      </c>
      <c r="G3588" s="122">
        <v>0</v>
      </c>
      <c r="H3588" s="122">
        <v>1.3142969135195486E+19</v>
      </c>
    </row>
    <row r="3589" spans="3:8" ht="15" customHeight="1">
      <c r="C3589" s="112" t="b">
        <v>0</v>
      </c>
      <c r="D3589" s="113">
        <v>5</v>
      </c>
      <c r="E3589" s="114">
        <v>55</v>
      </c>
      <c r="F3589" s="114">
        <v>3507</v>
      </c>
      <c r="G3589" s="122">
        <v>0</v>
      </c>
      <c r="H3589" s="122">
        <v>1.0901089348859462E+19</v>
      </c>
    </row>
    <row r="3590" spans="3:8" ht="15" customHeight="1">
      <c r="C3590" s="112" t="b">
        <v>0</v>
      </c>
      <c r="D3590" s="113">
        <v>5</v>
      </c>
      <c r="E3590" s="114">
        <v>56</v>
      </c>
      <c r="F3590" s="114">
        <v>3508</v>
      </c>
      <c r="G3590" s="122">
        <v>0</v>
      </c>
      <c r="H3590" s="122">
        <v>3.2645976553236076E+18</v>
      </c>
    </row>
    <row r="3591" spans="3:8" ht="15" customHeight="1">
      <c r="C3591" s="112" t="b">
        <v>0</v>
      </c>
      <c r="D3591" s="113">
        <v>5</v>
      </c>
      <c r="E3591" s="114">
        <v>57</v>
      </c>
      <c r="F3591" s="114">
        <v>3509</v>
      </c>
      <c r="G3591" s="122">
        <v>0</v>
      </c>
      <c r="H3591" s="122">
        <v>9.464362596804352E+18</v>
      </c>
    </row>
    <row r="3592" spans="3:8" ht="15" customHeight="1">
      <c r="C3592" s="112" t="b">
        <v>0</v>
      </c>
      <c r="D3592" s="113">
        <v>5</v>
      </c>
      <c r="E3592" s="114">
        <v>58</v>
      </c>
      <c r="F3592" s="114">
        <v>3510</v>
      </c>
      <c r="G3592" s="122">
        <v>0</v>
      </c>
      <c r="H3592" s="122">
        <v>1.1209144594185898E+19</v>
      </c>
    </row>
    <row r="3593" spans="3:8" ht="15" customHeight="1">
      <c r="C3593" s="112" t="b">
        <v>0</v>
      </c>
      <c r="D3593" s="113">
        <v>5</v>
      </c>
      <c r="E3593" s="114">
        <v>59</v>
      </c>
      <c r="F3593" s="114">
        <v>3511</v>
      </c>
      <c r="G3593" s="122">
        <v>0</v>
      </c>
      <c r="H3593" s="122">
        <v>7.4519261450070958E+18</v>
      </c>
    </row>
    <row r="3594" spans="3:8" ht="15" customHeight="1">
      <c r="C3594" s="112" t="b">
        <v>0</v>
      </c>
      <c r="D3594" s="113">
        <v>5</v>
      </c>
      <c r="E3594" s="114">
        <v>60</v>
      </c>
      <c r="F3594" s="114">
        <v>3512</v>
      </c>
      <c r="G3594" s="122">
        <v>0</v>
      </c>
      <c r="H3594" s="122">
        <v>1.5569873396531524E+19</v>
      </c>
    </row>
    <row r="3595" spans="3:8" ht="15" customHeight="1">
      <c r="C3595" s="112" t="b">
        <v>0</v>
      </c>
      <c r="D3595" s="113">
        <v>5</v>
      </c>
      <c r="E3595" s="114">
        <v>61</v>
      </c>
      <c r="F3595" s="114">
        <v>3513</v>
      </c>
      <c r="G3595" s="122">
        <v>0</v>
      </c>
      <c r="H3595" s="122">
        <v>1.5600803775659928E+19</v>
      </c>
    </row>
    <row r="3596" spans="3:8" ht="15" customHeight="1">
      <c r="C3596" s="112" t="b">
        <v>0</v>
      </c>
      <c r="D3596" s="113">
        <v>5</v>
      </c>
      <c r="E3596" s="114">
        <v>62</v>
      </c>
      <c r="F3596" s="114">
        <v>3514</v>
      </c>
      <c r="G3596" s="122">
        <v>0</v>
      </c>
      <c r="H3596" s="122">
        <v>7.1508242854000435E+18</v>
      </c>
    </row>
    <row r="3597" spans="3:8" ht="15" customHeight="1">
      <c r="C3597" s="112" t="b">
        <v>0</v>
      </c>
      <c r="D3597" s="113">
        <v>5</v>
      </c>
      <c r="E3597" s="114">
        <v>798</v>
      </c>
      <c r="F3597" s="114">
        <v>3515</v>
      </c>
      <c r="G3597" s="122">
        <v>0</v>
      </c>
      <c r="H3597" s="122">
        <v>7.9808030409410488E+18</v>
      </c>
    </row>
    <row r="3598" spans="3:8" ht="15" customHeight="1">
      <c r="C3598" s="112" t="b">
        <v>0</v>
      </c>
      <c r="D3598" s="113">
        <v>5</v>
      </c>
      <c r="E3598" s="114">
        <v>799</v>
      </c>
      <c r="F3598" s="114">
        <v>3516</v>
      </c>
      <c r="G3598" s="122">
        <v>0</v>
      </c>
      <c r="H3598" s="122">
        <v>6.9923423901643735E+18</v>
      </c>
    </row>
    <row r="3599" spans="3:8" ht="15" customHeight="1">
      <c r="C3599" s="112" t="b">
        <v>0</v>
      </c>
      <c r="D3599" s="113">
        <v>5</v>
      </c>
      <c r="E3599" s="114">
        <v>800</v>
      </c>
      <c r="F3599" s="114">
        <v>3517</v>
      </c>
      <c r="G3599" s="122">
        <v>0</v>
      </c>
      <c r="H3599" s="122">
        <v>1.2717449727940035E+19</v>
      </c>
    </row>
    <row r="3600" spans="3:8" ht="15" customHeight="1">
      <c r="C3600" s="112" t="b">
        <v>0</v>
      </c>
      <c r="D3600" s="113">
        <v>5</v>
      </c>
      <c r="E3600" s="114">
        <v>801</v>
      </c>
      <c r="F3600" s="114">
        <v>3518</v>
      </c>
      <c r="G3600" s="122">
        <v>0</v>
      </c>
      <c r="H3600" s="122">
        <v>5.4165349723392348E+18</v>
      </c>
    </row>
    <row r="3601" spans="3:8" ht="15" customHeight="1">
      <c r="C3601" s="112" t="b">
        <v>0</v>
      </c>
      <c r="D3601" s="113">
        <v>5</v>
      </c>
      <c r="E3601" s="114">
        <v>802</v>
      </c>
      <c r="F3601" s="114">
        <v>3519</v>
      </c>
      <c r="G3601" s="122">
        <v>0</v>
      </c>
      <c r="H3601" s="122">
        <v>1.1696918145890224E+19</v>
      </c>
    </row>
    <row r="3602" spans="3:8" ht="15" customHeight="1">
      <c r="C3602" s="112" t="b">
        <v>0</v>
      </c>
      <c r="D3602" s="113">
        <v>5</v>
      </c>
      <c r="E3602" s="114">
        <v>803</v>
      </c>
      <c r="F3602" s="114">
        <v>3520</v>
      </c>
      <c r="G3602" s="122">
        <v>0</v>
      </c>
      <c r="H3602" s="122">
        <v>1.6611895010867618E+19</v>
      </c>
    </row>
    <row r="3603" spans="3:8" ht="15" customHeight="1">
      <c r="C3603" s="112" t="b">
        <v>0</v>
      </c>
      <c r="D3603" s="113">
        <v>5</v>
      </c>
      <c r="E3603" s="114">
        <v>804</v>
      </c>
      <c r="F3603" s="114">
        <v>3521</v>
      </c>
      <c r="G3603" s="122">
        <v>0</v>
      </c>
      <c r="H3603" s="122">
        <v>6.2844857003777731E+18</v>
      </c>
    </row>
    <row r="3604" spans="3:8" ht="15" customHeight="1">
      <c r="C3604" s="112" t="b">
        <v>0</v>
      </c>
      <c r="D3604" s="113">
        <v>5</v>
      </c>
      <c r="E3604" s="114">
        <v>805</v>
      </c>
      <c r="F3604" s="114">
        <v>3522</v>
      </c>
      <c r="G3604" s="122">
        <v>0</v>
      </c>
      <c r="H3604" s="122">
        <v>1.7029124844658246E+19</v>
      </c>
    </row>
    <row r="3605" spans="3:8" ht="15" customHeight="1">
      <c r="C3605" s="112" t="b">
        <v>0</v>
      </c>
      <c r="D3605" s="113">
        <v>5</v>
      </c>
      <c r="E3605" s="114">
        <v>806</v>
      </c>
      <c r="F3605" s="114">
        <v>3523</v>
      </c>
      <c r="G3605" s="122">
        <v>0</v>
      </c>
      <c r="H3605" s="122">
        <v>1.599496620455844E+19</v>
      </c>
    </row>
    <row r="3606" spans="3:8" ht="15" customHeight="1">
      <c r="C3606" s="112" t="b">
        <v>0</v>
      </c>
      <c r="D3606" s="113">
        <v>5</v>
      </c>
      <c r="E3606" s="114">
        <v>3225</v>
      </c>
      <c r="F3606" s="114">
        <v>3524</v>
      </c>
      <c r="G3606" s="122">
        <v>0</v>
      </c>
      <c r="H3606" s="122">
        <v>1.7945224947671628E+19</v>
      </c>
    </row>
    <row r="3607" spans="3:8" ht="15" customHeight="1">
      <c r="C3607" s="112" t="b">
        <v>0</v>
      </c>
      <c r="D3607" s="113">
        <v>5</v>
      </c>
      <c r="E3607" s="114">
        <v>1325</v>
      </c>
      <c r="F3607" s="114">
        <v>3525</v>
      </c>
      <c r="G3607" s="122">
        <v>0</v>
      </c>
      <c r="H3607" s="122">
        <v>3.5293712552647798E+18</v>
      </c>
    </row>
    <row r="3608" spans="3:8" ht="15" customHeight="1">
      <c r="C3608" s="112" t="b">
        <v>0</v>
      </c>
      <c r="D3608" s="113">
        <v>5</v>
      </c>
      <c r="E3608" s="114">
        <v>1326</v>
      </c>
      <c r="F3608" s="114">
        <v>3526</v>
      </c>
      <c r="G3608" s="122">
        <v>0</v>
      </c>
      <c r="H3608" s="122">
        <v>3.604978173003839E+18</v>
      </c>
    </row>
    <row r="3609" spans="3:8" ht="15" customHeight="1">
      <c r="C3609" s="112" t="b">
        <v>0</v>
      </c>
      <c r="D3609" s="113">
        <v>5</v>
      </c>
      <c r="E3609" s="114">
        <v>1327</v>
      </c>
      <c r="F3609" s="114">
        <v>3527</v>
      </c>
      <c r="G3609" s="122">
        <v>0</v>
      </c>
      <c r="H3609" s="122">
        <v>6.2680312990718863E+18</v>
      </c>
    </row>
    <row r="3610" spans="3:8" ht="15" customHeight="1">
      <c r="C3610" s="112" t="b">
        <v>0</v>
      </c>
      <c r="D3610" s="113">
        <v>5</v>
      </c>
      <c r="E3610" s="114">
        <v>1328</v>
      </c>
      <c r="F3610" s="114">
        <v>3528</v>
      </c>
      <c r="G3610" s="122">
        <v>0</v>
      </c>
      <c r="H3610" s="122">
        <v>1.2668506975914564E+19</v>
      </c>
    </row>
    <row r="3611" spans="3:8" ht="15" customHeight="1">
      <c r="C3611" s="112" t="b">
        <v>0</v>
      </c>
      <c r="D3611" s="113">
        <v>5</v>
      </c>
      <c r="E3611" s="114">
        <v>1329</v>
      </c>
      <c r="F3611" s="114">
        <v>3529</v>
      </c>
      <c r="G3611" s="122">
        <v>0</v>
      </c>
      <c r="H3611" s="122">
        <v>1.4156162111216536E+19</v>
      </c>
    </row>
    <row r="3612" spans="3:8" ht="15" customHeight="1">
      <c r="C3612" s="112" t="b">
        <v>0</v>
      </c>
      <c r="D3612" s="113">
        <v>5</v>
      </c>
      <c r="E3612" s="114">
        <v>1330</v>
      </c>
      <c r="F3612" s="114">
        <v>3530</v>
      </c>
      <c r="G3612" s="122">
        <v>0</v>
      </c>
      <c r="H3612" s="122">
        <v>1.8098785898389785E+19</v>
      </c>
    </row>
    <row r="3613" spans="3:8" ht="15" customHeight="1">
      <c r="C3613" s="112" t="b">
        <v>0</v>
      </c>
      <c r="D3613" s="113">
        <v>5</v>
      </c>
      <c r="E3613" s="114">
        <v>1331</v>
      </c>
      <c r="F3613" s="114">
        <v>3531</v>
      </c>
      <c r="G3613" s="122">
        <v>0</v>
      </c>
      <c r="H3613" s="122">
        <v>1.7274192272951634E+19</v>
      </c>
    </row>
    <row r="3614" spans="3:8" ht="15" customHeight="1">
      <c r="C3614" s="112" t="b">
        <v>0</v>
      </c>
      <c r="D3614" s="113">
        <v>5</v>
      </c>
      <c r="E3614" s="114">
        <v>1332</v>
      </c>
      <c r="F3614" s="114">
        <v>3532</v>
      </c>
      <c r="G3614" s="122">
        <v>0</v>
      </c>
      <c r="H3614" s="122">
        <v>9.1466520340268872E+18</v>
      </c>
    </row>
    <row r="3615" spans="3:8" ht="15" customHeight="1">
      <c r="C3615" s="112" t="b">
        <v>0</v>
      </c>
      <c r="D3615" s="113">
        <v>5</v>
      </c>
      <c r="E3615" s="114">
        <v>1333</v>
      </c>
      <c r="F3615" s="114">
        <v>3533</v>
      </c>
      <c r="G3615" s="122">
        <v>0</v>
      </c>
      <c r="H3615" s="122">
        <v>1.5075752510275756E+19</v>
      </c>
    </row>
    <row r="3616" spans="3:8" ht="15" customHeight="1">
      <c r="C3616" s="112" t="b">
        <v>0</v>
      </c>
      <c r="D3616" s="113">
        <v>5</v>
      </c>
      <c r="E3616" s="114">
        <v>1334</v>
      </c>
      <c r="F3616" s="114">
        <v>3534</v>
      </c>
      <c r="G3616" s="122">
        <v>0</v>
      </c>
      <c r="H3616" s="122">
        <v>1.1705261263062723E+19</v>
      </c>
    </row>
    <row r="3617" spans="3:8" ht="15" customHeight="1">
      <c r="C3617" s="112" t="b">
        <v>0</v>
      </c>
      <c r="D3617" s="113">
        <v>5</v>
      </c>
      <c r="E3617" s="114">
        <v>1557</v>
      </c>
      <c r="F3617" s="114">
        <v>3535</v>
      </c>
      <c r="G3617" s="122">
        <v>0</v>
      </c>
      <c r="H3617" s="122">
        <v>1.0487809426920622E+19</v>
      </c>
    </row>
    <row r="3618" spans="3:8" ht="15" customHeight="1">
      <c r="C3618" s="112" t="b">
        <v>0</v>
      </c>
      <c r="D3618" s="113">
        <v>5</v>
      </c>
      <c r="E3618" s="114">
        <v>2506</v>
      </c>
      <c r="F3618" s="114">
        <v>3536</v>
      </c>
      <c r="G3618" s="122">
        <v>0</v>
      </c>
      <c r="H3618" s="122">
        <v>1.3377290639277859E+19</v>
      </c>
    </row>
    <row r="3619" spans="3:8" ht="15" customHeight="1">
      <c r="C3619" s="112" t="b">
        <v>0</v>
      </c>
      <c r="D3619" s="113">
        <v>5</v>
      </c>
      <c r="E3619" s="114">
        <v>2591</v>
      </c>
      <c r="F3619" s="114">
        <v>3537</v>
      </c>
      <c r="G3619" s="122">
        <v>0</v>
      </c>
      <c r="H3619" s="122">
        <v>4.971654536558256E+17</v>
      </c>
    </row>
    <row r="3620" spans="3:8" ht="15" customHeight="1">
      <c r="C3620" s="112" t="b">
        <v>0</v>
      </c>
      <c r="D3620" s="113">
        <v>5</v>
      </c>
      <c r="E3620" s="114">
        <v>2592</v>
      </c>
      <c r="F3620" s="114">
        <v>3538</v>
      </c>
      <c r="G3620" s="122">
        <v>0</v>
      </c>
      <c r="H3620" s="122">
        <v>1.1992325835225754E+19</v>
      </c>
    </row>
    <row r="3621" spans="3:8" ht="15" customHeight="1">
      <c r="C3621" s="112" t="b">
        <v>0</v>
      </c>
      <c r="D3621" s="113">
        <v>5</v>
      </c>
      <c r="E3621" s="114">
        <v>2593</v>
      </c>
      <c r="F3621" s="114">
        <v>3539</v>
      </c>
      <c r="G3621" s="122">
        <v>0</v>
      </c>
      <c r="H3621" s="122">
        <v>1.7047927864547756E+19</v>
      </c>
    </row>
    <row r="3622" spans="3:8" ht="15" customHeight="1">
      <c r="C3622" s="112" t="b">
        <v>0</v>
      </c>
      <c r="D3622" s="113">
        <v>5</v>
      </c>
      <c r="E3622" s="114">
        <v>2594</v>
      </c>
      <c r="F3622" s="114">
        <v>3540</v>
      </c>
      <c r="G3622" s="122">
        <v>0</v>
      </c>
      <c r="H3622" s="122">
        <v>6.5320247140876698E+18</v>
      </c>
    </row>
    <row r="3623" spans="3:8" ht="15" customHeight="1">
      <c r="C3623" s="112" t="b">
        <v>0</v>
      </c>
      <c r="D3623" s="113">
        <v>5</v>
      </c>
      <c r="E3623" s="114">
        <v>2595</v>
      </c>
      <c r="F3623" s="114">
        <v>3541</v>
      </c>
      <c r="G3623" s="122">
        <v>0</v>
      </c>
      <c r="H3623" s="122">
        <v>5.6709454570816389E+18</v>
      </c>
    </row>
    <row r="3624" spans="3:8" ht="15" customHeight="1">
      <c r="C3624" s="112" t="b">
        <v>0</v>
      </c>
      <c r="D3624" s="113">
        <v>5</v>
      </c>
      <c r="E3624" s="114">
        <v>2596</v>
      </c>
      <c r="F3624" s="114">
        <v>3542</v>
      </c>
      <c r="G3624" s="122">
        <v>0</v>
      </c>
      <c r="H3624" s="122">
        <v>1.1142956577284289E+19</v>
      </c>
    </row>
    <row r="3625" spans="3:8" ht="15" customHeight="1">
      <c r="C3625" s="112" t="b">
        <v>0</v>
      </c>
      <c r="D3625" s="113">
        <v>5</v>
      </c>
      <c r="E3625" s="114">
        <v>2597</v>
      </c>
      <c r="F3625" s="114">
        <v>3543</v>
      </c>
      <c r="G3625" s="122">
        <v>0</v>
      </c>
      <c r="H3625" s="122">
        <v>1.6451522448301957E+19</v>
      </c>
    </row>
    <row r="3626" spans="3:8" ht="15" customHeight="1">
      <c r="C3626" s="112" t="b">
        <v>0</v>
      </c>
      <c r="D3626" s="113">
        <v>5</v>
      </c>
      <c r="E3626" s="114">
        <v>2598</v>
      </c>
      <c r="F3626" s="114">
        <v>3544</v>
      </c>
      <c r="G3626" s="122">
        <v>0</v>
      </c>
      <c r="H3626" s="122">
        <v>1.2935040655890536E+19</v>
      </c>
    </row>
    <row r="3627" spans="3:8" ht="15" customHeight="1">
      <c r="C3627" s="112" t="b">
        <v>0</v>
      </c>
      <c r="D3627" s="113">
        <v>5</v>
      </c>
      <c r="E3627" s="114">
        <v>2599</v>
      </c>
      <c r="F3627" s="114">
        <v>3545</v>
      </c>
      <c r="G3627" s="122">
        <v>0</v>
      </c>
      <c r="H3627" s="122">
        <v>4.3708729673563078E+17</v>
      </c>
    </row>
    <row r="3628" spans="3:8" ht="15" customHeight="1">
      <c r="C3628" s="112" t="b">
        <v>0</v>
      </c>
      <c r="D3628" s="113">
        <v>5</v>
      </c>
      <c r="E3628" s="114">
        <v>2600</v>
      </c>
      <c r="F3628" s="114">
        <v>3546</v>
      </c>
      <c r="G3628" s="122">
        <v>0</v>
      </c>
      <c r="H3628" s="122">
        <v>1.4614928788044182E+19</v>
      </c>
    </row>
    <row r="3629" spans="3:8" ht="15" customHeight="1">
      <c r="C3629" s="112" t="b">
        <v>0</v>
      </c>
      <c r="D3629" s="113">
        <v>5</v>
      </c>
      <c r="E3629" s="114">
        <v>2601</v>
      </c>
      <c r="F3629" s="114">
        <v>3547</v>
      </c>
      <c r="G3629" s="122">
        <v>0</v>
      </c>
      <c r="H3629" s="122">
        <v>8.2678671972689997E+17</v>
      </c>
    </row>
    <row r="3630" spans="3:8" ht="15" customHeight="1">
      <c r="C3630" s="112" t="b">
        <v>0</v>
      </c>
      <c r="D3630" s="113">
        <v>5</v>
      </c>
      <c r="E3630" s="114">
        <v>2602</v>
      </c>
      <c r="F3630" s="114">
        <v>3548</v>
      </c>
      <c r="G3630" s="122">
        <v>0</v>
      </c>
      <c r="H3630" s="122">
        <v>3.1572501353315661E+18</v>
      </c>
    </row>
    <row r="3631" spans="3:8" ht="15" customHeight="1">
      <c r="C3631" s="112" t="b">
        <v>0</v>
      </c>
      <c r="D3631" s="113">
        <v>5</v>
      </c>
      <c r="E3631" s="114">
        <v>2603</v>
      </c>
      <c r="F3631" s="114">
        <v>3549</v>
      </c>
      <c r="G3631" s="122">
        <v>0</v>
      </c>
      <c r="H3631" s="122">
        <v>7.8345419683854367E+18</v>
      </c>
    </row>
    <row r="3632" spans="3:8" ht="15" customHeight="1">
      <c r="C3632" s="112" t="b">
        <v>0</v>
      </c>
      <c r="D3632" s="113">
        <v>5</v>
      </c>
      <c r="E3632" s="114">
        <v>2604</v>
      </c>
      <c r="F3632" s="114">
        <v>3550</v>
      </c>
      <c r="G3632" s="122">
        <v>0</v>
      </c>
      <c r="H3632" s="122">
        <v>1.4937541535762024E+19</v>
      </c>
    </row>
    <row r="3633" spans="3:8" ht="15" customHeight="1">
      <c r="C3633" s="112" t="b">
        <v>0</v>
      </c>
      <c r="D3633" s="113">
        <v>5</v>
      </c>
      <c r="E3633" s="114">
        <v>2605</v>
      </c>
      <c r="F3633" s="114">
        <v>3551</v>
      </c>
      <c r="G3633" s="122">
        <v>0</v>
      </c>
      <c r="H3633" s="122">
        <v>1.6004065277167291E+18</v>
      </c>
    </row>
    <row r="3634" spans="3:8" ht="15" customHeight="1">
      <c r="C3634" s="112" t="b">
        <v>0</v>
      </c>
      <c r="D3634" s="113">
        <v>5</v>
      </c>
      <c r="E3634" s="114">
        <v>2606</v>
      </c>
      <c r="F3634" s="114">
        <v>3552</v>
      </c>
      <c r="G3634" s="122">
        <v>0</v>
      </c>
      <c r="H3634" s="122">
        <v>1.4194892317513925E+19</v>
      </c>
    </row>
    <row r="3635" spans="3:8" ht="15" customHeight="1">
      <c r="C3635" s="112" t="b">
        <v>0</v>
      </c>
      <c r="D3635" s="113">
        <v>5</v>
      </c>
      <c r="E3635" s="114">
        <v>2607</v>
      </c>
      <c r="F3635" s="114">
        <v>3553</v>
      </c>
      <c r="G3635" s="122">
        <v>0</v>
      </c>
      <c r="H3635" s="122">
        <v>1.6061239974092515E+19</v>
      </c>
    </row>
    <row r="3636" spans="3:8" ht="15" customHeight="1">
      <c r="C3636" s="112" t="b">
        <v>0</v>
      </c>
      <c r="D3636" s="113">
        <v>5</v>
      </c>
      <c r="E3636" s="114">
        <v>2608</v>
      </c>
      <c r="F3636" s="114">
        <v>3554</v>
      </c>
      <c r="G3636" s="122">
        <v>0</v>
      </c>
      <c r="H3636" s="122">
        <v>2.7249194403871468E+18</v>
      </c>
    </row>
    <row r="3637" spans="3:8" ht="15" customHeight="1">
      <c r="C3637" s="112" t="b">
        <v>0</v>
      </c>
      <c r="D3637" s="113">
        <v>5</v>
      </c>
      <c r="E3637" s="114">
        <v>2627</v>
      </c>
      <c r="F3637" s="114">
        <v>3555</v>
      </c>
      <c r="G3637" s="122">
        <v>0</v>
      </c>
      <c r="H3637" s="122">
        <v>1.2068566710456685E+19</v>
      </c>
    </row>
    <row r="3638" spans="3:8" ht="15" customHeight="1">
      <c r="C3638" s="112" t="b">
        <v>0</v>
      </c>
      <c r="D3638" s="113">
        <v>5</v>
      </c>
      <c r="E3638" s="114">
        <v>2631</v>
      </c>
      <c r="F3638" s="114">
        <v>3556</v>
      </c>
      <c r="G3638" s="122">
        <v>0</v>
      </c>
      <c r="H3638" s="122">
        <v>1.1267931032545102E+19</v>
      </c>
    </row>
    <row r="3639" spans="3:8" ht="15" customHeight="1">
      <c r="C3639" s="112" t="b">
        <v>0</v>
      </c>
      <c r="D3639" s="113">
        <v>5</v>
      </c>
      <c r="E3639" s="114">
        <v>2638</v>
      </c>
      <c r="F3639" s="114">
        <v>3557</v>
      </c>
      <c r="G3639" s="122">
        <v>0</v>
      </c>
      <c r="H3639" s="122">
        <v>7.4508776651085373E+18</v>
      </c>
    </row>
    <row r="3640" spans="3:8" ht="15" customHeight="1">
      <c r="C3640" s="112" t="b">
        <v>0</v>
      </c>
      <c r="D3640" s="113">
        <v>5</v>
      </c>
      <c r="E3640" s="114">
        <v>1158</v>
      </c>
      <c r="F3640" s="114">
        <v>3558</v>
      </c>
      <c r="G3640" s="122">
        <v>0</v>
      </c>
      <c r="H3640" s="122">
        <v>1.796091000772318E+19</v>
      </c>
    </row>
    <row r="3641" spans="3:8" ht="15" customHeight="1">
      <c r="C3641" s="112" t="b">
        <v>0</v>
      </c>
      <c r="D3641" s="113">
        <v>5</v>
      </c>
      <c r="E3641" s="114">
        <v>1159</v>
      </c>
      <c r="F3641" s="114">
        <v>3559</v>
      </c>
      <c r="G3641" s="122">
        <v>0</v>
      </c>
      <c r="H3641" s="122">
        <v>1.6385017094151029E+19</v>
      </c>
    </row>
    <row r="3642" spans="3:8" ht="15" customHeight="1">
      <c r="C3642" s="112" t="b">
        <v>0</v>
      </c>
      <c r="D3642" s="113">
        <v>5</v>
      </c>
      <c r="E3642" s="114">
        <v>1160</v>
      </c>
      <c r="F3642" s="114">
        <v>3560</v>
      </c>
      <c r="G3642" s="122">
        <v>0</v>
      </c>
      <c r="H3642" s="122">
        <v>1.8316516791103099E+19</v>
      </c>
    </row>
    <row r="3643" spans="3:8" ht="15" customHeight="1">
      <c r="C3643" s="112" t="b">
        <v>0</v>
      </c>
      <c r="D3643" s="113">
        <v>5</v>
      </c>
      <c r="E3643" s="114">
        <v>1161</v>
      </c>
      <c r="F3643" s="114">
        <v>3561</v>
      </c>
      <c r="G3643" s="122">
        <v>0</v>
      </c>
      <c r="H3643" s="122">
        <v>1.6069826699864371E+19</v>
      </c>
    </row>
    <row r="3644" spans="3:8" ht="15" customHeight="1">
      <c r="C3644" s="112" t="b">
        <v>0</v>
      </c>
      <c r="D3644" s="113">
        <v>5</v>
      </c>
      <c r="E3644" s="114">
        <v>1162</v>
      </c>
      <c r="F3644" s="114">
        <v>3562</v>
      </c>
      <c r="G3644" s="122">
        <v>0</v>
      </c>
      <c r="H3644" s="122">
        <v>5.4397027853716518E+17</v>
      </c>
    </row>
    <row r="3645" spans="3:8" ht="15" customHeight="1">
      <c r="C3645" s="112" t="b">
        <v>0</v>
      </c>
      <c r="D3645" s="113">
        <v>5</v>
      </c>
      <c r="E3645" s="114">
        <v>1163</v>
      </c>
      <c r="F3645" s="114">
        <v>3563</v>
      </c>
      <c r="G3645" s="122">
        <v>0</v>
      </c>
      <c r="H3645" s="122">
        <v>8.3399993635777618E+18</v>
      </c>
    </row>
    <row r="3646" spans="3:8" ht="15" customHeight="1">
      <c r="C3646" s="112" t="b">
        <v>0</v>
      </c>
      <c r="D3646" s="113">
        <v>5</v>
      </c>
      <c r="E3646" s="114">
        <v>1164</v>
      </c>
      <c r="F3646" s="114">
        <v>3564</v>
      </c>
      <c r="G3646" s="122">
        <v>0</v>
      </c>
      <c r="H3646" s="122">
        <v>2.3414235120968986E+18</v>
      </c>
    </row>
    <row r="3647" spans="3:8" ht="15" customHeight="1">
      <c r="C3647" s="112" t="b">
        <v>0</v>
      </c>
      <c r="D3647" s="113">
        <v>5</v>
      </c>
      <c r="E3647" s="114">
        <v>1165</v>
      </c>
      <c r="F3647" s="114">
        <v>3565</v>
      </c>
      <c r="G3647" s="122">
        <v>0</v>
      </c>
      <c r="H3647" s="122">
        <v>1.7853209953609507E+19</v>
      </c>
    </row>
    <row r="3648" spans="3:8" ht="15" customHeight="1">
      <c r="C3648" s="112" t="b">
        <v>0</v>
      </c>
      <c r="D3648" s="113">
        <v>5</v>
      </c>
      <c r="E3648" s="114">
        <v>1166</v>
      </c>
      <c r="F3648" s="114">
        <v>3566</v>
      </c>
      <c r="G3648" s="122">
        <v>0</v>
      </c>
      <c r="H3648" s="122">
        <v>1.0379192344309486E+19</v>
      </c>
    </row>
    <row r="3649" spans="3:8" ht="15" customHeight="1">
      <c r="C3649" s="112" t="b">
        <v>0</v>
      </c>
      <c r="D3649" s="113">
        <v>5</v>
      </c>
      <c r="E3649" s="114">
        <v>1167</v>
      </c>
      <c r="F3649" s="114">
        <v>3567</v>
      </c>
      <c r="G3649" s="122">
        <v>0</v>
      </c>
      <c r="H3649" s="122">
        <v>1.747540532949607E+19</v>
      </c>
    </row>
    <row r="3650" spans="3:8" ht="15" customHeight="1">
      <c r="C3650" s="112" t="b">
        <v>0</v>
      </c>
      <c r="D3650" s="113">
        <v>5</v>
      </c>
      <c r="E3650" s="114">
        <v>1168</v>
      </c>
      <c r="F3650" s="114">
        <v>3568</v>
      </c>
      <c r="G3650" s="122">
        <v>0</v>
      </c>
      <c r="H3650" s="122">
        <v>4.2126690358723369E+18</v>
      </c>
    </row>
    <row r="3651" spans="3:8" ht="15" customHeight="1">
      <c r="C3651" s="112" t="b">
        <v>0</v>
      </c>
      <c r="D3651" s="113">
        <v>5</v>
      </c>
      <c r="E3651" s="114">
        <v>1169</v>
      </c>
      <c r="F3651" s="114">
        <v>3569</v>
      </c>
      <c r="G3651" s="122">
        <v>0</v>
      </c>
      <c r="H3651" s="122">
        <v>1.2403499993904122E+19</v>
      </c>
    </row>
    <row r="3652" spans="3:8" ht="15" customHeight="1">
      <c r="C3652" s="112" t="b">
        <v>0</v>
      </c>
      <c r="D3652" s="113">
        <v>5</v>
      </c>
      <c r="E3652" s="114">
        <v>1170</v>
      </c>
      <c r="F3652" s="114">
        <v>3570</v>
      </c>
      <c r="G3652" s="122">
        <v>0</v>
      </c>
      <c r="H3652" s="122">
        <v>1.2044693557662423E+19</v>
      </c>
    </row>
    <row r="3653" spans="3:8" ht="15" customHeight="1">
      <c r="C3653" s="112" t="b">
        <v>0</v>
      </c>
      <c r="D3653" s="113">
        <v>5</v>
      </c>
      <c r="E3653" s="114">
        <v>1171</v>
      </c>
      <c r="F3653" s="114">
        <v>3571</v>
      </c>
      <c r="G3653" s="122">
        <v>0</v>
      </c>
      <c r="H3653" s="122">
        <v>7.1641940595261665E+18</v>
      </c>
    </row>
    <row r="3654" spans="3:8" ht="15" customHeight="1">
      <c r="C3654" s="112" t="b">
        <v>0</v>
      </c>
      <c r="D3654" s="113">
        <v>5</v>
      </c>
      <c r="E3654" s="114">
        <v>1172</v>
      </c>
      <c r="F3654" s="114">
        <v>3572</v>
      </c>
      <c r="G3654" s="122">
        <v>0</v>
      </c>
      <c r="H3654" s="122">
        <v>7.8572696196564838E+18</v>
      </c>
    </row>
    <row r="3655" spans="3:8" ht="15" customHeight="1">
      <c r="C3655" s="112" t="b">
        <v>0</v>
      </c>
      <c r="D3655" s="113">
        <v>5</v>
      </c>
      <c r="E3655" s="114">
        <v>1173</v>
      </c>
      <c r="F3655" s="114">
        <v>3573</v>
      </c>
      <c r="G3655" s="122">
        <v>0</v>
      </c>
      <c r="H3655" s="122">
        <v>1.4872383759930681E+19</v>
      </c>
    </row>
    <row r="3656" spans="3:8" ht="15" customHeight="1">
      <c r="C3656" s="112" t="b">
        <v>0</v>
      </c>
      <c r="D3656" s="113">
        <v>5</v>
      </c>
      <c r="E3656" s="114">
        <v>1174</v>
      </c>
      <c r="F3656" s="114">
        <v>3574</v>
      </c>
      <c r="G3656" s="122">
        <v>0</v>
      </c>
      <c r="H3656" s="122">
        <v>9.0551935996958976E+18</v>
      </c>
    </row>
    <row r="3657" spans="3:8" ht="15" customHeight="1">
      <c r="C3657" s="112" t="b">
        <v>0</v>
      </c>
      <c r="D3657" s="113">
        <v>5</v>
      </c>
      <c r="E3657" s="114">
        <v>1175</v>
      </c>
      <c r="F3657" s="114">
        <v>3575</v>
      </c>
      <c r="G3657" s="122">
        <v>0</v>
      </c>
      <c r="H3657" s="122">
        <v>1.141471839202405E+19</v>
      </c>
    </row>
    <row r="3658" spans="3:8" ht="15" customHeight="1">
      <c r="C3658" s="112" t="b">
        <v>0</v>
      </c>
      <c r="D3658" s="113">
        <v>5</v>
      </c>
      <c r="E3658" s="114">
        <v>1176</v>
      </c>
      <c r="F3658" s="114">
        <v>3576</v>
      </c>
      <c r="G3658" s="122">
        <v>0</v>
      </c>
      <c r="H3658" s="122">
        <v>1.5324178160374815E+19</v>
      </c>
    </row>
    <row r="3659" spans="3:8" ht="15" customHeight="1">
      <c r="C3659" s="112" t="b">
        <v>0</v>
      </c>
      <c r="D3659" s="113">
        <v>5</v>
      </c>
      <c r="E3659" s="114">
        <v>1177</v>
      </c>
      <c r="F3659" s="114">
        <v>3577</v>
      </c>
      <c r="G3659" s="122">
        <v>0</v>
      </c>
      <c r="H3659" s="122">
        <v>2.0294536947289905E+18</v>
      </c>
    </row>
    <row r="3660" spans="3:8" ht="15" customHeight="1">
      <c r="C3660" s="112" t="b">
        <v>0</v>
      </c>
      <c r="D3660" s="113">
        <v>5</v>
      </c>
      <c r="E3660" s="114">
        <v>1178</v>
      </c>
      <c r="F3660" s="114">
        <v>3578</v>
      </c>
      <c r="G3660" s="122">
        <v>0</v>
      </c>
      <c r="H3660" s="122">
        <v>4.8159205777020426E+18</v>
      </c>
    </row>
    <row r="3661" spans="3:8" ht="15" customHeight="1">
      <c r="C3661" s="112" t="b">
        <v>0</v>
      </c>
      <c r="D3661" s="113">
        <v>5</v>
      </c>
      <c r="E3661" s="114">
        <v>1179</v>
      </c>
      <c r="F3661" s="114">
        <v>3579</v>
      </c>
      <c r="G3661" s="122">
        <v>0</v>
      </c>
      <c r="H3661" s="122">
        <v>6.1498185962486723E+18</v>
      </c>
    </row>
    <row r="3662" spans="3:8" ht="15" customHeight="1">
      <c r="C3662" s="112" t="b">
        <v>0</v>
      </c>
      <c r="D3662" s="113">
        <v>5</v>
      </c>
      <c r="E3662" s="114">
        <v>1180</v>
      </c>
      <c r="F3662" s="114">
        <v>3580</v>
      </c>
      <c r="G3662" s="122">
        <v>0</v>
      </c>
      <c r="H3662" s="122">
        <v>1.7111687668283085E+19</v>
      </c>
    </row>
    <row r="3663" spans="3:8" ht="15" customHeight="1">
      <c r="C3663" s="112" t="b">
        <v>0</v>
      </c>
      <c r="D3663" s="113">
        <v>5</v>
      </c>
      <c r="E3663" s="114">
        <v>1181</v>
      </c>
      <c r="F3663" s="114">
        <v>3581</v>
      </c>
      <c r="G3663" s="122">
        <v>0</v>
      </c>
      <c r="H3663" s="122">
        <v>2.6781400877095183E+18</v>
      </c>
    </row>
    <row r="3664" spans="3:8" ht="15" customHeight="1">
      <c r="C3664" s="112" t="b">
        <v>0</v>
      </c>
      <c r="D3664" s="113">
        <v>5</v>
      </c>
      <c r="E3664" s="114">
        <v>1182</v>
      </c>
      <c r="F3664" s="114">
        <v>3582</v>
      </c>
      <c r="G3664" s="122">
        <v>0</v>
      </c>
      <c r="H3664" s="122">
        <v>1.5556776777900329E+19</v>
      </c>
    </row>
    <row r="3665" spans="3:8" ht="15" customHeight="1">
      <c r="C3665" s="112" t="b">
        <v>0</v>
      </c>
      <c r="D3665" s="113">
        <v>5</v>
      </c>
      <c r="E3665" s="114">
        <v>1183</v>
      </c>
      <c r="F3665" s="114">
        <v>3583</v>
      </c>
      <c r="G3665" s="122">
        <v>0</v>
      </c>
      <c r="H3665" s="122">
        <v>1.9165327795797934E+18</v>
      </c>
    </row>
    <row r="3666" spans="3:8" ht="15" customHeight="1">
      <c r="C3666" s="112" t="b">
        <v>0</v>
      </c>
      <c r="D3666" s="113">
        <v>5</v>
      </c>
      <c r="E3666" s="114">
        <v>1184</v>
      </c>
      <c r="F3666" s="114">
        <v>3584</v>
      </c>
      <c r="G3666" s="122">
        <v>0</v>
      </c>
      <c r="H3666" s="122">
        <v>1.5150629371553411E+19</v>
      </c>
    </row>
    <row r="3667" spans="3:8" ht="15" customHeight="1">
      <c r="C3667" s="112" t="b">
        <v>0</v>
      </c>
      <c r="D3667" s="113">
        <v>5</v>
      </c>
      <c r="E3667" s="114">
        <v>1185</v>
      </c>
      <c r="F3667" s="114">
        <v>3585</v>
      </c>
      <c r="G3667" s="122">
        <v>0</v>
      </c>
      <c r="H3667" s="122">
        <v>1.6776649766981249E+19</v>
      </c>
    </row>
    <row r="3668" spans="3:8" ht="15" customHeight="1">
      <c r="C3668" s="112" t="b">
        <v>0</v>
      </c>
      <c r="D3668" s="113">
        <v>5</v>
      </c>
      <c r="E3668" s="114">
        <v>1186</v>
      </c>
      <c r="F3668" s="114">
        <v>3586</v>
      </c>
      <c r="G3668" s="122">
        <v>0</v>
      </c>
      <c r="H3668" s="122">
        <v>9.6679236618045624E+18</v>
      </c>
    </row>
    <row r="3669" spans="3:8" ht="15" customHeight="1">
      <c r="C3669" s="112" t="b">
        <v>0</v>
      </c>
      <c r="D3669" s="113">
        <v>5</v>
      </c>
      <c r="E3669" s="114">
        <v>1187</v>
      </c>
      <c r="F3669" s="114">
        <v>3587</v>
      </c>
      <c r="G3669" s="122">
        <v>0</v>
      </c>
      <c r="H3669" s="122">
        <v>4.9122965673747702E+18</v>
      </c>
    </row>
    <row r="3670" spans="3:8" ht="15" customHeight="1">
      <c r="C3670" s="112" t="b">
        <v>0</v>
      </c>
      <c r="D3670" s="113">
        <v>5</v>
      </c>
      <c r="E3670" s="114">
        <v>1414</v>
      </c>
      <c r="F3670" s="114">
        <v>3588</v>
      </c>
      <c r="G3670" s="122">
        <v>0</v>
      </c>
      <c r="H3670" s="122">
        <v>1.8042137744743514E+19</v>
      </c>
    </row>
    <row r="3671" spans="3:8" ht="15" customHeight="1">
      <c r="C3671" s="112" t="b">
        <v>0</v>
      </c>
      <c r="D3671" s="113">
        <v>5</v>
      </c>
      <c r="E3671" s="114">
        <v>1415</v>
      </c>
      <c r="F3671" s="114">
        <v>3589</v>
      </c>
      <c r="G3671" s="122">
        <v>0</v>
      </c>
      <c r="H3671" s="122">
        <v>3.2984953895103923E+18</v>
      </c>
    </row>
    <row r="3672" spans="3:8" ht="15" customHeight="1">
      <c r="C3672" s="112" t="b">
        <v>0</v>
      </c>
      <c r="D3672" s="113">
        <v>5</v>
      </c>
      <c r="E3672" s="114">
        <v>1416</v>
      </c>
      <c r="F3672" s="114">
        <v>3590</v>
      </c>
      <c r="G3672" s="122">
        <v>0</v>
      </c>
      <c r="H3672" s="122">
        <v>4.0292525420958065E+18</v>
      </c>
    </row>
    <row r="3673" spans="3:8" ht="15" customHeight="1">
      <c r="C3673" s="112" t="b">
        <v>0</v>
      </c>
      <c r="D3673" s="113">
        <v>5</v>
      </c>
      <c r="E3673" s="114">
        <v>1417</v>
      </c>
      <c r="F3673" s="114">
        <v>3591</v>
      </c>
      <c r="G3673" s="122">
        <v>0</v>
      </c>
      <c r="H3673" s="122">
        <v>1.6908436812968933E+19</v>
      </c>
    </row>
    <row r="3674" spans="3:8" ht="15" customHeight="1">
      <c r="C3674" s="112" t="b">
        <v>0</v>
      </c>
      <c r="D3674" s="113">
        <v>5</v>
      </c>
      <c r="E3674" s="114">
        <v>1418</v>
      </c>
      <c r="F3674" s="114">
        <v>3592</v>
      </c>
      <c r="G3674" s="122">
        <v>0</v>
      </c>
      <c r="H3674" s="122">
        <v>1.758600047122772E+19</v>
      </c>
    </row>
    <row r="3675" spans="3:8" ht="15" customHeight="1">
      <c r="C3675" s="112" t="b">
        <v>0</v>
      </c>
      <c r="D3675" s="113">
        <v>5</v>
      </c>
      <c r="E3675" s="114">
        <v>1419</v>
      </c>
      <c r="F3675" s="114">
        <v>3593</v>
      </c>
      <c r="G3675" s="122">
        <v>0</v>
      </c>
      <c r="H3675" s="122">
        <v>1.087844153136078E+19</v>
      </c>
    </row>
    <row r="3676" spans="3:8" ht="15" customHeight="1">
      <c r="C3676" s="112" t="b">
        <v>0</v>
      </c>
      <c r="D3676" s="113">
        <v>5</v>
      </c>
      <c r="E3676" s="114">
        <v>1420</v>
      </c>
      <c r="F3676" s="114">
        <v>3594</v>
      </c>
      <c r="G3676" s="122">
        <v>0</v>
      </c>
      <c r="H3676" s="122">
        <v>1.6629557822310321E+18</v>
      </c>
    </row>
    <row r="3677" spans="3:8" ht="15" customHeight="1">
      <c r="C3677" s="112" t="b">
        <v>0</v>
      </c>
      <c r="D3677" s="113">
        <v>5</v>
      </c>
      <c r="E3677" s="114">
        <v>1421</v>
      </c>
      <c r="F3677" s="114">
        <v>3595</v>
      </c>
      <c r="G3677" s="122">
        <v>0</v>
      </c>
      <c r="H3677" s="122">
        <v>8.6357900643680492E+18</v>
      </c>
    </row>
    <row r="3678" spans="3:8" ht="15" customHeight="1">
      <c r="C3678" s="112" t="b">
        <v>0</v>
      </c>
      <c r="D3678" s="113">
        <v>5</v>
      </c>
      <c r="E3678" s="114">
        <v>1422</v>
      </c>
      <c r="F3678" s="114">
        <v>3596</v>
      </c>
      <c r="G3678" s="122">
        <v>0</v>
      </c>
      <c r="H3678" s="122">
        <v>1.5372943587879006E+19</v>
      </c>
    </row>
    <row r="3679" spans="3:8" ht="15" customHeight="1">
      <c r="C3679" s="112" t="b">
        <v>0</v>
      </c>
      <c r="D3679" s="113">
        <v>5</v>
      </c>
      <c r="E3679" s="114">
        <v>1423</v>
      </c>
      <c r="F3679" s="114">
        <v>3597</v>
      </c>
      <c r="G3679" s="122">
        <v>0</v>
      </c>
      <c r="H3679" s="122">
        <v>1.6796803508055955E+19</v>
      </c>
    </row>
    <row r="3680" spans="3:8" ht="15" customHeight="1">
      <c r="C3680" s="112" t="b">
        <v>0</v>
      </c>
      <c r="D3680" s="113">
        <v>5</v>
      </c>
      <c r="E3680" s="114">
        <v>1424</v>
      </c>
      <c r="F3680" s="114">
        <v>3598</v>
      </c>
      <c r="G3680" s="122">
        <v>0</v>
      </c>
      <c r="H3680" s="122">
        <v>1.5469901150358868E+18</v>
      </c>
    </row>
    <row r="3681" spans="3:8" ht="15" customHeight="1">
      <c r="C3681" s="112" t="b">
        <v>0</v>
      </c>
      <c r="D3681" s="113">
        <v>5</v>
      </c>
      <c r="E3681" s="114">
        <v>1425</v>
      </c>
      <c r="F3681" s="114">
        <v>3599</v>
      </c>
      <c r="G3681" s="122">
        <v>0</v>
      </c>
      <c r="H3681" s="122">
        <v>1.2331935769960303E+19</v>
      </c>
    </row>
    <row r="3682" spans="3:8" ht="15" customHeight="1">
      <c r="C3682" s="112" t="b">
        <v>0</v>
      </c>
      <c r="D3682" s="113">
        <v>5</v>
      </c>
      <c r="E3682" s="114">
        <v>1426</v>
      </c>
      <c r="F3682" s="114">
        <v>3600</v>
      </c>
      <c r="G3682" s="122">
        <v>0</v>
      </c>
      <c r="H3682" s="122">
        <v>1.7447864611367035E+18</v>
      </c>
    </row>
    <row r="3683" spans="3:8" ht="15" customHeight="1">
      <c r="C3683" s="112" t="b">
        <v>0</v>
      </c>
      <c r="D3683" s="113">
        <v>5</v>
      </c>
      <c r="E3683" s="114">
        <v>1427</v>
      </c>
      <c r="F3683" s="114">
        <v>3601</v>
      </c>
      <c r="G3683" s="122">
        <v>0</v>
      </c>
      <c r="H3683" s="122">
        <v>9.3732034721866086E+17</v>
      </c>
    </row>
    <row r="3684" spans="3:8" ht="15" customHeight="1">
      <c r="C3684" s="112" t="b">
        <v>0</v>
      </c>
      <c r="D3684" s="113">
        <v>5</v>
      </c>
      <c r="E3684" s="114">
        <v>1428</v>
      </c>
      <c r="F3684" s="114">
        <v>3602</v>
      </c>
      <c r="G3684" s="122">
        <v>0</v>
      </c>
      <c r="H3684" s="122">
        <v>1.3008238481899643E+19</v>
      </c>
    </row>
    <row r="3685" spans="3:8" ht="15" customHeight="1">
      <c r="C3685" s="112" t="b">
        <v>0</v>
      </c>
      <c r="D3685" s="113">
        <v>5</v>
      </c>
      <c r="E3685" s="114">
        <v>1429</v>
      </c>
      <c r="F3685" s="114">
        <v>3603</v>
      </c>
      <c r="G3685" s="122">
        <v>0</v>
      </c>
      <c r="H3685" s="122">
        <v>1.373244532823562E+19</v>
      </c>
    </row>
    <row r="3686" spans="3:8" ht="15" customHeight="1">
      <c r="C3686" s="112" t="b">
        <v>0</v>
      </c>
      <c r="D3686" s="113">
        <v>5</v>
      </c>
      <c r="E3686" s="114">
        <v>1430</v>
      </c>
      <c r="F3686" s="114">
        <v>3604</v>
      </c>
      <c r="G3686" s="122">
        <v>0</v>
      </c>
      <c r="H3686" s="122">
        <v>2.8654595514632003E+18</v>
      </c>
    </row>
    <row r="3687" spans="3:8" ht="15" customHeight="1">
      <c r="C3687" s="112" t="b">
        <v>0</v>
      </c>
      <c r="D3687" s="113">
        <v>5</v>
      </c>
      <c r="E3687" s="114">
        <v>1431</v>
      </c>
      <c r="F3687" s="114">
        <v>3605</v>
      </c>
      <c r="G3687" s="122">
        <v>0</v>
      </c>
      <c r="H3687" s="122">
        <v>5.1778819978495738E+17</v>
      </c>
    </row>
    <row r="3688" spans="3:8" ht="15" customHeight="1">
      <c r="C3688" s="112" t="b">
        <v>0</v>
      </c>
      <c r="D3688" s="113">
        <v>5</v>
      </c>
      <c r="E3688" s="114">
        <v>1432</v>
      </c>
      <c r="F3688" s="114">
        <v>3606</v>
      </c>
      <c r="G3688" s="122">
        <v>0</v>
      </c>
      <c r="H3688" s="122">
        <v>1.1494372317129294E+19</v>
      </c>
    </row>
    <row r="3689" spans="3:8" ht="15" customHeight="1">
      <c r="C3689" s="112" t="b">
        <v>0</v>
      </c>
      <c r="D3689" s="113">
        <v>5</v>
      </c>
      <c r="E3689" s="114">
        <v>1433</v>
      </c>
      <c r="F3689" s="114">
        <v>3607</v>
      </c>
      <c r="G3689" s="122">
        <v>0</v>
      </c>
      <c r="H3689" s="122">
        <v>3.4214656002577352E+18</v>
      </c>
    </row>
    <row r="3690" spans="3:8" ht="15" customHeight="1">
      <c r="C3690" s="112" t="b">
        <v>0</v>
      </c>
      <c r="D3690" s="113">
        <v>5</v>
      </c>
      <c r="E3690" s="114">
        <v>1801</v>
      </c>
      <c r="F3690" s="114">
        <v>3608</v>
      </c>
      <c r="G3690" s="122">
        <v>0</v>
      </c>
      <c r="H3690" s="122">
        <v>1.4380326323682796E+18</v>
      </c>
    </row>
    <row r="3691" spans="3:8" ht="15" customHeight="1">
      <c r="C3691" s="112" t="b">
        <v>0</v>
      </c>
      <c r="D3691" s="113">
        <v>5</v>
      </c>
      <c r="E3691" s="114">
        <v>1802</v>
      </c>
      <c r="F3691" s="114">
        <v>3609</v>
      </c>
      <c r="G3691" s="122">
        <v>0</v>
      </c>
      <c r="H3691" s="122">
        <v>1.4957443734568264E+19</v>
      </c>
    </row>
    <row r="3692" spans="3:8" ht="15" customHeight="1">
      <c r="C3692" s="112" t="b">
        <v>0</v>
      </c>
      <c r="D3692" s="113">
        <v>5</v>
      </c>
      <c r="E3692" s="114">
        <v>1803</v>
      </c>
      <c r="F3692" s="114">
        <v>3610</v>
      </c>
      <c r="G3692" s="122">
        <v>0</v>
      </c>
      <c r="H3692" s="122">
        <v>1.5841626108542108E+19</v>
      </c>
    </row>
    <row r="3693" spans="3:8" ht="15" customHeight="1">
      <c r="C3693" s="112" t="b">
        <v>0</v>
      </c>
      <c r="D3693" s="113">
        <v>5</v>
      </c>
      <c r="E3693" s="114">
        <v>1804</v>
      </c>
      <c r="F3693" s="114">
        <v>3611</v>
      </c>
      <c r="G3693" s="122">
        <v>0</v>
      </c>
      <c r="H3693" s="122">
        <v>2.6422166129940388E+18</v>
      </c>
    </row>
    <row r="3694" spans="3:8" ht="15" customHeight="1">
      <c r="C3694" s="112" t="b">
        <v>0</v>
      </c>
      <c r="D3694" s="113">
        <v>5</v>
      </c>
      <c r="E3694" s="114">
        <v>1805</v>
      </c>
      <c r="F3694" s="114">
        <v>3612</v>
      </c>
      <c r="G3694" s="122">
        <v>0</v>
      </c>
      <c r="H3694" s="122">
        <v>2.4068995667506109E+18</v>
      </c>
    </row>
    <row r="3695" spans="3:8" ht="15" customHeight="1">
      <c r="C3695" s="112" t="b">
        <v>0</v>
      </c>
      <c r="D3695" s="113">
        <v>5</v>
      </c>
      <c r="E3695" s="114">
        <v>1806</v>
      </c>
      <c r="F3695" s="114">
        <v>3613</v>
      </c>
      <c r="G3695" s="122">
        <v>0</v>
      </c>
      <c r="H3695" s="122">
        <v>2.3803426808356371E+17</v>
      </c>
    </row>
    <row r="3696" spans="3:8" ht="15" customHeight="1">
      <c r="C3696" s="112" t="b">
        <v>0</v>
      </c>
      <c r="D3696" s="113">
        <v>5</v>
      </c>
      <c r="E3696" s="114">
        <v>1807</v>
      </c>
      <c r="F3696" s="114">
        <v>3614</v>
      </c>
      <c r="G3696" s="122">
        <v>0</v>
      </c>
      <c r="H3696" s="122">
        <v>1.44000652223609E+19</v>
      </c>
    </row>
    <row r="3697" spans="3:8" ht="15" customHeight="1">
      <c r="C3697" s="112" t="b">
        <v>0</v>
      </c>
      <c r="D3697" s="113">
        <v>5</v>
      </c>
      <c r="E3697" s="114">
        <v>1808</v>
      </c>
      <c r="F3697" s="114">
        <v>3615</v>
      </c>
      <c r="G3697" s="122">
        <v>0</v>
      </c>
      <c r="H3697" s="122">
        <v>1.4408496757952565E+19</v>
      </c>
    </row>
    <row r="3698" spans="3:8" ht="15" customHeight="1">
      <c r="C3698" s="112" t="b">
        <v>0</v>
      </c>
      <c r="D3698" s="113">
        <v>5</v>
      </c>
      <c r="E3698" s="114">
        <v>1809</v>
      </c>
      <c r="F3698" s="114">
        <v>3616</v>
      </c>
      <c r="G3698" s="122">
        <v>0</v>
      </c>
      <c r="H3698" s="122">
        <v>5.1588908996612884E+18</v>
      </c>
    </row>
    <row r="3699" spans="3:8" ht="15" customHeight="1">
      <c r="C3699" s="112" t="b">
        <v>0</v>
      </c>
      <c r="D3699" s="113">
        <v>5</v>
      </c>
      <c r="E3699" s="114">
        <v>1810</v>
      </c>
      <c r="F3699" s="114">
        <v>3617</v>
      </c>
      <c r="G3699" s="122">
        <v>0</v>
      </c>
      <c r="H3699" s="122">
        <v>9.1421285439483812E+18</v>
      </c>
    </row>
    <row r="3700" spans="3:8" ht="15" customHeight="1">
      <c r="C3700" s="112" t="b">
        <v>0</v>
      </c>
      <c r="D3700" s="113">
        <v>5</v>
      </c>
      <c r="E3700" s="114">
        <v>1811</v>
      </c>
      <c r="F3700" s="114">
        <v>3618</v>
      </c>
      <c r="G3700" s="122">
        <v>0</v>
      </c>
      <c r="H3700" s="122">
        <v>9.4967493072972554E+18</v>
      </c>
    </row>
    <row r="3701" spans="3:8" ht="15" customHeight="1">
      <c r="C3701" s="112" t="b">
        <v>0</v>
      </c>
      <c r="D3701" s="113">
        <v>5</v>
      </c>
      <c r="E3701" s="114">
        <v>1812</v>
      </c>
      <c r="F3701" s="114">
        <v>3619</v>
      </c>
      <c r="G3701" s="122">
        <v>0</v>
      </c>
      <c r="H3701" s="122">
        <v>5.6335152929240883E+18</v>
      </c>
    </row>
    <row r="3702" spans="3:8" ht="15" customHeight="1">
      <c r="C3702" s="112" t="b">
        <v>0</v>
      </c>
      <c r="D3702" s="113">
        <v>5</v>
      </c>
      <c r="E3702" s="114">
        <v>2003</v>
      </c>
      <c r="F3702" s="114">
        <v>3620</v>
      </c>
      <c r="G3702" s="122">
        <v>0</v>
      </c>
      <c r="H3702" s="122">
        <v>1.7248924715369607E+19</v>
      </c>
    </row>
    <row r="3703" spans="3:8" ht="15" customHeight="1">
      <c r="C3703" s="112" t="b">
        <v>0</v>
      </c>
      <c r="D3703" s="113">
        <v>5</v>
      </c>
      <c r="E3703" s="114">
        <v>2004</v>
      </c>
      <c r="F3703" s="114">
        <v>3621</v>
      </c>
      <c r="G3703" s="122">
        <v>0</v>
      </c>
      <c r="H3703" s="122">
        <v>1.7355535064004813E+19</v>
      </c>
    </row>
    <row r="3704" spans="3:8" ht="15" customHeight="1">
      <c r="C3704" s="112" t="b">
        <v>0</v>
      </c>
      <c r="D3704" s="113">
        <v>5</v>
      </c>
      <c r="E3704" s="114">
        <v>2005</v>
      </c>
      <c r="F3704" s="114">
        <v>3622</v>
      </c>
      <c r="G3704" s="122">
        <v>0</v>
      </c>
      <c r="H3704" s="122">
        <v>3.0147701988826682E+17</v>
      </c>
    </row>
    <row r="3705" spans="3:8" ht="15" customHeight="1">
      <c r="C3705" s="112" t="b">
        <v>0</v>
      </c>
      <c r="D3705" s="113">
        <v>5</v>
      </c>
      <c r="E3705" s="114">
        <v>2006</v>
      </c>
      <c r="F3705" s="114">
        <v>3623</v>
      </c>
      <c r="G3705" s="122">
        <v>0</v>
      </c>
      <c r="H3705" s="122">
        <v>1.2568288895809978E+19</v>
      </c>
    </row>
    <row r="3706" spans="3:8" ht="15" customHeight="1">
      <c r="C3706" s="112" t="b">
        <v>0</v>
      </c>
      <c r="D3706" s="113">
        <v>5</v>
      </c>
      <c r="E3706" s="114">
        <v>2007</v>
      </c>
      <c r="F3706" s="114">
        <v>3624</v>
      </c>
      <c r="G3706" s="122">
        <v>0</v>
      </c>
      <c r="H3706" s="122">
        <v>4.2045975718812908E+18</v>
      </c>
    </row>
    <row r="3707" spans="3:8" ht="15" customHeight="1">
      <c r="C3707" s="112" t="b">
        <v>0</v>
      </c>
      <c r="D3707" s="113">
        <v>5</v>
      </c>
      <c r="E3707" s="114">
        <v>2008</v>
      </c>
      <c r="F3707" s="114">
        <v>3625</v>
      </c>
      <c r="G3707" s="122">
        <v>0</v>
      </c>
      <c r="H3707" s="122">
        <v>1.272961662158925E+19</v>
      </c>
    </row>
    <row r="3708" spans="3:8" ht="15" customHeight="1">
      <c r="C3708" s="112" t="b">
        <v>0</v>
      </c>
      <c r="D3708" s="113">
        <v>5</v>
      </c>
      <c r="E3708" s="114">
        <v>2009</v>
      </c>
      <c r="F3708" s="114">
        <v>3626</v>
      </c>
      <c r="G3708" s="122">
        <v>0</v>
      </c>
      <c r="H3708" s="122">
        <v>1.4712829714924575E+19</v>
      </c>
    </row>
    <row r="3709" spans="3:8" ht="15" customHeight="1">
      <c r="C3709" s="112" t="b">
        <v>0</v>
      </c>
      <c r="D3709" s="113">
        <v>5</v>
      </c>
      <c r="E3709" s="114">
        <v>2010</v>
      </c>
      <c r="F3709" s="114">
        <v>3627</v>
      </c>
      <c r="G3709" s="122">
        <v>0</v>
      </c>
      <c r="H3709" s="122">
        <v>1.4162072398737412E+19</v>
      </c>
    </row>
    <row r="3710" spans="3:8" ht="15" customHeight="1">
      <c r="C3710" s="112" t="b">
        <v>0</v>
      </c>
      <c r="D3710" s="113">
        <v>5</v>
      </c>
      <c r="E3710" s="114">
        <v>2011</v>
      </c>
      <c r="F3710" s="114">
        <v>3628</v>
      </c>
      <c r="G3710" s="122">
        <v>0</v>
      </c>
      <c r="H3710" s="122">
        <v>1.3378332258691414E+19</v>
      </c>
    </row>
    <row r="3711" spans="3:8" ht="15" customHeight="1">
      <c r="C3711" s="112" t="b">
        <v>0</v>
      </c>
      <c r="D3711" s="113">
        <v>5</v>
      </c>
      <c r="E3711" s="114">
        <v>2012</v>
      </c>
      <c r="F3711" s="114">
        <v>3629</v>
      </c>
      <c r="G3711" s="122">
        <v>0</v>
      </c>
      <c r="H3711" s="122">
        <v>1.1082231069316389E+19</v>
      </c>
    </row>
    <row r="3712" spans="3:8" ht="15" customHeight="1">
      <c r="C3712" s="112" t="b">
        <v>0</v>
      </c>
      <c r="D3712" s="113">
        <v>5</v>
      </c>
      <c r="E3712" s="114">
        <v>2013</v>
      </c>
      <c r="F3712" s="114">
        <v>3630</v>
      </c>
      <c r="G3712" s="122">
        <v>0</v>
      </c>
      <c r="H3712" s="122">
        <v>4.4510215710248632E+18</v>
      </c>
    </row>
    <row r="3713" spans="3:8" ht="15" customHeight="1">
      <c r="C3713" s="112" t="b">
        <v>0</v>
      </c>
      <c r="D3713" s="113">
        <v>5</v>
      </c>
      <c r="E3713" s="114">
        <v>2014</v>
      </c>
      <c r="F3713" s="114">
        <v>3631</v>
      </c>
      <c r="G3713" s="122">
        <v>0</v>
      </c>
      <c r="H3713" s="122">
        <v>4.0698288568849766E+18</v>
      </c>
    </row>
    <row r="3714" spans="3:8" ht="15" customHeight="1">
      <c r="C3714" s="112" t="b">
        <v>0</v>
      </c>
      <c r="D3714" s="113">
        <v>5</v>
      </c>
      <c r="E3714" s="114">
        <v>2193</v>
      </c>
      <c r="F3714" s="114">
        <v>3632</v>
      </c>
      <c r="G3714" s="122">
        <v>0</v>
      </c>
      <c r="H3714" s="122">
        <v>1.5854945426529026E+19</v>
      </c>
    </row>
    <row r="3715" spans="3:8" ht="15" customHeight="1">
      <c r="C3715" s="112" t="b">
        <v>0</v>
      </c>
      <c r="D3715" s="113">
        <v>5</v>
      </c>
      <c r="E3715" s="114">
        <v>2194</v>
      </c>
      <c r="F3715" s="114">
        <v>3633</v>
      </c>
      <c r="G3715" s="122">
        <v>0</v>
      </c>
      <c r="H3715" s="122">
        <v>5.6424003937400228E+18</v>
      </c>
    </row>
    <row r="3716" spans="3:8" ht="15" customHeight="1">
      <c r="C3716" s="112" t="b">
        <v>0</v>
      </c>
      <c r="D3716" s="113">
        <v>5</v>
      </c>
      <c r="E3716" s="114">
        <v>2195</v>
      </c>
      <c r="F3716" s="114">
        <v>3634</v>
      </c>
      <c r="G3716" s="122">
        <v>0</v>
      </c>
      <c r="H3716" s="122">
        <v>1.427942269119727E+19</v>
      </c>
    </row>
    <row r="3717" spans="3:8" ht="15" customHeight="1">
      <c r="C3717" s="112" t="b">
        <v>0</v>
      </c>
      <c r="D3717" s="113">
        <v>5</v>
      </c>
      <c r="E3717" s="114">
        <v>2196</v>
      </c>
      <c r="F3717" s="114">
        <v>3635</v>
      </c>
      <c r="G3717" s="122">
        <v>0</v>
      </c>
      <c r="H3717" s="122">
        <v>8.5192747352796826E+18</v>
      </c>
    </row>
    <row r="3718" spans="3:8" ht="15" customHeight="1">
      <c r="C3718" s="112" t="b">
        <v>0</v>
      </c>
      <c r="D3718" s="113">
        <v>5</v>
      </c>
      <c r="E3718" s="114">
        <v>2197</v>
      </c>
      <c r="F3718" s="114">
        <v>3636</v>
      </c>
      <c r="G3718" s="122">
        <v>0</v>
      </c>
      <c r="H3718" s="122">
        <v>1.5300780541864731E+19</v>
      </c>
    </row>
    <row r="3719" spans="3:8" ht="15" customHeight="1">
      <c r="C3719" s="112" t="b">
        <v>0</v>
      </c>
      <c r="D3719" s="113">
        <v>5</v>
      </c>
      <c r="E3719" s="114">
        <v>2198</v>
      </c>
      <c r="F3719" s="114">
        <v>3637</v>
      </c>
      <c r="G3719" s="122">
        <v>0</v>
      </c>
      <c r="H3719" s="122">
        <v>1.0718715819267443E+19</v>
      </c>
    </row>
    <row r="3720" spans="3:8" ht="15" customHeight="1">
      <c r="C3720" s="112" t="b">
        <v>0</v>
      </c>
      <c r="D3720" s="113">
        <v>5</v>
      </c>
      <c r="E3720" s="114">
        <v>2199</v>
      </c>
      <c r="F3720" s="114">
        <v>3638</v>
      </c>
      <c r="G3720" s="122">
        <v>0</v>
      </c>
      <c r="H3720" s="122">
        <v>1.4224870673885569E+19</v>
      </c>
    </row>
    <row r="3721" spans="3:8" ht="15" customHeight="1">
      <c r="C3721" s="112" t="b">
        <v>0</v>
      </c>
      <c r="D3721" s="113">
        <v>5</v>
      </c>
      <c r="E3721" s="114">
        <v>2200</v>
      </c>
      <c r="F3721" s="114">
        <v>3639</v>
      </c>
      <c r="G3721" s="122">
        <v>0</v>
      </c>
      <c r="H3721" s="122">
        <v>1.1929129990366679E+19</v>
      </c>
    </row>
    <row r="3722" spans="3:8" ht="15" customHeight="1">
      <c r="C3722" s="112" t="b">
        <v>0</v>
      </c>
      <c r="D3722" s="113">
        <v>5</v>
      </c>
      <c r="E3722" s="114">
        <v>2201</v>
      </c>
      <c r="F3722" s="114">
        <v>3640</v>
      </c>
      <c r="G3722" s="122">
        <v>0</v>
      </c>
      <c r="H3722" s="122">
        <v>4.9439966559275602E+18</v>
      </c>
    </row>
    <row r="3723" spans="3:8" ht="15" customHeight="1">
      <c r="C3723" s="112" t="b">
        <v>0</v>
      </c>
      <c r="D3723" s="113">
        <v>5</v>
      </c>
      <c r="E3723" s="114">
        <v>2202</v>
      </c>
      <c r="F3723" s="114">
        <v>3641</v>
      </c>
      <c r="G3723" s="122">
        <v>0</v>
      </c>
      <c r="H3723" s="122">
        <v>1.0773725786487702E+19</v>
      </c>
    </row>
    <row r="3724" spans="3:8" ht="15" customHeight="1">
      <c r="C3724" s="112" t="b">
        <v>0</v>
      </c>
      <c r="D3724" s="113">
        <v>5</v>
      </c>
      <c r="E3724" s="114">
        <v>2203</v>
      </c>
      <c r="F3724" s="114">
        <v>3642</v>
      </c>
      <c r="G3724" s="122">
        <v>0</v>
      </c>
      <c r="H3724" s="122">
        <v>9.4482557910756721E+18</v>
      </c>
    </row>
    <row r="3725" spans="3:8" ht="15" customHeight="1">
      <c r="C3725" s="112" t="b">
        <v>0</v>
      </c>
      <c r="D3725" s="113">
        <v>5</v>
      </c>
      <c r="E3725" s="114">
        <v>424</v>
      </c>
      <c r="F3725" s="114">
        <v>3643</v>
      </c>
      <c r="G3725" s="122">
        <v>0</v>
      </c>
      <c r="H3725" s="122">
        <v>2.512918329372926E+18</v>
      </c>
    </row>
    <row r="3726" spans="3:8" ht="15" customHeight="1">
      <c r="C3726" s="112" t="b">
        <v>0</v>
      </c>
      <c r="D3726" s="113">
        <v>5</v>
      </c>
      <c r="E3726" s="114">
        <v>428</v>
      </c>
      <c r="F3726" s="114">
        <v>3644</v>
      </c>
      <c r="G3726" s="122">
        <v>0</v>
      </c>
      <c r="H3726" s="122">
        <v>9.7344377559365755E+18</v>
      </c>
    </row>
    <row r="3727" spans="3:8" ht="15" customHeight="1">
      <c r="C3727" s="112" t="b">
        <v>0</v>
      </c>
      <c r="D3727" s="113">
        <v>5</v>
      </c>
      <c r="E3727" s="114">
        <v>430</v>
      </c>
      <c r="F3727" s="114">
        <v>3645</v>
      </c>
      <c r="G3727" s="122">
        <v>0</v>
      </c>
      <c r="H3727" s="122">
        <v>1.2347350266264021E+19</v>
      </c>
    </row>
    <row r="3728" spans="3:8" ht="15" customHeight="1">
      <c r="C3728" s="112" t="b">
        <v>0</v>
      </c>
      <c r="D3728" s="113">
        <v>5</v>
      </c>
      <c r="E3728" s="114">
        <v>434</v>
      </c>
      <c r="F3728" s="114">
        <v>3646</v>
      </c>
      <c r="G3728" s="122">
        <v>0</v>
      </c>
      <c r="H3728" s="122">
        <v>1.9292917387199875E+17</v>
      </c>
    </row>
    <row r="3729" spans="3:8" ht="15" customHeight="1">
      <c r="C3729" s="112" t="b">
        <v>0</v>
      </c>
      <c r="D3729" s="113">
        <v>5</v>
      </c>
      <c r="E3729" s="114">
        <v>2310</v>
      </c>
      <c r="F3729" s="114">
        <v>3647</v>
      </c>
      <c r="G3729" s="122">
        <v>0</v>
      </c>
      <c r="H3729" s="122">
        <v>1.4420836789014682E+19</v>
      </c>
    </row>
    <row r="3730" spans="3:8" ht="15" customHeight="1">
      <c r="C3730" s="112" t="b">
        <v>0</v>
      </c>
      <c r="D3730" s="113">
        <v>5</v>
      </c>
      <c r="E3730" s="114">
        <v>2311</v>
      </c>
      <c r="F3730" s="114">
        <v>3648</v>
      </c>
      <c r="G3730" s="122">
        <v>0</v>
      </c>
      <c r="H3730" s="122">
        <v>1.3446235150652563E+19</v>
      </c>
    </row>
    <row r="3731" spans="3:8" ht="15" customHeight="1">
      <c r="C3731" s="112" t="b">
        <v>0</v>
      </c>
      <c r="D3731" s="113">
        <v>5</v>
      </c>
      <c r="E3731" s="114">
        <v>2312</v>
      </c>
      <c r="F3731" s="114">
        <v>3649</v>
      </c>
      <c r="G3731" s="122">
        <v>0</v>
      </c>
      <c r="H3731" s="122">
        <v>7.3024219802356716E+18</v>
      </c>
    </row>
    <row r="3732" spans="3:8" ht="15" customHeight="1">
      <c r="C3732" s="112" t="b">
        <v>0</v>
      </c>
      <c r="D3732" s="113">
        <v>5</v>
      </c>
      <c r="E3732" s="114">
        <v>2313</v>
      </c>
      <c r="F3732" s="114">
        <v>3650</v>
      </c>
      <c r="G3732" s="122">
        <v>0</v>
      </c>
      <c r="H3732" s="122">
        <v>1.6363959989287759E+18</v>
      </c>
    </row>
    <row r="3733" spans="3:8" ht="15" customHeight="1">
      <c r="C3733" s="112" t="b">
        <v>0</v>
      </c>
      <c r="D3733" s="113">
        <v>5</v>
      </c>
      <c r="E3733" s="114">
        <v>2314</v>
      </c>
      <c r="F3733" s="114">
        <v>3651</v>
      </c>
      <c r="G3733" s="122">
        <v>0</v>
      </c>
      <c r="H3733" s="122">
        <v>1.4406342325109654E+19</v>
      </c>
    </row>
    <row r="3734" spans="3:8" ht="15" customHeight="1">
      <c r="C3734" s="112" t="b">
        <v>0</v>
      </c>
      <c r="D3734" s="113">
        <v>5</v>
      </c>
      <c r="E3734" s="114">
        <v>2315</v>
      </c>
      <c r="F3734" s="114">
        <v>3652</v>
      </c>
      <c r="G3734" s="122">
        <v>0</v>
      </c>
      <c r="H3734" s="122">
        <v>1.2686242162924237E+19</v>
      </c>
    </row>
    <row r="3735" spans="3:8" ht="15" customHeight="1">
      <c r="C3735" s="112" t="b">
        <v>0</v>
      </c>
      <c r="D3735" s="113">
        <v>5</v>
      </c>
      <c r="E3735" s="114">
        <v>2316</v>
      </c>
      <c r="F3735" s="114">
        <v>3653</v>
      </c>
      <c r="G3735" s="122">
        <v>0</v>
      </c>
      <c r="H3735" s="122">
        <v>7.3448573690864189E+18</v>
      </c>
    </row>
    <row r="3736" spans="3:8" ht="15" customHeight="1">
      <c r="C3736" s="112" t="b">
        <v>0</v>
      </c>
      <c r="D3736" s="113">
        <v>5</v>
      </c>
      <c r="E3736" s="114">
        <v>2317</v>
      </c>
      <c r="F3736" s="114">
        <v>3654</v>
      </c>
      <c r="G3736" s="122">
        <v>0</v>
      </c>
      <c r="H3736" s="122">
        <v>7.4727412150084304E+16</v>
      </c>
    </row>
    <row r="3737" spans="3:8" ht="15" customHeight="1">
      <c r="C3737" s="112" t="b">
        <v>0</v>
      </c>
      <c r="D3737" s="113">
        <v>5</v>
      </c>
      <c r="E3737" s="114">
        <v>2282</v>
      </c>
      <c r="F3737" s="114">
        <v>3655</v>
      </c>
      <c r="G3737" s="122">
        <v>0</v>
      </c>
      <c r="H3737" s="122">
        <v>1.1066345980419017E+18</v>
      </c>
    </row>
    <row r="3738" spans="3:8" ht="15" customHeight="1">
      <c r="C3738" s="112" t="b">
        <v>0</v>
      </c>
      <c r="D3738" s="113">
        <v>5</v>
      </c>
      <c r="E3738" s="114">
        <v>2283</v>
      </c>
      <c r="F3738" s="114">
        <v>3656</v>
      </c>
      <c r="G3738" s="122">
        <v>0</v>
      </c>
      <c r="H3738" s="122">
        <v>1.6104274813778311E+19</v>
      </c>
    </row>
    <row r="3739" spans="3:8" ht="15" customHeight="1">
      <c r="C3739" s="112" t="b">
        <v>0</v>
      </c>
      <c r="D3739" s="113">
        <v>5</v>
      </c>
      <c r="E3739" s="114">
        <v>2284</v>
      </c>
      <c r="F3739" s="114">
        <v>3657</v>
      </c>
      <c r="G3739" s="122">
        <v>0</v>
      </c>
      <c r="H3739" s="122">
        <v>8.3461673731195105E+18</v>
      </c>
    </row>
    <row r="3740" spans="3:8" ht="15" customHeight="1">
      <c r="C3740" s="112" t="b">
        <v>0</v>
      </c>
      <c r="D3740" s="113">
        <v>5</v>
      </c>
      <c r="E3740" s="114">
        <v>2358</v>
      </c>
      <c r="F3740" s="114">
        <v>3658</v>
      </c>
      <c r="G3740" s="122">
        <v>0</v>
      </c>
      <c r="H3740" s="122">
        <v>3.200733474172414E+18</v>
      </c>
    </row>
    <row r="3741" spans="3:8" ht="15" customHeight="1">
      <c r="C3741" s="112" t="b">
        <v>0</v>
      </c>
      <c r="D3741" s="113">
        <v>5</v>
      </c>
      <c r="E3741" s="114">
        <v>2359</v>
      </c>
      <c r="F3741" s="114">
        <v>3659</v>
      </c>
      <c r="G3741" s="122">
        <v>0</v>
      </c>
      <c r="H3741" s="122">
        <v>1.011492061006275E+19</v>
      </c>
    </row>
    <row r="3742" spans="3:8" ht="15" customHeight="1">
      <c r="C3742" s="112" t="b">
        <v>0</v>
      </c>
      <c r="D3742" s="113">
        <v>5</v>
      </c>
      <c r="E3742" s="114">
        <v>2360</v>
      </c>
      <c r="F3742" s="114">
        <v>3660</v>
      </c>
      <c r="G3742" s="122">
        <v>0</v>
      </c>
      <c r="H3742" s="122">
        <v>2.6973591308244977E+18</v>
      </c>
    </row>
    <row r="3743" spans="3:8" ht="15" customHeight="1">
      <c r="C3743" s="112" t="b">
        <v>0</v>
      </c>
      <c r="D3743" s="113">
        <v>5</v>
      </c>
      <c r="E3743" s="114">
        <v>2361</v>
      </c>
      <c r="F3743" s="114">
        <v>3661</v>
      </c>
      <c r="G3743" s="122">
        <v>0</v>
      </c>
      <c r="H3743" s="122">
        <v>5.4529784903885005E+18</v>
      </c>
    </row>
    <row r="3744" spans="3:8" ht="15" customHeight="1">
      <c r="C3744" s="112" t="b">
        <v>0</v>
      </c>
      <c r="D3744" s="113">
        <v>5</v>
      </c>
      <c r="E3744" s="114">
        <v>2362</v>
      </c>
      <c r="F3744" s="114">
        <v>3662</v>
      </c>
      <c r="G3744" s="122">
        <v>0</v>
      </c>
      <c r="H3744" s="122">
        <v>7.6749763963506944E+17</v>
      </c>
    </row>
    <row r="3745" spans="3:8" ht="15" customHeight="1">
      <c r="C3745" s="112" t="b">
        <v>0</v>
      </c>
      <c r="D3745" s="113">
        <v>5</v>
      </c>
      <c r="E3745" s="114">
        <v>2363</v>
      </c>
      <c r="F3745" s="114">
        <v>3663</v>
      </c>
      <c r="G3745" s="122">
        <v>0</v>
      </c>
      <c r="H3745" s="122">
        <v>1.592488651763831E+19</v>
      </c>
    </row>
    <row r="3746" spans="3:8" ht="15" customHeight="1">
      <c r="C3746" s="112" t="b">
        <v>0</v>
      </c>
      <c r="D3746" s="113">
        <v>5</v>
      </c>
      <c r="E3746" s="114">
        <v>2364</v>
      </c>
      <c r="F3746" s="114">
        <v>3664</v>
      </c>
      <c r="G3746" s="122">
        <v>0</v>
      </c>
      <c r="H3746" s="122">
        <v>1.5652786038296861E+19</v>
      </c>
    </row>
    <row r="3747" spans="3:8" ht="15" customHeight="1">
      <c r="C3747" s="112" t="b">
        <v>0</v>
      </c>
      <c r="D3747" s="113">
        <v>5</v>
      </c>
      <c r="E3747" s="114">
        <v>2365</v>
      </c>
      <c r="F3747" s="114">
        <v>3665</v>
      </c>
      <c r="G3747" s="122">
        <v>0</v>
      </c>
      <c r="H3747" s="122">
        <v>9.2357065775770767E+18</v>
      </c>
    </row>
    <row r="3748" spans="3:8" ht="15" customHeight="1">
      <c r="C3748" s="112" t="b">
        <v>0</v>
      </c>
      <c r="D3748" s="113">
        <v>5</v>
      </c>
      <c r="E3748" s="114">
        <v>2366</v>
      </c>
      <c r="F3748" s="114">
        <v>3666</v>
      </c>
      <c r="G3748" s="122">
        <v>0</v>
      </c>
      <c r="H3748" s="122">
        <v>6.5012595345700628E+18</v>
      </c>
    </row>
    <row r="3749" spans="3:8" ht="15" customHeight="1">
      <c r="C3749" s="112" t="b">
        <v>0</v>
      </c>
      <c r="D3749" s="113">
        <v>5</v>
      </c>
      <c r="E3749" s="114">
        <v>2367</v>
      </c>
      <c r="F3749" s="114">
        <v>3667</v>
      </c>
      <c r="G3749" s="122">
        <v>0</v>
      </c>
      <c r="H3749" s="122">
        <v>8.9233896084731894E+18</v>
      </c>
    </row>
    <row r="3750" spans="3:8" ht="15" customHeight="1">
      <c r="C3750" s="112" t="b">
        <v>0</v>
      </c>
      <c r="D3750" s="113">
        <v>5</v>
      </c>
      <c r="E3750" s="114">
        <v>2368</v>
      </c>
      <c r="F3750" s="114">
        <v>3668</v>
      </c>
      <c r="G3750" s="122">
        <v>0</v>
      </c>
      <c r="H3750" s="122">
        <v>4.1067655639236808E+18</v>
      </c>
    </row>
    <row r="3751" spans="3:8" ht="15" customHeight="1">
      <c r="C3751" s="112" t="b">
        <v>0</v>
      </c>
      <c r="D3751" s="113">
        <v>5</v>
      </c>
      <c r="E3751" s="114">
        <v>2369</v>
      </c>
      <c r="F3751" s="114">
        <v>3669</v>
      </c>
      <c r="G3751" s="122">
        <v>0</v>
      </c>
      <c r="H3751" s="122">
        <v>5.155336107444823E+18</v>
      </c>
    </row>
    <row r="3752" spans="3:8" ht="15" customHeight="1">
      <c r="C3752" s="112" t="b">
        <v>0</v>
      </c>
      <c r="D3752" s="113">
        <v>5</v>
      </c>
      <c r="E3752" s="114">
        <v>2370</v>
      </c>
      <c r="F3752" s="114">
        <v>3670</v>
      </c>
      <c r="G3752" s="122">
        <v>0</v>
      </c>
      <c r="H3752" s="122">
        <v>6.7941416052045414E+18</v>
      </c>
    </row>
    <row r="3753" spans="3:8" ht="15" customHeight="1">
      <c r="C3753" s="112" t="b">
        <v>0</v>
      </c>
      <c r="D3753" s="113">
        <v>5</v>
      </c>
      <c r="E3753" s="114">
        <v>2371</v>
      </c>
      <c r="F3753" s="114">
        <v>3671</v>
      </c>
      <c r="G3753" s="122">
        <v>0</v>
      </c>
      <c r="H3753" s="122">
        <v>3.476084766196601E+17</v>
      </c>
    </row>
    <row r="3754" spans="3:8" ht="15" customHeight="1">
      <c r="C3754" s="112" t="b">
        <v>0</v>
      </c>
      <c r="D3754" s="113">
        <v>5</v>
      </c>
      <c r="E3754" s="114">
        <v>2372</v>
      </c>
      <c r="F3754" s="114">
        <v>3672</v>
      </c>
      <c r="G3754" s="122">
        <v>0</v>
      </c>
      <c r="H3754" s="122">
        <v>1.0862305143337892E+19</v>
      </c>
    </row>
    <row r="3755" spans="3:8" ht="15" customHeight="1">
      <c r="C3755" s="112" t="b">
        <v>0</v>
      </c>
      <c r="D3755" s="113">
        <v>5</v>
      </c>
      <c r="E3755" s="114">
        <v>2373</v>
      </c>
      <c r="F3755" s="114">
        <v>3673</v>
      </c>
      <c r="G3755" s="122">
        <v>0</v>
      </c>
      <c r="H3755" s="122">
        <v>6.4043157949958113E+18</v>
      </c>
    </row>
    <row r="3756" spans="3:8" ht="15" customHeight="1">
      <c r="C3756" s="112" t="b">
        <v>0</v>
      </c>
      <c r="D3756" s="113">
        <v>5</v>
      </c>
      <c r="E3756" s="114">
        <v>2374</v>
      </c>
      <c r="F3756" s="114">
        <v>3674</v>
      </c>
      <c r="G3756" s="122">
        <v>0</v>
      </c>
      <c r="H3756" s="122">
        <v>3.490599217450302E+18</v>
      </c>
    </row>
    <row r="3757" spans="3:8" ht="15" customHeight="1">
      <c r="C3757" s="112" t="b">
        <v>0</v>
      </c>
      <c r="D3757" s="113">
        <v>5</v>
      </c>
      <c r="E3757" s="114">
        <v>2420</v>
      </c>
      <c r="F3757" s="114">
        <v>3675</v>
      </c>
      <c r="G3757" s="122">
        <v>0</v>
      </c>
      <c r="H3757" s="122">
        <v>6.8310149609389568E+18</v>
      </c>
    </row>
    <row r="3758" spans="3:8" ht="15" customHeight="1">
      <c r="C3758" s="112" t="b">
        <v>0</v>
      </c>
      <c r="D3758" s="113">
        <v>5</v>
      </c>
      <c r="E3758" s="114">
        <v>2421</v>
      </c>
      <c r="F3758" s="114">
        <v>3676</v>
      </c>
      <c r="G3758" s="122">
        <v>0</v>
      </c>
      <c r="H3758" s="122">
        <v>1.3189046672529629E+19</v>
      </c>
    </row>
    <row r="3759" spans="3:8" ht="15" customHeight="1">
      <c r="C3759" s="112" t="b">
        <v>0</v>
      </c>
      <c r="D3759" s="113">
        <v>5</v>
      </c>
      <c r="E3759" s="114">
        <v>2422</v>
      </c>
      <c r="F3759" s="114">
        <v>3677</v>
      </c>
      <c r="G3759" s="122">
        <v>0</v>
      </c>
      <c r="H3759" s="122">
        <v>1.4953553949353863E+19</v>
      </c>
    </row>
    <row r="3760" spans="3:8" ht="15" customHeight="1">
      <c r="C3760" s="112" t="b">
        <v>0</v>
      </c>
      <c r="D3760" s="113">
        <v>5</v>
      </c>
      <c r="E3760" s="114">
        <v>2423</v>
      </c>
      <c r="F3760" s="114">
        <v>3678</v>
      </c>
      <c r="G3760" s="122">
        <v>0</v>
      </c>
      <c r="H3760" s="122">
        <v>8.0485554914032292E+18</v>
      </c>
    </row>
    <row r="3761" spans="3:8" ht="15" customHeight="1">
      <c r="C3761" s="112" t="b">
        <v>0</v>
      </c>
      <c r="D3761" s="113">
        <v>5</v>
      </c>
      <c r="E3761" s="114">
        <v>2424</v>
      </c>
      <c r="F3761" s="114">
        <v>3679</v>
      </c>
      <c r="G3761" s="122">
        <v>0</v>
      </c>
      <c r="H3761" s="122">
        <v>1.3056118596553441E+19</v>
      </c>
    </row>
    <row r="3762" spans="3:8" ht="15" customHeight="1">
      <c r="C3762" s="112" t="b">
        <v>0</v>
      </c>
      <c r="D3762" s="113">
        <v>5</v>
      </c>
      <c r="E3762" s="114">
        <v>2425</v>
      </c>
      <c r="F3762" s="114">
        <v>3680</v>
      </c>
      <c r="G3762" s="122">
        <v>0</v>
      </c>
      <c r="H3762" s="122">
        <v>3.3678789328288394E+18</v>
      </c>
    </row>
    <row r="3763" spans="3:8" ht="15" customHeight="1">
      <c r="C3763" s="112" t="b">
        <v>0</v>
      </c>
      <c r="D3763" s="113">
        <v>5</v>
      </c>
      <c r="E3763" s="114">
        <v>2426</v>
      </c>
      <c r="F3763" s="114">
        <v>3681</v>
      </c>
      <c r="G3763" s="122">
        <v>0</v>
      </c>
      <c r="H3763" s="122">
        <v>1.6413428052289368E+19</v>
      </c>
    </row>
    <row r="3764" spans="3:8" ht="15" customHeight="1">
      <c r="C3764" s="112" t="b">
        <v>0</v>
      </c>
      <c r="D3764" s="113">
        <v>5</v>
      </c>
      <c r="E3764" s="114">
        <v>2427</v>
      </c>
      <c r="F3764" s="114">
        <v>3682</v>
      </c>
      <c r="G3764" s="122">
        <v>0</v>
      </c>
      <c r="H3764" s="122">
        <v>1.1785960537494114E+19</v>
      </c>
    </row>
    <row r="3765" spans="3:8" ht="15" customHeight="1">
      <c r="C3765" s="112" t="b">
        <v>0</v>
      </c>
      <c r="D3765" s="113">
        <v>5</v>
      </c>
      <c r="E3765" s="114">
        <v>2488</v>
      </c>
      <c r="F3765" s="114">
        <v>3683</v>
      </c>
      <c r="G3765" s="122">
        <v>0</v>
      </c>
      <c r="H3765" s="122">
        <v>1.3076127916170148E+19</v>
      </c>
    </row>
    <row r="3766" spans="3:8" ht="15" customHeight="1">
      <c r="C3766" s="112" t="b">
        <v>0</v>
      </c>
      <c r="D3766" s="113">
        <v>5</v>
      </c>
      <c r="E3766" s="114">
        <v>2489</v>
      </c>
      <c r="F3766" s="114">
        <v>3684</v>
      </c>
      <c r="G3766" s="122">
        <v>0</v>
      </c>
      <c r="H3766" s="122">
        <v>8.0709797971075103E+18</v>
      </c>
    </row>
    <row r="3767" spans="3:8" ht="15" customHeight="1">
      <c r="C3767" s="112" t="b">
        <v>0</v>
      </c>
      <c r="D3767" s="113">
        <v>5</v>
      </c>
      <c r="E3767" s="114">
        <v>2511</v>
      </c>
      <c r="F3767" s="114">
        <v>3685</v>
      </c>
      <c r="G3767" s="122">
        <v>0</v>
      </c>
      <c r="H3767" s="122">
        <v>1.020329627866838E+19</v>
      </c>
    </row>
    <row r="3768" spans="3:8" ht="15" customHeight="1">
      <c r="C3768" s="112" t="b">
        <v>0</v>
      </c>
      <c r="D3768" s="113">
        <v>5</v>
      </c>
      <c r="E3768" s="114">
        <v>2512</v>
      </c>
      <c r="F3768" s="114">
        <v>3686</v>
      </c>
      <c r="G3768" s="122">
        <v>0</v>
      </c>
      <c r="H3768" s="122">
        <v>1.6049932400197923E+19</v>
      </c>
    </row>
    <row r="3769" spans="3:8" ht="15" customHeight="1">
      <c r="C3769" s="112" t="b">
        <v>0</v>
      </c>
      <c r="D3769" s="113">
        <v>5</v>
      </c>
      <c r="E3769" s="114">
        <v>2513</v>
      </c>
      <c r="F3769" s="114">
        <v>3687</v>
      </c>
      <c r="G3769" s="122">
        <v>0</v>
      </c>
      <c r="H3769" s="122">
        <v>2.5466285163065492E+18</v>
      </c>
    </row>
    <row r="3770" spans="3:8" ht="15" customHeight="1">
      <c r="C3770" s="112" t="b">
        <v>0</v>
      </c>
      <c r="D3770" s="113">
        <v>5</v>
      </c>
      <c r="E3770" s="114">
        <v>2711</v>
      </c>
      <c r="F3770" s="114">
        <v>3688</v>
      </c>
      <c r="G3770" s="122">
        <v>0</v>
      </c>
      <c r="H3770" s="122">
        <v>3.2104762241420175E+18</v>
      </c>
    </row>
    <row r="3771" spans="3:8" ht="15" customHeight="1">
      <c r="C3771" s="112" t="b">
        <v>0</v>
      </c>
      <c r="D3771" s="113">
        <v>5</v>
      </c>
      <c r="E3771" s="114">
        <v>2715</v>
      </c>
      <c r="F3771" s="114">
        <v>3689</v>
      </c>
      <c r="G3771" s="122">
        <v>0</v>
      </c>
      <c r="H3771" s="122">
        <v>1.8444018002865197E+19</v>
      </c>
    </row>
    <row r="3772" spans="3:8" ht="15" customHeight="1">
      <c r="C3772" s="112" t="b">
        <v>0</v>
      </c>
      <c r="D3772" s="113">
        <v>5</v>
      </c>
      <c r="E3772" s="114">
        <v>3365</v>
      </c>
      <c r="F3772" s="114">
        <v>3690</v>
      </c>
      <c r="G3772" s="122">
        <v>0</v>
      </c>
      <c r="H3772" s="122">
        <v>1.5482108754587582E+19</v>
      </c>
    </row>
    <row r="3773" spans="3:8" ht="15" customHeight="1">
      <c r="C3773" s="112" t="b">
        <v>0</v>
      </c>
      <c r="D3773" s="113">
        <v>5</v>
      </c>
      <c r="E3773" s="114">
        <v>3366</v>
      </c>
      <c r="F3773" s="114">
        <v>3691</v>
      </c>
      <c r="G3773" s="122">
        <v>0</v>
      </c>
      <c r="H3773" s="122">
        <v>8.6783268014325862E+18</v>
      </c>
    </row>
    <row r="3774" spans="3:8" ht="15" customHeight="1">
      <c r="C3774" s="112" t="b">
        <v>0</v>
      </c>
      <c r="D3774" s="113">
        <v>5</v>
      </c>
      <c r="E3774" s="114">
        <v>3367</v>
      </c>
      <c r="F3774" s="114">
        <v>3692</v>
      </c>
      <c r="G3774" s="122">
        <v>0</v>
      </c>
      <c r="H3774" s="122">
        <v>7.4008259047145933E+18</v>
      </c>
    </row>
    <row r="3775" spans="3:8" ht="15" customHeight="1">
      <c r="C3775" s="112" t="b">
        <v>0</v>
      </c>
      <c r="D3775" s="113">
        <v>5</v>
      </c>
      <c r="E3775" s="114">
        <v>3368</v>
      </c>
      <c r="F3775" s="114">
        <v>3693</v>
      </c>
      <c r="G3775" s="122">
        <v>0</v>
      </c>
      <c r="H3775" s="122">
        <v>4.6339561107132631E+18</v>
      </c>
    </row>
    <row r="3776" spans="3:8" ht="15" customHeight="1">
      <c r="C3776" s="112" t="b">
        <v>0</v>
      </c>
      <c r="D3776" s="113">
        <v>5</v>
      </c>
      <c r="E3776" s="114">
        <v>3369</v>
      </c>
      <c r="F3776" s="114">
        <v>3694</v>
      </c>
      <c r="G3776" s="122">
        <v>0</v>
      </c>
      <c r="H3776" s="122">
        <v>4.4269885332080251E+18</v>
      </c>
    </row>
    <row r="3777" spans="3:8" ht="15" customHeight="1">
      <c r="C3777" s="112" t="b">
        <v>0</v>
      </c>
      <c r="D3777" s="113">
        <v>5</v>
      </c>
      <c r="E3777" s="114">
        <v>3370</v>
      </c>
      <c r="F3777" s="114">
        <v>3695</v>
      </c>
      <c r="G3777" s="122">
        <v>0</v>
      </c>
      <c r="H3777" s="122">
        <v>1.7394761978333594E+19</v>
      </c>
    </row>
    <row r="3778" spans="3:8" ht="15" customHeight="1">
      <c r="C3778" s="112" t="b">
        <v>0</v>
      </c>
      <c r="D3778" s="113">
        <v>5</v>
      </c>
      <c r="E3778" s="114">
        <v>3371</v>
      </c>
      <c r="F3778" s="114">
        <v>3696</v>
      </c>
      <c r="G3778" s="122">
        <v>0</v>
      </c>
      <c r="H3778" s="122">
        <v>1.7207782334261422E+19</v>
      </c>
    </row>
    <row r="3779" spans="3:8" ht="15" customHeight="1">
      <c r="C3779" s="112" t="b">
        <v>0</v>
      </c>
      <c r="D3779" s="113">
        <v>5</v>
      </c>
      <c r="E3779" s="114">
        <v>3372</v>
      </c>
      <c r="F3779" s="114">
        <v>3697</v>
      </c>
      <c r="G3779" s="122">
        <v>0</v>
      </c>
      <c r="H3779" s="122">
        <v>1.619140107826638E+19</v>
      </c>
    </row>
    <row r="3780" spans="3:8" ht="15" customHeight="1">
      <c r="C3780" s="112" t="b">
        <v>0</v>
      </c>
      <c r="D3780" s="113">
        <v>5</v>
      </c>
      <c r="E3780" s="114">
        <v>3373</v>
      </c>
      <c r="F3780" s="114">
        <v>3698</v>
      </c>
      <c r="G3780" s="122">
        <v>0</v>
      </c>
      <c r="H3780" s="122">
        <v>1.3983851553933212E+18</v>
      </c>
    </row>
    <row r="3781" spans="3:8" ht="15" customHeight="1">
      <c r="C3781" s="112" t="b">
        <v>0</v>
      </c>
      <c r="D3781" s="113">
        <v>5</v>
      </c>
      <c r="E3781" s="114">
        <v>3374</v>
      </c>
      <c r="F3781" s="114">
        <v>3699</v>
      </c>
      <c r="G3781" s="122">
        <v>0</v>
      </c>
      <c r="H3781" s="122">
        <v>1.4830468574912684E+19</v>
      </c>
    </row>
    <row r="3782" spans="3:8" ht="15" customHeight="1">
      <c r="C3782" s="112" t="b">
        <v>0</v>
      </c>
      <c r="D3782" s="113">
        <v>5</v>
      </c>
      <c r="E3782" s="114">
        <v>2926</v>
      </c>
      <c r="F3782" s="114">
        <v>3700</v>
      </c>
      <c r="G3782" s="122">
        <v>0</v>
      </c>
      <c r="H3782" s="122">
        <v>3.5227880149289349E+18</v>
      </c>
    </row>
    <row r="3783" spans="3:8" ht="15" customHeight="1">
      <c r="C3783" s="112" t="b">
        <v>0</v>
      </c>
      <c r="D3783" s="113">
        <v>5</v>
      </c>
      <c r="E3783" s="114">
        <v>2927</v>
      </c>
      <c r="F3783" s="114">
        <v>3701</v>
      </c>
      <c r="G3783" s="122">
        <v>0</v>
      </c>
      <c r="H3783" s="122">
        <v>9.2688151600099963E+18</v>
      </c>
    </row>
    <row r="3784" spans="3:8" ht="15" customHeight="1">
      <c r="C3784" s="112" t="b">
        <v>0</v>
      </c>
      <c r="D3784" s="113">
        <v>5</v>
      </c>
      <c r="E3784" s="114">
        <v>2928</v>
      </c>
      <c r="F3784" s="114">
        <v>3702</v>
      </c>
      <c r="G3784" s="122">
        <v>0</v>
      </c>
      <c r="H3784" s="122">
        <v>5.1315536369623962E+18</v>
      </c>
    </row>
    <row r="3785" spans="3:8" ht="15" customHeight="1">
      <c r="C3785" s="112" t="b">
        <v>0</v>
      </c>
      <c r="D3785" s="113">
        <v>5</v>
      </c>
      <c r="E3785" s="114">
        <v>2929</v>
      </c>
      <c r="F3785" s="114">
        <v>3703</v>
      </c>
      <c r="G3785" s="122">
        <v>0</v>
      </c>
      <c r="H3785" s="122">
        <v>1.6025303266046927E+19</v>
      </c>
    </row>
    <row r="3786" spans="3:8" ht="15" customHeight="1">
      <c r="C3786" s="112" t="b">
        <v>0</v>
      </c>
      <c r="D3786" s="113">
        <v>5</v>
      </c>
      <c r="E3786" s="114">
        <v>2930</v>
      </c>
      <c r="F3786" s="114">
        <v>3704</v>
      </c>
      <c r="G3786" s="122">
        <v>0</v>
      </c>
      <c r="H3786" s="122">
        <v>1.6800278526827438E+19</v>
      </c>
    </row>
    <row r="3787" spans="3:8" ht="15" customHeight="1">
      <c r="C3787" s="112" t="b">
        <v>0</v>
      </c>
      <c r="D3787" s="113">
        <v>5</v>
      </c>
      <c r="E3787" s="114">
        <v>2931</v>
      </c>
      <c r="F3787" s="114">
        <v>3705</v>
      </c>
      <c r="G3787" s="122">
        <v>0</v>
      </c>
      <c r="H3787" s="122">
        <v>1.577806268330659E+19</v>
      </c>
    </row>
    <row r="3788" spans="3:8" ht="15" customHeight="1">
      <c r="C3788" s="112" t="b">
        <v>0</v>
      </c>
      <c r="D3788" s="113">
        <v>5</v>
      </c>
      <c r="E3788" s="114">
        <v>2932</v>
      </c>
      <c r="F3788" s="114">
        <v>3706</v>
      </c>
      <c r="G3788" s="122">
        <v>0</v>
      </c>
      <c r="H3788" s="122">
        <v>8.9790804883933338E+18</v>
      </c>
    </row>
    <row r="3789" spans="3:8" ht="15" customHeight="1">
      <c r="C3789" s="112" t="b">
        <v>0</v>
      </c>
      <c r="D3789" s="113">
        <v>5</v>
      </c>
      <c r="E3789" s="114">
        <v>2933</v>
      </c>
      <c r="F3789" s="114">
        <v>3707</v>
      </c>
      <c r="G3789" s="122">
        <v>0</v>
      </c>
      <c r="H3789" s="122">
        <v>3.0036218943926712E+18</v>
      </c>
    </row>
    <row r="3790" spans="3:8" ht="15" customHeight="1">
      <c r="C3790" s="112" t="b">
        <v>0</v>
      </c>
      <c r="D3790" s="113">
        <v>5</v>
      </c>
      <c r="E3790" s="114">
        <v>2934</v>
      </c>
      <c r="F3790" s="114">
        <v>3708</v>
      </c>
      <c r="G3790" s="122">
        <v>0</v>
      </c>
      <c r="H3790" s="122">
        <v>8.347319772200748E+18</v>
      </c>
    </row>
    <row r="3791" spans="3:8" ht="15" customHeight="1">
      <c r="C3791" s="112" t="b">
        <v>0</v>
      </c>
      <c r="D3791" s="113">
        <v>5</v>
      </c>
      <c r="E3791" s="114">
        <v>2935</v>
      </c>
      <c r="F3791" s="114">
        <v>3709</v>
      </c>
      <c r="G3791" s="122">
        <v>0</v>
      </c>
      <c r="H3791" s="122">
        <v>1.5409615017264376E+19</v>
      </c>
    </row>
    <row r="3792" spans="3:8" ht="15" customHeight="1">
      <c r="C3792" s="112" t="b">
        <v>0</v>
      </c>
      <c r="D3792" s="113">
        <v>5</v>
      </c>
      <c r="E3792" s="114">
        <v>2936</v>
      </c>
      <c r="F3792" s="114">
        <v>3710</v>
      </c>
      <c r="G3792" s="122">
        <v>0</v>
      </c>
      <c r="H3792" s="122">
        <v>4.8610298928715561E+18</v>
      </c>
    </row>
    <row r="3793" spans="3:8" ht="15" customHeight="1">
      <c r="C3793" s="112" t="b">
        <v>0</v>
      </c>
      <c r="D3793" s="113">
        <v>5</v>
      </c>
      <c r="E3793" s="114">
        <v>2937</v>
      </c>
      <c r="F3793" s="114">
        <v>3711</v>
      </c>
      <c r="G3793" s="122">
        <v>0</v>
      </c>
      <c r="H3793" s="122">
        <v>1.3762163431908411E+18</v>
      </c>
    </row>
    <row r="3794" spans="3:8" ht="15" customHeight="1">
      <c r="C3794" s="112" t="b">
        <v>0</v>
      </c>
      <c r="D3794" s="113">
        <v>5</v>
      </c>
      <c r="E3794" s="114">
        <v>3075</v>
      </c>
      <c r="F3794" s="114">
        <v>3712</v>
      </c>
      <c r="G3794" s="122">
        <v>0</v>
      </c>
      <c r="H3794" s="122">
        <v>1.4116912218671591E+19</v>
      </c>
    </row>
    <row r="3795" spans="3:8" ht="15" customHeight="1">
      <c r="C3795" s="112" t="b">
        <v>0</v>
      </c>
      <c r="D3795" s="113">
        <v>5</v>
      </c>
      <c r="E3795" s="114">
        <v>3076</v>
      </c>
      <c r="F3795" s="114">
        <v>3713</v>
      </c>
      <c r="G3795" s="122">
        <v>0</v>
      </c>
      <c r="H3795" s="122">
        <v>5.3073085325224653E+18</v>
      </c>
    </row>
    <row r="3796" spans="3:8" ht="15" customHeight="1">
      <c r="C3796" s="112" t="b">
        <v>0</v>
      </c>
      <c r="D3796" s="113">
        <v>5</v>
      </c>
      <c r="E3796" s="114">
        <v>166</v>
      </c>
      <c r="F3796" s="114">
        <v>3714</v>
      </c>
      <c r="G3796" s="122">
        <v>0</v>
      </c>
      <c r="H3796" s="122">
        <v>1.0878998620547607E+19</v>
      </c>
    </row>
    <row r="3797" spans="3:8" ht="15" customHeight="1">
      <c r="C3797" s="112" t="b">
        <v>0</v>
      </c>
      <c r="D3797" s="113">
        <v>5</v>
      </c>
      <c r="E3797" s="114">
        <v>167</v>
      </c>
      <c r="F3797" s="114">
        <v>3715</v>
      </c>
      <c r="G3797" s="122">
        <v>0</v>
      </c>
      <c r="H3797" s="122">
        <v>2.5451089151525146E+18</v>
      </c>
    </row>
    <row r="3798" spans="3:8" ht="15" customHeight="1">
      <c r="C3798" s="112" t="b">
        <v>0</v>
      </c>
      <c r="D3798" s="113">
        <v>5</v>
      </c>
      <c r="E3798" s="114">
        <v>168</v>
      </c>
      <c r="F3798" s="114">
        <v>3716</v>
      </c>
      <c r="G3798" s="122">
        <v>0</v>
      </c>
      <c r="H3798" s="122">
        <v>3.5720617238767181E+18</v>
      </c>
    </row>
    <row r="3799" spans="3:8" ht="15" customHeight="1">
      <c r="C3799" s="112" t="b">
        <v>0</v>
      </c>
      <c r="D3799" s="113">
        <v>5</v>
      </c>
      <c r="E3799" s="114">
        <v>169</v>
      </c>
      <c r="F3799" s="114">
        <v>3717</v>
      </c>
      <c r="G3799" s="122">
        <v>0</v>
      </c>
      <c r="H3799" s="122">
        <v>1.5138306888356647E+19</v>
      </c>
    </row>
    <row r="3800" spans="3:8" ht="15" customHeight="1">
      <c r="C3800" s="112" t="b">
        <v>0</v>
      </c>
      <c r="D3800" s="113">
        <v>5</v>
      </c>
      <c r="E3800" s="114">
        <v>170</v>
      </c>
      <c r="F3800" s="114">
        <v>3718</v>
      </c>
      <c r="G3800" s="122">
        <v>0</v>
      </c>
      <c r="H3800" s="122">
        <v>5.9548472803574927E+18</v>
      </c>
    </row>
    <row r="3801" spans="3:8" ht="15" customHeight="1">
      <c r="C3801" s="112" t="b">
        <v>0</v>
      </c>
      <c r="D3801" s="113">
        <v>5</v>
      </c>
      <c r="E3801" s="114">
        <v>171</v>
      </c>
      <c r="F3801" s="114">
        <v>3719</v>
      </c>
      <c r="G3801" s="122">
        <v>0</v>
      </c>
      <c r="H3801" s="122">
        <v>1.0195422493295344E+19</v>
      </c>
    </row>
    <row r="3802" spans="3:8" ht="15" customHeight="1">
      <c r="C3802" s="112" t="b">
        <v>0</v>
      </c>
      <c r="D3802" s="113">
        <v>5</v>
      </c>
      <c r="E3802" s="114">
        <v>172</v>
      </c>
      <c r="F3802" s="114">
        <v>3720</v>
      </c>
      <c r="G3802" s="122">
        <v>0</v>
      </c>
      <c r="H3802" s="122">
        <v>1.5732387544221438E+19</v>
      </c>
    </row>
    <row r="3803" spans="3:8" ht="15" customHeight="1">
      <c r="C3803" s="112" t="b">
        <v>0</v>
      </c>
      <c r="D3803" s="113">
        <v>5</v>
      </c>
      <c r="E3803" s="114">
        <v>173</v>
      </c>
      <c r="F3803" s="114">
        <v>3721</v>
      </c>
      <c r="G3803" s="122">
        <v>0</v>
      </c>
      <c r="H3803" s="122">
        <v>1.4357330878333172E+19</v>
      </c>
    </row>
    <row r="3804" spans="3:8" ht="15" customHeight="1">
      <c r="C3804" s="112" t="b">
        <v>0</v>
      </c>
      <c r="D3804" s="113">
        <v>5</v>
      </c>
      <c r="E3804" s="114">
        <v>174</v>
      </c>
      <c r="F3804" s="114">
        <v>3722</v>
      </c>
      <c r="G3804" s="122">
        <v>0</v>
      </c>
      <c r="H3804" s="122">
        <v>1.2887165712586748E+19</v>
      </c>
    </row>
    <row r="3805" spans="3:8" ht="15" customHeight="1">
      <c r="C3805" s="112" t="b">
        <v>0</v>
      </c>
      <c r="D3805" s="113">
        <v>5</v>
      </c>
      <c r="E3805" s="114">
        <v>175</v>
      </c>
      <c r="F3805" s="114">
        <v>3723</v>
      </c>
      <c r="G3805" s="122">
        <v>0</v>
      </c>
      <c r="H3805" s="122">
        <v>1.4010603203696072E+18</v>
      </c>
    </row>
    <row r="3806" spans="3:8" ht="15" customHeight="1">
      <c r="C3806" s="112" t="b">
        <v>0</v>
      </c>
      <c r="D3806" s="113">
        <v>5</v>
      </c>
      <c r="E3806" s="114">
        <v>176</v>
      </c>
      <c r="F3806" s="114">
        <v>3724</v>
      </c>
      <c r="G3806" s="122">
        <v>0</v>
      </c>
      <c r="H3806" s="122">
        <v>7.5370479125370132E+18</v>
      </c>
    </row>
    <row r="3807" spans="3:8" ht="15" customHeight="1">
      <c r="C3807" s="112" t="b">
        <v>0</v>
      </c>
      <c r="D3807" s="113">
        <v>5</v>
      </c>
      <c r="E3807" s="114">
        <v>177</v>
      </c>
      <c r="F3807" s="114">
        <v>3725</v>
      </c>
      <c r="G3807" s="122">
        <v>0</v>
      </c>
      <c r="H3807" s="122">
        <v>1.6968208579079418E+19</v>
      </c>
    </row>
    <row r="3808" spans="3:8" ht="15" customHeight="1">
      <c r="C3808" s="112" t="b">
        <v>0</v>
      </c>
      <c r="D3808" s="113">
        <v>5</v>
      </c>
      <c r="E3808" s="114">
        <v>178</v>
      </c>
      <c r="F3808" s="114">
        <v>3726</v>
      </c>
      <c r="G3808" s="122">
        <v>0</v>
      </c>
      <c r="H3808" s="122">
        <v>7.878264494282538E+18</v>
      </c>
    </row>
    <row r="3809" spans="3:8" ht="15" customHeight="1">
      <c r="C3809" s="112" t="b">
        <v>0</v>
      </c>
      <c r="D3809" s="113">
        <v>5</v>
      </c>
      <c r="E3809" s="114">
        <v>179</v>
      </c>
      <c r="F3809" s="114">
        <v>3727</v>
      </c>
      <c r="G3809" s="122">
        <v>0</v>
      </c>
      <c r="H3809" s="122">
        <v>8.5426125550874573E+18</v>
      </c>
    </row>
    <row r="3810" spans="3:8" ht="15" customHeight="1">
      <c r="C3810" s="112" t="b">
        <v>0</v>
      </c>
      <c r="D3810" s="113">
        <v>5</v>
      </c>
      <c r="E3810" s="114">
        <v>180</v>
      </c>
      <c r="F3810" s="114">
        <v>3728</v>
      </c>
      <c r="G3810" s="122">
        <v>0</v>
      </c>
      <c r="H3810" s="122">
        <v>3.5959178187359514E+17</v>
      </c>
    </row>
    <row r="3811" spans="3:8" ht="15" customHeight="1">
      <c r="C3811" s="112" t="b">
        <v>0</v>
      </c>
      <c r="D3811" s="113">
        <v>5</v>
      </c>
      <c r="E3811" s="114">
        <v>181</v>
      </c>
      <c r="F3811" s="114">
        <v>3729</v>
      </c>
      <c r="G3811" s="122">
        <v>0</v>
      </c>
      <c r="H3811" s="122">
        <v>4.6824580030536899E+18</v>
      </c>
    </row>
    <row r="3812" spans="3:8" ht="15" customHeight="1">
      <c r="C3812" s="112" t="b">
        <v>0</v>
      </c>
      <c r="D3812" s="113">
        <v>5</v>
      </c>
      <c r="E3812" s="114">
        <v>182</v>
      </c>
      <c r="F3812" s="114">
        <v>3730</v>
      </c>
      <c r="G3812" s="122">
        <v>0</v>
      </c>
      <c r="H3812" s="122">
        <v>7.7304601994301501E+18</v>
      </c>
    </row>
    <row r="3813" spans="3:8" ht="15" customHeight="1">
      <c r="C3813" s="112" t="b">
        <v>0</v>
      </c>
      <c r="D3813" s="113">
        <v>5</v>
      </c>
      <c r="E3813" s="114">
        <v>3426</v>
      </c>
      <c r="F3813" s="114">
        <v>3731</v>
      </c>
      <c r="G3813" s="122">
        <v>0</v>
      </c>
      <c r="H3813" s="122">
        <v>1.8752332229187709E+18</v>
      </c>
    </row>
    <row r="3814" spans="3:8" ht="15" customHeight="1">
      <c r="C3814" s="112" t="b">
        <v>0</v>
      </c>
      <c r="D3814" s="113">
        <v>5</v>
      </c>
      <c r="E3814" s="114">
        <v>2625</v>
      </c>
      <c r="F3814" s="114">
        <v>3732</v>
      </c>
      <c r="G3814" s="122">
        <v>0</v>
      </c>
      <c r="H3814" s="122">
        <v>1.7434516764324944E+19</v>
      </c>
    </row>
    <row r="3815" spans="3:8" ht="15" customHeight="1">
      <c r="C3815" s="112" t="b">
        <v>0</v>
      </c>
      <c r="D3815" s="113">
        <v>5</v>
      </c>
      <c r="E3815" s="114">
        <v>816</v>
      </c>
      <c r="F3815" s="114">
        <v>3733</v>
      </c>
      <c r="G3815" s="122">
        <v>0</v>
      </c>
      <c r="H3815" s="122">
        <v>5.817834527685207E+18</v>
      </c>
    </row>
    <row r="3816" spans="3:8" ht="15" customHeight="1">
      <c r="C3816" s="112" t="b">
        <v>0</v>
      </c>
      <c r="D3816" s="113">
        <v>5</v>
      </c>
      <c r="E3816" s="114">
        <v>817</v>
      </c>
      <c r="F3816" s="114">
        <v>3734</v>
      </c>
      <c r="G3816" s="122">
        <v>0</v>
      </c>
      <c r="H3816" s="122">
        <v>2.8094801368413737E+18</v>
      </c>
    </row>
    <row r="3817" spans="3:8" ht="15" customHeight="1">
      <c r="C3817" s="112" t="b">
        <v>0</v>
      </c>
      <c r="D3817" s="113">
        <v>5</v>
      </c>
      <c r="E3817" s="114">
        <v>818</v>
      </c>
      <c r="F3817" s="114">
        <v>3735</v>
      </c>
      <c r="G3817" s="122">
        <v>0</v>
      </c>
      <c r="H3817" s="122">
        <v>1.3588677593522568E+18</v>
      </c>
    </row>
    <row r="3818" spans="3:8" ht="15" customHeight="1">
      <c r="C3818" s="112" t="b">
        <v>0</v>
      </c>
      <c r="D3818" s="113">
        <v>5</v>
      </c>
      <c r="E3818" s="114">
        <v>819</v>
      </c>
      <c r="F3818" s="114">
        <v>3736</v>
      </c>
      <c r="G3818" s="122">
        <v>0</v>
      </c>
      <c r="H3818" s="122">
        <v>6.2887947304133568E+17</v>
      </c>
    </row>
    <row r="3819" spans="3:8" ht="15" customHeight="1">
      <c r="C3819" s="112" t="b">
        <v>0</v>
      </c>
      <c r="D3819" s="113">
        <v>5</v>
      </c>
      <c r="E3819" s="114">
        <v>820</v>
      </c>
      <c r="F3819" s="114">
        <v>3737</v>
      </c>
      <c r="G3819" s="122">
        <v>0</v>
      </c>
      <c r="H3819" s="122">
        <v>6.5378364699146486E+18</v>
      </c>
    </row>
    <row r="3820" spans="3:8" ht="15" customHeight="1">
      <c r="C3820" s="112" t="b">
        <v>0</v>
      </c>
      <c r="D3820" s="113">
        <v>5</v>
      </c>
      <c r="E3820" s="114">
        <v>821</v>
      </c>
      <c r="F3820" s="114">
        <v>3738</v>
      </c>
      <c r="G3820" s="122">
        <v>0</v>
      </c>
      <c r="H3820" s="122">
        <v>1.2575122538442828E+19</v>
      </c>
    </row>
    <row r="3821" spans="3:8" ht="15" customHeight="1">
      <c r="C3821" s="112" t="b">
        <v>0</v>
      </c>
      <c r="D3821" s="113">
        <v>5</v>
      </c>
      <c r="E3821" s="114">
        <v>822</v>
      </c>
      <c r="F3821" s="114">
        <v>3739</v>
      </c>
      <c r="G3821" s="122">
        <v>0</v>
      </c>
      <c r="H3821" s="122">
        <v>6.1760061221437604E+18</v>
      </c>
    </row>
    <row r="3822" spans="3:8" ht="15" customHeight="1">
      <c r="C3822" s="112" t="b">
        <v>0</v>
      </c>
      <c r="D3822" s="113">
        <v>5</v>
      </c>
      <c r="E3822" s="114">
        <v>823</v>
      </c>
      <c r="F3822" s="114">
        <v>3740</v>
      </c>
      <c r="G3822" s="122">
        <v>0</v>
      </c>
      <c r="H3822" s="122">
        <v>1.7617443374634078E+19</v>
      </c>
    </row>
    <row r="3823" spans="3:8" ht="15" customHeight="1">
      <c r="C3823" s="112" t="b">
        <v>0</v>
      </c>
      <c r="D3823" s="113">
        <v>5</v>
      </c>
      <c r="E3823" s="114">
        <v>824</v>
      </c>
      <c r="F3823" s="114">
        <v>3741</v>
      </c>
      <c r="G3823" s="122">
        <v>0</v>
      </c>
      <c r="H3823" s="122">
        <v>9.9218332466206182E+17</v>
      </c>
    </row>
    <row r="3824" spans="3:8" ht="15" customHeight="1">
      <c r="C3824" s="112" t="b">
        <v>0</v>
      </c>
      <c r="D3824" s="113">
        <v>5</v>
      </c>
      <c r="E3824" s="114">
        <v>825</v>
      </c>
      <c r="F3824" s="114">
        <v>3742</v>
      </c>
      <c r="G3824" s="122">
        <v>0</v>
      </c>
      <c r="H3824" s="122">
        <v>7.0099464285516749E+18</v>
      </c>
    </row>
    <row r="3825" spans="3:8" ht="15" customHeight="1">
      <c r="C3825" s="112" t="b">
        <v>0</v>
      </c>
      <c r="D3825" s="113">
        <v>5</v>
      </c>
      <c r="E3825" s="114">
        <v>768</v>
      </c>
      <c r="F3825" s="114">
        <v>3743</v>
      </c>
      <c r="G3825" s="122">
        <v>0</v>
      </c>
      <c r="H3825" s="122">
        <v>1.2910627830436209E+18</v>
      </c>
    </row>
    <row r="3826" spans="3:8" ht="15" customHeight="1">
      <c r="C3826" s="112" t="b">
        <v>0</v>
      </c>
      <c r="D3826" s="113">
        <v>5</v>
      </c>
      <c r="E3826" s="114">
        <v>769</v>
      </c>
      <c r="F3826" s="114">
        <v>3744</v>
      </c>
      <c r="G3826" s="122">
        <v>0</v>
      </c>
      <c r="H3826" s="122">
        <v>2.0992676890103316E+18</v>
      </c>
    </row>
    <row r="3827" spans="3:8" ht="15" customHeight="1">
      <c r="C3827" s="112" t="b">
        <v>0</v>
      </c>
      <c r="D3827" s="113">
        <v>5</v>
      </c>
      <c r="E3827" s="114">
        <v>770</v>
      </c>
      <c r="F3827" s="114">
        <v>3745</v>
      </c>
      <c r="G3827" s="122">
        <v>0</v>
      </c>
      <c r="H3827" s="122">
        <v>1.3551509089673419E+19</v>
      </c>
    </row>
    <row r="3828" spans="3:8" ht="15" customHeight="1">
      <c r="C3828" s="112" t="b">
        <v>0</v>
      </c>
      <c r="D3828" s="113">
        <v>5</v>
      </c>
      <c r="E3828" s="114">
        <v>771</v>
      </c>
      <c r="F3828" s="114">
        <v>3746</v>
      </c>
      <c r="G3828" s="122">
        <v>0</v>
      </c>
      <c r="H3828" s="122">
        <v>9.2937202373576376E+18</v>
      </c>
    </row>
    <row r="3829" spans="3:8" ht="15" customHeight="1">
      <c r="C3829" s="112" t="b">
        <v>0</v>
      </c>
      <c r="D3829" s="113">
        <v>5</v>
      </c>
      <c r="E3829" s="114">
        <v>772</v>
      </c>
      <c r="F3829" s="114">
        <v>3747</v>
      </c>
      <c r="G3829" s="122">
        <v>0</v>
      </c>
      <c r="H3829" s="122">
        <v>4.2713003827423421E+18</v>
      </c>
    </row>
    <row r="3830" spans="3:8" ht="15" customHeight="1">
      <c r="C3830" s="112" t="b">
        <v>0</v>
      </c>
      <c r="D3830" s="113">
        <v>5</v>
      </c>
      <c r="E3830" s="114">
        <v>773</v>
      </c>
      <c r="F3830" s="114">
        <v>3748</v>
      </c>
      <c r="G3830" s="122">
        <v>0</v>
      </c>
      <c r="H3830" s="122">
        <v>1.4913563327536472E+19</v>
      </c>
    </row>
    <row r="3831" spans="3:8" ht="15" customHeight="1">
      <c r="C3831" s="112" t="b">
        <v>0</v>
      </c>
      <c r="D3831" s="113">
        <v>5</v>
      </c>
      <c r="E3831" s="114">
        <v>774</v>
      </c>
      <c r="F3831" s="114">
        <v>3749</v>
      </c>
      <c r="G3831" s="122">
        <v>0</v>
      </c>
      <c r="H3831" s="122">
        <v>1.6558586743622597E+19</v>
      </c>
    </row>
    <row r="3832" spans="3:8" ht="15" customHeight="1">
      <c r="C3832" s="112" t="b">
        <v>0</v>
      </c>
      <c r="D3832" s="113">
        <v>5</v>
      </c>
      <c r="E3832" s="114">
        <v>775</v>
      </c>
      <c r="F3832" s="114">
        <v>3750</v>
      </c>
      <c r="G3832" s="122">
        <v>0</v>
      </c>
      <c r="H3832" s="122">
        <v>5.4263700983547156E+18</v>
      </c>
    </row>
    <row r="3833" spans="3:8" ht="15" customHeight="1">
      <c r="C3833" s="112" t="b">
        <v>0</v>
      </c>
      <c r="D3833" s="113">
        <v>5</v>
      </c>
      <c r="E3833" s="114">
        <v>776</v>
      </c>
      <c r="F3833" s="114">
        <v>3751</v>
      </c>
      <c r="G3833" s="122">
        <v>0</v>
      </c>
      <c r="H3833" s="122">
        <v>6.8796329289805281E+18</v>
      </c>
    </row>
    <row r="3834" spans="3:8" ht="15" customHeight="1">
      <c r="C3834" s="112" t="b">
        <v>0</v>
      </c>
      <c r="D3834" s="113">
        <v>5</v>
      </c>
      <c r="E3834" s="114">
        <v>777</v>
      </c>
      <c r="F3834" s="114">
        <v>3752</v>
      </c>
      <c r="G3834" s="122">
        <v>0</v>
      </c>
      <c r="H3834" s="122">
        <v>4.6735653089366231E+18</v>
      </c>
    </row>
    <row r="3835" spans="3:8" ht="15" customHeight="1">
      <c r="C3835" s="112" t="b">
        <v>0</v>
      </c>
      <c r="D3835" s="113">
        <v>5</v>
      </c>
      <c r="E3835" s="114">
        <v>778</v>
      </c>
      <c r="F3835" s="114">
        <v>3753</v>
      </c>
      <c r="G3835" s="122">
        <v>0</v>
      </c>
      <c r="H3835" s="122">
        <v>1.7197246303863785E+19</v>
      </c>
    </row>
    <row r="3836" spans="3:8" ht="15" customHeight="1">
      <c r="C3836" s="112" t="b">
        <v>0</v>
      </c>
      <c r="D3836" s="113">
        <v>5</v>
      </c>
      <c r="E3836" s="114">
        <v>909</v>
      </c>
      <c r="F3836" s="114">
        <v>3754</v>
      </c>
      <c r="G3836" s="122">
        <v>0</v>
      </c>
      <c r="H3836" s="122">
        <v>1.5049791432143374E+19</v>
      </c>
    </row>
    <row r="3837" spans="3:8" ht="15" customHeight="1">
      <c r="C3837" s="112" t="b">
        <v>0</v>
      </c>
      <c r="D3837" s="113">
        <v>5</v>
      </c>
      <c r="E3837" s="114">
        <v>910</v>
      </c>
      <c r="F3837" s="114">
        <v>3755</v>
      </c>
      <c r="G3837" s="122">
        <v>0</v>
      </c>
      <c r="H3837" s="122">
        <v>1.1171224030577064E+19</v>
      </c>
    </row>
    <row r="3838" spans="3:8" ht="15" customHeight="1">
      <c r="C3838" s="112" t="b">
        <v>0</v>
      </c>
      <c r="D3838" s="113">
        <v>5</v>
      </c>
      <c r="E3838" s="114">
        <v>911</v>
      </c>
      <c r="F3838" s="114">
        <v>3756</v>
      </c>
      <c r="G3838" s="122">
        <v>0</v>
      </c>
      <c r="H3838" s="122">
        <v>7.0679678730887782E+18</v>
      </c>
    </row>
    <row r="3839" spans="3:8" ht="15" customHeight="1">
      <c r="C3839" s="112" t="b">
        <v>0</v>
      </c>
      <c r="D3839" s="113">
        <v>5</v>
      </c>
      <c r="E3839" s="114">
        <v>912</v>
      </c>
      <c r="F3839" s="114">
        <v>3757</v>
      </c>
      <c r="G3839" s="122">
        <v>0</v>
      </c>
      <c r="H3839" s="122">
        <v>6.5801497628430162E+18</v>
      </c>
    </row>
    <row r="3840" spans="3:8" ht="15" customHeight="1">
      <c r="C3840" s="112" t="b">
        <v>0</v>
      </c>
      <c r="D3840" s="113">
        <v>5</v>
      </c>
      <c r="E3840" s="114">
        <v>913</v>
      </c>
      <c r="F3840" s="114">
        <v>3758</v>
      </c>
      <c r="G3840" s="122">
        <v>0</v>
      </c>
      <c r="H3840" s="122">
        <v>1.5719301233667807E+19</v>
      </c>
    </row>
    <row r="3841" spans="3:8" ht="15" customHeight="1">
      <c r="C3841" s="112" t="b">
        <v>0</v>
      </c>
      <c r="D3841" s="113">
        <v>5</v>
      </c>
      <c r="E3841" s="114">
        <v>914</v>
      </c>
      <c r="F3841" s="114">
        <v>3759</v>
      </c>
      <c r="G3841" s="122">
        <v>0</v>
      </c>
      <c r="H3841" s="122">
        <v>1.644819971641666E+18</v>
      </c>
    </row>
    <row r="3842" spans="3:8" ht="15" customHeight="1">
      <c r="C3842" s="112" t="b">
        <v>0</v>
      </c>
      <c r="D3842" s="113">
        <v>5</v>
      </c>
      <c r="E3842" s="114">
        <v>915</v>
      </c>
      <c r="F3842" s="114">
        <v>3760</v>
      </c>
      <c r="G3842" s="122">
        <v>0</v>
      </c>
      <c r="H3842" s="122">
        <v>1.3400637838798039E+19</v>
      </c>
    </row>
    <row r="3843" spans="3:8" ht="15" customHeight="1">
      <c r="C3843" s="112" t="b">
        <v>0</v>
      </c>
      <c r="D3843" s="113">
        <v>5</v>
      </c>
      <c r="E3843" s="114">
        <v>916</v>
      </c>
      <c r="F3843" s="114">
        <v>3761</v>
      </c>
      <c r="G3843" s="122">
        <v>0</v>
      </c>
      <c r="H3843" s="122">
        <v>5.7215002718099128E+18</v>
      </c>
    </row>
    <row r="3844" spans="3:8" ht="15" customHeight="1">
      <c r="C3844" s="112" t="b">
        <v>0</v>
      </c>
      <c r="D3844" s="113">
        <v>5</v>
      </c>
      <c r="E3844" s="114">
        <v>917</v>
      </c>
      <c r="F3844" s="114">
        <v>3762</v>
      </c>
      <c r="G3844" s="122">
        <v>0</v>
      </c>
      <c r="H3844" s="122">
        <v>1.0035071070518646E+18</v>
      </c>
    </row>
    <row r="3845" spans="3:8" ht="15" customHeight="1">
      <c r="C3845" s="112" t="b">
        <v>0</v>
      </c>
      <c r="D3845" s="113">
        <v>5</v>
      </c>
      <c r="E3845" s="114">
        <v>918</v>
      </c>
      <c r="F3845" s="114">
        <v>3763</v>
      </c>
      <c r="G3845" s="122">
        <v>0</v>
      </c>
      <c r="H3845" s="122">
        <v>3.4146965725724314E+17</v>
      </c>
    </row>
    <row r="3846" spans="3:8" ht="15" customHeight="1">
      <c r="C3846" s="112" t="b">
        <v>0</v>
      </c>
      <c r="D3846" s="113">
        <v>5</v>
      </c>
      <c r="E3846" s="114">
        <v>919</v>
      </c>
      <c r="F3846" s="114">
        <v>3764</v>
      </c>
      <c r="G3846" s="122">
        <v>0</v>
      </c>
      <c r="H3846" s="122">
        <v>1.7254766316757395E+19</v>
      </c>
    </row>
    <row r="3847" spans="3:8" ht="15" customHeight="1">
      <c r="C3847" s="112" t="b">
        <v>0</v>
      </c>
      <c r="D3847" s="113">
        <v>5</v>
      </c>
      <c r="E3847" s="114">
        <v>920</v>
      </c>
      <c r="F3847" s="114">
        <v>3765</v>
      </c>
      <c r="G3847" s="122">
        <v>0</v>
      </c>
      <c r="H3847" s="122">
        <v>4.63303113843891E+18</v>
      </c>
    </row>
    <row r="3848" spans="3:8" ht="15" customHeight="1">
      <c r="C3848" s="112" t="b">
        <v>0</v>
      </c>
      <c r="D3848" s="113">
        <v>5</v>
      </c>
      <c r="E3848" s="114">
        <v>921</v>
      </c>
      <c r="F3848" s="114">
        <v>3766</v>
      </c>
      <c r="G3848" s="122">
        <v>0</v>
      </c>
      <c r="H3848" s="122">
        <v>1.1579124052652794E+19</v>
      </c>
    </row>
    <row r="3849" spans="3:8" ht="15" customHeight="1">
      <c r="C3849" s="112" t="b">
        <v>0</v>
      </c>
      <c r="D3849" s="113">
        <v>5</v>
      </c>
      <c r="E3849" s="114">
        <v>922</v>
      </c>
      <c r="F3849" s="114">
        <v>3767</v>
      </c>
      <c r="G3849" s="122">
        <v>0</v>
      </c>
      <c r="H3849" s="122">
        <v>1.660255162360975E+19</v>
      </c>
    </row>
    <row r="3850" spans="3:8" ht="15" customHeight="1">
      <c r="C3850" s="112" t="b">
        <v>0</v>
      </c>
      <c r="D3850" s="113">
        <v>5</v>
      </c>
      <c r="E3850" s="114">
        <v>935</v>
      </c>
      <c r="F3850" s="114">
        <v>3768</v>
      </c>
      <c r="G3850" s="122">
        <v>0</v>
      </c>
      <c r="H3850" s="122">
        <v>9.2688495241509192E+18</v>
      </c>
    </row>
    <row r="3851" spans="3:8" ht="15" customHeight="1">
      <c r="C3851" s="112" t="b">
        <v>0</v>
      </c>
      <c r="D3851" s="113">
        <v>5</v>
      </c>
      <c r="E3851" s="114">
        <v>936</v>
      </c>
      <c r="F3851" s="114">
        <v>3769</v>
      </c>
      <c r="G3851" s="122">
        <v>0</v>
      </c>
      <c r="H3851" s="122">
        <v>2.9316535781555738E+18</v>
      </c>
    </row>
    <row r="3852" spans="3:8" ht="15" customHeight="1">
      <c r="C3852" s="112" t="b">
        <v>0</v>
      </c>
      <c r="D3852" s="113">
        <v>5</v>
      </c>
      <c r="E3852" s="114">
        <v>937</v>
      </c>
      <c r="F3852" s="114">
        <v>3770</v>
      </c>
      <c r="G3852" s="122">
        <v>0</v>
      </c>
      <c r="H3852" s="122">
        <v>9.2280860807263949E+18</v>
      </c>
    </row>
    <row r="3853" spans="3:8" ht="15" customHeight="1">
      <c r="C3853" s="112" t="b">
        <v>0</v>
      </c>
      <c r="D3853" s="113">
        <v>5</v>
      </c>
      <c r="E3853" s="114">
        <v>938</v>
      </c>
      <c r="F3853" s="114">
        <v>3771</v>
      </c>
      <c r="G3853" s="122">
        <v>0</v>
      </c>
      <c r="H3853" s="122">
        <v>5.5509325934801521E+18</v>
      </c>
    </row>
    <row r="3854" spans="3:8" ht="15" customHeight="1">
      <c r="C3854" s="112" t="b">
        <v>0</v>
      </c>
      <c r="D3854" s="113">
        <v>5</v>
      </c>
      <c r="E3854" s="114">
        <v>939</v>
      </c>
      <c r="F3854" s="114">
        <v>3772</v>
      </c>
      <c r="G3854" s="122">
        <v>0</v>
      </c>
      <c r="H3854" s="122">
        <v>3.0087262365389164E+18</v>
      </c>
    </row>
    <row r="3855" spans="3:8" ht="15" customHeight="1">
      <c r="C3855" s="112" t="b">
        <v>0</v>
      </c>
      <c r="D3855" s="113">
        <v>5</v>
      </c>
      <c r="E3855" s="114">
        <v>940</v>
      </c>
      <c r="F3855" s="114">
        <v>3773</v>
      </c>
      <c r="G3855" s="122">
        <v>0</v>
      </c>
      <c r="H3855" s="122">
        <v>1.2519386546220802E+19</v>
      </c>
    </row>
    <row r="3856" spans="3:8" ht="15" customHeight="1">
      <c r="C3856" s="112" t="b">
        <v>0</v>
      </c>
      <c r="D3856" s="113">
        <v>5</v>
      </c>
      <c r="E3856" s="114">
        <v>941</v>
      </c>
      <c r="F3856" s="114">
        <v>3774</v>
      </c>
      <c r="G3856" s="122">
        <v>0</v>
      </c>
      <c r="H3856" s="122">
        <v>1.8063738277433306E+18</v>
      </c>
    </row>
    <row r="3857" spans="3:8" ht="15" customHeight="1">
      <c r="C3857" s="112" t="b">
        <v>0</v>
      </c>
      <c r="D3857" s="113">
        <v>5</v>
      </c>
      <c r="E3857" s="114">
        <v>942</v>
      </c>
      <c r="F3857" s="114">
        <v>3775</v>
      </c>
      <c r="G3857" s="122">
        <v>0</v>
      </c>
      <c r="H3857" s="122">
        <v>5.339772281572309E+18</v>
      </c>
    </row>
    <row r="3858" spans="3:8" ht="15" customHeight="1">
      <c r="C3858" s="112" t="b">
        <v>0</v>
      </c>
      <c r="D3858" s="113">
        <v>5</v>
      </c>
      <c r="E3858" s="114">
        <v>943</v>
      </c>
      <c r="F3858" s="114">
        <v>3776</v>
      </c>
      <c r="G3858" s="122">
        <v>0</v>
      </c>
      <c r="H3858" s="122">
        <v>1.6866353576275626E+19</v>
      </c>
    </row>
    <row r="3859" spans="3:8" ht="15" customHeight="1">
      <c r="C3859" s="112" t="b">
        <v>0</v>
      </c>
      <c r="D3859" s="113">
        <v>5</v>
      </c>
      <c r="E3859" s="114">
        <v>944</v>
      </c>
      <c r="F3859" s="114">
        <v>3777</v>
      </c>
      <c r="G3859" s="122">
        <v>0</v>
      </c>
      <c r="H3859" s="122">
        <v>1.3083006644149539E+19</v>
      </c>
    </row>
    <row r="3860" spans="3:8" ht="15" customHeight="1">
      <c r="C3860" s="112" t="b">
        <v>0</v>
      </c>
      <c r="D3860" s="113">
        <v>5</v>
      </c>
      <c r="E3860" s="114">
        <v>945</v>
      </c>
      <c r="F3860" s="114">
        <v>3778</v>
      </c>
      <c r="G3860" s="122">
        <v>0</v>
      </c>
      <c r="H3860" s="122">
        <v>1.3143157293455899E+19</v>
      </c>
    </row>
    <row r="3861" spans="3:8" ht="15" customHeight="1">
      <c r="C3861" s="112" t="b">
        <v>0</v>
      </c>
      <c r="D3861" s="113">
        <v>5</v>
      </c>
      <c r="E3861" s="114">
        <v>946</v>
      </c>
      <c r="F3861" s="114">
        <v>3779</v>
      </c>
      <c r="G3861" s="122">
        <v>0</v>
      </c>
      <c r="H3861" s="122">
        <v>1.0026276563451963E+19</v>
      </c>
    </row>
    <row r="3862" spans="3:8" ht="15" customHeight="1">
      <c r="C3862" s="112" t="b">
        <v>0</v>
      </c>
      <c r="D3862" s="113">
        <v>5</v>
      </c>
      <c r="E3862" s="114">
        <v>947</v>
      </c>
      <c r="F3862" s="114">
        <v>3780</v>
      </c>
      <c r="G3862" s="122">
        <v>0</v>
      </c>
      <c r="H3862" s="122">
        <v>1.6593322656682185E+19</v>
      </c>
    </row>
    <row r="3863" spans="3:8" ht="15" customHeight="1">
      <c r="C3863" s="112" t="b">
        <v>0</v>
      </c>
      <c r="D3863" s="113">
        <v>5</v>
      </c>
      <c r="E3863" s="114">
        <v>948</v>
      </c>
      <c r="F3863" s="114">
        <v>3781</v>
      </c>
      <c r="G3863" s="122">
        <v>0</v>
      </c>
      <c r="H3863" s="122">
        <v>2.1152936544811569E+18</v>
      </c>
    </row>
    <row r="3864" spans="3:8" ht="15" customHeight="1">
      <c r="C3864" s="112" t="b">
        <v>0</v>
      </c>
      <c r="D3864" s="113">
        <v>5</v>
      </c>
      <c r="E3864" s="114">
        <v>3301</v>
      </c>
      <c r="F3864" s="114">
        <v>3782</v>
      </c>
      <c r="G3864" s="122">
        <v>0</v>
      </c>
      <c r="H3864" s="122">
        <v>3.9262015884602644E+18</v>
      </c>
    </row>
    <row r="3865" spans="3:8" ht="15" customHeight="1">
      <c r="C3865" s="112" t="b">
        <v>0</v>
      </c>
      <c r="D3865" s="113">
        <v>5</v>
      </c>
      <c r="E3865" s="114">
        <v>3300</v>
      </c>
      <c r="F3865" s="114">
        <v>3783</v>
      </c>
      <c r="G3865" s="122">
        <v>0</v>
      </c>
      <c r="H3865" s="122">
        <v>4.2298080579217879E+18</v>
      </c>
    </row>
    <row r="3866" spans="3:8" ht="15" customHeight="1">
      <c r="C3866" s="112" t="b">
        <v>0</v>
      </c>
      <c r="D3866" s="113">
        <v>5</v>
      </c>
      <c r="E3866" s="114">
        <v>3302</v>
      </c>
      <c r="F3866" s="114">
        <v>3784</v>
      </c>
      <c r="G3866" s="122">
        <v>0</v>
      </c>
      <c r="H3866" s="122">
        <v>9.5143937203991511E+18</v>
      </c>
    </row>
    <row r="3867" spans="3:8" ht="15" customHeight="1">
      <c r="C3867" s="112" t="b">
        <v>0</v>
      </c>
      <c r="D3867" s="113">
        <v>5</v>
      </c>
      <c r="E3867" s="114">
        <v>3303</v>
      </c>
      <c r="F3867" s="114">
        <v>3785</v>
      </c>
      <c r="G3867" s="122">
        <v>0</v>
      </c>
      <c r="H3867" s="122">
        <v>1.4672362626884925E+19</v>
      </c>
    </row>
    <row r="3868" spans="3:8" ht="15" customHeight="1">
      <c r="C3868" s="112" t="b">
        <v>0</v>
      </c>
      <c r="D3868" s="113">
        <v>5</v>
      </c>
      <c r="E3868" s="114">
        <v>3304</v>
      </c>
      <c r="F3868" s="114">
        <v>3786</v>
      </c>
      <c r="G3868" s="122">
        <v>0</v>
      </c>
      <c r="H3868" s="122">
        <v>4.3701112952180408E+18</v>
      </c>
    </row>
    <row r="3869" spans="3:8" ht="15" customHeight="1">
      <c r="C3869" s="112" t="b">
        <v>0</v>
      </c>
      <c r="D3869" s="113">
        <v>5</v>
      </c>
      <c r="E3869" s="114">
        <v>3305</v>
      </c>
      <c r="F3869" s="114">
        <v>3787</v>
      </c>
      <c r="G3869" s="122">
        <v>0</v>
      </c>
      <c r="H3869" s="122">
        <v>7.9739651541176896E+17</v>
      </c>
    </row>
    <row r="3870" spans="3:8" ht="15" customHeight="1">
      <c r="C3870" s="112" t="b">
        <v>0</v>
      </c>
      <c r="D3870" s="113">
        <v>5</v>
      </c>
      <c r="E3870" s="114">
        <v>3306</v>
      </c>
      <c r="F3870" s="114">
        <v>3788</v>
      </c>
      <c r="G3870" s="122">
        <v>0</v>
      </c>
      <c r="H3870" s="122">
        <v>6.1430901156834222E+18</v>
      </c>
    </row>
    <row r="3871" spans="3:8" ht="15" customHeight="1">
      <c r="C3871" s="112" t="b">
        <v>0</v>
      </c>
      <c r="D3871" s="113">
        <v>5</v>
      </c>
      <c r="E3871" s="114">
        <v>3307</v>
      </c>
      <c r="F3871" s="114">
        <v>3789</v>
      </c>
      <c r="G3871" s="122">
        <v>0</v>
      </c>
      <c r="H3871" s="122">
        <v>1.8202550471682714E+19</v>
      </c>
    </row>
    <row r="3872" spans="3:8" ht="15" customHeight="1">
      <c r="C3872" s="112" t="b">
        <v>0</v>
      </c>
      <c r="D3872" s="113">
        <v>5</v>
      </c>
      <c r="E3872" s="114">
        <v>3308</v>
      </c>
      <c r="F3872" s="114">
        <v>3790</v>
      </c>
      <c r="G3872" s="122">
        <v>0</v>
      </c>
      <c r="H3872" s="122">
        <v>1.13430031014097E+19</v>
      </c>
    </row>
    <row r="3873" spans="3:8" ht="15" customHeight="1">
      <c r="C3873" s="112" t="b">
        <v>0</v>
      </c>
      <c r="D3873" s="113">
        <v>5</v>
      </c>
      <c r="E3873" s="114">
        <v>3309</v>
      </c>
      <c r="F3873" s="114">
        <v>3791</v>
      </c>
      <c r="G3873" s="122">
        <v>0</v>
      </c>
      <c r="H3873" s="122">
        <v>6.3031613320052808E+18</v>
      </c>
    </row>
    <row r="3874" spans="3:8" ht="15" customHeight="1">
      <c r="C3874" s="112" t="b">
        <v>0</v>
      </c>
      <c r="D3874" s="113">
        <v>5</v>
      </c>
      <c r="E3874" s="114">
        <v>3310</v>
      </c>
      <c r="F3874" s="114">
        <v>3792</v>
      </c>
      <c r="G3874" s="122">
        <v>0</v>
      </c>
      <c r="H3874" s="122">
        <v>1.3431147571050949E+19</v>
      </c>
    </row>
    <row r="3875" spans="3:8" ht="15" customHeight="1">
      <c r="C3875" s="112" t="b">
        <v>0</v>
      </c>
      <c r="D3875" s="113">
        <v>5</v>
      </c>
      <c r="E3875" s="114">
        <v>3311</v>
      </c>
      <c r="F3875" s="114">
        <v>3793</v>
      </c>
      <c r="G3875" s="122">
        <v>0</v>
      </c>
      <c r="H3875" s="122">
        <v>5.8866674345150392E+18</v>
      </c>
    </row>
    <row r="3876" spans="3:8" ht="15" customHeight="1">
      <c r="C3876" s="112" t="b">
        <v>0</v>
      </c>
      <c r="D3876" s="113">
        <v>5</v>
      </c>
      <c r="E3876" s="114">
        <v>3312</v>
      </c>
      <c r="F3876" s="114">
        <v>3794</v>
      </c>
      <c r="G3876" s="122">
        <v>0</v>
      </c>
      <c r="H3876" s="122">
        <v>7.0782322715612815E+18</v>
      </c>
    </row>
    <row r="3877" spans="3:8" ht="15" customHeight="1">
      <c r="C3877" s="112" t="b">
        <v>0</v>
      </c>
      <c r="D3877" s="113">
        <v>5</v>
      </c>
      <c r="E3877" s="114">
        <v>3313</v>
      </c>
      <c r="F3877" s="114">
        <v>3795</v>
      </c>
      <c r="G3877" s="122">
        <v>0</v>
      </c>
      <c r="H3877" s="122">
        <v>1.5683552178420961E+19</v>
      </c>
    </row>
    <row r="3878" spans="3:8" ht="15" customHeight="1">
      <c r="C3878" s="112" t="b">
        <v>0</v>
      </c>
      <c r="D3878" s="113">
        <v>5</v>
      </c>
      <c r="E3878" s="114">
        <v>3314</v>
      </c>
      <c r="F3878" s="114">
        <v>3796</v>
      </c>
      <c r="G3878" s="122">
        <v>0</v>
      </c>
      <c r="H3878" s="122">
        <v>1.6629819723708379E+19</v>
      </c>
    </row>
    <row r="3879" spans="3:8" ht="15" customHeight="1">
      <c r="C3879" s="112" t="b">
        <v>0</v>
      </c>
      <c r="D3879" s="113">
        <v>5</v>
      </c>
      <c r="E3879" s="114">
        <v>3315</v>
      </c>
      <c r="F3879" s="114">
        <v>3797</v>
      </c>
      <c r="G3879" s="122">
        <v>0</v>
      </c>
      <c r="H3879" s="122">
        <v>7.3678117003523164E+18</v>
      </c>
    </row>
    <row r="3880" spans="3:8" ht="15" customHeight="1">
      <c r="C3880" s="112" t="b">
        <v>0</v>
      </c>
      <c r="D3880" s="113">
        <v>5</v>
      </c>
      <c r="E3880" s="114">
        <v>3316</v>
      </c>
      <c r="F3880" s="114">
        <v>3798</v>
      </c>
      <c r="G3880" s="122">
        <v>0</v>
      </c>
      <c r="H3880" s="122">
        <v>1.5776001035501351E+19</v>
      </c>
    </row>
    <row r="3881" spans="3:8" ht="15" customHeight="1">
      <c r="C3881" s="112" t="b">
        <v>0</v>
      </c>
      <c r="D3881" s="113">
        <v>5</v>
      </c>
      <c r="E3881" s="114">
        <v>3317</v>
      </c>
      <c r="F3881" s="114">
        <v>3799</v>
      </c>
      <c r="G3881" s="122">
        <v>0</v>
      </c>
      <c r="H3881" s="122">
        <v>4.5388800359704136E+18</v>
      </c>
    </row>
    <row r="3882" spans="3:8" ht="15" customHeight="1">
      <c r="C3882" s="112" t="b">
        <v>0</v>
      </c>
      <c r="D3882" s="113">
        <v>5</v>
      </c>
      <c r="E3882" s="114">
        <v>3318</v>
      </c>
      <c r="F3882" s="114">
        <v>3800</v>
      </c>
      <c r="G3882" s="122">
        <v>0</v>
      </c>
      <c r="H3882" s="122">
        <v>1.4261158231023068E+18</v>
      </c>
    </row>
    <row r="3883" spans="3:8" ht="15" customHeight="1">
      <c r="C3883" s="112" t="b">
        <v>0</v>
      </c>
      <c r="D3883" s="113">
        <v>5</v>
      </c>
      <c r="E3883" s="114">
        <v>1256</v>
      </c>
      <c r="F3883" s="114">
        <v>3801</v>
      </c>
      <c r="G3883" s="122">
        <v>0</v>
      </c>
      <c r="H3883" s="122">
        <v>8.9899075552675584E+18</v>
      </c>
    </row>
    <row r="3884" spans="3:8" ht="15" customHeight="1">
      <c r="C3884" s="112" t="b">
        <v>0</v>
      </c>
      <c r="D3884" s="113">
        <v>5</v>
      </c>
      <c r="E3884" s="114">
        <v>1257</v>
      </c>
      <c r="F3884" s="114">
        <v>3802</v>
      </c>
      <c r="G3884" s="122">
        <v>0</v>
      </c>
      <c r="H3884" s="122">
        <v>1.8144390744749842E+19</v>
      </c>
    </row>
    <row r="3885" spans="3:8" ht="15" customHeight="1">
      <c r="C3885" s="112" t="b">
        <v>0</v>
      </c>
      <c r="D3885" s="113">
        <v>5</v>
      </c>
      <c r="E3885" s="114">
        <v>1258</v>
      </c>
      <c r="F3885" s="114">
        <v>3803</v>
      </c>
      <c r="G3885" s="122">
        <v>0</v>
      </c>
      <c r="H3885" s="122">
        <v>1.7184218822692622E+19</v>
      </c>
    </row>
    <row r="3886" spans="3:8" ht="15" customHeight="1">
      <c r="C3886" s="112" t="b">
        <v>0</v>
      </c>
      <c r="D3886" s="113">
        <v>5</v>
      </c>
      <c r="E3886" s="114">
        <v>1259</v>
      </c>
      <c r="F3886" s="114">
        <v>3804</v>
      </c>
      <c r="G3886" s="122">
        <v>0</v>
      </c>
      <c r="H3886" s="122">
        <v>1.751811069386665E+19</v>
      </c>
    </row>
    <row r="3887" spans="3:8" ht="15" customHeight="1">
      <c r="C3887" s="112" t="b">
        <v>0</v>
      </c>
      <c r="D3887" s="113">
        <v>5</v>
      </c>
      <c r="E3887" s="114">
        <v>1260</v>
      </c>
      <c r="F3887" s="114">
        <v>3805</v>
      </c>
      <c r="G3887" s="122">
        <v>0</v>
      </c>
      <c r="H3887" s="122">
        <v>6.583927257171372E+18</v>
      </c>
    </row>
    <row r="3888" spans="3:8" ht="15" customHeight="1">
      <c r="C3888" s="112" t="b">
        <v>0</v>
      </c>
      <c r="D3888" s="113">
        <v>5</v>
      </c>
      <c r="E3888" s="114">
        <v>1261</v>
      </c>
      <c r="F3888" s="114">
        <v>3806</v>
      </c>
      <c r="G3888" s="122">
        <v>0</v>
      </c>
      <c r="H3888" s="122">
        <v>1.3012233263630277E+19</v>
      </c>
    </row>
    <row r="3889" spans="3:8" ht="15" customHeight="1">
      <c r="C3889" s="112" t="b">
        <v>0</v>
      </c>
      <c r="D3889" s="113">
        <v>5</v>
      </c>
      <c r="E3889" s="114">
        <v>1262</v>
      </c>
      <c r="F3889" s="114">
        <v>3807</v>
      </c>
      <c r="G3889" s="122">
        <v>0</v>
      </c>
      <c r="H3889" s="122">
        <v>1.0594996213447332E+19</v>
      </c>
    </row>
    <row r="3890" spans="3:8" ht="15" customHeight="1">
      <c r="C3890" s="112" t="b">
        <v>0</v>
      </c>
      <c r="D3890" s="113">
        <v>5</v>
      </c>
      <c r="E3890" s="114">
        <v>1263</v>
      </c>
      <c r="F3890" s="114">
        <v>3808</v>
      </c>
      <c r="G3890" s="122">
        <v>0</v>
      </c>
      <c r="H3890" s="122">
        <v>3.8177573943736975E+18</v>
      </c>
    </row>
    <row r="3891" spans="3:8" ht="15" customHeight="1">
      <c r="C3891" s="112" t="b">
        <v>0</v>
      </c>
      <c r="D3891" s="113">
        <v>5</v>
      </c>
      <c r="E3891" s="114">
        <v>1264</v>
      </c>
      <c r="F3891" s="114">
        <v>3809</v>
      </c>
      <c r="G3891" s="122">
        <v>0</v>
      </c>
      <c r="H3891" s="122">
        <v>1.7045887913550365E+19</v>
      </c>
    </row>
    <row r="3892" spans="3:8" ht="15" customHeight="1">
      <c r="C3892" s="112" t="b">
        <v>0</v>
      </c>
      <c r="D3892" s="113">
        <v>5</v>
      </c>
      <c r="E3892" s="114">
        <v>1265</v>
      </c>
      <c r="F3892" s="114">
        <v>3810</v>
      </c>
      <c r="G3892" s="122">
        <v>0</v>
      </c>
      <c r="H3892" s="122">
        <v>5.9206330047990999E+18</v>
      </c>
    </row>
    <row r="3893" spans="3:8" ht="15" customHeight="1">
      <c r="C3893" s="112" t="b">
        <v>0</v>
      </c>
      <c r="D3893" s="113">
        <v>5</v>
      </c>
      <c r="E3893" s="114">
        <v>1266</v>
      </c>
      <c r="F3893" s="114">
        <v>3811</v>
      </c>
      <c r="G3893" s="122">
        <v>0</v>
      </c>
      <c r="H3893" s="122">
        <v>5.867217534021804E+18</v>
      </c>
    </row>
    <row r="3894" spans="3:8" ht="15" customHeight="1">
      <c r="C3894" s="112" t="b">
        <v>0</v>
      </c>
      <c r="D3894" s="113">
        <v>5</v>
      </c>
      <c r="E3894" s="114">
        <v>1267</v>
      </c>
      <c r="F3894" s="114">
        <v>3812</v>
      </c>
      <c r="G3894" s="122">
        <v>0</v>
      </c>
      <c r="H3894" s="122">
        <v>4.6511621134950738E+18</v>
      </c>
    </row>
    <row r="3895" spans="3:8" ht="15" customHeight="1">
      <c r="C3895" s="112" t="b">
        <v>0</v>
      </c>
      <c r="D3895" s="113">
        <v>5</v>
      </c>
      <c r="E3895" s="114">
        <v>2490</v>
      </c>
      <c r="F3895" s="114">
        <v>3813</v>
      </c>
      <c r="G3895" s="122">
        <v>0</v>
      </c>
      <c r="H3895" s="122">
        <v>8.8326454200034529E+18</v>
      </c>
    </row>
    <row r="3896" spans="3:8" ht="15" customHeight="1">
      <c r="C3896" s="112" t="b">
        <v>0</v>
      </c>
      <c r="D3896" s="113">
        <v>5</v>
      </c>
      <c r="E3896" s="114">
        <v>2542</v>
      </c>
      <c r="F3896" s="114">
        <v>3814</v>
      </c>
      <c r="G3896" s="122">
        <v>0</v>
      </c>
      <c r="H3896" s="122">
        <v>6.0447032937226557E+18</v>
      </c>
    </row>
    <row r="3897" spans="3:8" ht="15" customHeight="1">
      <c r="C3897" s="112" t="b">
        <v>0</v>
      </c>
      <c r="D3897" s="113">
        <v>5</v>
      </c>
      <c r="E3897" s="114">
        <v>2543</v>
      </c>
      <c r="F3897" s="114">
        <v>3815</v>
      </c>
      <c r="G3897" s="122">
        <v>0</v>
      </c>
      <c r="H3897" s="122">
        <v>1.2599735819021445E+19</v>
      </c>
    </row>
    <row r="3898" spans="3:8" ht="15" customHeight="1">
      <c r="C3898" s="112" t="b">
        <v>0</v>
      </c>
      <c r="D3898" s="113">
        <v>5</v>
      </c>
      <c r="E3898" s="114">
        <v>2544</v>
      </c>
      <c r="F3898" s="114">
        <v>3816</v>
      </c>
      <c r="G3898" s="122">
        <v>0</v>
      </c>
      <c r="H3898" s="122">
        <v>7.709229053430656E+17</v>
      </c>
    </row>
    <row r="3899" spans="3:8" ht="15" customHeight="1">
      <c r="C3899" s="112" t="b">
        <v>0</v>
      </c>
      <c r="D3899" s="113">
        <v>5</v>
      </c>
      <c r="E3899" s="114">
        <v>2545</v>
      </c>
      <c r="F3899" s="114">
        <v>3817</v>
      </c>
      <c r="G3899" s="122">
        <v>0</v>
      </c>
      <c r="H3899" s="122">
        <v>6.1886239675289231E+18</v>
      </c>
    </row>
    <row r="3900" spans="3:8" ht="15" customHeight="1">
      <c r="C3900" s="112" t="b">
        <v>0</v>
      </c>
      <c r="D3900" s="113">
        <v>5</v>
      </c>
      <c r="E3900" s="114">
        <v>2546</v>
      </c>
      <c r="F3900" s="114">
        <v>3818</v>
      </c>
      <c r="G3900" s="122">
        <v>0</v>
      </c>
      <c r="H3900" s="122">
        <v>5.7266379468518799E+18</v>
      </c>
    </row>
    <row r="3901" spans="3:8" ht="15" customHeight="1">
      <c r="C3901" s="112" t="b">
        <v>0</v>
      </c>
      <c r="D3901" s="113">
        <v>5</v>
      </c>
      <c r="E3901" s="114">
        <v>2547</v>
      </c>
      <c r="F3901" s="114">
        <v>3819</v>
      </c>
      <c r="G3901" s="122">
        <v>0</v>
      </c>
      <c r="H3901" s="122">
        <v>8.7073047305099991E+18</v>
      </c>
    </row>
    <row r="3902" spans="3:8" ht="15" customHeight="1">
      <c r="C3902" s="112" t="b">
        <v>0</v>
      </c>
      <c r="D3902" s="113">
        <v>5</v>
      </c>
      <c r="E3902" s="114">
        <v>2548</v>
      </c>
      <c r="F3902" s="114">
        <v>3820</v>
      </c>
      <c r="G3902" s="122">
        <v>0</v>
      </c>
      <c r="H3902" s="122">
        <v>1.2825100311425485E+19</v>
      </c>
    </row>
    <row r="3903" spans="3:8" ht="15" customHeight="1">
      <c r="C3903" s="112" t="b">
        <v>0</v>
      </c>
      <c r="D3903" s="113">
        <v>5</v>
      </c>
      <c r="E3903" s="114">
        <v>2549</v>
      </c>
      <c r="F3903" s="114">
        <v>3821</v>
      </c>
      <c r="G3903" s="122">
        <v>0</v>
      </c>
      <c r="H3903" s="122">
        <v>1.3708416680409987E+19</v>
      </c>
    </row>
    <row r="3904" spans="3:8" ht="15" customHeight="1">
      <c r="C3904" s="112" t="b">
        <v>0</v>
      </c>
      <c r="D3904" s="113">
        <v>5</v>
      </c>
      <c r="E3904" s="114">
        <v>2550</v>
      </c>
      <c r="F3904" s="114">
        <v>3822</v>
      </c>
      <c r="G3904" s="122">
        <v>0</v>
      </c>
      <c r="H3904" s="122">
        <v>5.5979521103529646E+18</v>
      </c>
    </row>
    <row r="3905" spans="3:8" ht="15" customHeight="1">
      <c r="C3905" s="112" t="b">
        <v>0</v>
      </c>
      <c r="D3905" s="113">
        <v>5</v>
      </c>
      <c r="E3905" s="114">
        <v>2551</v>
      </c>
      <c r="F3905" s="114">
        <v>3823</v>
      </c>
      <c r="G3905" s="122">
        <v>0</v>
      </c>
      <c r="H3905" s="122">
        <v>6.8399059311522099E+17</v>
      </c>
    </row>
    <row r="3906" spans="3:8" ht="15" customHeight="1">
      <c r="C3906" s="112" t="b">
        <v>0</v>
      </c>
      <c r="D3906" s="113">
        <v>5</v>
      </c>
      <c r="E3906" s="114">
        <v>2552</v>
      </c>
      <c r="F3906" s="114">
        <v>3824</v>
      </c>
      <c r="G3906" s="122">
        <v>0</v>
      </c>
      <c r="H3906" s="122">
        <v>1.3911313582104242E+19</v>
      </c>
    </row>
    <row r="3907" spans="3:8" ht="15" customHeight="1">
      <c r="C3907" s="112" t="b">
        <v>0</v>
      </c>
      <c r="D3907" s="113">
        <v>5</v>
      </c>
      <c r="E3907" s="114">
        <v>2553</v>
      </c>
      <c r="F3907" s="114">
        <v>3825</v>
      </c>
      <c r="G3907" s="122">
        <v>0</v>
      </c>
      <c r="H3907" s="122">
        <v>1.0978685418125136E+19</v>
      </c>
    </row>
    <row r="3908" spans="3:8" ht="15" customHeight="1">
      <c r="C3908" s="112" t="b">
        <v>0</v>
      </c>
      <c r="D3908" s="113">
        <v>5</v>
      </c>
      <c r="E3908" s="114">
        <v>3411</v>
      </c>
      <c r="F3908" s="114">
        <v>3826</v>
      </c>
      <c r="G3908" s="122">
        <v>0</v>
      </c>
      <c r="H3908" s="122">
        <v>8.4511692632900649E+18</v>
      </c>
    </row>
    <row r="3909" spans="3:8" ht="15" customHeight="1">
      <c r="C3909" s="112" t="b">
        <v>0</v>
      </c>
      <c r="D3909" s="113">
        <v>5</v>
      </c>
      <c r="E3909" s="114">
        <v>3403</v>
      </c>
      <c r="F3909" s="114">
        <v>3827</v>
      </c>
      <c r="G3909" s="122">
        <v>0</v>
      </c>
      <c r="H3909" s="122">
        <v>1.3715426989224972E+19</v>
      </c>
    </row>
    <row r="3910" spans="3:8" ht="15" customHeight="1">
      <c r="C3910" s="112" t="b">
        <v>0</v>
      </c>
      <c r="D3910" s="113">
        <v>5</v>
      </c>
      <c r="E3910" s="114">
        <v>3423</v>
      </c>
      <c r="F3910" s="114">
        <v>3828</v>
      </c>
      <c r="G3910" s="122">
        <v>0</v>
      </c>
      <c r="H3910" s="122">
        <v>9.2012997410724864E+18</v>
      </c>
    </row>
    <row r="3911" spans="3:8" ht="15" customHeight="1">
      <c r="C3911" s="112" t="b">
        <v>0</v>
      </c>
      <c r="D3911" s="113">
        <v>5</v>
      </c>
      <c r="E3911" s="114">
        <v>1212</v>
      </c>
      <c r="F3911" s="114">
        <v>3829</v>
      </c>
      <c r="G3911" s="122">
        <v>0</v>
      </c>
      <c r="H3911" s="122">
        <v>1.4652682840479076E+19</v>
      </c>
    </row>
    <row r="3912" spans="3:8" ht="15" customHeight="1">
      <c r="C3912" s="112" t="b">
        <v>0</v>
      </c>
      <c r="D3912" s="113">
        <v>5</v>
      </c>
      <c r="E3912" s="114">
        <v>1213</v>
      </c>
      <c r="F3912" s="114">
        <v>3830</v>
      </c>
      <c r="G3912" s="122">
        <v>0</v>
      </c>
      <c r="H3912" s="122">
        <v>8.253549306049793E+18</v>
      </c>
    </row>
    <row r="3913" spans="3:8" ht="15" customHeight="1">
      <c r="C3913" s="112" t="b">
        <v>0</v>
      </c>
      <c r="D3913" s="113">
        <v>5</v>
      </c>
      <c r="E3913" s="114">
        <v>1214</v>
      </c>
      <c r="F3913" s="114">
        <v>3831</v>
      </c>
      <c r="G3913" s="122">
        <v>0</v>
      </c>
      <c r="H3913" s="122">
        <v>9.0442891512519485E+18</v>
      </c>
    </row>
    <row r="3914" spans="3:8" ht="15" customHeight="1">
      <c r="C3914" s="112" t="b">
        <v>0</v>
      </c>
      <c r="D3914" s="113">
        <v>5</v>
      </c>
      <c r="E3914" s="114">
        <v>1215</v>
      </c>
      <c r="F3914" s="114">
        <v>3832</v>
      </c>
      <c r="G3914" s="122">
        <v>0</v>
      </c>
      <c r="H3914" s="122">
        <v>7.7941038808519363E+18</v>
      </c>
    </row>
    <row r="3915" spans="3:8" ht="15" customHeight="1">
      <c r="C3915" s="112" t="b">
        <v>0</v>
      </c>
      <c r="D3915" s="113">
        <v>5</v>
      </c>
      <c r="E3915" s="114">
        <v>1216</v>
      </c>
      <c r="F3915" s="114">
        <v>3833</v>
      </c>
      <c r="G3915" s="122">
        <v>0</v>
      </c>
      <c r="H3915" s="122">
        <v>1.5945698502569351E+19</v>
      </c>
    </row>
    <row r="3916" spans="3:8" ht="15" customHeight="1">
      <c r="C3916" s="112" t="b">
        <v>0</v>
      </c>
      <c r="D3916" s="113">
        <v>5</v>
      </c>
      <c r="E3916" s="114">
        <v>1217</v>
      </c>
      <c r="F3916" s="114">
        <v>3834</v>
      </c>
      <c r="G3916" s="122">
        <v>0</v>
      </c>
      <c r="H3916" s="122">
        <v>5.3825238357828854E+18</v>
      </c>
    </row>
    <row r="3917" spans="3:8" ht="15" customHeight="1">
      <c r="C3917" s="112" t="b">
        <v>0</v>
      </c>
      <c r="D3917" s="113">
        <v>5</v>
      </c>
      <c r="E3917" s="114">
        <v>1218</v>
      </c>
      <c r="F3917" s="114">
        <v>3835</v>
      </c>
      <c r="G3917" s="122">
        <v>0</v>
      </c>
      <c r="H3917" s="122">
        <v>7.1615644899289057E+18</v>
      </c>
    </row>
    <row r="3918" spans="3:8" ht="15" customHeight="1">
      <c r="C3918" s="112" t="b">
        <v>0</v>
      </c>
      <c r="D3918" s="113">
        <v>5</v>
      </c>
      <c r="E3918" s="114">
        <v>1219</v>
      </c>
      <c r="F3918" s="114">
        <v>3836</v>
      </c>
      <c r="G3918" s="122">
        <v>0</v>
      </c>
      <c r="H3918" s="122">
        <v>1.6509664246592666E+19</v>
      </c>
    </row>
    <row r="3919" spans="3:8" ht="15" customHeight="1">
      <c r="C3919" s="112" t="b">
        <v>0</v>
      </c>
      <c r="D3919" s="113">
        <v>5</v>
      </c>
      <c r="E3919" s="114">
        <v>1220</v>
      </c>
      <c r="F3919" s="114">
        <v>3837</v>
      </c>
      <c r="G3919" s="122">
        <v>0</v>
      </c>
      <c r="H3919" s="122">
        <v>1.0225550127533541E+19</v>
      </c>
    </row>
    <row r="3920" spans="3:8" ht="15" customHeight="1">
      <c r="C3920" s="112" t="b">
        <v>0</v>
      </c>
      <c r="D3920" s="113">
        <v>5</v>
      </c>
      <c r="E3920" s="114">
        <v>1221</v>
      </c>
      <c r="F3920" s="114">
        <v>3838</v>
      </c>
      <c r="G3920" s="122">
        <v>0</v>
      </c>
      <c r="H3920" s="122">
        <v>4.8927607178693908E+18</v>
      </c>
    </row>
    <row r="3921" spans="3:8" ht="15" customHeight="1">
      <c r="C3921" s="112" t="b">
        <v>0</v>
      </c>
      <c r="D3921" s="113">
        <v>5</v>
      </c>
      <c r="E3921" s="114">
        <v>1222</v>
      </c>
      <c r="F3921" s="114">
        <v>3839</v>
      </c>
      <c r="G3921" s="122">
        <v>0</v>
      </c>
      <c r="H3921" s="122">
        <v>1.2802532467812399E+19</v>
      </c>
    </row>
    <row r="3922" spans="3:8" ht="15" customHeight="1">
      <c r="C3922" s="112" t="b">
        <v>0</v>
      </c>
      <c r="D3922" s="113">
        <v>5</v>
      </c>
      <c r="E3922" s="114">
        <v>1223</v>
      </c>
      <c r="F3922" s="114">
        <v>3840</v>
      </c>
      <c r="G3922" s="122">
        <v>0</v>
      </c>
      <c r="H3922" s="122">
        <v>1.2665923666095659E+19</v>
      </c>
    </row>
    <row r="3923" spans="3:8" ht="15" customHeight="1">
      <c r="C3923" s="112" t="b">
        <v>0</v>
      </c>
      <c r="D3923" s="113">
        <v>5</v>
      </c>
      <c r="E3923" s="114">
        <v>1224</v>
      </c>
      <c r="F3923" s="114">
        <v>3841</v>
      </c>
      <c r="G3923" s="122">
        <v>0</v>
      </c>
      <c r="H3923" s="122">
        <v>1.6990168256582654E+19</v>
      </c>
    </row>
    <row r="3924" spans="3:8" ht="15" customHeight="1">
      <c r="C3924" s="112" t="b">
        <v>0</v>
      </c>
      <c r="D3924" s="113">
        <v>5</v>
      </c>
      <c r="E3924" s="114">
        <v>1225</v>
      </c>
      <c r="F3924" s="114">
        <v>3842</v>
      </c>
      <c r="G3924" s="122">
        <v>0</v>
      </c>
      <c r="H3924" s="122">
        <v>1.6878329277862652E+19</v>
      </c>
    </row>
    <row r="3925" spans="3:8" ht="15" customHeight="1">
      <c r="C3925" s="112" t="b">
        <v>0</v>
      </c>
      <c r="D3925" s="113">
        <v>5</v>
      </c>
      <c r="E3925" s="114">
        <v>1226</v>
      </c>
      <c r="F3925" s="114">
        <v>3843</v>
      </c>
      <c r="G3925" s="122">
        <v>0</v>
      </c>
      <c r="H3925" s="122">
        <v>5.0974413199187169E+18</v>
      </c>
    </row>
    <row r="3926" spans="3:8" ht="15" customHeight="1">
      <c r="C3926" s="112" t="b">
        <v>0</v>
      </c>
      <c r="D3926" s="113">
        <v>5</v>
      </c>
      <c r="E3926" s="114">
        <v>1227</v>
      </c>
      <c r="F3926" s="114">
        <v>3844</v>
      </c>
      <c r="G3926" s="122">
        <v>0</v>
      </c>
      <c r="H3926" s="122">
        <v>1.2791676134598834E+19</v>
      </c>
    </row>
    <row r="3927" spans="3:8" ht="15" customHeight="1">
      <c r="C3927" s="112" t="b">
        <v>0</v>
      </c>
      <c r="D3927" s="113">
        <v>5</v>
      </c>
      <c r="E3927" s="114">
        <v>1228</v>
      </c>
      <c r="F3927" s="114">
        <v>3845</v>
      </c>
      <c r="G3927" s="122">
        <v>0</v>
      </c>
      <c r="H3927" s="122">
        <v>8.7124239786741535E+18</v>
      </c>
    </row>
    <row r="3928" spans="3:8" ht="15" customHeight="1">
      <c r="C3928" s="112" t="b">
        <v>0</v>
      </c>
      <c r="D3928" s="113">
        <v>5</v>
      </c>
      <c r="E3928" s="114">
        <v>1229</v>
      </c>
      <c r="F3928" s="114">
        <v>3846</v>
      </c>
      <c r="G3928" s="122">
        <v>0</v>
      </c>
      <c r="H3928" s="122">
        <v>1.0151693692713656E+19</v>
      </c>
    </row>
    <row r="3929" spans="3:8" ht="15" customHeight="1">
      <c r="C3929" s="112" t="b">
        <v>0</v>
      </c>
      <c r="D3929" s="113">
        <v>5</v>
      </c>
      <c r="E3929" s="114">
        <v>1230</v>
      </c>
      <c r="F3929" s="114">
        <v>3847</v>
      </c>
      <c r="G3929" s="122">
        <v>0</v>
      </c>
      <c r="H3929" s="122">
        <v>8.7317952693506765E+18</v>
      </c>
    </row>
    <row r="3930" spans="3:8" ht="15" customHeight="1">
      <c r="C3930" s="112" t="b">
        <v>0</v>
      </c>
      <c r="D3930" s="113">
        <v>5</v>
      </c>
      <c r="E3930" s="114">
        <v>1231</v>
      </c>
      <c r="F3930" s="114">
        <v>3848</v>
      </c>
      <c r="G3930" s="122">
        <v>0</v>
      </c>
      <c r="H3930" s="122">
        <v>1.0079515703216939E+19</v>
      </c>
    </row>
    <row r="3931" spans="3:8" ht="15" customHeight="1">
      <c r="C3931" s="112" t="b">
        <v>0</v>
      </c>
      <c r="D3931" s="113">
        <v>5</v>
      </c>
      <c r="E3931" s="114">
        <v>1232</v>
      </c>
      <c r="F3931" s="114">
        <v>3849</v>
      </c>
      <c r="G3931" s="122">
        <v>0</v>
      </c>
      <c r="H3931" s="122">
        <v>5.7103420588104397E+18</v>
      </c>
    </row>
    <row r="3932" spans="3:8" ht="15" customHeight="1">
      <c r="C3932" s="112" t="b">
        <v>0</v>
      </c>
      <c r="D3932" s="113">
        <v>5</v>
      </c>
      <c r="E3932" s="114">
        <v>1233</v>
      </c>
      <c r="F3932" s="114">
        <v>3850</v>
      </c>
      <c r="G3932" s="122">
        <v>0</v>
      </c>
      <c r="H3932" s="122">
        <v>2.7007249896191462E+18</v>
      </c>
    </row>
    <row r="3933" spans="3:8" ht="15" customHeight="1">
      <c r="C3933" s="112" t="b">
        <v>0</v>
      </c>
      <c r="D3933" s="113">
        <v>5</v>
      </c>
      <c r="E3933" s="114">
        <v>1234</v>
      </c>
      <c r="F3933" s="114">
        <v>3851</v>
      </c>
      <c r="G3933" s="122">
        <v>0</v>
      </c>
      <c r="H3933" s="122">
        <v>5.843215370686334E+18</v>
      </c>
    </row>
    <row r="3934" spans="3:8" ht="15" customHeight="1">
      <c r="C3934" s="112" t="b">
        <v>0</v>
      </c>
      <c r="D3934" s="113">
        <v>5</v>
      </c>
      <c r="E3934" s="114">
        <v>1434</v>
      </c>
      <c r="F3934" s="114">
        <v>3852</v>
      </c>
      <c r="G3934" s="122">
        <v>0</v>
      </c>
      <c r="H3934" s="122">
        <v>1.0599323120345549E+19</v>
      </c>
    </row>
    <row r="3935" spans="3:8" ht="15" customHeight="1">
      <c r="C3935" s="112" t="b">
        <v>0</v>
      </c>
      <c r="D3935" s="113">
        <v>5</v>
      </c>
      <c r="E3935" s="114">
        <v>1435</v>
      </c>
      <c r="F3935" s="114">
        <v>3853</v>
      </c>
      <c r="G3935" s="122">
        <v>0</v>
      </c>
      <c r="H3935" s="122">
        <v>2.117455903242667E+18</v>
      </c>
    </row>
    <row r="3936" spans="3:8" ht="15" customHeight="1">
      <c r="C3936" s="112" t="b">
        <v>0</v>
      </c>
      <c r="D3936" s="113">
        <v>5</v>
      </c>
      <c r="E3936" s="114">
        <v>1436</v>
      </c>
      <c r="F3936" s="114">
        <v>3854</v>
      </c>
      <c r="G3936" s="122">
        <v>0</v>
      </c>
      <c r="H3936" s="122">
        <v>8.9311925842394511E+18</v>
      </c>
    </row>
    <row r="3937" spans="3:8" ht="15" customHeight="1">
      <c r="C3937" s="112" t="b">
        <v>0</v>
      </c>
      <c r="D3937" s="113">
        <v>5</v>
      </c>
      <c r="E3937" s="114">
        <v>1437</v>
      </c>
      <c r="F3937" s="114">
        <v>3855</v>
      </c>
      <c r="G3937" s="122">
        <v>0</v>
      </c>
      <c r="H3937" s="122">
        <v>9.4418878531973389E+17</v>
      </c>
    </row>
    <row r="3938" spans="3:8" ht="15" customHeight="1">
      <c r="C3938" s="112" t="b">
        <v>0</v>
      </c>
      <c r="D3938" s="113">
        <v>5</v>
      </c>
      <c r="E3938" s="114">
        <v>1438</v>
      </c>
      <c r="F3938" s="114">
        <v>3856</v>
      </c>
      <c r="G3938" s="122">
        <v>0</v>
      </c>
      <c r="H3938" s="122">
        <v>1.3825060318166401E+19</v>
      </c>
    </row>
    <row r="3939" spans="3:8" ht="15" customHeight="1">
      <c r="C3939" s="112" t="b">
        <v>0</v>
      </c>
      <c r="D3939" s="113">
        <v>5</v>
      </c>
      <c r="E3939" s="114">
        <v>1439</v>
      </c>
      <c r="F3939" s="114">
        <v>3857</v>
      </c>
      <c r="G3939" s="122">
        <v>0</v>
      </c>
      <c r="H3939" s="122">
        <v>8.6677026375851919E+18</v>
      </c>
    </row>
    <row r="3940" spans="3:8" ht="15" customHeight="1">
      <c r="C3940" s="112" t="b">
        <v>0</v>
      </c>
      <c r="D3940" s="113">
        <v>5</v>
      </c>
      <c r="E3940" s="114">
        <v>1440</v>
      </c>
      <c r="F3940" s="114">
        <v>3858</v>
      </c>
      <c r="G3940" s="122">
        <v>0</v>
      </c>
      <c r="H3940" s="122">
        <v>1.1452486267347835E+19</v>
      </c>
    </row>
    <row r="3941" spans="3:8" ht="15" customHeight="1">
      <c r="C3941" s="112" t="b">
        <v>0</v>
      </c>
      <c r="D3941" s="113">
        <v>5</v>
      </c>
      <c r="E3941" s="114">
        <v>1441</v>
      </c>
      <c r="F3941" s="114">
        <v>3859</v>
      </c>
      <c r="G3941" s="122">
        <v>0</v>
      </c>
      <c r="H3941" s="122">
        <v>1.3793255405562575E+19</v>
      </c>
    </row>
    <row r="3942" spans="3:8" ht="15" customHeight="1">
      <c r="C3942" s="112" t="b">
        <v>0</v>
      </c>
      <c r="D3942" s="113">
        <v>5</v>
      </c>
      <c r="E3942" s="114">
        <v>1442</v>
      </c>
      <c r="F3942" s="114">
        <v>3860</v>
      </c>
      <c r="G3942" s="122">
        <v>0</v>
      </c>
      <c r="H3942" s="122">
        <v>2.1770112968232845E+18</v>
      </c>
    </row>
    <row r="3943" spans="3:8" ht="15" customHeight="1">
      <c r="C3943" s="112" t="b">
        <v>0</v>
      </c>
      <c r="D3943" s="113">
        <v>5</v>
      </c>
      <c r="E3943" s="114">
        <v>1443</v>
      </c>
      <c r="F3943" s="114">
        <v>3861</v>
      </c>
      <c r="G3943" s="122">
        <v>0</v>
      </c>
      <c r="H3943" s="122">
        <v>4.2452161450835113E+18</v>
      </c>
    </row>
    <row r="3944" spans="3:8" ht="15" customHeight="1">
      <c r="C3944" s="112" t="b">
        <v>0</v>
      </c>
      <c r="D3944" s="113">
        <v>5</v>
      </c>
      <c r="E3944" s="114">
        <v>2204</v>
      </c>
      <c r="F3944" s="114">
        <v>3862</v>
      </c>
      <c r="G3944" s="122">
        <v>0</v>
      </c>
      <c r="H3944" s="122">
        <v>1.3405829953772962E+19</v>
      </c>
    </row>
    <row r="3945" spans="3:8" ht="15" customHeight="1">
      <c r="C3945" s="112" t="b">
        <v>0</v>
      </c>
      <c r="D3945" s="113">
        <v>5</v>
      </c>
      <c r="E3945" s="114">
        <v>2205</v>
      </c>
      <c r="F3945" s="114">
        <v>3863</v>
      </c>
      <c r="G3945" s="122">
        <v>0</v>
      </c>
      <c r="H3945" s="122">
        <v>1.1309772210612965E+19</v>
      </c>
    </row>
    <row r="3946" spans="3:8" ht="15" customHeight="1">
      <c r="C3946" s="112" t="b">
        <v>0</v>
      </c>
      <c r="D3946" s="113">
        <v>5</v>
      </c>
      <c r="E3946" s="114">
        <v>2206</v>
      </c>
      <c r="F3946" s="114">
        <v>3864</v>
      </c>
      <c r="G3946" s="122">
        <v>0</v>
      </c>
      <c r="H3946" s="122">
        <v>1.8323121556885514E+19</v>
      </c>
    </row>
    <row r="3947" spans="3:8" ht="15" customHeight="1">
      <c r="C3947" s="112" t="b">
        <v>0</v>
      </c>
      <c r="D3947" s="113">
        <v>5</v>
      </c>
      <c r="E3947" s="114">
        <v>2207</v>
      </c>
      <c r="F3947" s="114">
        <v>3865</v>
      </c>
      <c r="G3947" s="122">
        <v>0</v>
      </c>
      <c r="H3947" s="122">
        <v>1.2949133586018447E+18</v>
      </c>
    </row>
    <row r="3948" spans="3:8" ht="15" customHeight="1">
      <c r="C3948" s="112" t="b">
        <v>0</v>
      </c>
      <c r="D3948" s="113">
        <v>5</v>
      </c>
      <c r="E3948" s="114">
        <v>2208</v>
      </c>
      <c r="F3948" s="114">
        <v>3866</v>
      </c>
      <c r="G3948" s="122">
        <v>0</v>
      </c>
      <c r="H3948" s="122">
        <v>1.0911341219948394E+19</v>
      </c>
    </row>
    <row r="3949" spans="3:8" ht="15" customHeight="1">
      <c r="C3949" s="112" t="b">
        <v>0</v>
      </c>
      <c r="D3949" s="113">
        <v>5</v>
      </c>
      <c r="E3949" s="114">
        <v>2209</v>
      </c>
      <c r="F3949" s="114">
        <v>3867</v>
      </c>
      <c r="G3949" s="122">
        <v>0</v>
      </c>
      <c r="H3949" s="122">
        <v>1.1297119350981597E+19</v>
      </c>
    </row>
    <row r="3950" spans="3:8" ht="15" customHeight="1">
      <c r="C3950" s="112" t="b">
        <v>0</v>
      </c>
      <c r="D3950" s="113">
        <v>5</v>
      </c>
      <c r="E3950" s="114">
        <v>2210</v>
      </c>
      <c r="F3950" s="114">
        <v>3868</v>
      </c>
      <c r="G3950" s="122">
        <v>0</v>
      </c>
      <c r="H3950" s="122">
        <v>8.8068587575433708E+18</v>
      </c>
    </row>
    <row r="3951" spans="3:8" ht="15" customHeight="1">
      <c r="C3951" s="112" t="b">
        <v>0</v>
      </c>
      <c r="D3951" s="113">
        <v>5</v>
      </c>
      <c r="E3951" s="114">
        <v>2211</v>
      </c>
      <c r="F3951" s="114">
        <v>3869</v>
      </c>
      <c r="G3951" s="122">
        <v>0</v>
      </c>
      <c r="H3951" s="122">
        <v>1.2983044231330132E+19</v>
      </c>
    </row>
    <row r="3952" spans="3:8" ht="15" customHeight="1">
      <c r="C3952" s="112" t="b">
        <v>0</v>
      </c>
      <c r="D3952" s="113">
        <v>5</v>
      </c>
      <c r="E3952" s="114">
        <v>2212</v>
      </c>
      <c r="F3952" s="114">
        <v>3870</v>
      </c>
      <c r="G3952" s="122">
        <v>0</v>
      </c>
      <c r="H3952" s="122">
        <v>1.175409306200245E+19</v>
      </c>
    </row>
    <row r="3953" spans="3:8" ht="15" customHeight="1">
      <c r="C3953" s="112" t="b">
        <v>0</v>
      </c>
      <c r="D3953" s="113">
        <v>5</v>
      </c>
      <c r="E3953" s="114">
        <v>2213</v>
      </c>
      <c r="F3953" s="114">
        <v>3871</v>
      </c>
      <c r="G3953" s="122">
        <v>0</v>
      </c>
      <c r="H3953" s="122">
        <v>7.7320558342217912E+18</v>
      </c>
    </row>
    <row r="3954" spans="3:8" ht="15" customHeight="1">
      <c r="C3954" s="112" t="b">
        <v>0</v>
      </c>
      <c r="D3954" s="113">
        <v>5</v>
      </c>
      <c r="E3954" s="114">
        <v>2214</v>
      </c>
      <c r="F3954" s="114">
        <v>3872</v>
      </c>
      <c r="G3954" s="122">
        <v>0</v>
      </c>
      <c r="H3954" s="122">
        <v>2.000357704416833E+18</v>
      </c>
    </row>
    <row r="3955" spans="3:8" ht="15" customHeight="1">
      <c r="C3955" s="112" t="b">
        <v>0</v>
      </c>
      <c r="D3955" s="113">
        <v>5</v>
      </c>
      <c r="E3955" s="114">
        <v>2215</v>
      </c>
      <c r="F3955" s="114">
        <v>3873</v>
      </c>
      <c r="G3955" s="122">
        <v>0</v>
      </c>
      <c r="H3955" s="122">
        <v>9.8962120288981299E+18</v>
      </c>
    </row>
    <row r="3956" spans="3:8" ht="15" customHeight="1">
      <c r="C3956" s="112" t="b">
        <v>0</v>
      </c>
      <c r="D3956" s="113">
        <v>5</v>
      </c>
      <c r="E3956" s="114">
        <v>3404</v>
      </c>
      <c r="F3956" s="114">
        <v>3874</v>
      </c>
      <c r="G3956" s="122">
        <v>0</v>
      </c>
      <c r="H3956" s="122">
        <v>8.503859059244033E+18</v>
      </c>
    </row>
    <row r="3957" spans="3:8" ht="15" customHeight="1">
      <c r="C3957" s="112" t="b">
        <v>0</v>
      </c>
      <c r="D3957" s="113">
        <v>5</v>
      </c>
      <c r="E3957" s="114">
        <v>2491</v>
      </c>
      <c r="F3957" s="114">
        <v>3875</v>
      </c>
      <c r="G3957" s="122">
        <v>0</v>
      </c>
      <c r="H3957" s="122">
        <v>1.5918028022604724E+19</v>
      </c>
    </row>
    <row r="3958" spans="3:8" ht="15" customHeight="1">
      <c r="C3958" s="112" t="b">
        <v>0</v>
      </c>
      <c r="D3958" s="113">
        <v>5</v>
      </c>
      <c r="E3958" s="114">
        <v>2492</v>
      </c>
      <c r="F3958" s="114">
        <v>3876</v>
      </c>
      <c r="G3958" s="122">
        <v>0</v>
      </c>
      <c r="H3958" s="122">
        <v>1.1965793540590791E+19</v>
      </c>
    </row>
    <row r="3959" spans="3:8" ht="15" customHeight="1">
      <c r="C3959" s="112" t="b">
        <v>0</v>
      </c>
      <c r="D3959" s="113">
        <v>5</v>
      </c>
      <c r="E3959" s="114">
        <v>2493</v>
      </c>
      <c r="F3959" s="114">
        <v>3877</v>
      </c>
      <c r="G3959" s="122">
        <v>0</v>
      </c>
      <c r="H3959" s="122">
        <v>6.2958727055515453E+18</v>
      </c>
    </row>
    <row r="3960" spans="3:8" ht="15" customHeight="1">
      <c r="C3960" s="112" t="b">
        <v>0</v>
      </c>
      <c r="D3960" s="113">
        <v>5</v>
      </c>
      <c r="E3960" s="114">
        <v>3028</v>
      </c>
      <c r="F3960" s="114">
        <v>3878</v>
      </c>
      <c r="G3960" s="122">
        <v>0</v>
      </c>
      <c r="H3960" s="122">
        <v>6.3013072472169032E+18</v>
      </c>
    </row>
    <row r="3961" spans="3:8" ht="15" customHeight="1">
      <c r="C3961" s="112" t="b">
        <v>0</v>
      </c>
      <c r="D3961" s="113">
        <v>5</v>
      </c>
      <c r="E3961" s="114">
        <v>3029</v>
      </c>
      <c r="F3961" s="114">
        <v>3879</v>
      </c>
      <c r="G3961" s="122">
        <v>0</v>
      </c>
      <c r="H3961" s="122">
        <v>6.3042595938547034E+17</v>
      </c>
    </row>
    <row r="3962" spans="3:8" ht="15" customHeight="1">
      <c r="C3962" s="112" t="b">
        <v>0</v>
      </c>
      <c r="D3962" s="113">
        <v>5</v>
      </c>
      <c r="E3962" s="114">
        <v>3030</v>
      </c>
      <c r="F3962" s="114">
        <v>3880</v>
      </c>
      <c r="G3962" s="122">
        <v>0</v>
      </c>
      <c r="H3962" s="122">
        <v>1.6736173744398813E+19</v>
      </c>
    </row>
    <row r="3963" spans="3:8" ht="15" customHeight="1">
      <c r="C3963" s="112" t="b">
        <v>0</v>
      </c>
      <c r="D3963" s="113">
        <v>5</v>
      </c>
      <c r="E3963" s="114">
        <v>3031</v>
      </c>
      <c r="F3963" s="114">
        <v>3881</v>
      </c>
      <c r="G3963" s="122">
        <v>0</v>
      </c>
      <c r="H3963" s="122">
        <v>5.5950635652712561E+18</v>
      </c>
    </row>
    <row r="3964" spans="3:8" ht="15" customHeight="1">
      <c r="C3964" s="112" t="b">
        <v>0</v>
      </c>
      <c r="D3964" s="113">
        <v>5</v>
      </c>
      <c r="E3964" s="114">
        <v>3032</v>
      </c>
      <c r="F3964" s="114">
        <v>3882</v>
      </c>
      <c r="G3964" s="122">
        <v>0</v>
      </c>
      <c r="H3964" s="122">
        <v>6.8749099852779715E+18</v>
      </c>
    </row>
    <row r="3965" spans="3:8" ht="15" customHeight="1">
      <c r="C3965" s="112" t="b">
        <v>0</v>
      </c>
      <c r="D3965" s="113">
        <v>5</v>
      </c>
      <c r="E3965" s="114">
        <v>3033</v>
      </c>
      <c r="F3965" s="114">
        <v>3883</v>
      </c>
      <c r="G3965" s="122">
        <v>0</v>
      </c>
      <c r="H3965" s="122">
        <v>1.2916964070280026E+19</v>
      </c>
    </row>
    <row r="3966" spans="3:8" ht="15" customHeight="1">
      <c r="C3966" s="112" t="b">
        <v>0</v>
      </c>
      <c r="D3966" s="113">
        <v>5</v>
      </c>
      <c r="E3966" s="114">
        <v>3034</v>
      </c>
      <c r="F3966" s="114">
        <v>3884</v>
      </c>
      <c r="G3966" s="122">
        <v>0</v>
      </c>
      <c r="H3966" s="122">
        <v>5.7209864264465235E+17</v>
      </c>
    </row>
    <row r="3967" spans="3:8" ht="15" customHeight="1">
      <c r="C3967" s="112" t="b">
        <v>0</v>
      </c>
      <c r="D3967" s="113">
        <v>5</v>
      </c>
      <c r="E3967" s="114">
        <v>3035</v>
      </c>
      <c r="F3967" s="114">
        <v>3885</v>
      </c>
      <c r="G3967" s="122">
        <v>0</v>
      </c>
      <c r="H3967" s="122">
        <v>2.170104797837708E+18</v>
      </c>
    </row>
    <row r="3968" spans="3:8" ht="15" customHeight="1">
      <c r="C3968" s="112" t="b">
        <v>0</v>
      </c>
      <c r="D3968" s="113">
        <v>5</v>
      </c>
      <c r="E3968" s="114">
        <v>3036</v>
      </c>
      <c r="F3968" s="114">
        <v>3886</v>
      </c>
      <c r="G3968" s="122">
        <v>0</v>
      </c>
      <c r="H3968" s="122">
        <v>1.132296460953575E+19</v>
      </c>
    </row>
    <row r="3969" spans="3:8" ht="15" customHeight="1">
      <c r="C3969" s="112" t="b">
        <v>0</v>
      </c>
      <c r="D3969" s="113">
        <v>5</v>
      </c>
      <c r="E3969" s="114">
        <v>3037</v>
      </c>
      <c r="F3969" s="114">
        <v>3887</v>
      </c>
      <c r="G3969" s="122">
        <v>0</v>
      </c>
      <c r="H3969" s="122">
        <v>1.0651447069114317E+19</v>
      </c>
    </row>
    <row r="3970" spans="3:8" ht="15" customHeight="1">
      <c r="C3970" s="112" t="b">
        <v>0</v>
      </c>
      <c r="D3970" s="113">
        <v>5</v>
      </c>
      <c r="E3970" s="114">
        <v>23</v>
      </c>
      <c r="F3970" s="114">
        <v>3888</v>
      </c>
      <c r="G3970" s="122">
        <v>0</v>
      </c>
      <c r="H3970" s="122">
        <v>3.6408335819905838E+18</v>
      </c>
    </row>
    <row r="3971" spans="3:8" ht="15" customHeight="1">
      <c r="C3971" s="112" t="b">
        <v>0</v>
      </c>
      <c r="D3971" s="113">
        <v>5</v>
      </c>
      <c r="E3971" s="114">
        <v>24</v>
      </c>
      <c r="F3971" s="114">
        <v>3889</v>
      </c>
      <c r="G3971" s="122">
        <v>0</v>
      </c>
      <c r="H3971" s="122">
        <v>5.7603790579971809E+18</v>
      </c>
    </row>
    <row r="3972" spans="3:8" ht="15" customHeight="1">
      <c r="C3972" s="112" t="b">
        <v>0</v>
      </c>
      <c r="D3972" s="113">
        <v>5</v>
      </c>
      <c r="E3972" s="114">
        <v>25</v>
      </c>
      <c r="F3972" s="114">
        <v>3890</v>
      </c>
      <c r="G3972" s="122">
        <v>0</v>
      </c>
      <c r="H3972" s="122">
        <v>7.7030519176102707E+17</v>
      </c>
    </row>
    <row r="3973" spans="3:8" ht="15" customHeight="1">
      <c r="C3973" s="112" t="b">
        <v>0</v>
      </c>
      <c r="D3973" s="113">
        <v>5</v>
      </c>
      <c r="E3973" s="114">
        <v>26</v>
      </c>
      <c r="F3973" s="114">
        <v>3891</v>
      </c>
      <c r="G3973" s="122">
        <v>0</v>
      </c>
      <c r="H3973" s="122">
        <v>1.0862621790992218E+19</v>
      </c>
    </row>
    <row r="3974" spans="3:8" ht="15" customHeight="1">
      <c r="C3974" s="112" t="b">
        <v>0</v>
      </c>
      <c r="D3974" s="113">
        <v>5</v>
      </c>
      <c r="E3974" s="114">
        <v>27</v>
      </c>
      <c r="F3974" s="114">
        <v>3892</v>
      </c>
      <c r="G3974" s="122">
        <v>0</v>
      </c>
      <c r="H3974" s="122">
        <v>8.9893649552948838E+18</v>
      </c>
    </row>
    <row r="3975" spans="3:8" ht="15" customHeight="1">
      <c r="C3975" s="112" t="b">
        <v>0</v>
      </c>
      <c r="D3975" s="113">
        <v>5</v>
      </c>
      <c r="E3975" s="114">
        <v>28</v>
      </c>
      <c r="F3975" s="114">
        <v>3893</v>
      </c>
      <c r="G3975" s="122">
        <v>0</v>
      </c>
      <c r="H3975" s="122">
        <v>9.1100798277318431E+18</v>
      </c>
    </row>
    <row r="3976" spans="3:8" ht="15" customHeight="1">
      <c r="C3976" s="112" t="b">
        <v>0</v>
      </c>
      <c r="D3976" s="113">
        <v>5</v>
      </c>
      <c r="E3976" s="114">
        <v>29</v>
      </c>
      <c r="F3976" s="114">
        <v>3894</v>
      </c>
      <c r="G3976" s="122">
        <v>0</v>
      </c>
      <c r="H3976" s="122">
        <v>1.3677054522763178E+19</v>
      </c>
    </row>
    <row r="3977" spans="3:8" ht="15" customHeight="1">
      <c r="C3977" s="112" t="b">
        <v>0</v>
      </c>
      <c r="D3977" s="113">
        <v>5</v>
      </c>
      <c r="E3977" s="114">
        <v>30</v>
      </c>
      <c r="F3977" s="114">
        <v>3895</v>
      </c>
      <c r="G3977" s="122">
        <v>0</v>
      </c>
      <c r="H3977" s="122">
        <v>1.4685343052595831E+19</v>
      </c>
    </row>
    <row r="3978" spans="3:8" ht="15" customHeight="1">
      <c r="C3978" s="112" t="b">
        <v>0</v>
      </c>
      <c r="D3978" s="113">
        <v>5</v>
      </c>
      <c r="E3978" s="114">
        <v>31</v>
      </c>
      <c r="F3978" s="114">
        <v>3896</v>
      </c>
      <c r="G3978" s="122">
        <v>0</v>
      </c>
      <c r="H3978" s="122">
        <v>1.1046054484244185E+19</v>
      </c>
    </row>
    <row r="3979" spans="3:8" ht="15" customHeight="1">
      <c r="C3979" s="112" t="b">
        <v>0</v>
      </c>
      <c r="D3979" s="113">
        <v>5</v>
      </c>
      <c r="E3979" s="114">
        <v>32</v>
      </c>
      <c r="F3979" s="114">
        <v>3897</v>
      </c>
      <c r="G3979" s="122">
        <v>0</v>
      </c>
      <c r="H3979" s="122">
        <v>4.3789055062475259E+18</v>
      </c>
    </row>
    <row r="3980" spans="3:8" ht="15" customHeight="1">
      <c r="C3980" s="112" t="b">
        <v>0</v>
      </c>
      <c r="D3980" s="113">
        <v>5</v>
      </c>
      <c r="E3980" s="114">
        <v>33</v>
      </c>
      <c r="F3980" s="114">
        <v>3898</v>
      </c>
      <c r="G3980" s="122">
        <v>0</v>
      </c>
      <c r="H3980" s="122">
        <v>1.356495171926945E+19</v>
      </c>
    </row>
    <row r="3981" spans="3:8" ht="15" customHeight="1">
      <c r="C3981" s="112" t="b">
        <v>0</v>
      </c>
      <c r="D3981" s="113">
        <v>5</v>
      </c>
      <c r="E3981" s="114">
        <v>34</v>
      </c>
      <c r="F3981" s="114">
        <v>3899</v>
      </c>
      <c r="G3981" s="122">
        <v>0</v>
      </c>
      <c r="H3981" s="122">
        <v>4.6977649070064978E+18</v>
      </c>
    </row>
    <row r="3982" spans="3:8" ht="15" customHeight="1">
      <c r="C3982" s="112" t="b">
        <v>0</v>
      </c>
      <c r="D3982" s="113">
        <v>5</v>
      </c>
      <c r="E3982" s="114">
        <v>35</v>
      </c>
      <c r="F3982" s="114">
        <v>3900</v>
      </c>
      <c r="G3982" s="122">
        <v>0</v>
      </c>
      <c r="H3982" s="122">
        <v>5.6037476488652175E+18</v>
      </c>
    </row>
    <row r="3983" spans="3:8" ht="15" customHeight="1">
      <c r="C3983" s="112" t="b">
        <v>0</v>
      </c>
      <c r="D3983" s="113">
        <v>5</v>
      </c>
      <c r="E3983" s="114">
        <v>36</v>
      </c>
      <c r="F3983" s="114">
        <v>3901</v>
      </c>
      <c r="G3983" s="122">
        <v>0</v>
      </c>
      <c r="H3983" s="122">
        <v>1.1277009328328032E+18</v>
      </c>
    </row>
    <row r="3984" spans="3:8" ht="15" customHeight="1">
      <c r="C3984" s="112" t="b">
        <v>0</v>
      </c>
      <c r="D3984" s="113">
        <v>5</v>
      </c>
      <c r="E3984" s="114">
        <v>37</v>
      </c>
      <c r="F3984" s="114">
        <v>3902</v>
      </c>
      <c r="G3984" s="122">
        <v>0</v>
      </c>
      <c r="H3984" s="122">
        <v>1.4759805077395626E+19</v>
      </c>
    </row>
    <row r="3985" spans="3:8" ht="15" customHeight="1">
      <c r="C3985" s="112" t="b">
        <v>0</v>
      </c>
      <c r="D3985" s="113">
        <v>5</v>
      </c>
      <c r="E3985" s="114">
        <v>111</v>
      </c>
      <c r="F3985" s="114">
        <v>3903</v>
      </c>
      <c r="G3985" s="122">
        <v>0</v>
      </c>
      <c r="H3985" s="122">
        <v>1.6219965116831078E+19</v>
      </c>
    </row>
    <row r="3986" spans="3:8" ht="15" customHeight="1">
      <c r="C3986" s="112" t="b">
        <v>0</v>
      </c>
      <c r="D3986" s="113">
        <v>5</v>
      </c>
      <c r="E3986" s="114">
        <v>112</v>
      </c>
      <c r="F3986" s="114">
        <v>3904</v>
      </c>
      <c r="G3986" s="122">
        <v>0</v>
      </c>
      <c r="H3986" s="122">
        <v>1.0462072580318503E+19</v>
      </c>
    </row>
    <row r="3987" spans="3:8" ht="15" customHeight="1">
      <c r="C3987" s="112" t="b">
        <v>0</v>
      </c>
      <c r="D3987" s="113">
        <v>5</v>
      </c>
      <c r="E3987" s="114">
        <v>113</v>
      </c>
      <c r="F3987" s="114">
        <v>3905</v>
      </c>
      <c r="G3987" s="122">
        <v>0</v>
      </c>
      <c r="H3987" s="122">
        <v>4.0914559571153418E+18</v>
      </c>
    </row>
    <row r="3988" spans="3:8" ht="15" customHeight="1">
      <c r="C3988" s="112" t="b">
        <v>0</v>
      </c>
      <c r="D3988" s="113">
        <v>5</v>
      </c>
      <c r="E3988" s="114">
        <v>114</v>
      </c>
      <c r="F3988" s="114">
        <v>3906</v>
      </c>
      <c r="G3988" s="122">
        <v>0</v>
      </c>
      <c r="H3988" s="122">
        <v>1.7793059892984883E+18</v>
      </c>
    </row>
    <row r="3989" spans="3:8" ht="15" customHeight="1">
      <c r="C3989" s="112" t="b">
        <v>0</v>
      </c>
      <c r="D3989" s="113">
        <v>5</v>
      </c>
      <c r="E3989" s="114">
        <v>115</v>
      </c>
      <c r="F3989" s="114">
        <v>3907</v>
      </c>
      <c r="G3989" s="122">
        <v>0</v>
      </c>
      <c r="H3989" s="122">
        <v>1.3371124162801248E+19</v>
      </c>
    </row>
    <row r="3990" spans="3:8" ht="15" customHeight="1">
      <c r="C3990" s="112" t="b">
        <v>0</v>
      </c>
      <c r="D3990" s="113">
        <v>5</v>
      </c>
      <c r="E3990" s="114">
        <v>116</v>
      </c>
      <c r="F3990" s="114">
        <v>3908</v>
      </c>
      <c r="G3990" s="122">
        <v>0</v>
      </c>
      <c r="H3990" s="122">
        <v>1.5539659028440039E+19</v>
      </c>
    </row>
    <row r="3991" spans="3:8" ht="15" customHeight="1">
      <c r="C3991" s="112" t="b">
        <v>0</v>
      </c>
      <c r="D3991" s="113">
        <v>5</v>
      </c>
      <c r="E3991" s="114">
        <v>117</v>
      </c>
      <c r="F3991" s="114">
        <v>3909</v>
      </c>
      <c r="G3991" s="122">
        <v>0</v>
      </c>
      <c r="H3991" s="122">
        <v>8.3562259816951818E+18</v>
      </c>
    </row>
    <row r="3992" spans="3:8" ht="15" customHeight="1">
      <c r="C3992" s="112" t="b">
        <v>0</v>
      </c>
      <c r="D3992" s="113">
        <v>5</v>
      </c>
      <c r="E3992" s="114">
        <v>118</v>
      </c>
      <c r="F3992" s="114">
        <v>3910</v>
      </c>
      <c r="G3992" s="122">
        <v>0</v>
      </c>
      <c r="H3992" s="122">
        <v>7.4811440540085791E+18</v>
      </c>
    </row>
    <row r="3993" spans="3:8" ht="15" customHeight="1">
      <c r="C3993" s="112" t="b">
        <v>0</v>
      </c>
      <c r="D3993" s="113">
        <v>5</v>
      </c>
      <c r="E3993" s="114">
        <v>119</v>
      </c>
      <c r="F3993" s="114">
        <v>3911</v>
      </c>
      <c r="G3993" s="122">
        <v>0</v>
      </c>
      <c r="H3993" s="122">
        <v>1.4766189970103439E+18</v>
      </c>
    </row>
    <row r="3994" spans="3:8" ht="15" customHeight="1">
      <c r="C3994" s="112" t="b">
        <v>0</v>
      </c>
      <c r="D3994" s="113">
        <v>5</v>
      </c>
      <c r="E3994" s="114">
        <v>120</v>
      </c>
      <c r="F3994" s="114">
        <v>3912</v>
      </c>
      <c r="G3994" s="122">
        <v>0</v>
      </c>
      <c r="H3994" s="122">
        <v>2.8175922445548605E+18</v>
      </c>
    </row>
    <row r="3995" spans="3:8" ht="15" customHeight="1">
      <c r="C3995" s="112" t="b">
        <v>0</v>
      </c>
      <c r="D3995" s="113">
        <v>5</v>
      </c>
      <c r="E3995" s="114">
        <v>121</v>
      </c>
      <c r="F3995" s="114">
        <v>3913</v>
      </c>
      <c r="G3995" s="122">
        <v>0</v>
      </c>
      <c r="H3995" s="122">
        <v>2.6432011067978598E+18</v>
      </c>
    </row>
    <row r="3996" spans="3:8" ht="15" customHeight="1">
      <c r="C3996" s="112" t="b">
        <v>0</v>
      </c>
      <c r="D3996" s="113">
        <v>5</v>
      </c>
      <c r="E3996" s="114">
        <v>122</v>
      </c>
      <c r="F3996" s="114">
        <v>3914</v>
      </c>
      <c r="G3996" s="122">
        <v>0</v>
      </c>
      <c r="H3996" s="122">
        <v>1.161269879843762E+19</v>
      </c>
    </row>
    <row r="3997" spans="3:8" ht="15" customHeight="1">
      <c r="C3997" s="112" t="b">
        <v>0</v>
      </c>
      <c r="D3997" s="113">
        <v>5</v>
      </c>
      <c r="E3997" s="114">
        <v>515</v>
      </c>
      <c r="F3997" s="114">
        <v>3915</v>
      </c>
      <c r="G3997" s="122">
        <v>0</v>
      </c>
      <c r="H3997" s="122">
        <v>5.4463242673616046E+18</v>
      </c>
    </row>
    <row r="3998" spans="3:8" ht="15" customHeight="1">
      <c r="C3998" s="112" t="b">
        <v>0</v>
      </c>
      <c r="D3998" s="113">
        <v>5</v>
      </c>
      <c r="E3998" s="114">
        <v>516</v>
      </c>
      <c r="F3998" s="114">
        <v>3916</v>
      </c>
      <c r="G3998" s="122">
        <v>0</v>
      </c>
      <c r="H3998" s="122">
        <v>1.3521985293391026E+19</v>
      </c>
    </row>
    <row r="3999" spans="3:8" ht="15" customHeight="1">
      <c r="C3999" s="112" t="b">
        <v>0</v>
      </c>
      <c r="D3999" s="113">
        <v>5</v>
      </c>
      <c r="E3999" s="114">
        <v>517</v>
      </c>
      <c r="F3999" s="114">
        <v>3917</v>
      </c>
      <c r="G3999" s="122">
        <v>0</v>
      </c>
      <c r="H3999" s="122">
        <v>1.6832899330228105E+19</v>
      </c>
    </row>
    <row r="4000" spans="3:8" ht="15" customHeight="1">
      <c r="C4000" s="112" t="b">
        <v>0</v>
      </c>
      <c r="D4000" s="113">
        <v>5</v>
      </c>
      <c r="E4000" s="114">
        <v>518</v>
      </c>
      <c r="F4000" s="114">
        <v>3918</v>
      </c>
      <c r="G4000" s="122">
        <v>0</v>
      </c>
      <c r="H4000" s="122">
        <v>3.7611130078567798E+18</v>
      </c>
    </row>
    <row r="4001" spans="3:8" ht="15" customHeight="1">
      <c r="C4001" s="112" t="b">
        <v>0</v>
      </c>
      <c r="D4001" s="113">
        <v>5</v>
      </c>
      <c r="E4001" s="114">
        <v>519</v>
      </c>
      <c r="F4001" s="114">
        <v>3919</v>
      </c>
      <c r="G4001" s="122">
        <v>0</v>
      </c>
      <c r="H4001" s="122">
        <v>4.2320709724125158E+18</v>
      </c>
    </row>
    <row r="4002" spans="3:8" ht="15" customHeight="1">
      <c r="C4002" s="112" t="b">
        <v>0</v>
      </c>
      <c r="D4002" s="113">
        <v>5</v>
      </c>
      <c r="E4002" s="114">
        <v>520</v>
      </c>
      <c r="F4002" s="114">
        <v>3920</v>
      </c>
      <c r="G4002" s="122">
        <v>0</v>
      </c>
      <c r="H4002" s="122">
        <v>1.4989307539731213E+17</v>
      </c>
    </row>
    <row r="4003" spans="3:8" ht="15" customHeight="1">
      <c r="C4003" s="112" t="b">
        <v>0</v>
      </c>
      <c r="D4003" s="113">
        <v>5</v>
      </c>
      <c r="E4003" s="114">
        <v>521</v>
      </c>
      <c r="F4003" s="114">
        <v>3921</v>
      </c>
      <c r="G4003" s="122">
        <v>0</v>
      </c>
      <c r="H4003" s="122">
        <v>6.1427443805404508E+18</v>
      </c>
    </row>
    <row r="4004" spans="3:8" ht="15" customHeight="1">
      <c r="C4004" s="112" t="b">
        <v>0</v>
      </c>
      <c r="D4004" s="113">
        <v>5</v>
      </c>
      <c r="E4004" s="114">
        <v>522</v>
      </c>
      <c r="F4004" s="114">
        <v>3922</v>
      </c>
      <c r="G4004" s="122">
        <v>0</v>
      </c>
      <c r="H4004" s="122">
        <v>9.2342663826464461E+18</v>
      </c>
    </row>
    <row r="4005" spans="3:8" ht="15" customHeight="1">
      <c r="C4005" s="112" t="b">
        <v>0</v>
      </c>
      <c r="D4005" s="113">
        <v>5</v>
      </c>
      <c r="E4005" s="114">
        <v>523</v>
      </c>
      <c r="F4005" s="114">
        <v>3923</v>
      </c>
      <c r="G4005" s="122">
        <v>0</v>
      </c>
      <c r="H4005" s="122">
        <v>1.3436351083098126E+19</v>
      </c>
    </row>
    <row r="4006" spans="3:8" ht="15" customHeight="1">
      <c r="C4006" s="112" t="b">
        <v>0</v>
      </c>
      <c r="D4006" s="113">
        <v>5</v>
      </c>
      <c r="E4006" s="114">
        <v>524</v>
      </c>
      <c r="F4006" s="114">
        <v>3924</v>
      </c>
      <c r="G4006" s="122">
        <v>0</v>
      </c>
      <c r="H4006" s="122">
        <v>8.1661070571897037E+18</v>
      </c>
    </row>
    <row r="4007" spans="3:8" ht="15" customHeight="1">
      <c r="C4007" s="112" t="b">
        <v>0</v>
      </c>
      <c r="D4007" s="113">
        <v>5</v>
      </c>
      <c r="E4007" s="114">
        <v>525</v>
      </c>
      <c r="F4007" s="114">
        <v>3925</v>
      </c>
      <c r="G4007" s="122">
        <v>0</v>
      </c>
      <c r="H4007" s="122">
        <v>7.30714299898125E+18</v>
      </c>
    </row>
    <row r="4008" spans="3:8" ht="15" customHeight="1">
      <c r="C4008" s="112" t="b">
        <v>0</v>
      </c>
      <c r="D4008" s="113">
        <v>5</v>
      </c>
      <c r="E4008" s="114">
        <v>526</v>
      </c>
      <c r="F4008" s="114">
        <v>3926</v>
      </c>
      <c r="G4008" s="122">
        <v>0</v>
      </c>
      <c r="H4008" s="122">
        <v>1.254377434984508E+19</v>
      </c>
    </row>
    <row r="4009" spans="3:8" ht="15" customHeight="1">
      <c r="C4009" s="112" t="b">
        <v>0</v>
      </c>
      <c r="D4009" s="113">
        <v>5</v>
      </c>
      <c r="E4009" s="114">
        <v>527</v>
      </c>
      <c r="F4009" s="114">
        <v>3927</v>
      </c>
      <c r="G4009" s="122">
        <v>0</v>
      </c>
      <c r="H4009" s="122">
        <v>1.3960082074968672E+19</v>
      </c>
    </row>
    <row r="4010" spans="3:8" ht="15" customHeight="1">
      <c r="C4010" s="112" t="b">
        <v>0</v>
      </c>
      <c r="D4010" s="113">
        <v>5</v>
      </c>
      <c r="E4010" s="114">
        <v>528</v>
      </c>
      <c r="F4010" s="114">
        <v>3928</v>
      </c>
      <c r="G4010" s="122">
        <v>0</v>
      </c>
      <c r="H4010" s="122">
        <v>1.304959672546567E+19</v>
      </c>
    </row>
    <row r="4011" spans="3:8" ht="15" customHeight="1">
      <c r="C4011" s="112" t="b">
        <v>0</v>
      </c>
      <c r="D4011" s="113">
        <v>5</v>
      </c>
      <c r="E4011" s="114">
        <v>269</v>
      </c>
      <c r="F4011" s="114">
        <v>3929</v>
      </c>
      <c r="G4011" s="122">
        <v>0</v>
      </c>
      <c r="H4011" s="122">
        <v>1.4659239859852498E+18</v>
      </c>
    </row>
    <row r="4012" spans="3:8" ht="15" customHeight="1">
      <c r="C4012" s="112" t="b">
        <v>0</v>
      </c>
      <c r="D4012" s="113">
        <v>5</v>
      </c>
      <c r="E4012" s="114">
        <v>270</v>
      </c>
      <c r="F4012" s="114">
        <v>3930</v>
      </c>
      <c r="G4012" s="122">
        <v>0</v>
      </c>
      <c r="H4012" s="122">
        <v>1.4430579611420889E+19</v>
      </c>
    </row>
    <row r="4013" spans="3:8" ht="15" customHeight="1">
      <c r="C4013" s="112" t="b">
        <v>0</v>
      </c>
      <c r="D4013" s="113">
        <v>5</v>
      </c>
      <c r="E4013" s="114">
        <v>271</v>
      </c>
      <c r="F4013" s="114">
        <v>3931</v>
      </c>
      <c r="G4013" s="122">
        <v>0</v>
      </c>
      <c r="H4013" s="122">
        <v>1.5259674923633099E+19</v>
      </c>
    </row>
    <row r="4014" spans="3:8" ht="15" customHeight="1">
      <c r="C4014" s="112" t="b">
        <v>0</v>
      </c>
      <c r="D4014" s="113">
        <v>5</v>
      </c>
      <c r="E4014" s="114">
        <v>272</v>
      </c>
      <c r="F4014" s="114">
        <v>3932</v>
      </c>
      <c r="G4014" s="122">
        <v>0</v>
      </c>
      <c r="H4014" s="122">
        <v>1.0679061516795734E+19</v>
      </c>
    </row>
    <row r="4015" spans="3:8" ht="15" customHeight="1">
      <c r="C4015" s="112" t="b">
        <v>0</v>
      </c>
      <c r="D4015" s="113">
        <v>5</v>
      </c>
      <c r="E4015" s="114">
        <v>273</v>
      </c>
      <c r="F4015" s="114">
        <v>3933</v>
      </c>
      <c r="G4015" s="122">
        <v>0</v>
      </c>
      <c r="H4015" s="122">
        <v>1.0978769806713545E+19</v>
      </c>
    </row>
    <row r="4016" spans="3:8" ht="15" customHeight="1">
      <c r="C4016" s="112" t="b">
        <v>0</v>
      </c>
      <c r="D4016" s="113">
        <v>5</v>
      </c>
      <c r="E4016" s="114">
        <v>274</v>
      </c>
      <c r="F4016" s="114">
        <v>3934</v>
      </c>
      <c r="G4016" s="122">
        <v>0</v>
      </c>
      <c r="H4016" s="122">
        <v>1.7407619458559414E+19</v>
      </c>
    </row>
    <row r="4017" spans="3:8" ht="15" customHeight="1">
      <c r="C4017" s="112" t="b">
        <v>0</v>
      </c>
      <c r="D4017" s="113">
        <v>5</v>
      </c>
      <c r="E4017" s="114">
        <v>275</v>
      </c>
      <c r="F4017" s="114">
        <v>3935</v>
      </c>
      <c r="G4017" s="122">
        <v>0</v>
      </c>
      <c r="H4017" s="122">
        <v>1.6493128314812713E+19</v>
      </c>
    </row>
    <row r="4018" spans="3:8" ht="15" customHeight="1">
      <c r="C4018" s="112" t="b">
        <v>0</v>
      </c>
      <c r="D4018" s="113">
        <v>5</v>
      </c>
      <c r="E4018" s="114">
        <v>276</v>
      </c>
      <c r="F4018" s="114">
        <v>3936</v>
      </c>
      <c r="G4018" s="122">
        <v>0</v>
      </c>
      <c r="H4018" s="122">
        <v>1.7591490749153541E+18</v>
      </c>
    </row>
    <row r="4019" spans="3:8" ht="15" customHeight="1">
      <c r="C4019" s="112" t="b">
        <v>0</v>
      </c>
      <c r="D4019" s="113">
        <v>5</v>
      </c>
      <c r="E4019" s="114">
        <v>277</v>
      </c>
      <c r="F4019" s="114">
        <v>3937</v>
      </c>
      <c r="G4019" s="122">
        <v>0</v>
      </c>
      <c r="H4019" s="122">
        <v>1.8248695124312394E+19</v>
      </c>
    </row>
    <row r="4020" spans="3:8" ht="15" customHeight="1">
      <c r="C4020" s="112" t="b">
        <v>0</v>
      </c>
      <c r="D4020" s="113">
        <v>5</v>
      </c>
      <c r="E4020" s="114">
        <v>278</v>
      </c>
      <c r="F4020" s="114">
        <v>3938</v>
      </c>
      <c r="G4020" s="122">
        <v>0</v>
      </c>
      <c r="H4020" s="122">
        <v>1.7669459568953924E+19</v>
      </c>
    </row>
    <row r="4021" spans="3:8" ht="15" customHeight="1">
      <c r="C4021" s="112" t="b">
        <v>0</v>
      </c>
      <c r="D4021" s="113">
        <v>5</v>
      </c>
      <c r="E4021" s="114">
        <v>279</v>
      </c>
      <c r="F4021" s="114">
        <v>3939</v>
      </c>
      <c r="G4021" s="122">
        <v>0</v>
      </c>
      <c r="H4021" s="122">
        <v>1.7603759426559838E+19</v>
      </c>
    </row>
    <row r="4022" spans="3:8" ht="15" customHeight="1">
      <c r="C4022" s="112" t="b">
        <v>0</v>
      </c>
      <c r="D4022" s="113">
        <v>5</v>
      </c>
      <c r="E4022" s="114">
        <v>280</v>
      </c>
      <c r="F4022" s="114">
        <v>3940</v>
      </c>
      <c r="G4022" s="122">
        <v>0</v>
      </c>
      <c r="H4022" s="122">
        <v>1.0762349536460806E+19</v>
      </c>
    </row>
    <row r="4023" spans="3:8" ht="15" customHeight="1">
      <c r="C4023" s="112" t="b">
        <v>0</v>
      </c>
      <c r="D4023" s="113">
        <v>5</v>
      </c>
      <c r="E4023" s="114">
        <v>281</v>
      </c>
      <c r="F4023" s="114">
        <v>3941</v>
      </c>
      <c r="G4023" s="122">
        <v>0</v>
      </c>
      <c r="H4023" s="122">
        <v>1.2844967365464574E+19</v>
      </c>
    </row>
    <row r="4024" spans="3:8" ht="15" customHeight="1">
      <c r="C4024" s="112" t="b">
        <v>0</v>
      </c>
      <c r="D4024" s="113">
        <v>5</v>
      </c>
      <c r="E4024" s="114">
        <v>891</v>
      </c>
      <c r="F4024" s="114">
        <v>3942</v>
      </c>
      <c r="G4024" s="122">
        <v>0</v>
      </c>
      <c r="H4024" s="122">
        <v>8.0123638477107804E+18</v>
      </c>
    </row>
    <row r="4025" spans="3:8" ht="15" customHeight="1">
      <c r="C4025" s="112" t="b">
        <v>0</v>
      </c>
      <c r="D4025" s="113">
        <v>5</v>
      </c>
      <c r="E4025" s="114">
        <v>892</v>
      </c>
      <c r="F4025" s="114">
        <v>3943</v>
      </c>
      <c r="G4025" s="122">
        <v>0</v>
      </c>
      <c r="H4025" s="122">
        <v>1.0621625736603277E+19</v>
      </c>
    </row>
    <row r="4026" spans="3:8" ht="15" customHeight="1">
      <c r="C4026" s="112" t="b">
        <v>0</v>
      </c>
      <c r="D4026" s="113">
        <v>5</v>
      </c>
      <c r="E4026" s="114">
        <v>893</v>
      </c>
      <c r="F4026" s="114">
        <v>3944</v>
      </c>
      <c r="G4026" s="122">
        <v>0</v>
      </c>
      <c r="H4026" s="122">
        <v>9.3268085912462602E+18</v>
      </c>
    </row>
    <row r="4027" spans="3:8" ht="15" customHeight="1">
      <c r="C4027" s="112" t="b">
        <v>0</v>
      </c>
      <c r="D4027" s="113">
        <v>5</v>
      </c>
      <c r="E4027" s="114">
        <v>894</v>
      </c>
      <c r="F4027" s="114">
        <v>3945</v>
      </c>
      <c r="G4027" s="122">
        <v>0</v>
      </c>
      <c r="H4027" s="122">
        <v>1.2510738527978041E+19</v>
      </c>
    </row>
    <row r="4028" spans="3:8" ht="15" customHeight="1">
      <c r="C4028" s="112" t="b">
        <v>0</v>
      </c>
      <c r="D4028" s="113">
        <v>5</v>
      </c>
      <c r="E4028" s="114">
        <v>895</v>
      </c>
      <c r="F4028" s="114">
        <v>3946</v>
      </c>
      <c r="G4028" s="122">
        <v>0</v>
      </c>
      <c r="H4028" s="122">
        <v>1.1065024677492918E+19</v>
      </c>
    </row>
    <row r="4029" spans="3:8" ht="15" customHeight="1">
      <c r="C4029" s="112" t="b">
        <v>0</v>
      </c>
      <c r="D4029" s="113">
        <v>5</v>
      </c>
      <c r="E4029" s="114">
        <v>896</v>
      </c>
      <c r="F4029" s="114">
        <v>3947</v>
      </c>
      <c r="G4029" s="122">
        <v>0</v>
      </c>
      <c r="H4029" s="122">
        <v>1.4684583244571333E+19</v>
      </c>
    </row>
    <row r="4030" spans="3:8" ht="15" customHeight="1">
      <c r="C4030" s="112" t="b">
        <v>0</v>
      </c>
      <c r="D4030" s="113">
        <v>5</v>
      </c>
      <c r="E4030" s="114">
        <v>897</v>
      </c>
      <c r="F4030" s="114">
        <v>3948</v>
      </c>
      <c r="G4030" s="122">
        <v>0</v>
      </c>
      <c r="H4030" s="122">
        <v>1.0113024159997307E+19</v>
      </c>
    </row>
    <row r="4031" spans="3:8" ht="15" customHeight="1">
      <c r="C4031" s="112" t="b">
        <v>0</v>
      </c>
      <c r="D4031" s="113">
        <v>5</v>
      </c>
      <c r="E4031" s="114">
        <v>898</v>
      </c>
      <c r="F4031" s="114">
        <v>3949</v>
      </c>
      <c r="G4031" s="122">
        <v>0</v>
      </c>
      <c r="H4031" s="122">
        <v>1.4322415775177986E+19</v>
      </c>
    </row>
    <row r="4032" spans="3:8" ht="15" customHeight="1">
      <c r="C4032" s="112" t="b">
        <v>0</v>
      </c>
      <c r="D4032" s="113">
        <v>5</v>
      </c>
      <c r="E4032" s="114">
        <v>899</v>
      </c>
      <c r="F4032" s="114">
        <v>3950</v>
      </c>
      <c r="G4032" s="122">
        <v>0</v>
      </c>
      <c r="H4032" s="122">
        <v>1.566581298050323E+19</v>
      </c>
    </row>
    <row r="4033" spans="3:8" ht="15" customHeight="1">
      <c r="C4033" s="112" t="b">
        <v>0</v>
      </c>
      <c r="D4033" s="113">
        <v>5</v>
      </c>
      <c r="E4033" s="114">
        <v>900</v>
      </c>
      <c r="F4033" s="114">
        <v>3951</v>
      </c>
      <c r="G4033" s="122">
        <v>0</v>
      </c>
      <c r="H4033" s="122">
        <v>3.0424477054031421E+18</v>
      </c>
    </row>
    <row r="4034" spans="3:8" ht="15" customHeight="1">
      <c r="C4034" s="112" t="b">
        <v>0</v>
      </c>
      <c r="D4034" s="113">
        <v>5</v>
      </c>
      <c r="E4034" s="114">
        <v>901</v>
      </c>
      <c r="F4034" s="114">
        <v>3952</v>
      </c>
      <c r="G4034" s="122">
        <v>0</v>
      </c>
      <c r="H4034" s="122">
        <v>4.1741226322011578E+17</v>
      </c>
    </row>
    <row r="4035" spans="3:8" ht="15" customHeight="1">
      <c r="C4035" s="112" t="b">
        <v>0</v>
      </c>
      <c r="D4035" s="113">
        <v>5</v>
      </c>
      <c r="E4035" s="114">
        <v>902</v>
      </c>
      <c r="F4035" s="114">
        <v>3953</v>
      </c>
      <c r="G4035" s="122">
        <v>0</v>
      </c>
      <c r="H4035" s="122">
        <v>7.2745837797801544E+18</v>
      </c>
    </row>
    <row r="4036" spans="3:8" ht="15" customHeight="1">
      <c r="C4036" s="112" t="b">
        <v>0</v>
      </c>
      <c r="D4036" s="113">
        <v>5</v>
      </c>
      <c r="E4036" s="114">
        <v>903</v>
      </c>
      <c r="F4036" s="114">
        <v>3954</v>
      </c>
      <c r="G4036" s="122">
        <v>0</v>
      </c>
      <c r="H4036" s="122">
        <v>1.4397769097913477E+19</v>
      </c>
    </row>
    <row r="4037" spans="3:8" ht="15" customHeight="1">
      <c r="C4037" s="112" t="b">
        <v>0</v>
      </c>
      <c r="D4037" s="113">
        <v>5</v>
      </c>
      <c r="E4037" s="114">
        <v>904</v>
      </c>
      <c r="F4037" s="114">
        <v>3955</v>
      </c>
      <c r="G4037" s="122">
        <v>0</v>
      </c>
      <c r="H4037" s="122">
        <v>1.2882639516422781E+18</v>
      </c>
    </row>
    <row r="4038" spans="3:8" ht="15" customHeight="1">
      <c r="C4038" s="112" t="b">
        <v>0</v>
      </c>
      <c r="D4038" s="113">
        <v>5</v>
      </c>
      <c r="E4038" s="114">
        <v>905</v>
      </c>
      <c r="F4038" s="114">
        <v>3956</v>
      </c>
      <c r="G4038" s="122">
        <v>0</v>
      </c>
      <c r="H4038" s="122">
        <v>5.1462718356562084E+18</v>
      </c>
    </row>
    <row r="4039" spans="3:8" ht="15" customHeight="1">
      <c r="C4039" s="112" t="b">
        <v>0</v>
      </c>
      <c r="D4039" s="113">
        <v>5</v>
      </c>
      <c r="E4039" s="114">
        <v>906</v>
      </c>
      <c r="F4039" s="114">
        <v>3957</v>
      </c>
      <c r="G4039" s="122">
        <v>0</v>
      </c>
      <c r="H4039" s="122">
        <v>1.6364276526257152E+18</v>
      </c>
    </row>
    <row r="4040" spans="3:8" ht="15" customHeight="1">
      <c r="C4040" s="112" t="b">
        <v>0</v>
      </c>
      <c r="D4040" s="113">
        <v>5</v>
      </c>
      <c r="E4040" s="114">
        <v>907</v>
      </c>
      <c r="F4040" s="114">
        <v>3958</v>
      </c>
      <c r="G4040" s="122">
        <v>0</v>
      </c>
      <c r="H4040" s="122">
        <v>1.8347710070086984E+19</v>
      </c>
    </row>
    <row r="4041" spans="3:8" ht="15" customHeight="1">
      <c r="C4041" s="112" t="b">
        <v>0</v>
      </c>
      <c r="D4041" s="113">
        <v>5</v>
      </c>
      <c r="E4041" s="114">
        <v>908</v>
      </c>
      <c r="F4041" s="114">
        <v>3959</v>
      </c>
      <c r="G4041" s="122">
        <v>0</v>
      </c>
      <c r="H4041" s="122">
        <v>1.6294747706506748E+19</v>
      </c>
    </row>
    <row r="4042" spans="3:8" ht="15" customHeight="1">
      <c r="C4042" s="112" t="b">
        <v>0</v>
      </c>
      <c r="D4042" s="113">
        <v>5</v>
      </c>
      <c r="E4042" s="114">
        <v>1105</v>
      </c>
      <c r="F4042" s="114">
        <v>3960</v>
      </c>
      <c r="G4042" s="122">
        <v>0</v>
      </c>
      <c r="H4042" s="122">
        <v>1.4522850509900632E+19</v>
      </c>
    </row>
    <row r="4043" spans="3:8" ht="15" customHeight="1">
      <c r="C4043" s="112" t="b">
        <v>0</v>
      </c>
      <c r="D4043" s="113">
        <v>5</v>
      </c>
      <c r="E4043" s="114">
        <v>1106</v>
      </c>
      <c r="F4043" s="114">
        <v>3961</v>
      </c>
      <c r="G4043" s="122">
        <v>0</v>
      </c>
      <c r="H4043" s="122">
        <v>1.2284552065900339E+19</v>
      </c>
    </row>
    <row r="4044" spans="3:8" ht="15" customHeight="1">
      <c r="C4044" s="112" t="b">
        <v>0</v>
      </c>
      <c r="D4044" s="113">
        <v>5</v>
      </c>
      <c r="E4044" s="114">
        <v>1107</v>
      </c>
      <c r="F4044" s="114">
        <v>3962</v>
      </c>
      <c r="G4044" s="122">
        <v>0</v>
      </c>
      <c r="H4044" s="122">
        <v>5.5307801218774262E+18</v>
      </c>
    </row>
    <row r="4045" spans="3:8" ht="15" customHeight="1">
      <c r="C4045" s="112" t="b">
        <v>0</v>
      </c>
      <c r="D4045" s="113">
        <v>5</v>
      </c>
      <c r="E4045" s="114">
        <v>1108</v>
      </c>
      <c r="F4045" s="114">
        <v>3963</v>
      </c>
      <c r="G4045" s="122">
        <v>0</v>
      </c>
      <c r="H4045" s="122">
        <v>1.4509413623194524E+19</v>
      </c>
    </row>
    <row r="4046" spans="3:8" ht="15" customHeight="1">
      <c r="C4046" s="112" t="b">
        <v>0</v>
      </c>
      <c r="D4046" s="113">
        <v>5</v>
      </c>
      <c r="E4046" s="114">
        <v>1109</v>
      </c>
      <c r="F4046" s="114">
        <v>3964</v>
      </c>
      <c r="G4046" s="122">
        <v>0</v>
      </c>
      <c r="H4046" s="122">
        <v>1.7815105694440915E+19</v>
      </c>
    </row>
    <row r="4047" spans="3:8" ht="15" customHeight="1">
      <c r="C4047" s="112" t="b">
        <v>0</v>
      </c>
      <c r="D4047" s="113">
        <v>5</v>
      </c>
      <c r="E4047" s="114">
        <v>1110</v>
      </c>
      <c r="F4047" s="114">
        <v>3965</v>
      </c>
      <c r="G4047" s="122">
        <v>0</v>
      </c>
      <c r="H4047" s="122">
        <v>4.1772214174630876E+18</v>
      </c>
    </row>
    <row r="4048" spans="3:8" ht="15" customHeight="1">
      <c r="C4048" s="112" t="b">
        <v>0</v>
      </c>
      <c r="D4048" s="113">
        <v>5</v>
      </c>
      <c r="E4048" s="114">
        <v>1111</v>
      </c>
      <c r="F4048" s="114">
        <v>3966</v>
      </c>
      <c r="G4048" s="122">
        <v>0</v>
      </c>
      <c r="H4048" s="122">
        <v>1.51200346704582E+19</v>
      </c>
    </row>
    <row r="4049" spans="3:8" ht="15" customHeight="1">
      <c r="C4049" s="112" t="b">
        <v>0</v>
      </c>
      <c r="D4049" s="113">
        <v>5</v>
      </c>
      <c r="E4049" s="114">
        <v>1112</v>
      </c>
      <c r="F4049" s="114">
        <v>3967</v>
      </c>
      <c r="G4049" s="122">
        <v>0</v>
      </c>
      <c r="H4049" s="122">
        <v>8.8189745123290173E+18</v>
      </c>
    </row>
    <row r="4050" spans="3:8" ht="15" customHeight="1">
      <c r="C4050" s="112" t="b">
        <v>0</v>
      </c>
      <c r="D4050" s="113">
        <v>5</v>
      </c>
      <c r="E4050" s="114">
        <v>1113</v>
      </c>
      <c r="F4050" s="114">
        <v>3968</v>
      </c>
      <c r="G4050" s="122">
        <v>0</v>
      </c>
      <c r="H4050" s="122">
        <v>8.8225031513608765E+18</v>
      </c>
    </row>
    <row r="4051" spans="3:8" ht="15" customHeight="1">
      <c r="C4051" s="112" t="b">
        <v>0</v>
      </c>
      <c r="D4051" s="113">
        <v>5</v>
      </c>
      <c r="E4051" s="114">
        <v>1114</v>
      </c>
      <c r="F4051" s="114">
        <v>3969</v>
      </c>
      <c r="G4051" s="122">
        <v>0</v>
      </c>
      <c r="H4051" s="122">
        <v>4.4847162226607252E+18</v>
      </c>
    </row>
    <row r="4052" spans="3:8" ht="15" customHeight="1">
      <c r="C4052" s="112" t="b">
        <v>0</v>
      </c>
      <c r="D4052" s="113">
        <v>5</v>
      </c>
      <c r="E4052" s="114">
        <v>1115</v>
      </c>
      <c r="F4052" s="114">
        <v>3970</v>
      </c>
      <c r="G4052" s="122">
        <v>0</v>
      </c>
      <c r="H4052" s="122">
        <v>1.6029834787578591E+19</v>
      </c>
    </row>
    <row r="4053" spans="3:8" ht="15" customHeight="1">
      <c r="C4053" s="112" t="b">
        <v>0</v>
      </c>
      <c r="D4053" s="113">
        <v>5</v>
      </c>
      <c r="E4053" s="114">
        <v>1116</v>
      </c>
      <c r="F4053" s="114">
        <v>3971</v>
      </c>
      <c r="G4053" s="122">
        <v>0</v>
      </c>
      <c r="H4053" s="122">
        <v>1.1649515632941894E+19</v>
      </c>
    </row>
    <row r="4054" spans="3:8" ht="15" customHeight="1">
      <c r="C4054" s="112" t="b">
        <v>0</v>
      </c>
      <c r="D4054" s="113">
        <v>5</v>
      </c>
      <c r="E4054" s="114">
        <v>1117</v>
      </c>
      <c r="F4054" s="114">
        <v>3972</v>
      </c>
      <c r="G4054" s="122">
        <v>0</v>
      </c>
      <c r="H4054" s="122">
        <v>4.998572351811284E+18</v>
      </c>
    </row>
    <row r="4055" spans="3:8" ht="15" customHeight="1">
      <c r="C4055" s="112" t="b">
        <v>0</v>
      </c>
      <c r="D4055" s="113">
        <v>5</v>
      </c>
      <c r="E4055" s="114">
        <v>1118</v>
      </c>
      <c r="F4055" s="114">
        <v>3973</v>
      </c>
      <c r="G4055" s="122">
        <v>0</v>
      </c>
      <c r="H4055" s="122">
        <v>1.5311774400523799E+19</v>
      </c>
    </row>
    <row r="4056" spans="3:8" ht="15" customHeight="1">
      <c r="C4056" s="112" t="b">
        <v>0</v>
      </c>
      <c r="D4056" s="113">
        <v>5</v>
      </c>
      <c r="E4056" s="114">
        <v>1119</v>
      </c>
      <c r="F4056" s="114">
        <v>3974</v>
      </c>
      <c r="G4056" s="122">
        <v>0</v>
      </c>
      <c r="H4056" s="122">
        <v>1.558955169629131E+19</v>
      </c>
    </row>
    <row r="4057" spans="3:8" ht="15" customHeight="1">
      <c r="C4057" s="112" t="b">
        <v>0</v>
      </c>
      <c r="D4057" s="113">
        <v>5</v>
      </c>
      <c r="E4057" s="114">
        <v>1120</v>
      </c>
      <c r="F4057" s="114">
        <v>3975</v>
      </c>
      <c r="G4057" s="122">
        <v>0</v>
      </c>
      <c r="H4057" s="122">
        <v>9.7978572556921631E+18</v>
      </c>
    </row>
    <row r="4058" spans="3:8" ht="15" customHeight="1">
      <c r="C4058" s="112" t="b">
        <v>0</v>
      </c>
      <c r="D4058" s="113">
        <v>5</v>
      </c>
      <c r="E4058" s="114">
        <v>470</v>
      </c>
      <c r="F4058" s="114">
        <v>3976</v>
      </c>
      <c r="G4058" s="122">
        <v>0</v>
      </c>
      <c r="H4058" s="122">
        <v>5.5036635186375014E+18</v>
      </c>
    </row>
    <row r="4059" spans="3:8" ht="15" customHeight="1">
      <c r="C4059" s="112" t="b">
        <v>0</v>
      </c>
      <c r="D4059" s="113">
        <v>5</v>
      </c>
      <c r="E4059" s="114">
        <v>471</v>
      </c>
      <c r="F4059" s="114">
        <v>3977</v>
      </c>
      <c r="G4059" s="122">
        <v>0</v>
      </c>
      <c r="H4059" s="122">
        <v>4.3953045384833106E+18</v>
      </c>
    </row>
    <row r="4060" spans="3:8" ht="15" customHeight="1">
      <c r="C4060" s="112" t="b">
        <v>0</v>
      </c>
      <c r="D4060" s="113">
        <v>5</v>
      </c>
      <c r="E4060" s="114">
        <v>472</v>
      </c>
      <c r="F4060" s="114">
        <v>3978</v>
      </c>
      <c r="G4060" s="122">
        <v>0</v>
      </c>
      <c r="H4060" s="122">
        <v>1.4803640181701972E+18</v>
      </c>
    </row>
    <row r="4061" spans="3:8" ht="15" customHeight="1">
      <c r="C4061" s="112" t="b">
        <v>0</v>
      </c>
      <c r="D4061" s="113">
        <v>5</v>
      </c>
      <c r="E4061" s="114">
        <v>473</v>
      </c>
      <c r="F4061" s="114">
        <v>3979</v>
      </c>
      <c r="G4061" s="122">
        <v>0</v>
      </c>
      <c r="H4061" s="122">
        <v>9.8405066202650419E+18</v>
      </c>
    </row>
    <row r="4062" spans="3:8" ht="15" customHeight="1">
      <c r="C4062" s="112" t="b">
        <v>0</v>
      </c>
      <c r="D4062" s="113">
        <v>5</v>
      </c>
      <c r="E4062" s="114">
        <v>474</v>
      </c>
      <c r="F4062" s="114">
        <v>3980</v>
      </c>
      <c r="G4062" s="122">
        <v>0</v>
      </c>
      <c r="H4062" s="122">
        <v>1.5960500570375145E+19</v>
      </c>
    </row>
    <row r="4063" spans="3:8" ht="15" customHeight="1">
      <c r="C4063" s="112" t="b">
        <v>0</v>
      </c>
      <c r="D4063" s="113">
        <v>5</v>
      </c>
      <c r="E4063" s="114">
        <v>3424</v>
      </c>
      <c r="F4063" s="114">
        <v>3981</v>
      </c>
      <c r="G4063" s="122">
        <v>0</v>
      </c>
      <c r="H4063" s="122">
        <v>1.5229809632300827E+19</v>
      </c>
    </row>
    <row r="4064" spans="3:8" ht="15" customHeight="1">
      <c r="C4064" s="112" t="b">
        <v>0</v>
      </c>
      <c r="D4064" s="113">
        <v>5</v>
      </c>
      <c r="E4064" s="114">
        <v>2690</v>
      </c>
      <c r="F4064" s="114">
        <v>3982</v>
      </c>
      <c r="G4064" s="122">
        <v>0</v>
      </c>
      <c r="H4064" s="122">
        <v>1.3055123440902994E+18</v>
      </c>
    </row>
    <row r="4065" spans="3:8" ht="15" customHeight="1">
      <c r="C4065" s="112" t="b">
        <v>0</v>
      </c>
      <c r="D4065" s="113">
        <v>5</v>
      </c>
      <c r="E4065" s="114">
        <v>2691</v>
      </c>
      <c r="F4065" s="114">
        <v>3983</v>
      </c>
      <c r="G4065" s="122">
        <v>0</v>
      </c>
      <c r="H4065" s="122">
        <v>1.2853436340906703E+19</v>
      </c>
    </row>
    <row r="4066" spans="3:8" ht="15" customHeight="1">
      <c r="C4066" s="112" t="b">
        <v>0</v>
      </c>
      <c r="D4066" s="113">
        <v>5</v>
      </c>
      <c r="E4066" s="114">
        <v>2692</v>
      </c>
      <c r="F4066" s="114">
        <v>3984</v>
      </c>
      <c r="G4066" s="122">
        <v>0</v>
      </c>
      <c r="H4066" s="122">
        <v>7.4050187566139986E+18</v>
      </c>
    </row>
    <row r="4067" spans="3:8" ht="15" customHeight="1">
      <c r="C4067" s="112" t="b">
        <v>0</v>
      </c>
      <c r="D4067" s="113">
        <v>5</v>
      </c>
      <c r="E4067" s="114">
        <v>2693</v>
      </c>
      <c r="F4067" s="114">
        <v>3985</v>
      </c>
      <c r="G4067" s="122">
        <v>0</v>
      </c>
      <c r="H4067" s="122">
        <v>8.9812900801000038E+18</v>
      </c>
    </row>
    <row r="4068" spans="3:8" ht="15" customHeight="1">
      <c r="C4068" s="112" t="b">
        <v>0</v>
      </c>
      <c r="D4068" s="113">
        <v>5</v>
      </c>
      <c r="E4068" s="114">
        <v>2694</v>
      </c>
      <c r="F4068" s="114">
        <v>3986</v>
      </c>
      <c r="G4068" s="122">
        <v>0</v>
      </c>
      <c r="H4068" s="122">
        <v>8.681744914572928E+18</v>
      </c>
    </row>
    <row r="4069" spans="3:8" ht="15" customHeight="1">
      <c r="C4069" s="112" t="b">
        <v>0</v>
      </c>
      <c r="D4069" s="113">
        <v>5</v>
      </c>
      <c r="E4069" s="114">
        <v>2695</v>
      </c>
      <c r="F4069" s="114">
        <v>3987</v>
      </c>
      <c r="G4069" s="122">
        <v>0</v>
      </c>
      <c r="H4069" s="122">
        <v>6.2857426325668905E+18</v>
      </c>
    </row>
    <row r="4070" spans="3:8" ht="15" customHeight="1">
      <c r="C4070" s="112" t="b">
        <v>0</v>
      </c>
      <c r="D4070" s="113">
        <v>5</v>
      </c>
      <c r="E4070" s="114">
        <v>2696</v>
      </c>
      <c r="F4070" s="114">
        <v>3988</v>
      </c>
      <c r="G4070" s="122">
        <v>0</v>
      </c>
      <c r="H4070" s="122">
        <v>1.0341929608923593E+19</v>
      </c>
    </row>
    <row r="4071" spans="3:8" ht="15" customHeight="1">
      <c r="C4071" s="112" t="b">
        <v>0</v>
      </c>
      <c r="D4071" s="113">
        <v>5</v>
      </c>
      <c r="E4071" s="114">
        <v>2697</v>
      </c>
      <c r="F4071" s="114">
        <v>3989</v>
      </c>
      <c r="G4071" s="122">
        <v>0</v>
      </c>
      <c r="H4071" s="122">
        <v>1.535328821825066E+19</v>
      </c>
    </row>
    <row r="4072" spans="3:8" ht="15" customHeight="1">
      <c r="C4072" s="112" t="b">
        <v>0</v>
      </c>
      <c r="D4072" s="113">
        <v>5</v>
      </c>
      <c r="E4072" s="114">
        <v>2698</v>
      </c>
      <c r="F4072" s="114">
        <v>3990</v>
      </c>
      <c r="G4072" s="122">
        <v>0</v>
      </c>
      <c r="H4072" s="122">
        <v>7.7362875529135462E+18</v>
      </c>
    </row>
    <row r="4073" spans="3:8" ht="15" customHeight="1">
      <c r="C4073" s="112" t="b">
        <v>0</v>
      </c>
      <c r="D4073" s="113">
        <v>5</v>
      </c>
      <c r="E4073" s="114">
        <v>2699</v>
      </c>
      <c r="F4073" s="114">
        <v>3991</v>
      </c>
      <c r="G4073" s="122">
        <v>0</v>
      </c>
      <c r="H4073" s="122">
        <v>4.5395238127877791E+18</v>
      </c>
    </row>
    <row r="4074" spans="3:8" ht="15" customHeight="1">
      <c r="C4074" s="112" t="b">
        <v>0</v>
      </c>
      <c r="D4074" s="113">
        <v>5</v>
      </c>
      <c r="E4074" s="114">
        <v>2700</v>
      </c>
      <c r="F4074" s="114">
        <v>3992</v>
      </c>
      <c r="G4074" s="122">
        <v>0</v>
      </c>
      <c r="H4074" s="122">
        <v>1.0527156753122572E+19</v>
      </c>
    </row>
    <row r="4075" spans="3:8" ht="15" customHeight="1">
      <c r="C4075" s="112" t="b">
        <v>0</v>
      </c>
      <c r="D4075" s="113">
        <v>5</v>
      </c>
      <c r="E4075" s="114">
        <v>2701</v>
      </c>
      <c r="F4075" s="114">
        <v>3993</v>
      </c>
      <c r="G4075" s="122">
        <v>0</v>
      </c>
      <c r="H4075" s="122">
        <v>1.5869844847924169E+19</v>
      </c>
    </row>
    <row r="4076" spans="3:8" ht="15" customHeight="1">
      <c r="C4076" s="112" t="b">
        <v>0</v>
      </c>
      <c r="D4076" s="113">
        <v>5</v>
      </c>
      <c r="E4076" s="114">
        <v>2702</v>
      </c>
      <c r="F4076" s="114">
        <v>3994</v>
      </c>
      <c r="G4076" s="122">
        <v>0</v>
      </c>
      <c r="H4076" s="122">
        <v>1.1694975579191288E+19</v>
      </c>
    </row>
    <row r="4077" spans="3:8" ht="15" customHeight="1">
      <c r="C4077" s="112" t="b">
        <v>0</v>
      </c>
      <c r="D4077" s="113">
        <v>5</v>
      </c>
      <c r="E4077" s="114">
        <v>2703</v>
      </c>
      <c r="F4077" s="114">
        <v>3995</v>
      </c>
      <c r="G4077" s="122">
        <v>0</v>
      </c>
      <c r="H4077" s="122">
        <v>8.5271756847415798E+18</v>
      </c>
    </row>
    <row r="4078" spans="3:8" ht="15" customHeight="1">
      <c r="C4078" s="112" t="b">
        <v>0</v>
      </c>
      <c r="D4078" s="113">
        <v>5</v>
      </c>
      <c r="E4078" s="114">
        <v>2704</v>
      </c>
      <c r="F4078" s="114">
        <v>3996</v>
      </c>
      <c r="G4078" s="122">
        <v>0</v>
      </c>
      <c r="H4078" s="122">
        <v>5.9015583783031347E+18</v>
      </c>
    </row>
    <row r="4079" spans="3:8" ht="15" customHeight="1">
      <c r="C4079" s="112" t="b">
        <v>0</v>
      </c>
      <c r="D4079" s="113">
        <v>5</v>
      </c>
      <c r="E4079" s="114">
        <v>2494</v>
      </c>
      <c r="F4079" s="114">
        <v>3997</v>
      </c>
      <c r="G4079" s="122">
        <v>0</v>
      </c>
      <c r="H4079" s="122">
        <v>3.5245900450928077E+18</v>
      </c>
    </row>
    <row r="4080" spans="3:8" ht="15" customHeight="1">
      <c r="C4080" s="112" t="b">
        <v>0</v>
      </c>
      <c r="D4080" s="113">
        <v>5</v>
      </c>
      <c r="E4080" s="114">
        <v>2514</v>
      </c>
      <c r="F4080" s="114">
        <v>3998</v>
      </c>
      <c r="G4080" s="122">
        <v>0</v>
      </c>
      <c r="H4080" s="122">
        <v>1.7222292661789727E+19</v>
      </c>
    </row>
    <row r="4081" spans="3:8" ht="15" customHeight="1">
      <c r="C4081" s="112" t="b">
        <v>0</v>
      </c>
      <c r="D4081" s="113">
        <v>5</v>
      </c>
      <c r="E4081" s="114">
        <v>2515</v>
      </c>
      <c r="F4081" s="114">
        <v>3999</v>
      </c>
      <c r="G4081" s="122">
        <v>0</v>
      </c>
      <c r="H4081" s="122">
        <v>8.0367861747858002E+18</v>
      </c>
    </row>
    <row r="4082" spans="3:8" ht="15" customHeight="1">
      <c r="C4082" s="112" t="b">
        <v>0</v>
      </c>
      <c r="D4082" s="113">
        <v>5</v>
      </c>
      <c r="E4082" s="114">
        <v>2516</v>
      </c>
      <c r="F4082" s="114">
        <v>4000</v>
      </c>
      <c r="G4082" s="122">
        <v>0</v>
      </c>
      <c r="H4082" s="122">
        <v>1.3147984647438397E+18</v>
      </c>
    </row>
    <row r="4083" spans="3:8" ht="15" customHeight="1">
      <c r="C4083" s="112" t="b">
        <v>0</v>
      </c>
      <c r="D4083" s="113">
        <v>5</v>
      </c>
      <c r="E4083" s="114">
        <v>2517</v>
      </c>
      <c r="F4083" s="114">
        <v>4001</v>
      </c>
      <c r="G4083" s="122">
        <v>0</v>
      </c>
      <c r="H4083" s="122">
        <v>1.0190274549559888E+19</v>
      </c>
    </row>
    <row r="4084" spans="3:8" ht="15" customHeight="1">
      <c r="C4084" s="112" t="b">
        <v>0</v>
      </c>
      <c r="D4084" s="113">
        <v>5</v>
      </c>
      <c r="E4084" s="114">
        <v>3132</v>
      </c>
      <c r="F4084" s="114">
        <v>4002</v>
      </c>
      <c r="G4084" s="122">
        <v>0</v>
      </c>
      <c r="H4084" s="122">
        <v>2.4984407583533937E+18</v>
      </c>
    </row>
    <row r="4085" spans="3:8" ht="15" customHeight="1">
      <c r="C4085" s="112" t="b">
        <v>0</v>
      </c>
      <c r="D4085" s="113">
        <v>5</v>
      </c>
      <c r="E4085" s="114">
        <v>3133</v>
      </c>
      <c r="F4085" s="114">
        <v>4003</v>
      </c>
      <c r="G4085" s="122">
        <v>0</v>
      </c>
      <c r="H4085" s="122">
        <v>5.2509249329357701E+18</v>
      </c>
    </row>
    <row r="4086" spans="3:8" ht="15" customHeight="1">
      <c r="C4086" s="112" t="b">
        <v>0</v>
      </c>
      <c r="D4086" s="113">
        <v>5</v>
      </c>
      <c r="E4086" s="114">
        <v>3134</v>
      </c>
      <c r="F4086" s="114">
        <v>4004</v>
      </c>
      <c r="G4086" s="122">
        <v>0</v>
      </c>
      <c r="H4086" s="122">
        <v>9.3605184586014256E+16</v>
      </c>
    </row>
    <row r="4087" spans="3:8" ht="15" customHeight="1">
      <c r="C4087" s="112" t="b">
        <v>0</v>
      </c>
      <c r="D4087" s="113">
        <v>5</v>
      </c>
      <c r="E4087" s="114">
        <v>3135</v>
      </c>
      <c r="F4087" s="114">
        <v>4005</v>
      </c>
      <c r="G4087" s="122">
        <v>0</v>
      </c>
      <c r="H4087" s="122">
        <v>4.8564609822086164E+18</v>
      </c>
    </row>
    <row r="4088" spans="3:8" ht="15" customHeight="1">
      <c r="C4088" s="112" t="b">
        <v>0</v>
      </c>
      <c r="D4088" s="113">
        <v>5</v>
      </c>
      <c r="E4088" s="114">
        <v>3136</v>
      </c>
      <c r="F4088" s="114">
        <v>4006</v>
      </c>
      <c r="G4088" s="122">
        <v>0</v>
      </c>
      <c r="H4088" s="122">
        <v>1.743507682835745E+19</v>
      </c>
    </row>
    <row r="4089" spans="3:8" ht="15" customHeight="1">
      <c r="C4089" s="112" t="b">
        <v>0</v>
      </c>
      <c r="D4089" s="113">
        <v>5</v>
      </c>
      <c r="E4089" s="114">
        <v>3137</v>
      </c>
      <c r="F4089" s="114">
        <v>4007</v>
      </c>
      <c r="G4089" s="122">
        <v>0</v>
      </c>
      <c r="H4089" s="122">
        <v>1.7963983307743496E+19</v>
      </c>
    </row>
    <row r="4090" spans="3:8" ht="15" customHeight="1">
      <c r="C4090" s="112" t="b">
        <v>0</v>
      </c>
      <c r="D4090" s="113">
        <v>5</v>
      </c>
      <c r="E4090" s="114">
        <v>3138</v>
      </c>
      <c r="F4090" s="114">
        <v>4008</v>
      </c>
      <c r="G4090" s="122">
        <v>0</v>
      </c>
      <c r="H4090" s="122">
        <v>1.2641153668471122E+19</v>
      </c>
    </row>
    <row r="4091" spans="3:8" ht="15" customHeight="1">
      <c r="C4091" s="112" t="b">
        <v>0</v>
      </c>
      <c r="D4091" s="113">
        <v>5</v>
      </c>
      <c r="E4091" s="114">
        <v>3139</v>
      </c>
      <c r="F4091" s="114">
        <v>4009</v>
      </c>
      <c r="G4091" s="122">
        <v>0</v>
      </c>
      <c r="H4091" s="122">
        <v>2.9589293722636943E+18</v>
      </c>
    </row>
    <row r="4092" spans="3:8" ht="15" customHeight="1">
      <c r="C4092" s="112" t="b">
        <v>0</v>
      </c>
      <c r="D4092" s="113">
        <v>5</v>
      </c>
      <c r="E4092" s="114">
        <v>3140</v>
      </c>
      <c r="F4092" s="114">
        <v>4010</v>
      </c>
      <c r="G4092" s="122">
        <v>0</v>
      </c>
      <c r="H4092" s="122">
        <v>1.8332325347164568E+19</v>
      </c>
    </row>
    <row r="4093" spans="3:8" ht="15" customHeight="1">
      <c r="C4093" s="112" t="b">
        <v>0</v>
      </c>
      <c r="D4093" s="113">
        <v>5</v>
      </c>
      <c r="E4093" s="114">
        <v>3141</v>
      </c>
      <c r="F4093" s="114">
        <v>4011</v>
      </c>
      <c r="G4093" s="122">
        <v>0</v>
      </c>
      <c r="H4093" s="122">
        <v>3.3786603863422899E+17</v>
      </c>
    </row>
    <row r="4094" spans="3:8" ht="15" customHeight="1">
      <c r="C4094" s="112" t="b">
        <v>0</v>
      </c>
      <c r="D4094" s="113">
        <v>5</v>
      </c>
      <c r="E4094" s="114">
        <v>3142</v>
      </c>
      <c r="F4094" s="114">
        <v>4012</v>
      </c>
      <c r="G4094" s="122">
        <v>0</v>
      </c>
      <c r="H4094" s="122">
        <v>1.5267128751431188E+19</v>
      </c>
    </row>
    <row r="4095" spans="3:8" ht="15" customHeight="1">
      <c r="C4095" s="112" t="b">
        <v>0</v>
      </c>
      <c r="D4095" s="113">
        <v>5</v>
      </c>
      <c r="E4095" s="114">
        <v>3143</v>
      </c>
      <c r="F4095" s="114">
        <v>4013</v>
      </c>
      <c r="G4095" s="122">
        <v>0</v>
      </c>
      <c r="H4095" s="122">
        <v>1.272445330457257E+19</v>
      </c>
    </row>
    <row r="4096" spans="3:8" ht="15" customHeight="1">
      <c r="C4096" s="112" t="b">
        <v>0</v>
      </c>
      <c r="D4096" s="113">
        <v>5</v>
      </c>
      <c r="E4096" s="114">
        <v>3144</v>
      </c>
      <c r="F4096" s="114">
        <v>4014</v>
      </c>
      <c r="G4096" s="122">
        <v>0</v>
      </c>
      <c r="H4096" s="122">
        <v>8.0133522366045972E+18</v>
      </c>
    </row>
    <row r="4097" spans="3:8" ht="15" customHeight="1">
      <c r="C4097" s="112" t="b">
        <v>0</v>
      </c>
      <c r="D4097" s="113">
        <v>5</v>
      </c>
      <c r="E4097" s="114">
        <v>3145</v>
      </c>
      <c r="F4097" s="114">
        <v>4015</v>
      </c>
      <c r="G4097" s="122">
        <v>0</v>
      </c>
      <c r="H4097" s="122">
        <v>1.3354207354607776E+19</v>
      </c>
    </row>
    <row r="4098" spans="3:8" ht="15" customHeight="1">
      <c r="C4098" s="112" t="b">
        <v>0</v>
      </c>
      <c r="D4098" s="113">
        <v>5</v>
      </c>
      <c r="E4098" s="114">
        <v>3408</v>
      </c>
      <c r="F4098" s="114">
        <v>4016</v>
      </c>
      <c r="G4098" s="122">
        <v>0</v>
      </c>
      <c r="H4098" s="122">
        <v>1.467462649650373E+19</v>
      </c>
    </row>
    <row r="4099" spans="3:8" ht="15" customHeight="1">
      <c r="C4099" s="112" t="b">
        <v>0</v>
      </c>
      <c r="D4099" s="113">
        <v>5</v>
      </c>
      <c r="E4099" s="114">
        <v>3</v>
      </c>
      <c r="F4099" s="114">
        <v>4017</v>
      </c>
      <c r="G4099" s="122">
        <v>0</v>
      </c>
      <c r="H4099" s="122">
        <v>1.1140307009209004E+19</v>
      </c>
    </row>
    <row r="4100" spans="3:8" ht="15" customHeight="1">
      <c r="C4100" s="112" t="b">
        <v>0</v>
      </c>
      <c r="D4100" s="113">
        <v>5</v>
      </c>
      <c r="E4100" s="114">
        <v>4</v>
      </c>
      <c r="F4100" s="114">
        <v>4018</v>
      </c>
      <c r="G4100" s="122">
        <v>0</v>
      </c>
      <c r="H4100" s="122">
        <v>9.4286139048233615E+18</v>
      </c>
    </row>
    <row r="4101" spans="3:8" ht="15" customHeight="1">
      <c r="C4101" s="112" t="b">
        <v>0</v>
      </c>
      <c r="D4101" s="113">
        <v>5</v>
      </c>
      <c r="E4101" s="114">
        <v>5</v>
      </c>
      <c r="F4101" s="114">
        <v>4019</v>
      </c>
      <c r="G4101" s="122">
        <v>0</v>
      </c>
      <c r="H4101" s="122">
        <v>9.9483898795486147E+18</v>
      </c>
    </row>
    <row r="4102" spans="3:8" ht="15" customHeight="1">
      <c r="C4102" s="112" t="b">
        <v>0</v>
      </c>
      <c r="D4102" s="113">
        <v>5</v>
      </c>
      <c r="E4102" s="114">
        <v>38</v>
      </c>
      <c r="F4102" s="114">
        <v>4020</v>
      </c>
      <c r="G4102" s="122">
        <v>0</v>
      </c>
      <c r="H4102" s="122">
        <v>1.4704687316141273E+19</v>
      </c>
    </row>
    <row r="4103" spans="3:8" ht="15" customHeight="1">
      <c r="C4103" s="112" t="b">
        <v>0</v>
      </c>
      <c r="D4103" s="113">
        <v>5</v>
      </c>
      <c r="E4103" s="114">
        <v>39</v>
      </c>
      <c r="F4103" s="114">
        <v>4021</v>
      </c>
      <c r="G4103" s="122">
        <v>0</v>
      </c>
      <c r="H4103" s="122">
        <v>1.2711261391733836E+19</v>
      </c>
    </row>
    <row r="4104" spans="3:8" ht="15" customHeight="1">
      <c r="C4104" s="112" t="b">
        <v>0</v>
      </c>
      <c r="D4104" s="113">
        <v>5</v>
      </c>
      <c r="E4104" s="114">
        <v>40</v>
      </c>
      <c r="F4104" s="114">
        <v>4022</v>
      </c>
      <c r="G4104" s="122">
        <v>0</v>
      </c>
      <c r="H4104" s="122">
        <v>1.6356058907694219E+19</v>
      </c>
    </row>
    <row r="4105" spans="3:8" ht="15" customHeight="1">
      <c r="C4105" s="112" t="b">
        <v>0</v>
      </c>
      <c r="D4105" s="113">
        <v>5</v>
      </c>
      <c r="E4105" s="114">
        <v>41</v>
      </c>
      <c r="F4105" s="114">
        <v>4023</v>
      </c>
      <c r="G4105" s="122">
        <v>0</v>
      </c>
      <c r="H4105" s="122">
        <v>5.007752387306921E+18</v>
      </c>
    </row>
    <row r="4106" spans="3:8" ht="15" customHeight="1">
      <c r="C4106" s="112" t="b">
        <v>0</v>
      </c>
      <c r="D4106" s="113">
        <v>5</v>
      </c>
      <c r="E4106" s="114">
        <v>42</v>
      </c>
      <c r="F4106" s="114">
        <v>4024</v>
      </c>
      <c r="G4106" s="122">
        <v>0</v>
      </c>
      <c r="H4106" s="122">
        <v>1.3999087683711994E+19</v>
      </c>
    </row>
    <row r="4107" spans="3:8" ht="15" customHeight="1">
      <c r="C4107" s="112" t="b">
        <v>0</v>
      </c>
      <c r="D4107" s="113">
        <v>5</v>
      </c>
      <c r="E4107" s="114">
        <v>43</v>
      </c>
      <c r="F4107" s="114">
        <v>4025</v>
      </c>
      <c r="G4107" s="122">
        <v>0</v>
      </c>
      <c r="H4107" s="122">
        <v>8.9223203194450729E+18</v>
      </c>
    </row>
    <row r="4108" spans="3:8" ht="15" customHeight="1">
      <c r="C4108" s="112" t="b">
        <v>0</v>
      </c>
      <c r="D4108" s="113">
        <v>5</v>
      </c>
      <c r="E4108" s="114">
        <v>44</v>
      </c>
      <c r="F4108" s="114">
        <v>4026</v>
      </c>
      <c r="G4108" s="122">
        <v>0</v>
      </c>
      <c r="H4108" s="122">
        <v>3.9961101942632914E+18</v>
      </c>
    </row>
    <row r="4109" spans="3:8" ht="15" customHeight="1">
      <c r="C4109" s="112" t="b">
        <v>0</v>
      </c>
      <c r="D4109" s="113">
        <v>5</v>
      </c>
      <c r="E4109" s="114">
        <v>45</v>
      </c>
      <c r="F4109" s="114">
        <v>4027</v>
      </c>
      <c r="G4109" s="122">
        <v>0</v>
      </c>
      <c r="H4109" s="122">
        <v>2.9507212745782502E+18</v>
      </c>
    </row>
    <row r="4110" spans="3:8" ht="15" customHeight="1">
      <c r="C4110" s="112" t="b">
        <v>0</v>
      </c>
      <c r="D4110" s="113">
        <v>5</v>
      </c>
      <c r="E4110" s="114">
        <v>46</v>
      </c>
      <c r="F4110" s="114">
        <v>4028</v>
      </c>
      <c r="G4110" s="122">
        <v>0</v>
      </c>
      <c r="H4110" s="122">
        <v>2.5608499366877727E+18</v>
      </c>
    </row>
    <row r="4111" spans="3:8" ht="15" customHeight="1">
      <c r="C4111" s="112" t="b">
        <v>0</v>
      </c>
      <c r="D4111" s="113">
        <v>5</v>
      </c>
      <c r="E4111" s="114">
        <v>47</v>
      </c>
      <c r="F4111" s="114">
        <v>4029</v>
      </c>
      <c r="G4111" s="122">
        <v>0</v>
      </c>
      <c r="H4111" s="122">
        <v>1.0107503320739701E+19</v>
      </c>
    </row>
    <row r="4112" spans="3:8" ht="15" customHeight="1">
      <c r="C4112" s="112" t="b">
        <v>0</v>
      </c>
      <c r="D4112" s="113">
        <v>5</v>
      </c>
      <c r="E4112" s="114">
        <v>48</v>
      </c>
      <c r="F4112" s="114">
        <v>4030</v>
      </c>
      <c r="G4112" s="122">
        <v>0</v>
      </c>
      <c r="H4112" s="122">
        <v>6.2272560191255859E+18</v>
      </c>
    </row>
    <row r="4113" spans="3:8" ht="15" customHeight="1">
      <c r="C4113" s="112" t="b">
        <v>0</v>
      </c>
      <c r="D4113" s="113">
        <v>5</v>
      </c>
      <c r="E4113" s="114">
        <v>49</v>
      </c>
      <c r="F4113" s="114">
        <v>4031</v>
      </c>
      <c r="G4113" s="122">
        <v>0</v>
      </c>
      <c r="H4113" s="122">
        <v>1.2354712927978391E+18</v>
      </c>
    </row>
    <row r="4114" spans="3:8" ht="15" customHeight="1">
      <c r="C4114" s="112" t="b">
        <v>0</v>
      </c>
      <c r="D4114" s="113">
        <v>5</v>
      </c>
      <c r="E4114" s="114">
        <v>50</v>
      </c>
      <c r="F4114" s="114">
        <v>4032</v>
      </c>
      <c r="G4114" s="122">
        <v>0</v>
      </c>
      <c r="H4114" s="122">
        <v>6.7283209364066703E+18</v>
      </c>
    </row>
    <row r="4115" spans="3:8" ht="15" customHeight="1">
      <c r="C4115" s="112" t="b">
        <v>0</v>
      </c>
      <c r="D4115" s="113">
        <v>5</v>
      </c>
      <c r="E4115" s="114">
        <v>826</v>
      </c>
      <c r="F4115" s="114">
        <v>4033</v>
      </c>
      <c r="G4115" s="122">
        <v>0</v>
      </c>
      <c r="H4115" s="122">
        <v>1.6171574157790122E+19</v>
      </c>
    </row>
    <row r="4116" spans="3:8" ht="15" customHeight="1">
      <c r="C4116" s="112" t="b">
        <v>0</v>
      </c>
      <c r="D4116" s="113">
        <v>5</v>
      </c>
      <c r="E4116" s="114">
        <v>827</v>
      </c>
      <c r="F4116" s="114">
        <v>4034</v>
      </c>
      <c r="G4116" s="122">
        <v>0</v>
      </c>
      <c r="H4116" s="122">
        <v>3.1484705835677805E+17</v>
      </c>
    </row>
    <row r="4117" spans="3:8" ht="15" customHeight="1">
      <c r="C4117" s="112" t="b">
        <v>0</v>
      </c>
      <c r="D4117" s="113">
        <v>5</v>
      </c>
      <c r="E4117" s="114">
        <v>828</v>
      </c>
      <c r="F4117" s="114">
        <v>4035</v>
      </c>
      <c r="G4117" s="122">
        <v>0</v>
      </c>
      <c r="H4117" s="122">
        <v>1.3746910555917101E+19</v>
      </c>
    </row>
    <row r="4118" spans="3:8" ht="15" customHeight="1">
      <c r="C4118" s="112" t="b">
        <v>0</v>
      </c>
      <c r="D4118" s="113">
        <v>5</v>
      </c>
      <c r="E4118" s="114">
        <v>829</v>
      </c>
      <c r="F4118" s="114">
        <v>4036</v>
      </c>
      <c r="G4118" s="122">
        <v>0</v>
      </c>
      <c r="H4118" s="122">
        <v>7.0371975987433789E+18</v>
      </c>
    </row>
    <row r="4119" spans="3:8" ht="15" customHeight="1">
      <c r="C4119" s="112" t="b">
        <v>0</v>
      </c>
      <c r="D4119" s="113">
        <v>5</v>
      </c>
      <c r="E4119" s="114">
        <v>830</v>
      </c>
      <c r="F4119" s="114">
        <v>4037</v>
      </c>
      <c r="G4119" s="122">
        <v>0</v>
      </c>
      <c r="H4119" s="122">
        <v>1.1739924920916015E+19</v>
      </c>
    </row>
    <row r="4120" spans="3:8" ht="15" customHeight="1">
      <c r="C4120" s="112" t="b">
        <v>0</v>
      </c>
      <c r="D4120" s="113">
        <v>5</v>
      </c>
      <c r="E4120" s="114">
        <v>831</v>
      </c>
      <c r="F4120" s="114">
        <v>4038</v>
      </c>
      <c r="G4120" s="122">
        <v>0</v>
      </c>
      <c r="H4120" s="122">
        <v>1.5447326654322467E+19</v>
      </c>
    </row>
    <row r="4121" spans="3:8" ht="15" customHeight="1">
      <c r="C4121" s="112" t="b">
        <v>0</v>
      </c>
      <c r="D4121" s="113">
        <v>5</v>
      </c>
      <c r="E4121" s="114">
        <v>832</v>
      </c>
      <c r="F4121" s="114">
        <v>4039</v>
      </c>
      <c r="G4121" s="122">
        <v>0</v>
      </c>
      <c r="H4121" s="122">
        <v>1.258888307438244E+19</v>
      </c>
    </row>
    <row r="4122" spans="3:8" ht="15" customHeight="1">
      <c r="C4122" s="112" t="b">
        <v>0</v>
      </c>
      <c r="D4122" s="113">
        <v>5</v>
      </c>
      <c r="E4122" s="114">
        <v>833</v>
      </c>
      <c r="F4122" s="114">
        <v>4040</v>
      </c>
      <c r="G4122" s="122">
        <v>0</v>
      </c>
      <c r="H4122" s="122">
        <v>1.8343212350760628E+19</v>
      </c>
    </row>
    <row r="4123" spans="3:8" ht="15" customHeight="1">
      <c r="C4123" s="112" t="b">
        <v>0</v>
      </c>
      <c r="D4123" s="113">
        <v>5</v>
      </c>
      <c r="E4123" s="114">
        <v>834</v>
      </c>
      <c r="F4123" s="114">
        <v>4041</v>
      </c>
      <c r="G4123" s="122">
        <v>0</v>
      </c>
      <c r="H4123" s="122">
        <v>7.327927121368363E+18</v>
      </c>
    </row>
    <row r="4124" spans="3:8" ht="15" customHeight="1">
      <c r="C4124" s="112" t="b">
        <v>0</v>
      </c>
      <c r="D4124" s="113">
        <v>5</v>
      </c>
      <c r="E4124" s="114">
        <v>835</v>
      </c>
      <c r="F4124" s="114">
        <v>4042</v>
      </c>
      <c r="G4124" s="122">
        <v>0</v>
      </c>
      <c r="H4124" s="122">
        <v>1.8635296603936671E+18</v>
      </c>
    </row>
    <row r="4125" spans="3:8" ht="15" customHeight="1">
      <c r="C4125" s="112" t="b">
        <v>0</v>
      </c>
      <c r="D4125" s="113">
        <v>5</v>
      </c>
      <c r="E4125" s="114">
        <v>836</v>
      </c>
      <c r="F4125" s="114">
        <v>4043</v>
      </c>
      <c r="G4125" s="122">
        <v>0</v>
      </c>
      <c r="H4125" s="122">
        <v>6.7151724643839304E+18</v>
      </c>
    </row>
    <row r="4126" spans="3:8" ht="15" customHeight="1">
      <c r="C4126" s="112" t="b">
        <v>0</v>
      </c>
      <c r="D4126" s="113">
        <v>5</v>
      </c>
      <c r="E4126" s="114">
        <v>837</v>
      </c>
      <c r="F4126" s="114">
        <v>4044</v>
      </c>
      <c r="G4126" s="122">
        <v>0</v>
      </c>
      <c r="H4126" s="122">
        <v>1.6488460575907824E+19</v>
      </c>
    </row>
    <row r="4127" spans="3:8" ht="15" customHeight="1">
      <c r="C4127" s="112" t="b">
        <v>0</v>
      </c>
      <c r="D4127" s="113">
        <v>5</v>
      </c>
      <c r="E4127" s="114">
        <v>838</v>
      </c>
      <c r="F4127" s="114">
        <v>4045</v>
      </c>
      <c r="G4127" s="122">
        <v>0</v>
      </c>
      <c r="H4127" s="122">
        <v>1.1462124818114392E+19</v>
      </c>
    </row>
    <row r="4128" spans="3:8" ht="15" customHeight="1">
      <c r="C4128" s="112" t="b">
        <v>0</v>
      </c>
      <c r="D4128" s="113">
        <v>5</v>
      </c>
      <c r="E4128" s="114">
        <v>839</v>
      </c>
      <c r="F4128" s="114">
        <v>4046</v>
      </c>
      <c r="G4128" s="122">
        <v>0</v>
      </c>
      <c r="H4128" s="122">
        <v>1.7589445342620299E+19</v>
      </c>
    </row>
    <row r="4129" spans="3:8" ht="15" customHeight="1">
      <c r="C4129" s="112" t="b">
        <v>0</v>
      </c>
      <c r="D4129" s="113">
        <v>5</v>
      </c>
      <c r="E4129" s="114">
        <v>840</v>
      </c>
      <c r="F4129" s="114">
        <v>4047</v>
      </c>
      <c r="G4129" s="122">
        <v>0</v>
      </c>
      <c r="H4129" s="122">
        <v>6.5093888596056699E+18</v>
      </c>
    </row>
    <row r="4130" spans="3:8" ht="15" customHeight="1">
      <c r="C4130" s="112" t="b">
        <v>0</v>
      </c>
      <c r="D4130" s="113">
        <v>5</v>
      </c>
      <c r="E4130" s="114">
        <v>841</v>
      </c>
      <c r="F4130" s="114">
        <v>4048</v>
      </c>
      <c r="G4130" s="122">
        <v>0</v>
      </c>
      <c r="H4130" s="122">
        <v>1.5373814072119452E+19</v>
      </c>
    </row>
    <row r="4131" spans="3:8" ht="15" customHeight="1">
      <c r="C4131" s="112" t="b">
        <v>0</v>
      </c>
      <c r="D4131" s="113">
        <v>5</v>
      </c>
      <c r="E4131" s="114">
        <v>949</v>
      </c>
      <c r="F4131" s="114">
        <v>4049</v>
      </c>
      <c r="G4131" s="122">
        <v>0</v>
      </c>
      <c r="H4131" s="122">
        <v>1.1177300568466653E+19</v>
      </c>
    </row>
    <row r="4132" spans="3:8" ht="15" customHeight="1">
      <c r="C4132" s="112" t="b">
        <v>0</v>
      </c>
      <c r="D4132" s="113">
        <v>5</v>
      </c>
      <c r="E4132" s="114">
        <v>950</v>
      </c>
      <c r="F4132" s="114">
        <v>4050</v>
      </c>
      <c r="G4132" s="122">
        <v>0</v>
      </c>
      <c r="H4132" s="122">
        <v>6.1510320339538422E+18</v>
      </c>
    </row>
    <row r="4133" spans="3:8" ht="15" customHeight="1">
      <c r="C4133" s="112" t="b">
        <v>0</v>
      </c>
      <c r="D4133" s="113">
        <v>5</v>
      </c>
      <c r="E4133" s="114">
        <v>951</v>
      </c>
      <c r="F4133" s="114">
        <v>4051</v>
      </c>
      <c r="G4133" s="122">
        <v>0</v>
      </c>
      <c r="H4133" s="122">
        <v>1.562575506197793E+19</v>
      </c>
    </row>
    <row r="4134" spans="3:8" ht="15" customHeight="1">
      <c r="C4134" s="112" t="b">
        <v>0</v>
      </c>
      <c r="D4134" s="113">
        <v>5</v>
      </c>
      <c r="E4134" s="114">
        <v>952</v>
      </c>
      <c r="F4134" s="114">
        <v>4052</v>
      </c>
      <c r="G4134" s="122">
        <v>0</v>
      </c>
      <c r="H4134" s="122">
        <v>1.1889358915760394E+18</v>
      </c>
    </row>
    <row r="4135" spans="3:8" ht="15" customHeight="1">
      <c r="C4135" s="112" t="b">
        <v>0</v>
      </c>
      <c r="D4135" s="113">
        <v>5</v>
      </c>
      <c r="E4135" s="114">
        <v>953</v>
      </c>
      <c r="F4135" s="114">
        <v>4053</v>
      </c>
      <c r="G4135" s="122">
        <v>0</v>
      </c>
      <c r="H4135" s="122">
        <v>1.540446201419051E+19</v>
      </c>
    </row>
    <row r="4136" spans="3:8" ht="15" customHeight="1">
      <c r="C4136" s="112" t="b">
        <v>0</v>
      </c>
      <c r="D4136" s="113">
        <v>5</v>
      </c>
      <c r="E4136" s="114">
        <v>954</v>
      </c>
      <c r="F4136" s="114">
        <v>4054</v>
      </c>
      <c r="G4136" s="122">
        <v>0</v>
      </c>
      <c r="H4136" s="122">
        <v>1.006476016225521E+19</v>
      </c>
    </row>
    <row r="4137" spans="3:8" ht="15" customHeight="1">
      <c r="C4137" s="112" t="b">
        <v>0</v>
      </c>
      <c r="D4137" s="113">
        <v>5</v>
      </c>
      <c r="E4137" s="114">
        <v>955</v>
      </c>
      <c r="F4137" s="114">
        <v>4055</v>
      </c>
      <c r="G4137" s="122">
        <v>0</v>
      </c>
      <c r="H4137" s="122">
        <v>1.327214542915081E+18</v>
      </c>
    </row>
    <row r="4138" spans="3:8" ht="15" customHeight="1">
      <c r="C4138" s="112" t="b">
        <v>0</v>
      </c>
      <c r="D4138" s="113">
        <v>5</v>
      </c>
      <c r="E4138" s="114">
        <v>956</v>
      </c>
      <c r="F4138" s="114">
        <v>4056</v>
      </c>
      <c r="G4138" s="122">
        <v>0</v>
      </c>
      <c r="H4138" s="122">
        <v>1.8354397209817504E+19</v>
      </c>
    </row>
    <row r="4139" spans="3:8" ht="15" customHeight="1">
      <c r="C4139" s="112" t="b">
        <v>0</v>
      </c>
      <c r="D4139" s="113">
        <v>5</v>
      </c>
      <c r="E4139" s="114">
        <v>957</v>
      </c>
      <c r="F4139" s="114">
        <v>4057</v>
      </c>
      <c r="G4139" s="122">
        <v>0</v>
      </c>
      <c r="H4139" s="122">
        <v>1.4308920668820394E+19</v>
      </c>
    </row>
    <row r="4140" spans="3:8" ht="15" customHeight="1">
      <c r="C4140" s="112" t="b">
        <v>0</v>
      </c>
      <c r="D4140" s="113">
        <v>5</v>
      </c>
      <c r="E4140" s="114">
        <v>958</v>
      </c>
      <c r="F4140" s="114">
        <v>4058</v>
      </c>
      <c r="G4140" s="122">
        <v>0</v>
      </c>
      <c r="H4140" s="122">
        <v>1.1278963117192102E+19</v>
      </c>
    </row>
    <row r="4141" spans="3:8" ht="15" customHeight="1">
      <c r="C4141" s="112" t="b">
        <v>0</v>
      </c>
      <c r="D4141" s="113">
        <v>5</v>
      </c>
      <c r="E4141" s="114">
        <v>959</v>
      </c>
      <c r="F4141" s="114">
        <v>4059</v>
      </c>
      <c r="G4141" s="122">
        <v>0</v>
      </c>
      <c r="H4141" s="122">
        <v>9.5311529653172142E+18</v>
      </c>
    </row>
    <row r="4142" spans="3:8" ht="15" customHeight="1">
      <c r="C4142" s="112" t="b">
        <v>0</v>
      </c>
      <c r="D4142" s="113">
        <v>5</v>
      </c>
      <c r="E4142" s="114">
        <v>960</v>
      </c>
      <c r="F4142" s="114">
        <v>4060</v>
      </c>
      <c r="G4142" s="122">
        <v>0</v>
      </c>
      <c r="H4142" s="122">
        <v>1.5977659427874611E+19</v>
      </c>
    </row>
    <row r="4143" spans="3:8" ht="15" customHeight="1">
      <c r="C4143" s="112" t="b">
        <v>0</v>
      </c>
      <c r="D4143" s="113">
        <v>5</v>
      </c>
      <c r="E4143" s="114">
        <v>961</v>
      </c>
      <c r="F4143" s="114">
        <v>4061</v>
      </c>
      <c r="G4143" s="122">
        <v>0</v>
      </c>
      <c r="H4143" s="122">
        <v>1.0314776621378861E+19</v>
      </c>
    </row>
    <row r="4144" spans="3:8" ht="15" customHeight="1">
      <c r="C4144" s="112" t="b">
        <v>0</v>
      </c>
      <c r="D4144" s="113">
        <v>5</v>
      </c>
      <c r="E4144" s="114">
        <v>962</v>
      </c>
      <c r="F4144" s="114">
        <v>4062</v>
      </c>
      <c r="G4144" s="122">
        <v>0</v>
      </c>
      <c r="H4144" s="122">
        <v>1.7509524408260094E+19</v>
      </c>
    </row>
    <row r="4145" spans="3:8" ht="15" customHeight="1">
      <c r="C4145" s="112" t="b">
        <v>0</v>
      </c>
      <c r="D4145" s="113">
        <v>5</v>
      </c>
      <c r="E4145" s="114">
        <v>963</v>
      </c>
      <c r="F4145" s="114">
        <v>4063</v>
      </c>
      <c r="G4145" s="122">
        <v>0</v>
      </c>
      <c r="H4145" s="122">
        <v>1.5396797188513448E+19</v>
      </c>
    </row>
    <row r="4146" spans="3:8" ht="15" customHeight="1">
      <c r="C4146" s="112" t="b">
        <v>0</v>
      </c>
      <c r="D4146" s="113">
        <v>5</v>
      </c>
      <c r="E4146" s="114">
        <v>475</v>
      </c>
      <c r="F4146" s="114">
        <v>4064</v>
      </c>
      <c r="G4146" s="122">
        <v>0</v>
      </c>
      <c r="H4146" s="122">
        <v>1.1921496633071419E+19</v>
      </c>
    </row>
    <row r="4147" spans="3:8" ht="15" customHeight="1">
      <c r="C4147" s="112" t="b">
        <v>0</v>
      </c>
      <c r="D4147" s="113">
        <v>5</v>
      </c>
      <c r="E4147" s="114">
        <v>476</v>
      </c>
      <c r="F4147" s="114">
        <v>4065</v>
      </c>
      <c r="G4147" s="122">
        <v>0</v>
      </c>
      <c r="H4147" s="122">
        <v>4.8898757662060636E+18</v>
      </c>
    </row>
    <row r="4148" spans="3:8" ht="15" customHeight="1">
      <c r="C4148" s="112" t="b">
        <v>0</v>
      </c>
      <c r="D4148" s="113">
        <v>5</v>
      </c>
      <c r="E4148" s="114">
        <v>477</v>
      </c>
      <c r="F4148" s="114">
        <v>4066</v>
      </c>
      <c r="G4148" s="122">
        <v>0</v>
      </c>
      <c r="H4148" s="122">
        <v>8.9104384954644726E+18</v>
      </c>
    </row>
    <row r="4149" spans="3:8" ht="15" customHeight="1">
      <c r="C4149" s="112" t="b">
        <v>0</v>
      </c>
      <c r="D4149" s="113">
        <v>5</v>
      </c>
      <c r="E4149" s="114">
        <v>478</v>
      </c>
      <c r="F4149" s="114">
        <v>4067</v>
      </c>
      <c r="G4149" s="122">
        <v>0</v>
      </c>
      <c r="H4149" s="122">
        <v>6.8317094395872215E+18</v>
      </c>
    </row>
    <row r="4150" spans="3:8" ht="15" customHeight="1">
      <c r="C4150" s="112" t="b">
        <v>0</v>
      </c>
      <c r="D4150" s="113">
        <v>5</v>
      </c>
      <c r="E4150" s="114">
        <v>479</v>
      </c>
      <c r="F4150" s="114">
        <v>4068</v>
      </c>
      <c r="G4150" s="122">
        <v>0</v>
      </c>
      <c r="H4150" s="122">
        <v>1.1766109819159304E+19</v>
      </c>
    </row>
    <row r="4151" spans="3:8" ht="15" customHeight="1">
      <c r="C4151" s="112" t="b">
        <v>0</v>
      </c>
      <c r="D4151" s="113">
        <v>5</v>
      </c>
      <c r="E4151" s="114">
        <v>480</v>
      </c>
      <c r="F4151" s="114">
        <v>4069</v>
      </c>
      <c r="G4151" s="122">
        <v>0</v>
      </c>
      <c r="H4151" s="122">
        <v>1.3494458097483547E+19</v>
      </c>
    </row>
    <row r="4152" spans="3:8" ht="15" customHeight="1">
      <c r="C4152" s="112" t="b">
        <v>0</v>
      </c>
      <c r="D4152" s="113">
        <v>5</v>
      </c>
      <c r="E4152" s="114">
        <v>3354</v>
      </c>
      <c r="F4152" s="114">
        <v>4070</v>
      </c>
      <c r="G4152" s="122">
        <v>0</v>
      </c>
      <c r="H4152" s="122">
        <v>4.0659154996772806E+17</v>
      </c>
    </row>
    <row r="4153" spans="3:8" ht="15" customHeight="1">
      <c r="C4153" s="112" t="b">
        <v>0</v>
      </c>
      <c r="D4153" s="113">
        <v>5</v>
      </c>
      <c r="E4153" s="114">
        <v>3351</v>
      </c>
      <c r="F4153" s="114">
        <v>4071</v>
      </c>
      <c r="G4153" s="122">
        <v>0</v>
      </c>
      <c r="H4153" s="122">
        <v>4.351728456461077E+18</v>
      </c>
    </row>
    <row r="4154" spans="3:8" ht="15" customHeight="1">
      <c r="C4154" s="112" t="b">
        <v>0</v>
      </c>
      <c r="D4154" s="113">
        <v>5</v>
      </c>
      <c r="E4154" s="114">
        <v>1395</v>
      </c>
      <c r="F4154" s="114">
        <v>4072</v>
      </c>
      <c r="G4154" s="122">
        <v>0</v>
      </c>
      <c r="H4154" s="122">
        <v>3.0875956795535094E+18</v>
      </c>
    </row>
    <row r="4155" spans="3:8" ht="15" customHeight="1">
      <c r="C4155" s="112" t="b">
        <v>0</v>
      </c>
      <c r="D4155" s="113">
        <v>5</v>
      </c>
      <c r="E4155" s="114">
        <v>1396</v>
      </c>
      <c r="F4155" s="114">
        <v>4073</v>
      </c>
      <c r="G4155" s="122">
        <v>0</v>
      </c>
      <c r="H4155" s="122">
        <v>1.7243961474480128E+19</v>
      </c>
    </row>
    <row r="4156" spans="3:8" ht="15" customHeight="1">
      <c r="C4156" s="112" t="b">
        <v>0</v>
      </c>
      <c r="D4156" s="113">
        <v>5</v>
      </c>
      <c r="E4156" s="114">
        <v>1397</v>
      </c>
      <c r="F4156" s="114">
        <v>4074</v>
      </c>
      <c r="G4156" s="122">
        <v>0</v>
      </c>
      <c r="H4156" s="122">
        <v>4.0905317475028408E+18</v>
      </c>
    </row>
    <row r="4157" spans="3:8" ht="15" customHeight="1">
      <c r="C4157" s="112" t="b">
        <v>0</v>
      </c>
      <c r="D4157" s="113">
        <v>5</v>
      </c>
      <c r="E4157" s="114">
        <v>1398</v>
      </c>
      <c r="F4157" s="114">
        <v>4075</v>
      </c>
      <c r="G4157" s="122">
        <v>0</v>
      </c>
      <c r="H4157" s="122">
        <v>7.8657221052416092E+18</v>
      </c>
    </row>
    <row r="4158" spans="3:8" ht="15" customHeight="1">
      <c r="C4158" s="112" t="b">
        <v>0</v>
      </c>
      <c r="D4158" s="113">
        <v>5</v>
      </c>
      <c r="E4158" s="114">
        <v>1399</v>
      </c>
      <c r="F4158" s="114">
        <v>4076</v>
      </c>
      <c r="G4158" s="122">
        <v>0</v>
      </c>
      <c r="H4158" s="122">
        <v>1.2362122373958257E+19</v>
      </c>
    </row>
    <row r="4159" spans="3:8" ht="15" customHeight="1">
      <c r="C4159" s="112" t="b">
        <v>0</v>
      </c>
      <c r="D4159" s="113">
        <v>5</v>
      </c>
      <c r="E4159" s="114">
        <v>1400</v>
      </c>
      <c r="F4159" s="114">
        <v>4077</v>
      </c>
      <c r="G4159" s="122">
        <v>0</v>
      </c>
      <c r="H4159" s="122">
        <v>3.5803679301927537E+18</v>
      </c>
    </row>
    <row r="4160" spans="3:8" ht="15" customHeight="1">
      <c r="C4160" s="112" t="b">
        <v>0</v>
      </c>
      <c r="D4160" s="113">
        <v>5</v>
      </c>
      <c r="E4160" s="114">
        <v>1401</v>
      </c>
      <c r="F4160" s="114">
        <v>4078</v>
      </c>
      <c r="G4160" s="122">
        <v>0</v>
      </c>
      <c r="H4160" s="122">
        <v>8.4034846228129239E+18</v>
      </c>
    </row>
    <row r="4161" spans="3:8" ht="15" customHeight="1">
      <c r="C4161" s="112" t="b">
        <v>0</v>
      </c>
      <c r="D4161" s="113">
        <v>5</v>
      </c>
      <c r="E4161" s="114">
        <v>1402</v>
      </c>
      <c r="F4161" s="114">
        <v>4079</v>
      </c>
      <c r="G4161" s="122">
        <v>0</v>
      </c>
      <c r="H4161" s="122">
        <v>1.7166931928136333E+19</v>
      </c>
    </row>
    <row r="4162" spans="3:8" ht="15" customHeight="1">
      <c r="C4162" s="112" t="b">
        <v>0</v>
      </c>
      <c r="D4162" s="113">
        <v>5</v>
      </c>
      <c r="E4162" s="114">
        <v>1403</v>
      </c>
      <c r="F4162" s="114">
        <v>4080</v>
      </c>
      <c r="G4162" s="122">
        <v>0</v>
      </c>
      <c r="H4162" s="122">
        <v>1.2120139247837481E+19</v>
      </c>
    </row>
    <row r="4163" spans="3:8" ht="15" customHeight="1">
      <c r="C4163" s="112" t="b">
        <v>0</v>
      </c>
      <c r="D4163" s="113">
        <v>5</v>
      </c>
      <c r="E4163" s="114">
        <v>1404</v>
      </c>
      <c r="F4163" s="114">
        <v>4081</v>
      </c>
      <c r="G4163" s="122">
        <v>0</v>
      </c>
      <c r="H4163" s="122">
        <v>1.8087200667310066E+19</v>
      </c>
    </row>
    <row r="4164" spans="3:8" ht="15" customHeight="1">
      <c r="C4164" s="112" t="b">
        <v>0</v>
      </c>
      <c r="D4164" s="113">
        <v>5</v>
      </c>
      <c r="E4164" s="114">
        <v>1405</v>
      </c>
      <c r="F4164" s="114">
        <v>4082</v>
      </c>
      <c r="G4164" s="122">
        <v>0</v>
      </c>
      <c r="H4164" s="122">
        <v>1.4273684573065222E+19</v>
      </c>
    </row>
    <row r="4165" spans="3:8" ht="15" customHeight="1">
      <c r="C4165" s="112" t="b">
        <v>0</v>
      </c>
      <c r="D4165" s="113">
        <v>5</v>
      </c>
      <c r="E4165" s="114">
        <v>1455</v>
      </c>
      <c r="F4165" s="114">
        <v>4083</v>
      </c>
      <c r="G4165" s="122">
        <v>0</v>
      </c>
      <c r="H4165" s="122">
        <v>3.3456859675552138E+18</v>
      </c>
    </row>
    <row r="4166" spans="3:8" ht="15" customHeight="1">
      <c r="C4166" s="112" t="b">
        <v>0</v>
      </c>
      <c r="D4166" s="113">
        <v>5</v>
      </c>
      <c r="E4166" s="114">
        <v>1456</v>
      </c>
      <c r="F4166" s="114">
        <v>4084</v>
      </c>
      <c r="G4166" s="122">
        <v>0</v>
      </c>
      <c r="H4166" s="122">
        <v>1.0236485822656952E+19</v>
      </c>
    </row>
    <row r="4167" spans="3:8" ht="15" customHeight="1">
      <c r="C4167" s="112" t="b">
        <v>0</v>
      </c>
      <c r="D4167" s="113">
        <v>5</v>
      </c>
      <c r="E4167" s="114">
        <v>1457</v>
      </c>
      <c r="F4167" s="114">
        <v>4085</v>
      </c>
      <c r="G4167" s="122">
        <v>0</v>
      </c>
      <c r="H4167" s="122">
        <v>3.1322654445804513E+18</v>
      </c>
    </row>
    <row r="4168" spans="3:8" ht="15" customHeight="1">
      <c r="C4168" s="112" t="b">
        <v>0</v>
      </c>
      <c r="D4168" s="113">
        <v>5</v>
      </c>
      <c r="E4168" s="114">
        <v>1458</v>
      </c>
      <c r="F4168" s="114">
        <v>4086</v>
      </c>
      <c r="G4168" s="122">
        <v>0</v>
      </c>
      <c r="H4168" s="122">
        <v>1.2101273894033144E+19</v>
      </c>
    </row>
    <row r="4169" spans="3:8" ht="15" customHeight="1">
      <c r="C4169" s="112" t="b">
        <v>0</v>
      </c>
      <c r="D4169" s="113">
        <v>5</v>
      </c>
      <c r="E4169" s="114">
        <v>1459</v>
      </c>
      <c r="F4169" s="114">
        <v>4087</v>
      </c>
      <c r="G4169" s="122">
        <v>0</v>
      </c>
      <c r="H4169" s="122">
        <v>7.5858541505860188E+18</v>
      </c>
    </row>
    <row r="4170" spans="3:8" ht="15" customHeight="1">
      <c r="C4170" s="112" t="b">
        <v>0</v>
      </c>
      <c r="D4170" s="113">
        <v>5</v>
      </c>
      <c r="E4170" s="114">
        <v>1460</v>
      </c>
      <c r="F4170" s="114">
        <v>4088</v>
      </c>
      <c r="G4170" s="122">
        <v>0</v>
      </c>
      <c r="H4170" s="122">
        <v>1.8403019023075494E+19</v>
      </c>
    </row>
    <row r="4171" spans="3:8" ht="15" customHeight="1">
      <c r="C4171" s="112" t="b">
        <v>0</v>
      </c>
      <c r="D4171" s="113">
        <v>5</v>
      </c>
      <c r="E4171" s="114">
        <v>1461</v>
      </c>
      <c r="F4171" s="114">
        <v>4089</v>
      </c>
      <c r="G4171" s="122">
        <v>0</v>
      </c>
      <c r="H4171" s="122">
        <v>5.7817813861817661E+18</v>
      </c>
    </row>
    <row r="4172" spans="3:8" ht="15" customHeight="1">
      <c r="C4172" s="112" t="b">
        <v>0</v>
      </c>
      <c r="D4172" s="113">
        <v>5</v>
      </c>
      <c r="E4172" s="114">
        <v>1462</v>
      </c>
      <c r="F4172" s="114">
        <v>4090</v>
      </c>
      <c r="G4172" s="122">
        <v>0</v>
      </c>
      <c r="H4172" s="122">
        <v>8.9702481499450829E+18</v>
      </c>
    </row>
    <row r="4173" spans="3:8" ht="15" customHeight="1">
      <c r="C4173" s="112" t="b">
        <v>0</v>
      </c>
      <c r="D4173" s="113">
        <v>5</v>
      </c>
      <c r="E4173" s="114">
        <v>1463</v>
      </c>
      <c r="F4173" s="114">
        <v>4091</v>
      </c>
      <c r="G4173" s="122">
        <v>0</v>
      </c>
      <c r="H4173" s="122">
        <v>1.3083058131735532E+18</v>
      </c>
    </row>
    <row r="4174" spans="3:8" ht="15" customHeight="1">
      <c r="C4174" s="112" t="b">
        <v>0</v>
      </c>
      <c r="D4174" s="113">
        <v>5</v>
      </c>
      <c r="E4174" s="114">
        <v>1464</v>
      </c>
      <c r="F4174" s="114">
        <v>4092</v>
      </c>
      <c r="G4174" s="122">
        <v>0</v>
      </c>
      <c r="H4174" s="122">
        <v>1.3408126584697962E+19</v>
      </c>
    </row>
    <row r="4175" spans="3:8" ht="15" customHeight="1">
      <c r="C4175" s="112" t="b">
        <v>0</v>
      </c>
      <c r="D4175" s="113">
        <v>5</v>
      </c>
      <c r="E4175" s="114">
        <v>1465</v>
      </c>
      <c r="F4175" s="114">
        <v>4093</v>
      </c>
      <c r="G4175" s="122">
        <v>0</v>
      </c>
      <c r="H4175" s="122">
        <v>9.128591904941472E+17</v>
      </c>
    </row>
    <row r="4176" spans="3:8" ht="15" customHeight="1">
      <c r="C4176" s="112" t="b">
        <v>0</v>
      </c>
      <c r="D4176" s="113">
        <v>5</v>
      </c>
      <c r="E4176" s="114">
        <v>1520</v>
      </c>
      <c r="F4176" s="114">
        <v>4094</v>
      </c>
      <c r="G4176" s="122">
        <v>0</v>
      </c>
      <c r="H4176" s="122">
        <v>7.5432373766422866E+18</v>
      </c>
    </row>
    <row r="4177" spans="3:8" ht="15" customHeight="1">
      <c r="C4177" s="112" t="b">
        <v>0</v>
      </c>
      <c r="D4177" s="113">
        <v>5</v>
      </c>
      <c r="E4177" s="114">
        <v>1521</v>
      </c>
      <c r="F4177" s="114">
        <v>4095</v>
      </c>
      <c r="G4177" s="122">
        <v>0</v>
      </c>
      <c r="H4177" s="122">
        <v>2.7734477953541622E+18</v>
      </c>
    </row>
    <row r="4178" spans="3:8" ht="15" customHeight="1">
      <c r="C4178" s="112" t="b">
        <v>0</v>
      </c>
      <c r="D4178" s="113">
        <v>5</v>
      </c>
      <c r="E4178" s="114">
        <v>1522</v>
      </c>
      <c r="F4178" s="114">
        <v>4096</v>
      </c>
      <c r="G4178" s="122">
        <v>0</v>
      </c>
      <c r="H4178" s="122">
        <v>1.6106173227142968E+18</v>
      </c>
    </row>
    <row r="4179" spans="3:8" ht="15" customHeight="1">
      <c r="C4179" s="112" t="b">
        <v>0</v>
      </c>
      <c r="D4179" s="113">
        <v>5</v>
      </c>
      <c r="E4179" s="114">
        <v>1523</v>
      </c>
      <c r="F4179" s="114">
        <v>4097</v>
      </c>
      <c r="G4179" s="122">
        <v>0</v>
      </c>
      <c r="H4179" s="122">
        <v>1.1305763651241431E+19</v>
      </c>
    </row>
    <row r="4180" spans="3:8" ht="15" customHeight="1">
      <c r="C4180" s="112" t="b">
        <v>0</v>
      </c>
      <c r="D4180" s="113">
        <v>5</v>
      </c>
      <c r="E4180" s="114">
        <v>1524</v>
      </c>
      <c r="F4180" s="114">
        <v>4098</v>
      </c>
      <c r="G4180" s="122">
        <v>0</v>
      </c>
      <c r="H4180" s="122">
        <v>1.1493176850787287E+19</v>
      </c>
    </row>
    <row r="4181" spans="3:8" ht="15" customHeight="1">
      <c r="C4181" s="112" t="b">
        <v>0</v>
      </c>
      <c r="D4181" s="113">
        <v>5</v>
      </c>
      <c r="E4181" s="114">
        <v>1525</v>
      </c>
      <c r="F4181" s="114">
        <v>4099</v>
      </c>
      <c r="G4181" s="122">
        <v>0</v>
      </c>
      <c r="H4181" s="122">
        <v>1.3468382879464405E+19</v>
      </c>
    </row>
    <row r="4182" spans="3:8" ht="15" customHeight="1">
      <c r="C4182" s="112" t="b">
        <v>0</v>
      </c>
      <c r="D4182" s="113">
        <v>5</v>
      </c>
      <c r="E4182" s="114">
        <v>1526</v>
      </c>
      <c r="F4182" s="114">
        <v>4100</v>
      </c>
      <c r="G4182" s="122">
        <v>0</v>
      </c>
      <c r="H4182" s="122">
        <v>9.5787920531857265E+18</v>
      </c>
    </row>
    <row r="4183" spans="3:8" ht="15" customHeight="1">
      <c r="C4183" s="112" t="b">
        <v>0</v>
      </c>
      <c r="D4183" s="113">
        <v>5</v>
      </c>
      <c r="E4183" s="114">
        <v>1527</v>
      </c>
      <c r="F4183" s="114">
        <v>4101</v>
      </c>
      <c r="G4183" s="122">
        <v>0</v>
      </c>
      <c r="H4183" s="122">
        <v>1.5400722191793424E+19</v>
      </c>
    </row>
    <row r="4184" spans="3:8" ht="15" customHeight="1">
      <c r="C4184" s="112" t="b">
        <v>0</v>
      </c>
      <c r="D4184" s="113">
        <v>5</v>
      </c>
      <c r="E4184" s="114">
        <v>1528</v>
      </c>
      <c r="F4184" s="114">
        <v>4102</v>
      </c>
      <c r="G4184" s="122">
        <v>0</v>
      </c>
      <c r="H4184" s="122">
        <v>8.5569983985191465E+18</v>
      </c>
    </row>
    <row r="4185" spans="3:8" ht="15" customHeight="1">
      <c r="C4185" s="112" t="b">
        <v>0</v>
      </c>
      <c r="D4185" s="113">
        <v>5</v>
      </c>
      <c r="E4185" s="114">
        <v>1529</v>
      </c>
      <c r="F4185" s="114">
        <v>4103</v>
      </c>
      <c r="G4185" s="122">
        <v>0</v>
      </c>
      <c r="H4185" s="122">
        <v>1.3041705822077084E+19</v>
      </c>
    </row>
    <row r="4186" spans="3:8" ht="15" customHeight="1">
      <c r="C4186" s="112" t="b">
        <v>0</v>
      </c>
      <c r="D4186" s="113">
        <v>5</v>
      </c>
      <c r="E4186" s="114">
        <v>1530</v>
      </c>
      <c r="F4186" s="114">
        <v>4104</v>
      </c>
      <c r="G4186" s="122">
        <v>0</v>
      </c>
      <c r="H4186" s="122">
        <v>5.2389093914841446E+18</v>
      </c>
    </row>
    <row r="4187" spans="3:8" ht="15" customHeight="1">
      <c r="C4187" s="112" t="b">
        <v>0</v>
      </c>
      <c r="D4187" s="113">
        <v>5</v>
      </c>
      <c r="E4187" s="114">
        <v>1531</v>
      </c>
      <c r="F4187" s="114">
        <v>4105</v>
      </c>
      <c r="G4187" s="122">
        <v>0</v>
      </c>
      <c r="H4187" s="122">
        <v>1.137566935744299E+19</v>
      </c>
    </row>
    <row r="4188" spans="3:8" ht="15" customHeight="1">
      <c r="C4188" s="112" t="b">
        <v>0</v>
      </c>
      <c r="D4188" s="113">
        <v>5</v>
      </c>
      <c r="E4188" s="114">
        <v>3276</v>
      </c>
      <c r="F4188" s="114">
        <v>4106</v>
      </c>
      <c r="G4188" s="122">
        <v>0</v>
      </c>
      <c r="H4188" s="122">
        <v>6.3999358818078689E+18</v>
      </c>
    </row>
    <row r="4189" spans="3:8" ht="15" customHeight="1">
      <c r="C4189" s="112" t="b">
        <v>0</v>
      </c>
      <c r="D4189" s="113">
        <v>5</v>
      </c>
      <c r="E4189" s="114">
        <v>3277</v>
      </c>
      <c r="F4189" s="114">
        <v>4107</v>
      </c>
      <c r="G4189" s="122">
        <v>0</v>
      </c>
      <c r="H4189" s="122">
        <v>1.4366797031185594E+19</v>
      </c>
    </row>
    <row r="4190" spans="3:8" ht="15" customHeight="1">
      <c r="C4190" s="112" t="b">
        <v>0</v>
      </c>
      <c r="D4190" s="113">
        <v>5</v>
      </c>
      <c r="E4190" s="114">
        <v>3278</v>
      </c>
      <c r="F4190" s="114">
        <v>4108</v>
      </c>
      <c r="G4190" s="122">
        <v>0</v>
      </c>
      <c r="H4190" s="122">
        <v>1.7647110114985636E+18</v>
      </c>
    </row>
    <row r="4191" spans="3:8" ht="15" customHeight="1">
      <c r="C4191" s="112" t="b">
        <v>0</v>
      </c>
      <c r="D4191" s="113">
        <v>5</v>
      </c>
      <c r="E4191" s="114">
        <v>3279</v>
      </c>
      <c r="F4191" s="114">
        <v>4109</v>
      </c>
      <c r="G4191" s="122">
        <v>0</v>
      </c>
      <c r="H4191" s="122">
        <v>1.1153529953064225E+19</v>
      </c>
    </row>
    <row r="4192" spans="3:8" ht="15" customHeight="1">
      <c r="C4192" s="112" t="b">
        <v>0</v>
      </c>
      <c r="D4192" s="113">
        <v>5</v>
      </c>
      <c r="E4192" s="114">
        <v>3280</v>
      </c>
      <c r="F4192" s="114">
        <v>4110</v>
      </c>
      <c r="G4192" s="122">
        <v>0</v>
      </c>
      <c r="H4192" s="122">
        <v>1.1191214052303757E+19</v>
      </c>
    </row>
    <row r="4193" spans="3:8" ht="15" customHeight="1">
      <c r="C4193" s="112" t="b">
        <v>0</v>
      </c>
      <c r="D4193" s="113">
        <v>5</v>
      </c>
      <c r="E4193" s="114">
        <v>3281</v>
      </c>
      <c r="F4193" s="114">
        <v>4111</v>
      </c>
      <c r="G4193" s="122">
        <v>0</v>
      </c>
      <c r="H4193" s="122">
        <v>9.2072025024521792E+17</v>
      </c>
    </row>
    <row r="4194" spans="3:8" ht="15" customHeight="1">
      <c r="C4194" s="112" t="b">
        <v>0</v>
      </c>
      <c r="D4194" s="113">
        <v>5</v>
      </c>
      <c r="E4194" s="114">
        <v>3282</v>
      </c>
      <c r="F4194" s="114">
        <v>4112</v>
      </c>
      <c r="G4194" s="122">
        <v>0</v>
      </c>
      <c r="H4194" s="122">
        <v>3.5715010114433976E+18</v>
      </c>
    </row>
    <row r="4195" spans="3:8" ht="15" customHeight="1">
      <c r="C4195" s="112" t="b">
        <v>0</v>
      </c>
      <c r="D4195" s="113">
        <v>5</v>
      </c>
      <c r="E4195" s="114">
        <v>3283</v>
      </c>
      <c r="F4195" s="114">
        <v>4113</v>
      </c>
      <c r="G4195" s="122">
        <v>0</v>
      </c>
      <c r="H4195" s="122">
        <v>8.733611832331178E+18</v>
      </c>
    </row>
    <row r="4196" spans="3:8" ht="15" customHeight="1">
      <c r="C4196" s="112" t="b">
        <v>0</v>
      </c>
      <c r="D4196" s="113">
        <v>5</v>
      </c>
      <c r="E4196" s="114">
        <v>3284</v>
      </c>
      <c r="F4196" s="114">
        <v>4114</v>
      </c>
      <c r="G4196" s="122">
        <v>0</v>
      </c>
      <c r="H4196" s="122">
        <v>9.2421977705867244E+18</v>
      </c>
    </row>
    <row r="4197" spans="3:8" ht="15" customHeight="1">
      <c r="C4197" s="112" t="b">
        <v>0</v>
      </c>
      <c r="D4197" s="113">
        <v>5</v>
      </c>
      <c r="E4197" s="114">
        <v>3285</v>
      </c>
      <c r="F4197" s="114">
        <v>4115</v>
      </c>
      <c r="G4197" s="122">
        <v>0</v>
      </c>
      <c r="H4197" s="122">
        <v>9.6853139964547052E+18</v>
      </c>
    </row>
    <row r="4198" spans="3:8" ht="15" customHeight="1">
      <c r="C4198" s="112" t="b">
        <v>0</v>
      </c>
      <c r="D4198" s="113">
        <v>5</v>
      </c>
      <c r="E4198" s="114">
        <v>3286</v>
      </c>
      <c r="F4198" s="114">
        <v>4116</v>
      </c>
      <c r="G4198" s="122">
        <v>0</v>
      </c>
      <c r="H4198" s="122">
        <v>1.4081853054368375E+19</v>
      </c>
    </row>
    <row r="4199" spans="3:8" ht="15" customHeight="1">
      <c r="C4199" s="112" t="b">
        <v>0</v>
      </c>
      <c r="D4199" s="113">
        <v>5</v>
      </c>
      <c r="E4199" s="114">
        <v>3287</v>
      </c>
      <c r="F4199" s="114">
        <v>4117</v>
      </c>
      <c r="G4199" s="122">
        <v>0</v>
      </c>
      <c r="H4199" s="122">
        <v>1.2405110507884732E+19</v>
      </c>
    </row>
    <row r="4200" spans="3:8" ht="15" customHeight="1">
      <c r="C4200" s="112" t="b">
        <v>0</v>
      </c>
      <c r="D4200" s="113">
        <v>5</v>
      </c>
      <c r="E4200" s="114">
        <v>2125</v>
      </c>
      <c r="F4200" s="114">
        <v>4118</v>
      </c>
      <c r="G4200" s="122">
        <v>0</v>
      </c>
      <c r="H4200" s="122">
        <v>7.8931712941599867E+18</v>
      </c>
    </row>
    <row r="4201" spans="3:8" ht="15" customHeight="1">
      <c r="C4201" s="112" t="b">
        <v>0</v>
      </c>
      <c r="D4201" s="113">
        <v>5</v>
      </c>
      <c r="E4201" s="114">
        <v>2126</v>
      </c>
      <c r="F4201" s="114">
        <v>4119</v>
      </c>
      <c r="G4201" s="122">
        <v>0</v>
      </c>
      <c r="H4201" s="122">
        <v>3.3077580645642552E+18</v>
      </c>
    </row>
    <row r="4202" spans="3:8" ht="15" customHeight="1">
      <c r="C4202" s="112" t="b">
        <v>0</v>
      </c>
      <c r="D4202" s="113">
        <v>5</v>
      </c>
      <c r="E4202" s="114">
        <v>2127</v>
      </c>
      <c r="F4202" s="114">
        <v>4120</v>
      </c>
      <c r="G4202" s="122">
        <v>0</v>
      </c>
      <c r="H4202" s="122">
        <v>2.0878883864787E+18</v>
      </c>
    </row>
    <row r="4203" spans="3:8" ht="15" customHeight="1">
      <c r="C4203" s="112" t="b">
        <v>0</v>
      </c>
      <c r="D4203" s="113">
        <v>5</v>
      </c>
      <c r="E4203" s="114">
        <v>2128</v>
      </c>
      <c r="F4203" s="114">
        <v>4121</v>
      </c>
      <c r="G4203" s="122">
        <v>0</v>
      </c>
      <c r="H4203" s="122">
        <v>7.013697846961364E+18</v>
      </c>
    </row>
    <row r="4204" spans="3:8" ht="15" customHeight="1">
      <c r="C4204" s="112" t="b">
        <v>0</v>
      </c>
      <c r="D4204" s="113">
        <v>5</v>
      </c>
      <c r="E4204" s="114">
        <v>2129</v>
      </c>
      <c r="F4204" s="114">
        <v>4122</v>
      </c>
      <c r="G4204" s="122">
        <v>0</v>
      </c>
      <c r="H4204" s="122">
        <v>1.6970437482844754E+19</v>
      </c>
    </row>
    <row r="4205" spans="3:8" ht="15" customHeight="1">
      <c r="C4205" s="112" t="b">
        <v>0</v>
      </c>
      <c r="D4205" s="113">
        <v>5</v>
      </c>
      <c r="E4205" s="114">
        <v>2130</v>
      </c>
      <c r="F4205" s="114">
        <v>4123</v>
      </c>
      <c r="G4205" s="122">
        <v>0</v>
      </c>
      <c r="H4205" s="122">
        <v>1.3165075009986298E+19</v>
      </c>
    </row>
    <row r="4206" spans="3:8" ht="15" customHeight="1">
      <c r="C4206" s="112" t="b">
        <v>0</v>
      </c>
      <c r="D4206" s="113">
        <v>5</v>
      </c>
      <c r="E4206" s="114">
        <v>2131</v>
      </c>
      <c r="F4206" s="114">
        <v>4124</v>
      </c>
      <c r="G4206" s="122">
        <v>0</v>
      </c>
      <c r="H4206" s="122">
        <v>1.2538979820218485E+19</v>
      </c>
    </row>
    <row r="4207" spans="3:8" ht="15" customHeight="1">
      <c r="C4207" s="112" t="b">
        <v>0</v>
      </c>
      <c r="D4207" s="113">
        <v>5</v>
      </c>
      <c r="E4207" s="114">
        <v>2132</v>
      </c>
      <c r="F4207" s="114">
        <v>4125</v>
      </c>
      <c r="G4207" s="122">
        <v>0</v>
      </c>
      <c r="H4207" s="122">
        <v>1.3590112925053964E+19</v>
      </c>
    </row>
    <row r="4208" spans="3:8" ht="15" customHeight="1">
      <c r="C4208" s="112" t="b">
        <v>0</v>
      </c>
      <c r="D4208" s="113">
        <v>5</v>
      </c>
      <c r="E4208" s="114">
        <v>2133</v>
      </c>
      <c r="F4208" s="114">
        <v>4126</v>
      </c>
      <c r="G4208" s="122">
        <v>0</v>
      </c>
      <c r="H4208" s="122">
        <v>1.6833133028203917E+19</v>
      </c>
    </row>
    <row r="4209" spans="3:8" ht="15" customHeight="1">
      <c r="C4209" s="112" t="b">
        <v>0</v>
      </c>
      <c r="D4209" s="113">
        <v>5</v>
      </c>
      <c r="E4209" s="114">
        <v>2134</v>
      </c>
      <c r="F4209" s="114">
        <v>4127</v>
      </c>
      <c r="G4209" s="122">
        <v>0</v>
      </c>
      <c r="H4209" s="122">
        <v>5.7783682835845519E+18</v>
      </c>
    </row>
    <row r="4210" spans="3:8" ht="15" customHeight="1">
      <c r="C4210" s="112" t="b">
        <v>0</v>
      </c>
      <c r="D4210" s="113">
        <v>5</v>
      </c>
      <c r="E4210" s="114">
        <v>2135</v>
      </c>
      <c r="F4210" s="114">
        <v>4128</v>
      </c>
      <c r="G4210" s="122">
        <v>0</v>
      </c>
      <c r="H4210" s="122">
        <v>1.714327988933804E+19</v>
      </c>
    </row>
    <row r="4211" spans="3:8" ht="15" customHeight="1">
      <c r="C4211" s="112" t="b">
        <v>0</v>
      </c>
      <c r="D4211" s="113">
        <v>5</v>
      </c>
      <c r="E4211" s="114">
        <v>2136</v>
      </c>
      <c r="F4211" s="114">
        <v>4129</v>
      </c>
      <c r="G4211" s="122">
        <v>0</v>
      </c>
      <c r="H4211" s="122">
        <v>7.1625574480523612E+18</v>
      </c>
    </row>
    <row r="4212" spans="3:8" ht="15" customHeight="1">
      <c r="C4212" s="112" t="b">
        <v>0</v>
      </c>
      <c r="D4212" s="113">
        <v>5</v>
      </c>
      <c r="E4212" s="114">
        <v>2137</v>
      </c>
      <c r="F4212" s="114">
        <v>4130</v>
      </c>
      <c r="G4212" s="122">
        <v>0</v>
      </c>
      <c r="H4212" s="122">
        <v>1.2762786783283089E+19</v>
      </c>
    </row>
    <row r="4213" spans="3:8" ht="15" customHeight="1">
      <c r="C4213" s="112" t="b">
        <v>0</v>
      </c>
      <c r="D4213" s="113">
        <v>5</v>
      </c>
      <c r="E4213" s="114">
        <v>2138</v>
      </c>
      <c r="F4213" s="114">
        <v>4131</v>
      </c>
      <c r="G4213" s="122">
        <v>0</v>
      </c>
      <c r="H4213" s="122">
        <v>1.174063049296709E+19</v>
      </c>
    </row>
    <row r="4214" spans="3:8" ht="15" customHeight="1">
      <c r="C4214" s="112" t="b">
        <v>0</v>
      </c>
      <c r="D4214" s="113">
        <v>5</v>
      </c>
      <c r="E4214" s="114">
        <v>3410</v>
      </c>
      <c r="F4214" s="114">
        <v>4132</v>
      </c>
      <c r="G4214" s="122">
        <v>0</v>
      </c>
      <c r="H4214" s="122">
        <v>9.8446105566573158E+18</v>
      </c>
    </row>
    <row r="4215" spans="3:8" ht="15" customHeight="1">
      <c r="C4215" s="112" t="b">
        <v>0</v>
      </c>
      <c r="D4215" s="113">
        <v>5</v>
      </c>
      <c r="E4215" s="114">
        <v>2476</v>
      </c>
      <c r="F4215" s="114">
        <v>4133</v>
      </c>
      <c r="G4215" s="122">
        <v>0</v>
      </c>
      <c r="H4215" s="122">
        <v>1.2115063696217102E+17</v>
      </c>
    </row>
    <row r="4216" spans="3:8" ht="15" customHeight="1">
      <c r="C4216" s="112" t="b">
        <v>0</v>
      </c>
      <c r="D4216" s="113">
        <v>5</v>
      </c>
      <c r="E4216" s="114">
        <v>2484</v>
      </c>
      <c r="F4216" s="114">
        <v>4134</v>
      </c>
      <c r="G4216" s="122">
        <v>0</v>
      </c>
      <c r="H4216" s="122">
        <v>1.5231005383224363E+19</v>
      </c>
    </row>
    <row r="4217" spans="3:8" ht="15" customHeight="1">
      <c r="C4217" s="112" t="b">
        <v>0</v>
      </c>
      <c r="D4217" s="113">
        <v>5</v>
      </c>
      <c r="E4217" s="114">
        <v>2495</v>
      </c>
      <c r="F4217" s="114">
        <v>4135</v>
      </c>
      <c r="G4217" s="122">
        <v>0</v>
      </c>
      <c r="H4217" s="122">
        <v>5.1843637600650944E+17</v>
      </c>
    </row>
    <row r="4218" spans="3:8" ht="15" customHeight="1">
      <c r="C4218" s="112" t="b">
        <v>0</v>
      </c>
      <c r="D4218" s="113">
        <v>5</v>
      </c>
      <c r="E4218" s="114">
        <v>2496</v>
      </c>
      <c r="F4218" s="114">
        <v>4136</v>
      </c>
      <c r="G4218" s="122">
        <v>0</v>
      </c>
      <c r="H4218" s="122">
        <v>9.6078632871445811E+18</v>
      </c>
    </row>
    <row r="4219" spans="3:8" ht="15" customHeight="1">
      <c r="C4219" s="112" t="b">
        <v>0</v>
      </c>
      <c r="D4219" s="113">
        <v>5</v>
      </c>
      <c r="E4219" s="114">
        <v>2497</v>
      </c>
      <c r="F4219" s="114">
        <v>4137</v>
      </c>
      <c r="G4219" s="122">
        <v>0</v>
      </c>
      <c r="H4219" s="122">
        <v>4.8344723290815048E+18</v>
      </c>
    </row>
    <row r="4220" spans="3:8" ht="15" customHeight="1">
      <c r="C4220" s="112" t="b">
        <v>0</v>
      </c>
      <c r="D4220" s="113">
        <v>5</v>
      </c>
      <c r="E4220" s="114">
        <v>2498</v>
      </c>
      <c r="F4220" s="114">
        <v>4138</v>
      </c>
      <c r="G4220" s="122">
        <v>0</v>
      </c>
      <c r="H4220" s="122">
        <v>1.1667216577950978E+19</v>
      </c>
    </row>
    <row r="4221" spans="3:8" ht="15" customHeight="1">
      <c r="C4221" s="112" t="b">
        <v>0</v>
      </c>
      <c r="D4221" s="113">
        <v>5</v>
      </c>
      <c r="E4221" s="114">
        <v>2709</v>
      </c>
      <c r="F4221" s="114">
        <v>4139</v>
      </c>
      <c r="G4221" s="122">
        <v>0</v>
      </c>
      <c r="H4221" s="122">
        <v>1.4387520218350625E+19</v>
      </c>
    </row>
    <row r="4222" spans="3:8" ht="15" customHeight="1">
      <c r="C4222" s="112" t="b">
        <v>0</v>
      </c>
      <c r="D4222" s="113">
        <v>5</v>
      </c>
      <c r="E4222" s="114">
        <v>2710</v>
      </c>
      <c r="F4222" s="114">
        <v>4140</v>
      </c>
      <c r="G4222" s="122">
        <v>0</v>
      </c>
      <c r="H4222" s="122">
        <v>3.6317159525060644E+18</v>
      </c>
    </row>
    <row r="4223" spans="3:8" ht="15" customHeight="1">
      <c r="C4223" s="112" t="b">
        <v>0</v>
      </c>
      <c r="D4223" s="113">
        <v>5</v>
      </c>
      <c r="E4223" s="114">
        <v>2712</v>
      </c>
      <c r="F4223" s="114">
        <v>4141</v>
      </c>
      <c r="G4223" s="122">
        <v>0</v>
      </c>
      <c r="H4223" s="122">
        <v>3.2648824374089467E+18</v>
      </c>
    </row>
    <row r="4224" spans="3:8" ht="15" customHeight="1">
      <c r="C4224" s="112" t="b">
        <v>0</v>
      </c>
      <c r="D4224" s="113">
        <v>5</v>
      </c>
      <c r="E4224" s="114">
        <v>3038</v>
      </c>
      <c r="F4224" s="114">
        <v>4142</v>
      </c>
      <c r="G4224" s="122">
        <v>0</v>
      </c>
      <c r="H4224" s="122">
        <v>6.6084867161085716E+18</v>
      </c>
    </row>
    <row r="4225" spans="3:8" ht="15" customHeight="1">
      <c r="C4225" s="112" t="b">
        <v>0</v>
      </c>
      <c r="D4225" s="113">
        <v>5</v>
      </c>
      <c r="E4225" s="114">
        <v>3039</v>
      </c>
      <c r="F4225" s="114">
        <v>4143</v>
      </c>
      <c r="G4225" s="122">
        <v>0</v>
      </c>
      <c r="H4225" s="122">
        <v>6.1783479398354872E+18</v>
      </c>
    </row>
    <row r="4226" spans="3:8" ht="15" customHeight="1">
      <c r="C4226" s="112" t="b">
        <v>0</v>
      </c>
      <c r="D4226" s="113">
        <v>5</v>
      </c>
      <c r="E4226" s="114">
        <v>3040</v>
      </c>
      <c r="F4226" s="114">
        <v>4144</v>
      </c>
      <c r="G4226" s="122">
        <v>0</v>
      </c>
      <c r="H4226" s="122">
        <v>3.253458992537785E+17</v>
      </c>
    </row>
    <row r="4227" spans="3:8" ht="15" customHeight="1">
      <c r="C4227" s="112" t="b">
        <v>0</v>
      </c>
      <c r="D4227" s="113">
        <v>5</v>
      </c>
      <c r="E4227" s="114">
        <v>3041</v>
      </c>
      <c r="F4227" s="114">
        <v>4145</v>
      </c>
      <c r="G4227" s="122">
        <v>0</v>
      </c>
      <c r="H4227" s="122">
        <v>8.1645312280223048E+18</v>
      </c>
    </row>
    <row r="4228" spans="3:8" ht="15" customHeight="1">
      <c r="C4228" s="112" t="b">
        <v>0</v>
      </c>
      <c r="D4228" s="113">
        <v>5</v>
      </c>
      <c r="E4228" s="114">
        <v>3042</v>
      </c>
      <c r="F4228" s="114">
        <v>4146</v>
      </c>
      <c r="G4228" s="122">
        <v>0</v>
      </c>
      <c r="H4228" s="122">
        <v>3.3626473498279992E+18</v>
      </c>
    </row>
    <row r="4229" spans="3:8" ht="15" customHeight="1">
      <c r="C4229" s="112" t="b">
        <v>0</v>
      </c>
      <c r="D4229" s="113">
        <v>5</v>
      </c>
      <c r="E4229" s="114">
        <v>3043</v>
      </c>
      <c r="F4229" s="114">
        <v>4147</v>
      </c>
      <c r="G4229" s="122">
        <v>0</v>
      </c>
      <c r="H4229" s="122">
        <v>2.6865386956442378E+18</v>
      </c>
    </row>
    <row r="4230" spans="3:8" ht="15" customHeight="1">
      <c r="C4230" s="112" t="b">
        <v>0</v>
      </c>
      <c r="D4230" s="113">
        <v>5</v>
      </c>
      <c r="E4230" s="114">
        <v>3044</v>
      </c>
      <c r="F4230" s="114">
        <v>4148</v>
      </c>
      <c r="G4230" s="122">
        <v>0</v>
      </c>
      <c r="H4230" s="122">
        <v>8.0071527303217869E+18</v>
      </c>
    </row>
    <row r="4231" spans="3:8" ht="15" customHeight="1">
      <c r="C4231" s="112" t="b">
        <v>0</v>
      </c>
      <c r="D4231" s="113">
        <v>5</v>
      </c>
      <c r="E4231" s="114">
        <v>3045</v>
      </c>
      <c r="F4231" s="114">
        <v>4149</v>
      </c>
      <c r="G4231" s="122">
        <v>0</v>
      </c>
      <c r="H4231" s="122">
        <v>1.053634898476596E+19</v>
      </c>
    </row>
    <row r="4232" spans="3:8" ht="15" customHeight="1">
      <c r="C4232" s="112" t="b">
        <v>0</v>
      </c>
      <c r="D4232" s="113">
        <v>5</v>
      </c>
      <c r="E4232" s="114">
        <v>3046</v>
      </c>
      <c r="F4232" s="114">
        <v>4150</v>
      </c>
      <c r="G4232" s="122">
        <v>0</v>
      </c>
      <c r="H4232" s="122">
        <v>8.6773906775690127E+18</v>
      </c>
    </row>
    <row r="4233" spans="3:8" ht="15" customHeight="1">
      <c r="C4233" s="112" t="b">
        <v>0</v>
      </c>
      <c r="D4233" s="113">
        <v>5</v>
      </c>
      <c r="E4233" s="114">
        <v>3047</v>
      </c>
      <c r="F4233" s="114">
        <v>4151</v>
      </c>
      <c r="G4233" s="122">
        <v>0</v>
      </c>
      <c r="H4233" s="122">
        <v>7.7287275445406812E+18</v>
      </c>
    </row>
    <row r="4234" spans="3:8" ht="15" customHeight="1">
      <c r="C4234" s="112" t="b">
        <v>0</v>
      </c>
      <c r="D4234" s="113">
        <v>5</v>
      </c>
      <c r="E4234" s="114">
        <v>3048</v>
      </c>
      <c r="F4234" s="114">
        <v>4152</v>
      </c>
      <c r="G4234" s="122">
        <v>0</v>
      </c>
      <c r="H4234" s="122">
        <v>1.6775189815657318E+19</v>
      </c>
    </row>
    <row r="4235" spans="3:8" ht="15" customHeight="1">
      <c r="C4235" s="112" t="b">
        <v>0</v>
      </c>
      <c r="D4235" s="113">
        <v>5</v>
      </c>
      <c r="E4235" s="114">
        <v>3049</v>
      </c>
      <c r="F4235" s="114">
        <v>4153</v>
      </c>
      <c r="G4235" s="122">
        <v>0</v>
      </c>
      <c r="H4235" s="122">
        <v>6.4782019096472914E+18</v>
      </c>
    </row>
    <row r="4236" spans="3:8" ht="15" customHeight="1">
      <c r="C4236" s="112" t="b">
        <v>0</v>
      </c>
      <c r="D4236" s="113">
        <v>5</v>
      </c>
      <c r="E4236" s="114">
        <v>3050</v>
      </c>
      <c r="F4236" s="114">
        <v>4154</v>
      </c>
      <c r="G4236" s="122">
        <v>0</v>
      </c>
      <c r="H4236" s="122">
        <v>6.3303750557813432E+18</v>
      </c>
    </row>
    <row r="4237" spans="3:8" ht="15" customHeight="1">
      <c r="C4237" s="112" t="b">
        <v>0</v>
      </c>
      <c r="D4237" s="113">
        <v>5</v>
      </c>
      <c r="E4237" s="114">
        <v>3051</v>
      </c>
      <c r="F4237" s="114">
        <v>4155</v>
      </c>
      <c r="G4237" s="122">
        <v>0</v>
      </c>
      <c r="H4237" s="122">
        <v>1.442893215822028E+18</v>
      </c>
    </row>
    <row r="4238" spans="3:8" ht="15" customHeight="1">
      <c r="C4238" s="112" t="b">
        <v>0</v>
      </c>
      <c r="D4238" s="113">
        <v>5</v>
      </c>
      <c r="E4238" s="114">
        <v>3077</v>
      </c>
      <c r="F4238" s="114">
        <v>4156</v>
      </c>
      <c r="G4238" s="122">
        <v>0</v>
      </c>
      <c r="H4238" s="122">
        <v>1.7997657954036195E+19</v>
      </c>
    </row>
    <row r="4239" spans="3:8" ht="15" customHeight="1">
      <c r="C4239" s="112" t="b">
        <v>0</v>
      </c>
      <c r="D4239" s="113">
        <v>5</v>
      </c>
      <c r="E4239" s="114">
        <v>77</v>
      </c>
      <c r="F4239" s="114">
        <v>4157</v>
      </c>
      <c r="G4239" s="122">
        <v>0</v>
      </c>
      <c r="H4239" s="122">
        <v>1.7286820484473309E+19</v>
      </c>
    </row>
    <row r="4240" spans="3:8" ht="15" customHeight="1">
      <c r="C4240" s="112" t="b">
        <v>0</v>
      </c>
      <c r="D4240" s="113">
        <v>5</v>
      </c>
      <c r="E4240" s="114">
        <v>78</v>
      </c>
      <c r="F4240" s="114">
        <v>4158</v>
      </c>
      <c r="G4240" s="122">
        <v>0</v>
      </c>
      <c r="H4240" s="122">
        <v>5.926501143155198E+18</v>
      </c>
    </row>
    <row r="4241" spans="3:8" ht="15" customHeight="1">
      <c r="C4241" s="112" t="b">
        <v>0</v>
      </c>
      <c r="D4241" s="113">
        <v>5</v>
      </c>
      <c r="E4241" s="114">
        <v>79</v>
      </c>
      <c r="F4241" s="114">
        <v>4159</v>
      </c>
      <c r="G4241" s="122">
        <v>0</v>
      </c>
      <c r="H4241" s="122">
        <v>1.3387773837824187E+18</v>
      </c>
    </row>
    <row r="4242" spans="3:8" ht="15" customHeight="1">
      <c r="C4242" s="112" t="b">
        <v>0</v>
      </c>
      <c r="D4242" s="113">
        <v>5</v>
      </c>
      <c r="E4242" s="114">
        <v>80</v>
      </c>
      <c r="F4242" s="114">
        <v>4160</v>
      </c>
      <c r="G4242" s="122">
        <v>0</v>
      </c>
      <c r="H4242" s="122">
        <v>4.5150062163877309E+18</v>
      </c>
    </row>
    <row r="4243" spans="3:8" ht="15" customHeight="1">
      <c r="C4243" s="112" t="b">
        <v>0</v>
      </c>
      <c r="D4243" s="113">
        <v>5</v>
      </c>
      <c r="E4243" s="114">
        <v>81</v>
      </c>
      <c r="F4243" s="114">
        <v>4161</v>
      </c>
      <c r="G4243" s="122">
        <v>0</v>
      </c>
      <c r="H4243" s="122">
        <v>1.5519730124658571E+19</v>
      </c>
    </row>
    <row r="4244" spans="3:8" ht="15" customHeight="1">
      <c r="C4244" s="112" t="b">
        <v>0</v>
      </c>
      <c r="D4244" s="113">
        <v>5</v>
      </c>
      <c r="E4244" s="114">
        <v>82</v>
      </c>
      <c r="F4244" s="114">
        <v>4162</v>
      </c>
      <c r="G4244" s="122">
        <v>0</v>
      </c>
      <c r="H4244" s="122">
        <v>1.7820944885047384E+19</v>
      </c>
    </row>
    <row r="4245" spans="3:8" ht="15" customHeight="1">
      <c r="C4245" s="112" t="b">
        <v>0</v>
      </c>
      <c r="D4245" s="113">
        <v>5</v>
      </c>
      <c r="E4245" s="114">
        <v>83</v>
      </c>
      <c r="F4245" s="114">
        <v>4163</v>
      </c>
      <c r="G4245" s="122">
        <v>0</v>
      </c>
      <c r="H4245" s="122">
        <v>1.2840593064482189E+19</v>
      </c>
    </row>
    <row r="4246" spans="3:8" ht="15" customHeight="1">
      <c r="C4246" s="112" t="b">
        <v>0</v>
      </c>
      <c r="D4246" s="113">
        <v>5</v>
      </c>
      <c r="E4246" s="114">
        <v>84</v>
      </c>
      <c r="F4246" s="114">
        <v>4164</v>
      </c>
      <c r="G4246" s="122">
        <v>0</v>
      </c>
      <c r="H4246" s="122">
        <v>1.2592320796856865E+19</v>
      </c>
    </row>
    <row r="4247" spans="3:8" ht="15" customHeight="1">
      <c r="C4247" s="112" t="b">
        <v>0</v>
      </c>
      <c r="D4247" s="113">
        <v>5</v>
      </c>
      <c r="E4247" s="114">
        <v>3421</v>
      </c>
      <c r="F4247" s="114">
        <v>4165</v>
      </c>
      <c r="G4247" s="122">
        <v>0</v>
      </c>
      <c r="H4247" s="122">
        <v>3.7465048977411082E+18</v>
      </c>
    </row>
    <row r="4248" spans="3:8" ht="15" customHeight="1">
      <c r="C4248" s="112" t="b">
        <v>0</v>
      </c>
      <c r="D4248" s="113">
        <v>5</v>
      </c>
      <c r="E4248" s="114">
        <v>246</v>
      </c>
      <c r="F4248" s="114">
        <v>4166</v>
      </c>
      <c r="G4248" s="122">
        <v>0</v>
      </c>
      <c r="H4248" s="122">
        <v>4.5267637455159834E+18</v>
      </c>
    </row>
    <row r="4249" spans="3:8" ht="15" customHeight="1">
      <c r="C4249" s="112" t="b">
        <v>0</v>
      </c>
      <c r="D4249" s="113">
        <v>5</v>
      </c>
      <c r="E4249" s="114">
        <v>247</v>
      </c>
      <c r="F4249" s="114">
        <v>4167</v>
      </c>
      <c r="G4249" s="122">
        <v>0</v>
      </c>
      <c r="H4249" s="122">
        <v>2.866682881848063E+18</v>
      </c>
    </row>
    <row r="4250" spans="3:8" ht="15" customHeight="1">
      <c r="C4250" s="112" t="b">
        <v>0</v>
      </c>
      <c r="D4250" s="113">
        <v>5</v>
      </c>
      <c r="E4250" s="114">
        <v>248</v>
      </c>
      <c r="F4250" s="114">
        <v>4168</v>
      </c>
      <c r="G4250" s="122">
        <v>0</v>
      </c>
      <c r="H4250" s="122">
        <v>3.0204655745153188E+18</v>
      </c>
    </row>
    <row r="4251" spans="3:8" ht="15" customHeight="1">
      <c r="C4251" s="112" t="b">
        <v>0</v>
      </c>
      <c r="D4251" s="113">
        <v>5</v>
      </c>
      <c r="E4251" s="114">
        <v>249</v>
      </c>
      <c r="F4251" s="114">
        <v>4169</v>
      </c>
      <c r="G4251" s="122">
        <v>0</v>
      </c>
      <c r="H4251" s="122">
        <v>4.6211580106553661E+18</v>
      </c>
    </row>
    <row r="4252" spans="3:8" ht="15" customHeight="1">
      <c r="C4252" s="112" t="b">
        <v>0</v>
      </c>
      <c r="D4252" s="113">
        <v>5</v>
      </c>
      <c r="E4252" s="114">
        <v>250</v>
      </c>
      <c r="F4252" s="114">
        <v>4170</v>
      </c>
      <c r="G4252" s="122">
        <v>0</v>
      </c>
      <c r="H4252" s="122">
        <v>1.518660671192967E+19</v>
      </c>
    </row>
    <row r="4253" spans="3:8" ht="15" customHeight="1">
      <c r="C4253" s="112" t="b">
        <v>0</v>
      </c>
      <c r="D4253" s="113">
        <v>5</v>
      </c>
      <c r="E4253" s="114">
        <v>251</v>
      </c>
      <c r="F4253" s="114">
        <v>4171</v>
      </c>
      <c r="G4253" s="122">
        <v>0</v>
      </c>
      <c r="H4253" s="122">
        <v>1.3476995483938329E+19</v>
      </c>
    </row>
    <row r="4254" spans="3:8" ht="15" customHeight="1">
      <c r="C4254" s="112" t="b">
        <v>0</v>
      </c>
      <c r="D4254" s="113">
        <v>5</v>
      </c>
      <c r="E4254" s="114">
        <v>252</v>
      </c>
      <c r="F4254" s="114">
        <v>4172</v>
      </c>
      <c r="G4254" s="122">
        <v>0</v>
      </c>
      <c r="H4254" s="122">
        <v>2.5372204690673976E+18</v>
      </c>
    </row>
    <row r="4255" spans="3:8" ht="15" customHeight="1">
      <c r="C4255" s="112" t="b">
        <v>0</v>
      </c>
      <c r="D4255" s="113">
        <v>5</v>
      </c>
      <c r="E4255" s="114">
        <v>253</v>
      </c>
      <c r="F4255" s="114">
        <v>4173</v>
      </c>
      <c r="G4255" s="122">
        <v>0</v>
      </c>
      <c r="H4255" s="122">
        <v>3.4913165638726605E+18</v>
      </c>
    </row>
    <row r="4256" spans="3:8" ht="15" customHeight="1">
      <c r="C4256" s="112" t="b">
        <v>0</v>
      </c>
      <c r="D4256" s="113">
        <v>5</v>
      </c>
      <c r="E4256" s="114">
        <v>254</v>
      </c>
      <c r="F4256" s="114">
        <v>4174</v>
      </c>
      <c r="G4256" s="122">
        <v>0</v>
      </c>
      <c r="H4256" s="122">
        <v>6.4924543601305631E+18</v>
      </c>
    </row>
    <row r="4257" spans="3:8" ht="15" customHeight="1">
      <c r="C4257" s="112" t="b">
        <v>0</v>
      </c>
      <c r="D4257" s="113">
        <v>5</v>
      </c>
      <c r="E4257" s="114">
        <v>255</v>
      </c>
      <c r="F4257" s="114">
        <v>4175</v>
      </c>
      <c r="G4257" s="122">
        <v>0</v>
      </c>
      <c r="H4257" s="122">
        <v>7.4120306059527076E+18</v>
      </c>
    </row>
    <row r="4258" spans="3:8" ht="15" customHeight="1">
      <c r="C4258" s="112" t="b">
        <v>0</v>
      </c>
      <c r="D4258" s="113">
        <v>5</v>
      </c>
      <c r="E4258" s="114">
        <v>256</v>
      </c>
      <c r="F4258" s="114">
        <v>4176</v>
      </c>
      <c r="G4258" s="122">
        <v>0</v>
      </c>
      <c r="H4258" s="122">
        <v>9.6311643474992333E+18</v>
      </c>
    </row>
    <row r="4259" spans="3:8" ht="15" customHeight="1">
      <c r="C4259" s="112" t="b">
        <v>0</v>
      </c>
      <c r="D4259" s="113">
        <v>5</v>
      </c>
      <c r="E4259" s="114">
        <v>257</v>
      </c>
      <c r="F4259" s="114">
        <v>4177</v>
      </c>
      <c r="G4259" s="122">
        <v>0</v>
      </c>
      <c r="H4259" s="122">
        <v>1.6088967645449732E+19</v>
      </c>
    </row>
    <row r="4260" spans="3:8" ht="15" customHeight="1">
      <c r="C4260" s="112" t="b">
        <v>0</v>
      </c>
      <c r="D4260" s="113">
        <v>5</v>
      </c>
      <c r="E4260" s="114">
        <v>258</v>
      </c>
      <c r="F4260" s="114">
        <v>4178</v>
      </c>
      <c r="G4260" s="122">
        <v>0</v>
      </c>
      <c r="H4260" s="122">
        <v>2.2323229672385027E+18</v>
      </c>
    </row>
    <row r="4261" spans="3:8" ht="15" customHeight="1">
      <c r="C4261" s="112" t="b">
        <v>0</v>
      </c>
      <c r="D4261" s="113">
        <v>5</v>
      </c>
      <c r="E4261" s="114">
        <v>259</v>
      </c>
      <c r="F4261" s="114">
        <v>4179</v>
      </c>
      <c r="G4261" s="122">
        <v>0</v>
      </c>
      <c r="H4261" s="122">
        <v>1.6617568510656004E+19</v>
      </c>
    </row>
    <row r="4262" spans="3:8" ht="15" customHeight="1">
      <c r="C4262" s="112" t="b">
        <v>0</v>
      </c>
      <c r="D4262" s="113">
        <v>5</v>
      </c>
      <c r="E4262" s="114">
        <v>260</v>
      </c>
      <c r="F4262" s="114">
        <v>4180</v>
      </c>
      <c r="G4262" s="122">
        <v>0</v>
      </c>
      <c r="H4262" s="122">
        <v>3.4050888123841485E+18</v>
      </c>
    </row>
    <row r="4263" spans="3:8" ht="15" customHeight="1">
      <c r="C4263" s="112" t="b">
        <v>0</v>
      </c>
      <c r="D4263" s="113">
        <v>5</v>
      </c>
      <c r="E4263" s="114">
        <v>261</v>
      </c>
      <c r="F4263" s="114">
        <v>4181</v>
      </c>
      <c r="G4263" s="122">
        <v>0</v>
      </c>
      <c r="H4263" s="122">
        <v>1.0497181371236854E+19</v>
      </c>
    </row>
    <row r="4264" spans="3:8" ht="15" customHeight="1">
      <c r="C4264" s="112" t="b">
        <v>0</v>
      </c>
      <c r="D4264" s="113">
        <v>5</v>
      </c>
      <c r="E4264" s="114">
        <v>262</v>
      </c>
      <c r="F4264" s="114">
        <v>4182</v>
      </c>
      <c r="G4264" s="122">
        <v>0</v>
      </c>
      <c r="H4264" s="122">
        <v>1.3371261982550133E+19</v>
      </c>
    </row>
    <row r="4265" spans="3:8" ht="15" customHeight="1">
      <c r="C4265" s="112" t="b">
        <v>0</v>
      </c>
      <c r="D4265" s="113">
        <v>5</v>
      </c>
      <c r="E4265" s="114">
        <v>263</v>
      </c>
      <c r="F4265" s="114">
        <v>4183</v>
      </c>
      <c r="G4265" s="122">
        <v>0</v>
      </c>
      <c r="H4265" s="122">
        <v>3.9690852688799078E+18</v>
      </c>
    </row>
    <row r="4266" spans="3:8" ht="15" customHeight="1">
      <c r="C4266" s="112" t="b">
        <v>0</v>
      </c>
      <c r="D4266" s="113">
        <v>5</v>
      </c>
      <c r="E4266" s="114">
        <v>264</v>
      </c>
      <c r="F4266" s="114">
        <v>4184</v>
      </c>
      <c r="G4266" s="122">
        <v>0</v>
      </c>
      <c r="H4266" s="122">
        <v>1.3498719758608685E+19</v>
      </c>
    </row>
    <row r="4267" spans="3:8" ht="15" customHeight="1">
      <c r="C4267" s="112" t="b">
        <v>0</v>
      </c>
      <c r="D4267" s="113">
        <v>5</v>
      </c>
      <c r="E4267" s="114">
        <v>265</v>
      </c>
      <c r="F4267" s="114">
        <v>4185</v>
      </c>
      <c r="G4267" s="122">
        <v>0</v>
      </c>
      <c r="H4267" s="122">
        <v>1.6411984116195226E+19</v>
      </c>
    </row>
    <row r="4268" spans="3:8" ht="15" customHeight="1">
      <c r="C4268" s="112" t="b">
        <v>0</v>
      </c>
      <c r="D4268" s="113">
        <v>5</v>
      </c>
      <c r="E4268" s="114">
        <v>266</v>
      </c>
      <c r="F4268" s="114">
        <v>4186</v>
      </c>
      <c r="G4268" s="122">
        <v>0</v>
      </c>
      <c r="H4268" s="122">
        <v>1.7941862154697178E+17</v>
      </c>
    </row>
    <row r="4269" spans="3:8" ht="15" customHeight="1">
      <c r="C4269" s="112" t="b">
        <v>0</v>
      </c>
      <c r="D4269" s="113">
        <v>5</v>
      </c>
      <c r="E4269" s="114">
        <v>267</v>
      </c>
      <c r="F4269" s="114">
        <v>4187</v>
      </c>
      <c r="G4269" s="122">
        <v>0</v>
      </c>
      <c r="H4269" s="122">
        <v>1.3330527897251596E+19</v>
      </c>
    </row>
    <row r="4270" spans="3:8" ht="15" customHeight="1">
      <c r="C4270" s="112" t="b">
        <v>0</v>
      </c>
      <c r="D4270" s="113">
        <v>5</v>
      </c>
      <c r="E4270" s="114">
        <v>268</v>
      </c>
      <c r="F4270" s="114">
        <v>4188</v>
      </c>
      <c r="G4270" s="122">
        <v>0</v>
      </c>
      <c r="H4270" s="122">
        <v>1.7777513247625093E+19</v>
      </c>
    </row>
    <row r="4271" spans="3:8" ht="15" customHeight="1">
      <c r="C4271" s="112" t="b">
        <v>0</v>
      </c>
      <c r="D4271" s="113">
        <v>5</v>
      </c>
      <c r="E4271" s="114">
        <v>786</v>
      </c>
      <c r="F4271" s="114">
        <v>4189</v>
      </c>
      <c r="G4271" s="122">
        <v>0</v>
      </c>
      <c r="H4271" s="122">
        <v>1.5206716635813044E+19</v>
      </c>
    </row>
    <row r="4272" spans="3:8" ht="15" customHeight="1">
      <c r="C4272" s="112" t="b">
        <v>0</v>
      </c>
      <c r="D4272" s="113">
        <v>5</v>
      </c>
      <c r="E4272" s="114">
        <v>787</v>
      </c>
      <c r="F4272" s="114">
        <v>4190</v>
      </c>
      <c r="G4272" s="122">
        <v>0</v>
      </c>
      <c r="H4272" s="122">
        <v>8.8731257557985147E+18</v>
      </c>
    </row>
    <row r="4273" spans="3:8" ht="15" customHeight="1">
      <c r="C4273" s="112" t="b">
        <v>0</v>
      </c>
      <c r="D4273" s="113">
        <v>5</v>
      </c>
      <c r="E4273" s="114">
        <v>788</v>
      </c>
      <c r="F4273" s="114">
        <v>4191</v>
      </c>
      <c r="G4273" s="122">
        <v>0</v>
      </c>
      <c r="H4273" s="122">
        <v>4.9019668433932001E+18</v>
      </c>
    </row>
    <row r="4274" spans="3:8" ht="15" customHeight="1">
      <c r="C4274" s="112" t="b">
        <v>0</v>
      </c>
      <c r="D4274" s="113">
        <v>5</v>
      </c>
      <c r="E4274" s="114">
        <v>789</v>
      </c>
      <c r="F4274" s="114">
        <v>4192</v>
      </c>
      <c r="G4274" s="122">
        <v>0</v>
      </c>
      <c r="H4274" s="122">
        <v>5.8334429005005189E+18</v>
      </c>
    </row>
    <row r="4275" spans="3:8" ht="15" customHeight="1">
      <c r="C4275" s="112" t="b">
        <v>0</v>
      </c>
      <c r="D4275" s="113">
        <v>5</v>
      </c>
      <c r="E4275" s="114">
        <v>790</v>
      </c>
      <c r="F4275" s="114">
        <v>4193</v>
      </c>
      <c r="G4275" s="122">
        <v>0</v>
      </c>
      <c r="H4275" s="122">
        <v>5.1419645629884119E+18</v>
      </c>
    </row>
    <row r="4276" spans="3:8" ht="15" customHeight="1">
      <c r="C4276" s="112" t="b">
        <v>0</v>
      </c>
      <c r="D4276" s="113">
        <v>5</v>
      </c>
      <c r="E4276" s="114">
        <v>791</v>
      </c>
      <c r="F4276" s="114">
        <v>4194</v>
      </c>
      <c r="G4276" s="122">
        <v>0</v>
      </c>
      <c r="H4276" s="122">
        <v>4.6279867721536922E+18</v>
      </c>
    </row>
    <row r="4277" spans="3:8" ht="15" customHeight="1">
      <c r="C4277" s="112" t="b">
        <v>0</v>
      </c>
      <c r="D4277" s="113">
        <v>5</v>
      </c>
      <c r="E4277" s="114">
        <v>792</v>
      </c>
      <c r="F4277" s="114">
        <v>4195</v>
      </c>
      <c r="G4277" s="122">
        <v>0</v>
      </c>
      <c r="H4277" s="122">
        <v>1.2798449109878954E+19</v>
      </c>
    </row>
    <row r="4278" spans="3:8" ht="15" customHeight="1">
      <c r="C4278" s="112" t="b">
        <v>0</v>
      </c>
      <c r="D4278" s="113">
        <v>5</v>
      </c>
      <c r="E4278" s="114">
        <v>793</v>
      </c>
      <c r="F4278" s="114">
        <v>4196</v>
      </c>
      <c r="G4278" s="122">
        <v>0</v>
      </c>
      <c r="H4278" s="122">
        <v>6.064017097598836E+16</v>
      </c>
    </row>
    <row r="4279" spans="3:8" ht="15" customHeight="1">
      <c r="C4279" s="112" t="b">
        <v>0</v>
      </c>
      <c r="D4279" s="113">
        <v>5</v>
      </c>
      <c r="E4279" s="114">
        <v>794</v>
      </c>
      <c r="F4279" s="114">
        <v>4197</v>
      </c>
      <c r="G4279" s="122">
        <v>0</v>
      </c>
      <c r="H4279" s="122">
        <v>9.3243091237556634E+18</v>
      </c>
    </row>
    <row r="4280" spans="3:8" ht="15" customHeight="1">
      <c r="C4280" s="112" t="b">
        <v>0</v>
      </c>
      <c r="D4280" s="113">
        <v>5</v>
      </c>
      <c r="E4280" s="114">
        <v>795</v>
      </c>
      <c r="F4280" s="114">
        <v>4198</v>
      </c>
      <c r="G4280" s="122">
        <v>0</v>
      </c>
      <c r="H4280" s="122">
        <v>8.4044900060404941E+18</v>
      </c>
    </row>
    <row r="4281" spans="3:8" ht="15" customHeight="1">
      <c r="C4281" s="112" t="b">
        <v>0</v>
      </c>
      <c r="D4281" s="113">
        <v>5</v>
      </c>
      <c r="E4281" s="114">
        <v>796</v>
      </c>
      <c r="F4281" s="114">
        <v>4199</v>
      </c>
      <c r="G4281" s="122">
        <v>0</v>
      </c>
      <c r="H4281" s="122">
        <v>7.4929841740275077E+18</v>
      </c>
    </row>
    <row r="4282" spans="3:8" ht="15" customHeight="1">
      <c r="C4282" s="112" t="b">
        <v>0</v>
      </c>
      <c r="D4282" s="113">
        <v>5</v>
      </c>
      <c r="E4282" s="114">
        <v>797</v>
      </c>
      <c r="F4282" s="114">
        <v>4200</v>
      </c>
      <c r="G4282" s="122">
        <v>0</v>
      </c>
      <c r="H4282" s="122">
        <v>2.0120096963385843E+18</v>
      </c>
    </row>
    <row r="4283" spans="3:8" ht="15" customHeight="1">
      <c r="C4283" s="112" t="b">
        <v>0</v>
      </c>
      <c r="D4283" s="113">
        <v>5</v>
      </c>
      <c r="E4283" s="114">
        <v>1562</v>
      </c>
      <c r="F4283" s="114">
        <v>4201</v>
      </c>
      <c r="G4283" s="122">
        <v>0</v>
      </c>
      <c r="H4283" s="122">
        <v>1.7392250400211194E+19</v>
      </c>
    </row>
    <row r="4284" spans="3:8" ht="15" customHeight="1">
      <c r="C4284" s="112" t="b">
        <v>0</v>
      </c>
      <c r="D4284" s="113">
        <v>5</v>
      </c>
      <c r="E4284" s="114">
        <v>1563</v>
      </c>
      <c r="F4284" s="114">
        <v>4202</v>
      </c>
      <c r="G4284" s="122">
        <v>0</v>
      </c>
      <c r="H4284" s="122">
        <v>1.6223949188927216E+19</v>
      </c>
    </row>
    <row r="4285" spans="3:8" ht="15" customHeight="1">
      <c r="C4285" s="112" t="b">
        <v>0</v>
      </c>
      <c r="D4285" s="113">
        <v>5</v>
      </c>
      <c r="E4285" s="114">
        <v>1564</v>
      </c>
      <c r="F4285" s="114">
        <v>4203</v>
      </c>
      <c r="G4285" s="122">
        <v>0</v>
      </c>
      <c r="H4285" s="122">
        <v>1.351880323930301E+19</v>
      </c>
    </row>
    <row r="4286" spans="3:8" ht="15" customHeight="1">
      <c r="C4286" s="112" t="b">
        <v>0</v>
      </c>
      <c r="D4286" s="113">
        <v>5</v>
      </c>
      <c r="E4286" s="114">
        <v>1565</v>
      </c>
      <c r="F4286" s="114">
        <v>4204</v>
      </c>
      <c r="G4286" s="122">
        <v>0</v>
      </c>
      <c r="H4286" s="122">
        <v>7.2340658684455854E+18</v>
      </c>
    </row>
    <row r="4287" spans="3:8" ht="15" customHeight="1">
      <c r="C4287" s="112" t="b">
        <v>0</v>
      </c>
      <c r="D4287" s="113">
        <v>5</v>
      </c>
      <c r="E4287" s="114">
        <v>1566</v>
      </c>
      <c r="F4287" s="114">
        <v>4205</v>
      </c>
      <c r="G4287" s="122">
        <v>0</v>
      </c>
      <c r="H4287" s="122">
        <v>1.16290396601413E+19</v>
      </c>
    </row>
    <row r="4288" spans="3:8" ht="15" customHeight="1">
      <c r="C4288" s="112" t="b">
        <v>0</v>
      </c>
      <c r="D4288" s="113">
        <v>5</v>
      </c>
      <c r="E4288" s="114">
        <v>1567</v>
      </c>
      <c r="F4288" s="114">
        <v>4206</v>
      </c>
      <c r="G4288" s="122">
        <v>0</v>
      </c>
      <c r="H4288" s="122">
        <v>1.2553068684322927E+19</v>
      </c>
    </row>
    <row r="4289" spans="3:8" ht="15" customHeight="1">
      <c r="C4289" s="112" t="b">
        <v>0</v>
      </c>
      <c r="D4289" s="113">
        <v>5</v>
      </c>
      <c r="E4289" s="114">
        <v>1568</v>
      </c>
      <c r="F4289" s="114">
        <v>4207</v>
      </c>
      <c r="G4289" s="122">
        <v>0</v>
      </c>
      <c r="H4289" s="122">
        <v>1.5929405733767873E+19</v>
      </c>
    </row>
    <row r="4290" spans="3:8" ht="15" customHeight="1">
      <c r="C4290" s="112" t="b">
        <v>0</v>
      </c>
      <c r="D4290" s="113">
        <v>5</v>
      </c>
      <c r="E4290" s="114">
        <v>1569</v>
      </c>
      <c r="F4290" s="114">
        <v>4208</v>
      </c>
      <c r="G4290" s="122">
        <v>0</v>
      </c>
      <c r="H4290" s="122">
        <v>1.6940485494875208E+19</v>
      </c>
    </row>
    <row r="4291" spans="3:8" ht="15" customHeight="1">
      <c r="C4291" s="112" t="b">
        <v>0</v>
      </c>
      <c r="D4291" s="113">
        <v>5</v>
      </c>
      <c r="E4291" s="114">
        <v>1570</v>
      </c>
      <c r="F4291" s="114">
        <v>4209</v>
      </c>
      <c r="G4291" s="122">
        <v>0</v>
      </c>
      <c r="H4291" s="122">
        <v>1.0356048586199732E+18</v>
      </c>
    </row>
    <row r="4292" spans="3:8" ht="15" customHeight="1">
      <c r="C4292" s="112" t="b">
        <v>0</v>
      </c>
      <c r="D4292" s="113">
        <v>5</v>
      </c>
      <c r="E4292" s="114">
        <v>1571</v>
      </c>
      <c r="F4292" s="114">
        <v>4210</v>
      </c>
      <c r="G4292" s="122">
        <v>0</v>
      </c>
      <c r="H4292" s="122">
        <v>1.4708274057174383E+19</v>
      </c>
    </row>
    <row r="4293" spans="3:8" ht="15" customHeight="1">
      <c r="C4293" s="112" t="b">
        <v>0</v>
      </c>
      <c r="D4293" s="113">
        <v>5</v>
      </c>
      <c r="E4293" s="114">
        <v>1572</v>
      </c>
      <c r="F4293" s="114">
        <v>4211</v>
      </c>
      <c r="G4293" s="122">
        <v>0</v>
      </c>
      <c r="H4293" s="122">
        <v>1.0076884579898403E+19</v>
      </c>
    </row>
    <row r="4294" spans="3:8" ht="15" customHeight="1">
      <c r="C4294" s="112" t="b">
        <v>0</v>
      </c>
      <c r="D4294" s="113">
        <v>5</v>
      </c>
      <c r="E4294" s="114">
        <v>1573</v>
      </c>
      <c r="F4294" s="114">
        <v>4212</v>
      </c>
      <c r="G4294" s="122">
        <v>0</v>
      </c>
      <c r="H4294" s="122">
        <v>6.4235194681886095E+18</v>
      </c>
    </row>
    <row r="4295" spans="3:8" ht="15" customHeight="1">
      <c r="C4295" s="112" t="b">
        <v>0</v>
      </c>
      <c r="D4295" s="113">
        <v>5</v>
      </c>
      <c r="E4295" s="114">
        <v>1574</v>
      </c>
      <c r="F4295" s="114">
        <v>4213</v>
      </c>
      <c r="G4295" s="122">
        <v>0</v>
      </c>
      <c r="H4295" s="122">
        <v>7.5098734023685018E+18</v>
      </c>
    </row>
    <row r="4296" spans="3:8" ht="15" customHeight="1">
      <c r="C4296" s="112" t="b">
        <v>0</v>
      </c>
      <c r="D4296" s="113">
        <v>5</v>
      </c>
      <c r="E4296" s="114">
        <v>1575</v>
      </c>
      <c r="F4296" s="114">
        <v>4214</v>
      </c>
      <c r="G4296" s="122">
        <v>0</v>
      </c>
      <c r="H4296" s="122">
        <v>4.3759110535144305E+18</v>
      </c>
    </row>
    <row r="4297" spans="3:8" ht="15" customHeight="1">
      <c r="C4297" s="112" t="b">
        <v>0</v>
      </c>
      <c r="D4297" s="113">
        <v>5</v>
      </c>
      <c r="E4297" s="114">
        <v>1576</v>
      </c>
      <c r="F4297" s="114">
        <v>4215</v>
      </c>
      <c r="G4297" s="122">
        <v>0</v>
      </c>
      <c r="H4297" s="122">
        <v>9.6842584929205862E+18</v>
      </c>
    </row>
    <row r="4298" spans="3:8" ht="15" customHeight="1">
      <c r="C4298" s="112" t="b">
        <v>0</v>
      </c>
      <c r="D4298" s="113">
        <v>5</v>
      </c>
      <c r="E4298" s="114">
        <v>1839</v>
      </c>
      <c r="F4298" s="114">
        <v>4216</v>
      </c>
      <c r="G4298" s="122">
        <v>0</v>
      </c>
      <c r="H4298" s="122">
        <v>2.0682485985803492E+18</v>
      </c>
    </row>
    <row r="4299" spans="3:8" ht="15" customHeight="1">
      <c r="C4299" s="112" t="b">
        <v>0</v>
      </c>
      <c r="D4299" s="113">
        <v>5</v>
      </c>
      <c r="E4299" s="114">
        <v>1840</v>
      </c>
      <c r="F4299" s="114">
        <v>4217</v>
      </c>
      <c r="G4299" s="122">
        <v>0</v>
      </c>
      <c r="H4299" s="122">
        <v>6.3866028531040102E+18</v>
      </c>
    </row>
    <row r="4300" spans="3:8" ht="15" customHeight="1">
      <c r="C4300" s="112" t="b">
        <v>0</v>
      </c>
      <c r="D4300" s="113">
        <v>5</v>
      </c>
      <c r="E4300" s="114">
        <v>1841</v>
      </c>
      <c r="F4300" s="114">
        <v>4218</v>
      </c>
      <c r="G4300" s="122">
        <v>0</v>
      </c>
      <c r="H4300" s="122">
        <v>7.7367030438162688E+18</v>
      </c>
    </row>
    <row r="4301" spans="3:8" ht="15" customHeight="1">
      <c r="C4301" s="112" t="b">
        <v>0</v>
      </c>
      <c r="D4301" s="113">
        <v>5</v>
      </c>
      <c r="E4301" s="114">
        <v>1842</v>
      </c>
      <c r="F4301" s="114">
        <v>4219</v>
      </c>
      <c r="G4301" s="122">
        <v>0</v>
      </c>
      <c r="H4301" s="122">
        <v>1.1365921168810973E+19</v>
      </c>
    </row>
    <row r="4302" spans="3:8" ht="15" customHeight="1">
      <c r="C4302" s="112" t="b">
        <v>0</v>
      </c>
      <c r="D4302" s="113">
        <v>5</v>
      </c>
      <c r="E4302" s="114">
        <v>1843</v>
      </c>
      <c r="F4302" s="114">
        <v>4220</v>
      </c>
      <c r="G4302" s="122">
        <v>0</v>
      </c>
      <c r="H4302" s="122">
        <v>8.9766764927104576E+17</v>
      </c>
    </row>
    <row r="4303" spans="3:8" ht="15" customHeight="1">
      <c r="C4303" s="112" t="b">
        <v>0</v>
      </c>
      <c r="D4303" s="113">
        <v>5</v>
      </c>
      <c r="E4303" s="114">
        <v>1844</v>
      </c>
      <c r="F4303" s="114">
        <v>4221</v>
      </c>
      <c r="G4303" s="122">
        <v>0</v>
      </c>
      <c r="H4303" s="122">
        <v>1.1892637354444352E+18</v>
      </c>
    </row>
    <row r="4304" spans="3:8" ht="15" customHeight="1">
      <c r="C4304" s="112" t="b">
        <v>0</v>
      </c>
      <c r="D4304" s="113">
        <v>5</v>
      </c>
      <c r="E4304" s="114">
        <v>1845</v>
      </c>
      <c r="F4304" s="114">
        <v>4222</v>
      </c>
      <c r="G4304" s="122">
        <v>0</v>
      </c>
      <c r="H4304" s="122">
        <v>8.2020031974994473E+18</v>
      </c>
    </row>
    <row r="4305" spans="3:8" ht="15" customHeight="1">
      <c r="C4305" s="112" t="b">
        <v>0</v>
      </c>
      <c r="D4305" s="113">
        <v>5</v>
      </c>
      <c r="E4305" s="114">
        <v>1846</v>
      </c>
      <c r="F4305" s="114">
        <v>4223</v>
      </c>
      <c r="G4305" s="122">
        <v>0</v>
      </c>
      <c r="H4305" s="122">
        <v>5.3169665538040122E+17</v>
      </c>
    </row>
    <row r="4306" spans="3:8" ht="15" customHeight="1">
      <c r="C4306" s="112" t="b">
        <v>0</v>
      </c>
      <c r="D4306" s="113">
        <v>5</v>
      </c>
      <c r="E4306" s="114">
        <v>1847</v>
      </c>
      <c r="F4306" s="114">
        <v>4224</v>
      </c>
      <c r="G4306" s="122">
        <v>0</v>
      </c>
      <c r="H4306" s="122">
        <v>7.4229961937659576E+18</v>
      </c>
    </row>
    <row r="4307" spans="3:8" ht="15" customHeight="1">
      <c r="C4307" s="112" t="b">
        <v>0</v>
      </c>
      <c r="D4307" s="113">
        <v>5</v>
      </c>
      <c r="E4307" s="114">
        <v>1848</v>
      </c>
      <c r="F4307" s="114">
        <v>4225</v>
      </c>
      <c r="G4307" s="122">
        <v>0</v>
      </c>
      <c r="H4307" s="122">
        <v>3.5309032062368476E+18</v>
      </c>
    </row>
    <row r="4308" spans="3:8" ht="15" customHeight="1">
      <c r="C4308" s="112" t="b">
        <v>0</v>
      </c>
      <c r="D4308" s="113">
        <v>5</v>
      </c>
      <c r="E4308" s="114">
        <v>1849</v>
      </c>
      <c r="F4308" s="114">
        <v>4226</v>
      </c>
      <c r="G4308" s="122">
        <v>0</v>
      </c>
      <c r="H4308" s="122">
        <v>1.6658576788037001E+19</v>
      </c>
    </row>
    <row r="4309" spans="3:8" ht="15" customHeight="1">
      <c r="C4309" s="112" t="b">
        <v>0</v>
      </c>
      <c r="D4309" s="113">
        <v>5</v>
      </c>
      <c r="E4309" s="114">
        <v>1850</v>
      </c>
      <c r="F4309" s="114">
        <v>4227</v>
      </c>
      <c r="G4309" s="122">
        <v>0</v>
      </c>
      <c r="H4309" s="122">
        <v>6.1630954267855544E+18</v>
      </c>
    </row>
    <row r="4310" spans="3:8" ht="15" customHeight="1">
      <c r="C4310" s="112" t="b">
        <v>0</v>
      </c>
      <c r="D4310" s="113">
        <v>5</v>
      </c>
      <c r="E4310" s="114">
        <v>1851</v>
      </c>
      <c r="F4310" s="114">
        <v>4228</v>
      </c>
      <c r="G4310" s="122">
        <v>0</v>
      </c>
      <c r="H4310" s="122">
        <v>4.7724949823686482E+18</v>
      </c>
    </row>
    <row r="4311" spans="3:8" ht="15" customHeight="1">
      <c r="C4311" s="112" t="b">
        <v>0</v>
      </c>
      <c r="D4311" s="113">
        <v>5</v>
      </c>
      <c r="E4311" s="114">
        <v>1852</v>
      </c>
      <c r="F4311" s="114">
        <v>4229</v>
      </c>
      <c r="G4311" s="122">
        <v>0</v>
      </c>
      <c r="H4311" s="122">
        <v>1.0026171728408181E+19</v>
      </c>
    </row>
    <row r="4312" spans="3:8" ht="15" customHeight="1">
      <c r="C4312" s="112" t="b">
        <v>0</v>
      </c>
      <c r="D4312" s="113">
        <v>5</v>
      </c>
      <c r="E4312" s="114">
        <v>1986</v>
      </c>
      <c r="F4312" s="114">
        <v>4230</v>
      </c>
      <c r="G4312" s="122">
        <v>0</v>
      </c>
      <c r="H4312" s="122">
        <v>6.0795459703679816E+18</v>
      </c>
    </row>
    <row r="4313" spans="3:8" ht="15" customHeight="1">
      <c r="C4313" s="112" t="b">
        <v>0</v>
      </c>
      <c r="D4313" s="113">
        <v>5</v>
      </c>
      <c r="E4313" s="114">
        <v>1987</v>
      </c>
      <c r="F4313" s="114">
        <v>4231</v>
      </c>
      <c r="G4313" s="122">
        <v>0</v>
      </c>
      <c r="H4313" s="122">
        <v>1.6420115090156708E+19</v>
      </c>
    </row>
    <row r="4314" spans="3:8" ht="15" customHeight="1">
      <c r="C4314" s="112" t="b">
        <v>0</v>
      </c>
      <c r="D4314" s="113">
        <v>5</v>
      </c>
      <c r="E4314" s="114">
        <v>1988</v>
      </c>
      <c r="F4314" s="114">
        <v>4232</v>
      </c>
      <c r="G4314" s="122">
        <v>0</v>
      </c>
      <c r="H4314" s="122">
        <v>8.5824139605229834E+18</v>
      </c>
    </row>
    <row r="4315" spans="3:8" ht="15" customHeight="1">
      <c r="C4315" s="112" t="b">
        <v>0</v>
      </c>
      <c r="D4315" s="113">
        <v>5</v>
      </c>
      <c r="E4315" s="114">
        <v>1989</v>
      </c>
      <c r="F4315" s="114">
        <v>4233</v>
      </c>
      <c r="G4315" s="122">
        <v>0</v>
      </c>
      <c r="H4315" s="122">
        <v>8.0847118195006167E+18</v>
      </c>
    </row>
    <row r="4316" spans="3:8" ht="15" customHeight="1">
      <c r="C4316" s="112" t="b">
        <v>0</v>
      </c>
      <c r="D4316" s="113">
        <v>5</v>
      </c>
      <c r="E4316" s="114">
        <v>1990</v>
      </c>
      <c r="F4316" s="114">
        <v>4234</v>
      </c>
      <c r="G4316" s="122">
        <v>0</v>
      </c>
      <c r="H4316" s="122">
        <v>4.6186654559442381E+18</v>
      </c>
    </row>
    <row r="4317" spans="3:8" ht="15" customHeight="1">
      <c r="C4317" s="112" t="b">
        <v>0</v>
      </c>
      <c r="D4317" s="113">
        <v>5</v>
      </c>
      <c r="E4317" s="114">
        <v>1991</v>
      </c>
      <c r="F4317" s="114">
        <v>4235</v>
      </c>
      <c r="G4317" s="122">
        <v>0</v>
      </c>
      <c r="H4317" s="122">
        <v>7.9714948535377367E+18</v>
      </c>
    </row>
    <row r="4318" spans="3:8" ht="15" customHeight="1">
      <c r="C4318" s="112" t="b">
        <v>0</v>
      </c>
      <c r="D4318" s="113">
        <v>5</v>
      </c>
      <c r="E4318" s="114">
        <v>1992</v>
      </c>
      <c r="F4318" s="114">
        <v>4236</v>
      </c>
      <c r="G4318" s="122">
        <v>0</v>
      </c>
      <c r="H4318" s="122">
        <v>1.1420380906362819E+19</v>
      </c>
    </row>
    <row r="4319" spans="3:8" ht="15" customHeight="1">
      <c r="C4319" s="112" t="b">
        <v>0</v>
      </c>
      <c r="D4319" s="113">
        <v>5</v>
      </c>
      <c r="E4319" s="114">
        <v>1993</v>
      </c>
      <c r="F4319" s="114">
        <v>4237</v>
      </c>
      <c r="G4319" s="122">
        <v>0</v>
      </c>
      <c r="H4319" s="122">
        <v>1.9810802189642662E+18</v>
      </c>
    </row>
    <row r="4320" spans="3:8" ht="15" customHeight="1">
      <c r="C4320" s="112" t="b">
        <v>0</v>
      </c>
      <c r="D4320" s="113">
        <v>5</v>
      </c>
      <c r="E4320" s="114">
        <v>1994</v>
      </c>
      <c r="F4320" s="114">
        <v>4238</v>
      </c>
      <c r="G4320" s="122">
        <v>0</v>
      </c>
      <c r="H4320" s="122">
        <v>4.1065397815897964E+18</v>
      </c>
    </row>
    <row r="4321" spans="3:8" ht="15" customHeight="1">
      <c r="C4321" s="112" t="b">
        <v>0</v>
      </c>
      <c r="D4321" s="113">
        <v>5</v>
      </c>
      <c r="E4321" s="114">
        <v>1995</v>
      </c>
      <c r="F4321" s="114">
        <v>4239</v>
      </c>
      <c r="G4321" s="122">
        <v>0</v>
      </c>
      <c r="H4321" s="122">
        <v>6.6268917475003177E+18</v>
      </c>
    </row>
    <row r="4322" spans="3:8" ht="15" customHeight="1">
      <c r="C4322" s="112" t="b">
        <v>0</v>
      </c>
      <c r="D4322" s="113">
        <v>5</v>
      </c>
      <c r="E4322" s="114">
        <v>1996</v>
      </c>
      <c r="F4322" s="114">
        <v>4240</v>
      </c>
      <c r="G4322" s="122">
        <v>0</v>
      </c>
      <c r="H4322" s="122">
        <v>1.1203133709623417E+19</v>
      </c>
    </row>
    <row r="4323" spans="3:8" ht="15" customHeight="1">
      <c r="C4323" s="112" t="b">
        <v>0</v>
      </c>
      <c r="D4323" s="113">
        <v>5</v>
      </c>
      <c r="E4323" s="114">
        <v>1997</v>
      </c>
      <c r="F4323" s="114">
        <v>4241</v>
      </c>
      <c r="G4323" s="122">
        <v>0</v>
      </c>
      <c r="H4323" s="122">
        <v>2.5626849903102733E+17</v>
      </c>
    </row>
    <row r="4324" spans="3:8" ht="15" customHeight="1">
      <c r="C4324" s="112" t="b">
        <v>0</v>
      </c>
      <c r="D4324" s="113">
        <v>5</v>
      </c>
      <c r="E4324" s="114">
        <v>1998</v>
      </c>
      <c r="F4324" s="114">
        <v>4242</v>
      </c>
      <c r="G4324" s="122">
        <v>0</v>
      </c>
      <c r="H4324" s="122">
        <v>1.0620268258791643E+19</v>
      </c>
    </row>
    <row r="4325" spans="3:8" ht="15" customHeight="1">
      <c r="C4325" s="112" t="b">
        <v>0</v>
      </c>
      <c r="D4325" s="113">
        <v>5</v>
      </c>
      <c r="E4325" s="114">
        <v>1999</v>
      </c>
      <c r="F4325" s="114">
        <v>4243</v>
      </c>
      <c r="G4325" s="122">
        <v>0</v>
      </c>
      <c r="H4325" s="122">
        <v>1.0354984556659122E+19</v>
      </c>
    </row>
    <row r="4326" spans="3:8" ht="15" customHeight="1">
      <c r="C4326" s="112" t="b">
        <v>0</v>
      </c>
      <c r="D4326" s="113">
        <v>5</v>
      </c>
      <c r="E4326" s="114">
        <v>2000</v>
      </c>
      <c r="F4326" s="114">
        <v>4244</v>
      </c>
      <c r="G4326" s="122">
        <v>0</v>
      </c>
      <c r="H4326" s="122">
        <v>8.4459847882415974E+18</v>
      </c>
    </row>
    <row r="4327" spans="3:8" ht="15" customHeight="1">
      <c r="C4327" s="112" t="b">
        <v>0</v>
      </c>
      <c r="D4327" s="113">
        <v>5</v>
      </c>
      <c r="E4327" s="114">
        <v>2001</v>
      </c>
      <c r="F4327" s="114">
        <v>4245</v>
      </c>
      <c r="G4327" s="122">
        <v>0</v>
      </c>
      <c r="H4327" s="122">
        <v>1.2045578362478436E+19</v>
      </c>
    </row>
    <row r="4328" spans="3:8" ht="15" customHeight="1">
      <c r="C4328" s="112" t="b">
        <v>0</v>
      </c>
      <c r="D4328" s="113">
        <v>5</v>
      </c>
      <c r="E4328" s="114">
        <v>2002</v>
      </c>
      <c r="F4328" s="114">
        <v>4246</v>
      </c>
      <c r="G4328" s="122">
        <v>0</v>
      </c>
      <c r="H4328" s="122">
        <v>1.75406756553524E+19</v>
      </c>
    </row>
    <row r="4329" spans="3:8" ht="15" customHeight="1">
      <c r="C4329" s="112" t="b">
        <v>0</v>
      </c>
      <c r="D4329" s="113">
        <v>5</v>
      </c>
      <c r="E4329" s="114">
        <v>3415</v>
      </c>
      <c r="F4329" s="114">
        <v>4247</v>
      </c>
      <c r="G4329" s="122">
        <v>0</v>
      </c>
      <c r="H4329" s="122">
        <v>1.5110243907926362E+19</v>
      </c>
    </row>
    <row r="4330" spans="3:8" ht="15" customHeight="1">
      <c r="C4330" s="112" t="b">
        <v>0</v>
      </c>
      <c r="D4330" s="113">
        <v>5</v>
      </c>
      <c r="E4330" s="114">
        <v>2650</v>
      </c>
      <c r="F4330" s="114">
        <v>4248</v>
      </c>
      <c r="G4330" s="122">
        <v>0</v>
      </c>
      <c r="H4330" s="122">
        <v>1.5623261079103441E+19</v>
      </c>
    </row>
    <row r="4331" spans="3:8" ht="15" customHeight="1">
      <c r="C4331" s="112" t="b">
        <v>0</v>
      </c>
      <c r="D4331" s="113">
        <v>5</v>
      </c>
      <c r="E4331" s="114">
        <v>2651</v>
      </c>
      <c r="F4331" s="114">
        <v>4249</v>
      </c>
      <c r="G4331" s="122">
        <v>0</v>
      </c>
      <c r="H4331" s="122">
        <v>1.3848827734287489E+19</v>
      </c>
    </row>
    <row r="4332" spans="3:8" ht="15" customHeight="1">
      <c r="C4332" s="112" t="b">
        <v>0</v>
      </c>
      <c r="D4332" s="113">
        <v>5</v>
      </c>
      <c r="E4332" s="114">
        <v>2652</v>
      </c>
      <c r="F4332" s="114">
        <v>4250</v>
      </c>
      <c r="G4332" s="122">
        <v>0</v>
      </c>
      <c r="H4332" s="122">
        <v>1.7280147465817758E+19</v>
      </c>
    </row>
    <row r="4333" spans="3:8" ht="15" customHeight="1">
      <c r="C4333" s="112" t="b">
        <v>0</v>
      </c>
      <c r="D4333" s="113">
        <v>5</v>
      </c>
      <c r="E4333" s="114">
        <v>2653</v>
      </c>
      <c r="F4333" s="114">
        <v>4251</v>
      </c>
      <c r="G4333" s="122">
        <v>0</v>
      </c>
      <c r="H4333" s="122">
        <v>4.5164802570535199E+18</v>
      </c>
    </row>
    <row r="4334" spans="3:8" ht="15" customHeight="1">
      <c r="C4334" s="112" t="b">
        <v>0</v>
      </c>
      <c r="D4334" s="113">
        <v>5</v>
      </c>
      <c r="E4334" s="114">
        <v>2654</v>
      </c>
      <c r="F4334" s="114">
        <v>4252</v>
      </c>
      <c r="G4334" s="122">
        <v>0</v>
      </c>
      <c r="H4334" s="122">
        <v>1.1321728701300247E+19</v>
      </c>
    </row>
    <row r="4335" spans="3:8" ht="15" customHeight="1">
      <c r="C4335" s="112" t="b">
        <v>0</v>
      </c>
      <c r="D4335" s="113">
        <v>5</v>
      </c>
      <c r="E4335" s="114">
        <v>2655</v>
      </c>
      <c r="F4335" s="114">
        <v>4253</v>
      </c>
      <c r="G4335" s="122">
        <v>0</v>
      </c>
      <c r="H4335" s="122">
        <v>4.4598230363402378E+18</v>
      </c>
    </row>
    <row r="4336" spans="3:8" ht="15" customHeight="1">
      <c r="C4336" s="112" t="b">
        <v>0</v>
      </c>
      <c r="D4336" s="113">
        <v>5</v>
      </c>
      <c r="E4336" s="114">
        <v>2656</v>
      </c>
      <c r="F4336" s="114">
        <v>4254</v>
      </c>
      <c r="G4336" s="122">
        <v>0</v>
      </c>
      <c r="H4336" s="122">
        <v>3.1597632715972531E+18</v>
      </c>
    </row>
    <row r="4337" spans="3:8" ht="15" customHeight="1">
      <c r="C4337" s="112" t="b">
        <v>0</v>
      </c>
      <c r="D4337" s="113">
        <v>5</v>
      </c>
      <c r="E4337" s="114">
        <v>2657</v>
      </c>
      <c r="F4337" s="114">
        <v>4255</v>
      </c>
      <c r="G4337" s="122">
        <v>0</v>
      </c>
      <c r="H4337" s="122">
        <v>7.3787438035021251E+18</v>
      </c>
    </row>
    <row r="4338" spans="3:8" ht="15" customHeight="1">
      <c r="C4338" s="112" t="b">
        <v>0</v>
      </c>
      <c r="D4338" s="113">
        <v>5</v>
      </c>
      <c r="E4338" s="114">
        <v>2658</v>
      </c>
      <c r="F4338" s="114">
        <v>4256</v>
      </c>
      <c r="G4338" s="122">
        <v>0</v>
      </c>
      <c r="H4338" s="122">
        <v>1.7462295732742416E+19</v>
      </c>
    </row>
    <row r="4339" spans="3:8" ht="15" customHeight="1">
      <c r="C4339" s="112" t="b">
        <v>0</v>
      </c>
      <c r="D4339" s="113">
        <v>5</v>
      </c>
      <c r="E4339" s="114">
        <v>2659</v>
      </c>
      <c r="F4339" s="114">
        <v>4257</v>
      </c>
      <c r="G4339" s="122">
        <v>0</v>
      </c>
      <c r="H4339" s="122">
        <v>3.5671622227088369E+18</v>
      </c>
    </row>
    <row r="4340" spans="3:8" ht="15" customHeight="1">
      <c r="C4340" s="112" t="b">
        <v>0</v>
      </c>
      <c r="D4340" s="113">
        <v>5</v>
      </c>
      <c r="E4340" s="114">
        <v>2660</v>
      </c>
      <c r="F4340" s="114">
        <v>4258</v>
      </c>
      <c r="G4340" s="122">
        <v>0</v>
      </c>
      <c r="H4340" s="122">
        <v>1.7384160159794999E+19</v>
      </c>
    </row>
    <row r="4341" spans="3:8" ht="15" customHeight="1">
      <c r="C4341" s="112" t="b">
        <v>0</v>
      </c>
      <c r="D4341" s="113">
        <v>5</v>
      </c>
      <c r="E4341" s="114">
        <v>2661</v>
      </c>
      <c r="F4341" s="114">
        <v>4259</v>
      </c>
      <c r="G4341" s="122">
        <v>0</v>
      </c>
      <c r="H4341" s="122">
        <v>7.2288519275542702E+18</v>
      </c>
    </row>
    <row r="4342" spans="3:8" ht="15" customHeight="1">
      <c r="C4342" s="112" t="b">
        <v>0</v>
      </c>
      <c r="D4342" s="113">
        <v>5</v>
      </c>
      <c r="E4342" s="114">
        <v>2662</v>
      </c>
      <c r="F4342" s="114">
        <v>4260</v>
      </c>
      <c r="G4342" s="122">
        <v>0</v>
      </c>
      <c r="H4342" s="122">
        <v>1.6643117687595129E+19</v>
      </c>
    </row>
    <row r="4343" spans="3:8" ht="15" customHeight="1">
      <c r="C4343" s="112" t="b">
        <v>0</v>
      </c>
      <c r="D4343" s="113">
        <v>5</v>
      </c>
      <c r="E4343" s="114">
        <v>2663</v>
      </c>
      <c r="F4343" s="114">
        <v>4261</v>
      </c>
      <c r="G4343" s="122">
        <v>0</v>
      </c>
      <c r="H4343" s="122">
        <v>4.6976387891278889E+18</v>
      </c>
    </row>
    <row r="4344" spans="3:8" ht="15" customHeight="1">
      <c r="C4344" s="112" t="b">
        <v>0</v>
      </c>
      <c r="D4344" s="113">
        <v>5</v>
      </c>
      <c r="E4344" s="114">
        <v>2296</v>
      </c>
      <c r="F4344" s="114">
        <v>4262</v>
      </c>
      <c r="G4344" s="122">
        <v>0</v>
      </c>
      <c r="H4344" s="122">
        <v>2.3603298243282304E+18</v>
      </c>
    </row>
    <row r="4345" spans="3:8" ht="15" customHeight="1">
      <c r="C4345" s="112" t="b">
        <v>0</v>
      </c>
      <c r="D4345" s="113">
        <v>5</v>
      </c>
      <c r="E4345" s="114">
        <v>2297</v>
      </c>
      <c r="F4345" s="114">
        <v>4263</v>
      </c>
      <c r="G4345" s="122">
        <v>0</v>
      </c>
      <c r="H4345" s="122">
        <v>1.6428380937706353E+19</v>
      </c>
    </row>
    <row r="4346" spans="3:8" ht="15" customHeight="1">
      <c r="C4346" s="112" t="b">
        <v>0</v>
      </c>
      <c r="D4346" s="113">
        <v>5</v>
      </c>
      <c r="E4346" s="114">
        <v>2298</v>
      </c>
      <c r="F4346" s="114">
        <v>4264</v>
      </c>
      <c r="G4346" s="122">
        <v>0</v>
      </c>
      <c r="H4346" s="122">
        <v>1.6563610546545242E+19</v>
      </c>
    </row>
    <row r="4347" spans="3:8" ht="15" customHeight="1">
      <c r="C4347" s="112" t="b">
        <v>0</v>
      </c>
      <c r="D4347" s="113">
        <v>5</v>
      </c>
      <c r="E4347" s="114">
        <v>2299</v>
      </c>
      <c r="F4347" s="114">
        <v>4265</v>
      </c>
      <c r="G4347" s="122">
        <v>0</v>
      </c>
      <c r="H4347" s="122">
        <v>4.7735123753545759E+18</v>
      </c>
    </row>
    <row r="4348" spans="3:8" ht="15" customHeight="1">
      <c r="C4348" s="112" t="b">
        <v>0</v>
      </c>
      <c r="D4348" s="113">
        <v>5</v>
      </c>
      <c r="E4348" s="114">
        <v>2300</v>
      </c>
      <c r="F4348" s="114">
        <v>4266</v>
      </c>
      <c r="G4348" s="122">
        <v>0</v>
      </c>
      <c r="H4348" s="122">
        <v>7.5206150120347791E+18</v>
      </c>
    </row>
    <row r="4349" spans="3:8" ht="15" customHeight="1">
      <c r="C4349" s="112" t="b">
        <v>0</v>
      </c>
      <c r="D4349" s="113">
        <v>5</v>
      </c>
      <c r="E4349" s="114">
        <v>2301</v>
      </c>
      <c r="F4349" s="114">
        <v>4267</v>
      </c>
      <c r="G4349" s="122">
        <v>0</v>
      </c>
      <c r="H4349" s="122">
        <v>1.1287496203294507E+19</v>
      </c>
    </row>
    <row r="4350" spans="3:8" ht="15" customHeight="1">
      <c r="C4350" s="112" t="b">
        <v>0</v>
      </c>
      <c r="D4350" s="113">
        <v>5</v>
      </c>
      <c r="E4350" s="114">
        <v>2302</v>
      </c>
      <c r="F4350" s="114">
        <v>4268</v>
      </c>
      <c r="G4350" s="122">
        <v>0</v>
      </c>
      <c r="H4350" s="122">
        <v>1.703678919885334E+18</v>
      </c>
    </row>
    <row r="4351" spans="3:8" ht="15" customHeight="1">
      <c r="C4351" s="112" t="b">
        <v>0</v>
      </c>
      <c r="D4351" s="113">
        <v>5</v>
      </c>
      <c r="E4351" s="114">
        <v>2303</v>
      </c>
      <c r="F4351" s="114">
        <v>4269</v>
      </c>
      <c r="G4351" s="122">
        <v>0</v>
      </c>
      <c r="H4351" s="122">
        <v>1.366007701110331E+19</v>
      </c>
    </row>
    <row r="4352" spans="3:8" ht="15" customHeight="1">
      <c r="C4352" s="112" t="b">
        <v>0</v>
      </c>
      <c r="D4352" s="113">
        <v>5</v>
      </c>
      <c r="E4352" s="114">
        <v>2304</v>
      </c>
      <c r="F4352" s="114">
        <v>4270</v>
      </c>
      <c r="G4352" s="122">
        <v>0</v>
      </c>
      <c r="H4352" s="122">
        <v>1.2462767968777503E+19</v>
      </c>
    </row>
    <row r="4353" spans="3:8" ht="15" customHeight="1">
      <c r="C4353" s="112" t="b">
        <v>0</v>
      </c>
      <c r="D4353" s="113">
        <v>5</v>
      </c>
      <c r="E4353" s="114">
        <v>2305</v>
      </c>
      <c r="F4353" s="114">
        <v>4271</v>
      </c>
      <c r="G4353" s="122">
        <v>0</v>
      </c>
      <c r="H4353" s="122">
        <v>4.1276643893490094E+18</v>
      </c>
    </row>
    <row r="4354" spans="3:8" ht="15" customHeight="1">
      <c r="C4354" s="112" t="b">
        <v>0</v>
      </c>
      <c r="D4354" s="113">
        <v>5</v>
      </c>
      <c r="E4354" s="114">
        <v>2306</v>
      </c>
      <c r="F4354" s="114">
        <v>4272</v>
      </c>
      <c r="G4354" s="122">
        <v>0</v>
      </c>
      <c r="H4354" s="122">
        <v>3.0948765909876992E+18</v>
      </c>
    </row>
    <row r="4355" spans="3:8" ht="15" customHeight="1">
      <c r="C4355" s="112" t="b">
        <v>0</v>
      </c>
      <c r="D4355" s="113">
        <v>5</v>
      </c>
      <c r="E4355" s="114">
        <v>2307</v>
      </c>
      <c r="F4355" s="114">
        <v>4273</v>
      </c>
      <c r="G4355" s="122">
        <v>0</v>
      </c>
      <c r="H4355" s="122">
        <v>7.2626315992683018E+18</v>
      </c>
    </row>
    <row r="4356" spans="3:8" ht="15" customHeight="1">
      <c r="C4356" s="112" t="b">
        <v>0</v>
      </c>
      <c r="D4356" s="113">
        <v>5</v>
      </c>
      <c r="E4356" s="114">
        <v>2308</v>
      </c>
      <c r="F4356" s="114">
        <v>4274</v>
      </c>
      <c r="G4356" s="122">
        <v>0</v>
      </c>
      <c r="H4356" s="122">
        <v>1.7297239395314481E+19</v>
      </c>
    </row>
    <row r="4357" spans="3:8" ht="15" customHeight="1">
      <c r="C4357" s="112" t="b">
        <v>0</v>
      </c>
      <c r="D4357" s="113">
        <v>5</v>
      </c>
      <c r="E4357" s="114">
        <v>2309</v>
      </c>
      <c r="F4357" s="114">
        <v>4275</v>
      </c>
      <c r="G4357" s="122">
        <v>0</v>
      </c>
      <c r="H4357" s="122">
        <v>2.3357541617726213E+18</v>
      </c>
    </row>
    <row r="4358" spans="3:8" ht="15" customHeight="1">
      <c r="C4358" s="112" t="b">
        <v>0</v>
      </c>
      <c r="D4358" s="113">
        <v>5</v>
      </c>
      <c r="E4358" s="114">
        <v>2334</v>
      </c>
      <c r="F4358" s="114">
        <v>4276</v>
      </c>
      <c r="G4358" s="122">
        <v>0</v>
      </c>
      <c r="H4358" s="122">
        <v>1.2767037480973705E+19</v>
      </c>
    </row>
    <row r="4359" spans="3:8" ht="15" customHeight="1">
      <c r="C4359" s="112" t="b">
        <v>0</v>
      </c>
      <c r="D4359" s="113">
        <v>5</v>
      </c>
      <c r="E4359" s="114">
        <v>2335</v>
      </c>
      <c r="F4359" s="114">
        <v>4277</v>
      </c>
      <c r="G4359" s="122">
        <v>0</v>
      </c>
      <c r="H4359" s="122">
        <v>1.4738300545717717E+19</v>
      </c>
    </row>
    <row r="4360" spans="3:8" ht="15" customHeight="1">
      <c r="C4360" s="112" t="b">
        <v>0</v>
      </c>
      <c r="D4360" s="113">
        <v>5</v>
      </c>
      <c r="E4360" s="114">
        <v>2336</v>
      </c>
      <c r="F4360" s="114">
        <v>4278</v>
      </c>
      <c r="G4360" s="122">
        <v>0</v>
      </c>
      <c r="H4360" s="122">
        <v>1.3413376913209559E+19</v>
      </c>
    </row>
    <row r="4361" spans="3:8" ht="15" customHeight="1">
      <c r="C4361" s="112" t="b">
        <v>0</v>
      </c>
      <c r="D4361" s="113">
        <v>5</v>
      </c>
      <c r="E4361" s="114">
        <v>2337</v>
      </c>
      <c r="F4361" s="114">
        <v>4279</v>
      </c>
      <c r="G4361" s="122">
        <v>0</v>
      </c>
      <c r="H4361" s="122">
        <v>3.76335175116943E+18</v>
      </c>
    </row>
    <row r="4362" spans="3:8" ht="15" customHeight="1">
      <c r="C4362" s="112" t="b">
        <v>0</v>
      </c>
      <c r="D4362" s="113">
        <v>5</v>
      </c>
      <c r="E4362" s="114">
        <v>2338</v>
      </c>
      <c r="F4362" s="114">
        <v>4280</v>
      </c>
      <c r="G4362" s="122">
        <v>0</v>
      </c>
      <c r="H4362" s="122">
        <v>4.2114812947116948E+18</v>
      </c>
    </row>
    <row r="4363" spans="3:8" ht="15" customHeight="1">
      <c r="C4363" s="112" t="b">
        <v>0</v>
      </c>
      <c r="D4363" s="113">
        <v>5</v>
      </c>
      <c r="E4363" s="114">
        <v>2339</v>
      </c>
      <c r="F4363" s="114">
        <v>4281</v>
      </c>
      <c r="G4363" s="122">
        <v>0</v>
      </c>
      <c r="H4363" s="122">
        <v>2.44474235849536E+18</v>
      </c>
    </row>
    <row r="4364" spans="3:8" ht="15" customHeight="1">
      <c r="C4364" s="112" t="b">
        <v>0</v>
      </c>
      <c r="D4364" s="113">
        <v>5</v>
      </c>
      <c r="E4364" s="114">
        <v>2340</v>
      </c>
      <c r="F4364" s="114">
        <v>4282</v>
      </c>
      <c r="G4364" s="122">
        <v>0</v>
      </c>
      <c r="H4364" s="122">
        <v>1.485010773280471E+19</v>
      </c>
    </row>
    <row r="4365" spans="3:8" ht="15" customHeight="1">
      <c r="C4365" s="112" t="b">
        <v>0</v>
      </c>
      <c r="D4365" s="113">
        <v>5</v>
      </c>
      <c r="E4365" s="114">
        <v>2341</v>
      </c>
      <c r="F4365" s="114">
        <v>4283</v>
      </c>
      <c r="G4365" s="122">
        <v>0</v>
      </c>
      <c r="H4365" s="122">
        <v>1.2858990346692995E+19</v>
      </c>
    </row>
    <row r="4366" spans="3:8" ht="15" customHeight="1">
      <c r="C4366" s="112" t="b">
        <v>0</v>
      </c>
      <c r="D4366" s="113">
        <v>5</v>
      </c>
      <c r="E4366" s="114">
        <v>2342</v>
      </c>
      <c r="F4366" s="114">
        <v>4284</v>
      </c>
      <c r="G4366" s="122">
        <v>0</v>
      </c>
      <c r="H4366" s="122">
        <v>1.5831956511494834E+19</v>
      </c>
    </row>
    <row r="4367" spans="3:8" ht="15" customHeight="1">
      <c r="C4367" s="112" t="b">
        <v>0</v>
      </c>
      <c r="D4367" s="113">
        <v>5</v>
      </c>
      <c r="E4367" s="114">
        <v>2343</v>
      </c>
      <c r="F4367" s="114">
        <v>4285</v>
      </c>
      <c r="G4367" s="122">
        <v>0</v>
      </c>
      <c r="H4367" s="122">
        <v>1.142913671145258E+19</v>
      </c>
    </row>
    <row r="4368" spans="3:8" ht="15" customHeight="1">
      <c r="C4368" s="112" t="b">
        <v>0</v>
      </c>
      <c r="D4368" s="113">
        <v>5</v>
      </c>
      <c r="E4368" s="114">
        <v>2434</v>
      </c>
      <c r="F4368" s="114">
        <v>4286</v>
      </c>
      <c r="G4368" s="122">
        <v>0</v>
      </c>
      <c r="H4368" s="122">
        <v>1.573478351155003E+19</v>
      </c>
    </row>
    <row r="4369" spans="3:8" ht="15" customHeight="1">
      <c r="C4369" s="112" t="b">
        <v>0</v>
      </c>
      <c r="D4369" s="113">
        <v>5</v>
      </c>
      <c r="E4369" s="114">
        <v>2435</v>
      </c>
      <c r="F4369" s="114">
        <v>4287</v>
      </c>
      <c r="G4369" s="122">
        <v>0</v>
      </c>
      <c r="H4369" s="122">
        <v>3.0308889683963633E+18</v>
      </c>
    </row>
    <row r="4370" spans="3:8" ht="15" customHeight="1">
      <c r="C4370" s="112" t="b">
        <v>0</v>
      </c>
      <c r="D4370" s="113">
        <v>5</v>
      </c>
      <c r="E4370" s="114">
        <v>2436</v>
      </c>
      <c r="F4370" s="114">
        <v>4288</v>
      </c>
      <c r="G4370" s="122">
        <v>0</v>
      </c>
      <c r="H4370" s="122">
        <v>5.555161894978814E+18</v>
      </c>
    </row>
    <row r="4371" spans="3:8" ht="15" customHeight="1">
      <c r="C4371" s="112" t="b">
        <v>0</v>
      </c>
      <c r="D4371" s="113">
        <v>5</v>
      </c>
      <c r="E4371" s="114">
        <v>2437</v>
      </c>
      <c r="F4371" s="114">
        <v>4289</v>
      </c>
      <c r="G4371" s="122">
        <v>0</v>
      </c>
      <c r="H4371" s="122">
        <v>3.0700741088033597E+18</v>
      </c>
    </row>
    <row r="4372" spans="3:8" ht="15" customHeight="1">
      <c r="C4372" s="112" t="b">
        <v>0</v>
      </c>
      <c r="D4372" s="113">
        <v>5</v>
      </c>
      <c r="E4372" s="114">
        <v>2438</v>
      </c>
      <c r="F4372" s="114">
        <v>4290</v>
      </c>
      <c r="G4372" s="122">
        <v>0</v>
      </c>
      <c r="H4372" s="122">
        <v>1.1579492865350941E+19</v>
      </c>
    </row>
    <row r="4373" spans="3:8" ht="15" customHeight="1">
      <c r="C4373" s="112" t="b">
        <v>0</v>
      </c>
      <c r="D4373" s="113">
        <v>5</v>
      </c>
      <c r="E4373" s="114">
        <v>2439</v>
      </c>
      <c r="F4373" s="114">
        <v>4291</v>
      </c>
      <c r="G4373" s="122">
        <v>0</v>
      </c>
      <c r="H4373" s="122">
        <v>1.0939854404906248E+19</v>
      </c>
    </row>
    <row r="4374" spans="3:8" ht="15" customHeight="1">
      <c r="C4374" s="112" t="b">
        <v>0</v>
      </c>
      <c r="D4374" s="113">
        <v>5</v>
      </c>
      <c r="E4374" s="114">
        <v>2440</v>
      </c>
      <c r="F4374" s="114">
        <v>4292</v>
      </c>
      <c r="G4374" s="122">
        <v>0</v>
      </c>
      <c r="H4374" s="122">
        <v>1.8052798458413851E+19</v>
      </c>
    </row>
    <row r="4375" spans="3:8" ht="15" customHeight="1">
      <c r="C4375" s="112" t="b">
        <v>0</v>
      </c>
      <c r="D4375" s="113">
        <v>5</v>
      </c>
      <c r="E4375" s="114">
        <v>2441</v>
      </c>
      <c r="F4375" s="114">
        <v>4293</v>
      </c>
      <c r="G4375" s="122">
        <v>0</v>
      </c>
      <c r="H4375" s="122">
        <v>9.9505209559960125E+18</v>
      </c>
    </row>
    <row r="4376" spans="3:8" ht="15" customHeight="1">
      <c r="C4376" s="112" t="b">
        <v>0</v>
      </c>
      <c r="D4376" s="113">
        <v>5</v>
      </c>
      <c r="E4376" s="114">
        <v>2442</v>
      </c>
      <c r="F4376" s="114">
        <v>4294</v>
      </c>
      <c r="G4376" s="122">
        <v>0</v>
      </c>
      <c r="H4376" s="122">
        <v>5.8844697108078817E+18</v>
      </c>
    </row>
    <row r="4377" spans="3:8" ht="15" customHeight="1">
      <c r="C4377" s="112" t="b">
        <v>0</v>
      </c>
      <c r="D4377" s="113">
        <v>5</v>
      </c>
      <c r="E4377" s="114">
        <v>2443</v>
      </c>
      <c r="F4377" s="114">
        <v>4295</v>
      </c>
      <c r="G4377" s="122">
        <v>0</v>
      </c>
      <c r="H4377" s="122">
        <v>1.5116713138367828E+19</v>
      </c>
    </row>
    <row r="4378" spans="3:8" ht="15" customHeight="1">
      <c r="C4378" s="112" t="b">
        <v>0</v>
      </c>
      <c r="D4378" s="113">
        <v>5</v>
      </c>
      <c r="E4378" s="114">
        <v>2444</v>
      </c>
      <c r="F4378" s="114">
        <v>4296</v>
      </c>
      <c r="G4378" s="122">
        <v>0</v>
      </c>
      <c r="H4378" s="122">
        <v>7.3035273096570849E+18</v>
      </c>
    </row>
    <row r="4379" spans="3:8" ht="15" customHeight="1">
      <c r="C4379" s="112" t="b">
        <v>0</v>
      </c>
      <c r="D4379" s="113">
        <v>5</v>
      </c>
      <c r="E4379" s="114">
        <v>2445</v>
      </c>
      <c r="F4379" s="114">
        <v>4297</v>
      </c>
      <c r="G4379" s="122">
        <v>0</v>
      </c>
      <c r="H4379" s="122">
        <v>1.7898507714551447E+18</v>
      </c>
    </row>
    <row r="4380" spans="3:8" ht="15" customHeight="1">
      <c r="C4380" s="112" t="b">
        <v>0</v>
      </c>
      <c r="D4380" s="113">
        <v>5</v>
      </c>
      <c r="E4380" s="114">
        <v>2446</v>
      </c>
      <c r="F4380" s="114">
        <v>4298</v>
      </c>
      <c r="G4380" s="122">
        <v>0</v>
      </c>
      <c r="H4380" s="122">
        <v>9.505884613671211E+18</v>
      </c>
    </row>
    <row r="4381" spans="3:8" ht="15" customHeight="1">
      <c r="C4381" s="112" t="b">
        <v>0</v>
      </c>
      <c r="D4381" s="113">
        <v>5</v>
      </c>
      <c r="E4381" s="114">
        <v>2447</v>
      </c>
      <c r="F4381" s="114">
        <v>4299</v>
      </c>
      <c r="G4381" s="122">
        <v>0</v>
      </c>
      <c r="H4381" s="122">
        <v>2.1888057128066373E+18</v>
      </c>
    </row>
    <row r="4382" spans="3:8" ht="15" customHeight="1">
      <c r="C4382" s="112" t="b">
        <v>0</v>
      </c>
      <c r="D4382" s="113">
        <v>5</v>
      </c>
      <c r="E4382" s="114">
        <v>2448</v>
      </c>
      <c r="F4382" s="114">
        <v>4300</v>
      </c>
      <c r="G4382" s="122">
        <v>0</v>
      </c>
      <c r="H4382" s="122">
        <v>1.1144882567323677E+18</v>
      </c>
    </row>
    <row r="4383" spans="3:8" ht="15" customHeight="1">
      <c r="C4383" s="112" t="b">
        <v>0</v>
      </c>
      <c r="D4383" s="113">
        <v>5</v>
      </c>
      <c r="E4383" s="114">
        <v>2461</v>
      </c>
      <c r="F4383" s="114">
        <v>4301</v>
      </c>
      <c r="G4383" s="122">
        <v>0</v>
      </c>
      <c r="H4383" s="122">
        <v>1.532696254512332E+19</v>
      </c>
    </row>
    <row r="4384" spans="3:8" ht="15" customHeight="1">
      <c r="C4384" s="112" t="b">
        <v>0</v>
      </c>
      <c r="D4384" s="113">
        <v>5</v>
      </c>
      <c r="E4384" s="114">
        <v>2462</v>
      </c>
      <c r="F4384" s="114">
        <v>4302</v>
      </c>
      <c r="G4384" s="122">
        <v>0</v>
      </c>
      <c r="H4384" s="122">
        <v>1.7863803845981942E+19</v>
      </c>
    </row>
    <row r="4385" spans="3:8" ht="15" customHeight="1">
      <c r="C4385" s="112" t="b">
        <v>0</v>
      </c>
      <c r="D4385" s="113">
        <v>5</v>
      </c>
      <c r="E4385" s="114">
        <v>2463</v>
      </c>
      <c r="F4385" s="114">
        <v>4303</v>
      </c>
      <c r="G4385" s="122">
        <v>0</v>
      </c>
      <c r="H4385" s="122">
        <v>1.181448961936982E+19</v>
      </c>
    </row>
    <row r="4386" spans="3:8" ht="15" customHeight="1">
      <c r="C4386" s="112" t="b">
        <v>0</v>
      </c>
      <c r="D4386" s="113">
        <v>5</v>
      </c>
      <c r="E4386" s="114">
        <v>2464</v>
      </c>
      <c r="F4386" s="114">
        <v>4304</v>
      </c>
      <c r="G4386" s="122">
        <v>0</v>
      </c>
      <c r="H4386" s="122">
        <v>1.3295921820812499E+19</v>
      </c>
    </row>
    <row r="4387" spans="3:8" ht="15" customHeight="1">
      <c r="C4387" s="112" t="b">
        <v>0</v>
      </c>
      <c r="D4387" s="113">
        <v>5</v>
      </c>
      <c r="E4387" s="114">
        <v>2465</v>
      </c>
      <c r="F4387" s="114">
        <v>4305</v>
      </c>
      <c r="G4387" s="122">
        <v>0</v>
      </c>
      <c r="H4387" s="122">
        <v>6.5348543371464499E+18</v>
      </c>
    </row>
    <row r="4388" spans="3:8" ht="15" customHeight="1">
      <c r="C4388" s="112" t="b">
        <v>0</v>
      </c>
      <c r="D4388" s="113">
        <v>5</v>
      </c>
      <c r="E4388" s="114">
        <v>2466</v>
      </c>
      <c r="F4388" s="114">
        <v>4306</v>
      </c>
      <c r="G4388" s="122">
        <v>0</v>
      </c>
      <c r="H4388" s="122">
        <v>8.6968855841354342E+18</v>
      </c>
    </row>
    <row r="4389" spans="3:8" ht="15" customHeight="1">
      <c r="C4389" s="112" t="b">
        <v>0</v>
      </c>
      <c r="D4389" s="113">
        <v>5</v>
      </c>
      <c r="E4389" s="114">
        <v>2467</v>
      </c>
      <c r="F4389" s="114">
        <v>4307</v>
      </c>
      <c r="G4389" s="122">
        <v>0</v>
      </c>
      <c r="H4389" s="122">
        <v>1.2465002506505722E+19</v>
      </c>
    </row>
    <row r="4390" spans="3:8" ht="15" customHeight="1">
      <c r="C4390" s="112" t="b">
        <v>0</v>
      </c>
      <c r="D4390" s="113">
        <v>5</v>
      </c>
      <c r="E4390" s="114">
        <v>2468</v>
      </c>
      <c r="F4390" s="114">
        <v>4308</v>
      </c>
      <c r="G4390" s="122">
        <v>0</v>
      </c>
      <c r="H4390" s="122">
        <v>1.3714730077950689E+19</v>
      </c>
    </row>
    <row r="4391" spans="3:8" ht="15" customHeight="1">
      <c r="C4391" s="112" t="b">
        <v>0</v>
      </c>
      <c r="D4391" s="113">
        <v>5</v>
      </c>
      <c r="E4391" s="114">
        <v>2469</v>
      </c>
      <c r="F4391" s="114">
        <v>4309</v>
      </c>
      <c r="G4391" s="122">
        <v>0</v>
      </c>
      <c r="H4391" s="122">
        <v>3.2805937911456594E+18</v>
      </c>
    </row>
    <row r="4392" spans="3:8" ht="15" customHeight="1">
      <c r="C4392" s="112" t="b">
        <v>0</v>
      </c>
      <c r="D4392" s="113">
        <v>5</v>
      </c>
      <c r="E4392" s="114">
        <v>2470</v>
      </c>
      <c r="F4392" s="114">
        <v>4310</v>
      </c>
      <c r="G4392" s="122">
        <v>0</v>
      </c>
      <c r="H4392" s="122">
        <v>1.5048685151175246E+19</v>
      </c>
    </row>
    <row r="4393" spans="3:8" ht="15" customHeight="1">
      <c r="C4393" s="112" t="b">
        <v>0</v>
      </c>
      <c r="D4393" s="113">
        <v>5</v>
      </c>
      <c r="E4393" s="114">
        <v>2471</v>
      </c>
      <c r="F4393" s="114">
        <v>4311</v>
      </c>
      <c r="G4393" s="122">
        <v>0</v>
      </c>
      <c r="H4393" s="122">
        <v>3.4797417973831127E+18</v>
      </c>
    </row>
    <row r="4394" spans="3:8" ht="15" customHeight="1">
      <c r="C4394" s="112" t="b">
        <v>0</v>
      </c>
      <c r="D4394" s="113">
        <v>5</v>
      </c>
      <c r="E4394" s="114">
        <v>2478</v>
      </c>
      <c r="F4394" s="114">
        <v>4312</v>
      </c>
      <c r="G4394" s="122">
        <v>0</v>
      </c>
      <c r="H4394" s="122">
        <v>9.2002820187827907E+18</v>
      </c>
    </row>
    <row r="4395" spans="3:8" ht="15" customHeight="1">
      <c r="C4395" s="112" t="b">
        <v>0</v>
      </c>
      <c r="D4395" s="113">
        <v>5</v>
      </c>
      <c r="E4395" s="114">
        <v>2518</v>
      </c>
      <c r="F4395" s="114">
        <v>4313</v>
      </c>
      <c r="G4395" s="122">
        <v>0</v>
      </c>
      <c r="H4395" s="122">
        <v>2.6228249710187008E+18</v>
      </c>
    </row>
    <row r="4396" spans="3:8" ht="15" customHeight="1">
      <c r="C4396" s="112" t="b">
        <v>0</v>
      </c>
      <c r="D4396" s="113">
        <v>5</v>
      </c>
      <c r="E4396" s="114">
        <v>2519</v>
      </c>
      <c r="F4396" s="114">
        <v>4314</v>
      </c>
      <c r="G4396" s="122">
        <v>0</v>
      </c>
      <c r="H4396" s="122">
        <v>1.3844439535470682E+19</v>
      </c>
    </row>
    <row r="4397" spans="3:8" ht="15" customHeight="1">
      <c r="C4397" s="112" t="b">
        <v>0</v>
      </c>
      <c r="D4397" s="113">
        <v>5</v>
      </c>
      <c r="E4397" s="114">
        <v>2520</v>
      </c>
      <c r="F4397" s="114">
        <v>4315</v>
      </c>
      <c r="G4397" s="122">
        <v>0</v>
      </c>
      <c r="H4397" s="122">
        <v>9.0637216942189138E+18</v>
      </c>
    </row>
    <row r="4398" spans="3:8" ht="15" customHeight="1">
      <c r="C4398" s="112" t="b">
        <v>0</v>
      </c>
      <c r="D4398" s="113">
        <v>5</v>
      </c>
      <c r="E4398" s="114">
        <v>2521</v>
      </c>
      <c r="F4398" s="114">
        <v>4316</v>
      </c>
      <c r="G4398" s="122">
        <v>0</v>
      </c>
      <c r="H4398" s="122">
        <v>1.144850248909169E+19</v>
      </c>
    </row>
    <row r="4399" spans="3:8" ht="15" customHeight="1">
      <c r="C4399" s="112" t="b">
        <v>0</v>
      </c>
      <c r="D4399" s="113">
        <v>5</v>
      </c>
      <c r="E4399" s="114">
        <v>2522</v>
      </c>
      <c r="F4399" s="114">
        <v>4317</v>
      </c>
      <c r="G4399" s="122">
        <v>0</v>
      </c>
      <c r="H4399" s="122">
        <v>7.808010501841963E+18</v>
      </c>
    </row>
    <row r="4400" spans="3:8" ht="15" customHeight="1">
      <c r="C4400" s="112" t="b">
        <v>0</v>
      </c>
      <c r="D4400" s="113">
        <v>5</v>
      </c>
      <c r="E4400" s="114">
        <v>456</v>
      </c>
      <c r="F4400" s="114">
        <v>4318</v>
      </c>
      <c r="G4400" s="122">
        <v>0</v>
      </c>
      <c r="H4400" s="122">
        <v>5.2138288501796823E+18</v>
      </c>
    </row>
    <row r="4401" spans="3:8" ht="15" customHeight="1">
      <c r="C4401" s="112" t="b">
        <v>0</v>
      </c>
      <c r="D4401" s="113">
        <v>5</v>
      </c>
      <c r="E4401" s="114">
        <v>457</v>
      </c>
      <c r="F4401" s="114">
        <v>4319</v>
      </c>
      <c r="G4401" s="122">
        <v>0</v>
      </c>
      <c r="H4401" s="122">
        <v>7.5108308034949581E+18</v>
      </c>
    </row>
    <row r="4402" spans="3:8" ht="15" customHeight="1">
      <c r="C4402" s="112" t="b">
        <v>0</v>
      </c>
      <c r="D4402" s="113">
        <v>5</v>
      </c>
      <c r="E4402" s="114">
        <v>458</v>
      </c>
      <c r="F4402" s="114">
        <v>4320</v>
      </c>
      <c r="G4402" s="122">
        <v>0</v>
      </c>
      <c r="H4402" s="122">
        <v>3.3903193689163206E+17</v>
      </c>
    </row>
    <row r="4403" spans="3:8" ht="15" customHeight="1">
      <c r="C4403" s="112" t="b">
        <v>0</v>
      </c>
      <c r="D4403" s="113">
        <v>5</v>
      </c>
      <c r="E4403" s="114">
        <v>459</v>
      </c>
      <c r="F4403" s="114">
        <v>4321</v>
      </c>
      <c r="G4403" s="122">
        <v>0</v>
      </c>
      <c r="H4403" s="122">
        <v>1.5853431125197183E+19</v>
      </c>
    </row>
    <row r="4404" spans="3:8" ht="15" customHeight="1">
      <c r="C4404" s="112" t="b">
        <v>0</v>
      </c>
      <c r="D4404" s="113">
        <v>5</v>
      </c>
      <c r="E4404" s="114">
        <v>460</v>
      </c>
      <c r="F4404" s="114">
        <v>4322</v>
      </c>
      <c r="G4404" s="122">
        <v>0</v>
      </c>
      <c r="H4404" s="122">
        <v>3.991296652910549E+18</v>
      </c>
    </row>
    <row r="4405" spans="3:8" ht="15" customHeight="1">
      <c r="C4405" s="112" t="b">
        <v>0</v>
      </c>
      <c r="D4405" s="113">
        <v>5</v>
      </c>
      <c r="E4405" s="114">
        <v>461</v>
      </c>
      <c r="F4405" s="114">
        <v>4323</v>
      </c>
      <c r="G4405" s="122">
        <v>0</v>
      </c>
      <c r="H4405" s="122">
        <v>1.0660765051650398E+19</v>
      </c>
    </row>
    <row r="4406" spans="3:8" ht="15" customHeight="1">
      <c r="C4406" s="112" t="b">
        <v>0</v>
      </c>
      <c r="D4406" s="113">
        <v>5</v>
      </c>
      <c r="E4406" s="114">
        <v>462</v>
      </c>
      <c r="F4406" s="114">
        <v>4324</v>
      </c>
      <c r="G4406" s="122">
        <v>0</v>
      </c>
      <c r="H4406" s="122">
        <v>7.7090185822662298E+17</v>
      </c>
    </row>
    <row r="4407" spans="3:8" ht="15" customHeight="1">
      <c r="C4407" s="112" t="b">
        <v>0</v>
      </c>
      <c r="D4407" s="113">
        <v>5</v>
      </c>
      <c r="E4407" s="114">
        <v>463</v>
      </c>
      <c r="F4407" s="114">
        <v>4325</v>
      </c>
      <c r="G4407" s="122">
        <v>0</v>
      </c>
      <c r="H4407" s="122">
        <v>1.7772549060342112E+19</v>
      </c>
    </row>
    <row r="4408" spans="3:8" ht="15" customHeight="1">
      <c r="C4408" s="112" t="b">
        <v>0</v>
      </c>
      <c r="D4408" s="113">
        <v>5</v>
      </c>
      <c r="E4408" s="114">
        <v>464</v>
      </c>
      <c r="F4408" s="114">
        <v>4326</v>
      </c>
      <c r="G4408" s="122">
        <v>0</v>
      </c>
      <c r="H4408" s="122">
        <v>8.7600388154308188E+18</v>
      </c>
    </row>
    <row r="4409" spans="3:8" ht="15" customHeight="1">
      <c r="C4409" s="112" t="b">
        <v>0</v>
      </c>
      <c r="D4409" s="113">
        <v>5</v>
      </c>
      <c r="E4409" s="114">
        <v>465</v>
      </c>
      <c r="F4409" s="114">
        <v>4327</v>
      </c>
      <c r="G4409" s="122">
        <v>0</v>
      </c>
      <c r="H4409" s="122">
        <v>8.4064637615629732E+18</v>
      </c>
    </row>
    <row r="4410" spans="3:8" ht="15" customHeight="1">
      <c r="C4410" s="112" t="b">
        <v>0</v>
      </c>
      <c r="D4410" s="113">
        <v>5</v>
      </c>
      <c r="E4410" s="114">
        <v>466</v>
      </c>
      <c r="F4410" s="114">
        <v>4328</v>
      </c>
      <c r="G4410" s="122">
        <v>0</v>
      </c>
      <c r="H4410" s="122">
        <v>7.3391326015487078E+18</v>
      </c>
    </row>
    <row r="4411" spans="3:8" ht="15" customHeight="1">
      <c r="C4411" s="112" t="b">
        <v>0</v>
      </c>
      <c r="D4411" s="113">
        <v>5</v>
      </c>
      <c r="E4411" s="114">
        <v>467</v>
      </c>
      <c r="F4411" s="114">
        <v>4329</v>
      </c>
      <c r="G4411" s="122">
        <v>0</v>
      </c>
      <c r="H4411" s="122">
        <v>1.9040778754284285E+18</v>
      </c>
    </row>
    <row r="4412" spans="3:8" ht="15" customHeight="1">
      <c r="C4412" s="112" t="b">
        <v>0</v>
      </c>
      <c r="D4412" s="113">
        <v>5</v>
      </c>
      <c r="E4412" s="114">
        <v>3078</v>
      </c>
      <c r="F4412" s="114">
        <v>4330</v>
      </c>
      <c r="G4412" s="122">
        <v>0</v>
      </c>
      <c r="H4412" s="122">
        <v>1.5708942183658301E+19</v>
      </c>
    </row>
    <row r="4413" spans="3:8" ht="15" customHeight="1">
      <c r="C4413" s="112" t="b">
        <v>0</v>
      </c>
      <c r="D4413" s="113">
        <v>5</v>
      </c>
      <c r="E4413" s="114">
        <v>3079</v>
      </c>
      <c r="F4413" s="114">
        <v>4331</v>
      </c>
      <c r="G4413" s="122">
        <v>0</v>
      </c>
      <c r="H4413" s="122">
        <v>1.2833062062961023E+19</v>
      </c>
    </row>
    <row r="4414" spans="3:8" ht="15" customHeight="1">
      <c r="C4414" s="112" t="b">
        <v>0</v>
      </c>
      <c r="D4414" s="113">
        <v>5</v>
      </c>
      <c r="E4414" s="114">
        <v>3080</v>
      </c>
      <c r="F4414" s="114">
        <v>4332</v>
      </c>
      <c r="G4414" s="122">
        <v>0</v>
      </c>
      <c r="H4414" s="122">
        <v>1.3166705880648841E+19</v>
      </c>
    </row>
    <row r="4415" spans="3:8" ht="15" customHeight="1">
      <c r="C4415" s="112" t="b">
        <v>0</v>
      </c>
      <c r="D4415" s="113">
        <v>5</v>
      </c>
      <c r="E4415" s="114">
        <v>3416</v>
      </c>
      <c r="F4415" s="114">
        <v>4333</v>
      </c>
      <c r="G4415" s="122">
        <v>0</v>
      </c>
      <c r="H4415" s="122">
        <v>1.1279926901830304E+19</v>
      </c>
    </row>
    <row r="4416" spans="3:8" ht="15" customHeight="1">
      <c r="C4416" s="112" t="b">
        <v>0</v>
      </c>
      <c r="D4416" s="113">
        <v>5</v>
      </c>
      <c r="E4416" s="114">
        <v>923</v>
      </c>
      <c r="F4416" s="114">
        <v>4334</v>
      </c>
      <c r="G4416" s="122">
        <v>0</v>
      </c>
      <c r="H4416" s="122">
        <v>1.6960350180223162E+19</v>
      </c>
    </row>
    <row r="4417" spans="3:8" ht="15" customHeight="1">
      <c r="C4417" s="112" t="b">
        <v>0</v>
      </c>
      <c r="D4417" s="113">
        <v>5</v>
      </c>
      <c r="E4417" s="114">
        <v>924</v>
      </c>
      <c r="F4417" s="114">
        <v>4335</v>
      </c>
      <c r="G4417" s="122">
        <v>0</v>
      </c>
      <c r="H4417" s="122">
        <v>9.9860966552340808E+18</v>
      </c>
    </row>
    <row r="4418" spans="3:8" ht="15" customHeight="1">
      <c r="C4418" s="112" t="b">
        <v>0</v>
      </c>
      <c r="D4418" s="113">
        <v>5</v>
      </c>
      <c r="E4418" s="114">
        <v>925</v>
      </c>
      <c r="F4418" s="114">
        <v>4336</v>
      </c>
      <c r="G4418" s="122">
        <v>0</v>
      </c>
      <c r="H4418" s="122">
        <v>9.698138366004906E+18</v>
      </c>
    </row>
    <row r="4419" spans="3:8" ht="15" customHeight="1">
      <c r="C4419" s="112" t="b">
        <v>0</v>
      </c>
      <c r="D4419" s="113">
        <v>5</v>
      </c>
      <c r="E4419" s="114">
        <v>926</v>
      </c>
      <c r="F4419" s="114">
        <v>4337</v>
      </c>
      <c r="G4419" s="122">
        <v>0</v>
      </c>
      <c r="H4419" s="122">
        <v>8.9822840520437156E+18</v>
      </c>
    </row>
    <row r="4420" spans="3:8" ht="15" customHeight="1">
      <c r="C4420" s="112" t="b">
        <v>0</v>
      </c>
      <c r="D4420" s="113">
        <v>5</v>
      </c>
      <c r="E4420" s="114">
        <v>927</v>
      </c>
      <c r="F4420" s="114">
        <v>4338</v>
      </c>
      <c r="G4420" s="122">
        <v>0</v>
      </c>
      <c r="H4420" s="122">
        <v>6.4776810196657674E+18</v>
      </c>
    </row>
    <row r="4421" spans="3:8" ht="15" customHeight="1">
      <c r="C4421" s="112" t="b">
        <v>0</v>
      </c>
      <c r="D4421" s="113">
        <v>5</v>
      </c>
      <c r="E4421" s="114">
        <v>928</v>
      </c>
      <c r="F4421" s="114">
        <v>4339</v>
      </c>
      <c r="G4421" s="122">
        <v>0</v>
      </c>
      <c r="H4421" s="122">
        <v>1.0030594232730044E+19</v>
      </c>
    </row>
    <row r="4422" spans="3:8" ht="15" customHeight="1">
      <c r="C4422" s="112" t="b">
        <v>0</v>
      </c>
      <c r="D4422" s="113">
        <v>5</v>
      </c>
      <c r="E4422" s="114">
        <v>929</v>
      </c>
      <c r="F4422" s="114">
        <v>4340</v>
      </c>
      <c r="G4422" s="122">
        <v>0</v>
      </c>
      <c r="H4422" s="122">
        <v>7.0908187547363901E+18</v>
      </c>
    </row>
    <row r="4423" spans="3:8" ht="15" customHeight="1">
      <c r="C4423" s="112" t="b">
        <v>0</v>
      </c>
      <c r="D4423" s="113">
        <v>5</v>
      </c>
      <c r="E4423" s="114">
        <v>930</v>
      </c>
      <c r="F4423" s="114">
        <v>4341</v>
      </c>
      <c r="G4423" s="122">
        <v>0</v>
      </c>
      <c r="H4423" s="122">
        <v>1.252505267923164E+19</v>
      </c>
    </row>
    <row r="4424" spans="3:8" ht="15" customHeight="1">
      <c r="C4424" s="112" t="b">
        <v>0</v>
      </c>
      <c r="D4424" s="113">
        <v>5</v>
      </c>
      <c r="E4424" s="114">
        <v>931</v>
      </c>
      <c r="F4424" s="114">
        <v>4342</v>
      </c>
      <c r="G4424" s="122">
        <v>0</v>
      </c>
      <c r="H4424" s="122">
        <v>9.485235501984469E+18</v>
      </c>
    </row>
    <row r="4425" spans="3:8" ht="15" customHeight="1">
      <c r="C4425" s="112" t="b">
        <v>0</v>
      </c>
      <c r="D4425" s="113">
        <v>5</v>
      </c>
      <c r="E4425" s="114">
        <v>932</v>
      </c>
      <c r="F4425" s="114">
        <v>4343</v>
      </c>
      <c r="G4425" s="122">
        <v>0</v>
      </c>
      <c r="H4425" s="122">
        <v>8.3038320846717133E+18</v>
      </c>
    </row>
    <row r="4426" spans="3:8" ht="15" customHeight="1">
      <c r="C4426" s="112" t="b">
        <v>0</v>
      </c>
      <c r="D4426" s="113">
        <v>5</v>
      </c>
      <c r="E4426" s="114">
        <v>933</v>
      </c>
      <c r="F4426" s="114">
        <v>4344</v>
      </c>
      <c r="G4426" s="122">
        <v>0</v>
      </c>
      <c r="H4426" s="122">
        <v>1.6189378447381715E+19</v>
      </c>
    </row>
    <row r="4427" spans="3:8" ht="15" customHeight="1">
      <c r="C4427" s="112" t="b">
        <v>0</v>
      </c>
      <c r="D4427" s="113">
        <v>5</v>
      </c>
      <c r="E4427" s="114">
        <v>934</v>
      </c>
      <c r="F4427" s="114">
        <v>4345</v>
      </c>
      <c r="G4427" s="122">
        <v>0</v>
      </c>
      <c r="H4427" s="122">
        <v>9.254998837600129E+18</v>
      </c>
    </row>
    <row r="4428" spans="3:8" ht="15" customHeight="1">
      <c r="C4428" s="112" t="b">
        <v>0</v>
      </c>
      <c r="D4428" s="113">
        <v>5</v>
      </c>
      <c r="E4428" s="114">
        <v>1020</v>
      </c>
      <c r="F4428" s="114">
        <v>4346</v>
      </c>
      <c r="G4428" s="122">
        <v>0</v>
      </c>
      <c r="H4428" s="122">
        <v>1.2208353341605916E+18</v>
      </c>
    </row>
    <row r="4429" spans="3:8" ht="15" customHeight="1">
      <c r="C4429" s="112" t="b">
        <v>0</v>
      </c>
      <c r="D4429" s="113">
        <v>5</v>
      </c>
      <c r="E4429" s="114">
        <v>1021</v>
      </c>
      <c r="F4429" s="114">
        <v>4347</v>
      </c>
      <c r="G4429" s="122">
        <v>0</v>
      </c>
      <c r="H4429" s="122">
        <v>1.0940957031450253E+19</v>
      </c>
    </row>
    <row r="4430" spans="3:8" ht="15" customHeight="1">
      <c r="C4430" s="112" t="b">
        <v>0</v>
      </c>
      <c r="D4430" s="113">
        <v>5</v>
      </c>
      <c r="E4430" s="114">
        <v>1022</v>
      </c>
      <c r="F4430" s="114">
        <v>4348</v>
      </c>
      <c r="G4430" s="122">
        <v>0</v>
      </c>
      <c r="H4430" s="122">
        <v>1.0370824222948772E+19</v>
      </c>
    </row>
    <row r="4431" spans="3:8" ht="15" customHeight="1">
      <c r="C4431" s="112" t="b">
        <v>0</v>
      </c>
      <c r="D4431" s="113">
        <v>5</v>
      </c>
      <c r="E4431" s="114">
        <v>1023</v>
      </c>
      <c r="F4431" s="114">
        <v>4349</v>
      </c>
      <c r="G4431" s="122">
        <v>0</v>
      </c>
      <c r="H4431" s="122">
        <v>1.0058419861635078E+19</v>
      </c>
    </row>
    <row r="4432" spans="3:8" ht="15" customHeight="1">
      <c r="C4432" s="112" t="b">
        <v>0</v>
      </c>
      <c r="D4432" s="113">
        <v>5</v>
      </c>
      <c r="E4432" s="114">
        <v>1024</v>
      </c>
      <c r="F4432" s="114">
        <v>4350</v>
      </c>
      <c r="G4432" s="122">
        <v>0</v>
      </c>
      <c r="H4432" s="122">
        <v>1.7602069688363276E+19</v>
      </c>
    </row>
    <row r="4433" spans="3:8" ht="15" customHeight="1">
      <c r="C4433" s="112" t="b">
        <v>0</v>
      </c>
      <c r="D4433" s="113">
        <v>5</v>
      </c>
      <c r="E4433" s="114">
        <v>1025</v>
      </c>
      <c r="F4433" s="114">
        <v>4351</v>
      </c>
      <c r="G4433" s="122">
        <v>0</v>
      </c>
      <c r="H4433" s="122">
        <v>1.778763864213019E+19</v>
      </c>
    </row>
    <row r="4434" spans="3:8" ht="15" customHeight="1">
      <c r="C4434" s="112" t="b">
        <v>0</v>
      </c>
      <c r="D4434" s="113">
        <v>5</v>
      </c>
      <c r="E4434" s="114">
        <v>1026</v>
      </c>
      <c r="F4434" s="114">
        <v>4352</v>
      </c>
      <c r="G4434" s="122">
        <v>0</v>
      </c>
      <c r="H4434" s="122">
        <v>1.142003050571778E+19</v>
      </c>
    </row>
    <row r="4435" spans="3:8" ht="15" customHeight="1">
      <c r="C4435" s="112" t="b">
        <v>0</v>
      </c>
      <c r="D4435" s="113">
        <v>5</v>
      </c>
      <c r="E4435" s="114">
        <v>1027</v>
      </c>
      <c r="F4435" s="114">
        <v>4353</v>
      </c>
      <c r="G4435" s="122">
        <v>0</v>
      </c>
      <c r="H4435" s="122">
        <v>8.8613489333456835E+18</v>
      </c>
    </row>
    <row r="4436" spans="3:8" ht="15" customHeight="1">
      <c r="C4436" s="112" t="b">
        <v>0</v>
      </c>
      <c r="D4436" s="113">
        <v>5</v>
      </c>
      <c r="E4436" s="114">
        <v>1028</v>
      </c>
      <c r="F4436" s="114">
        <v>4354</v>
      </c>
      <c r="G4436" s="122">
        <v>0</v>
      </c>
      <c r="H4436" s="122">
        <v>1.7279068717933249E+19</v>
      </c>
    </row>
    <row r="4437" spans="3:8" ht="15" customHeight="1">
      <c r="C4437" s="112" t="b">
        <v>0</v>
      </c>
      <c r="D4437" s="113">
        <v>5</v>
      </c>
      <c r="E4437" s="114">
        <v>1029</v>
      </c>
      <c r="F4437" s="114">
        <v>4355</v>
      </c>
      <c r="G4437" s="122">
        <v>0</v>
      </c>
      <c r="H4437" s="122">
        <v>8.914937192526071E+17</v>
      </c>
    </row>
    <row r="4438" spans="3:8" ht="15" customHeight="1">
      <c r="C4438" s="112" t="b">
        <v>0</v>
      </c>
      <c r="D4438" s="113">
        <v>5</v>
      </c>
      <c r="E4438" s="114">
        <v>1030</v>
      </c>
      <c r="F4438" s="114">
        <v>4356</v>
      </c>
      <c r="G4438" s="122">
        <v>0</v>
      </c>
      <c r="H4438" s="122">
        <v>1.4789555544923392E+19</v>
      </c>
    </row>
    <row r="4439" spans="3:8" ht="15" customHeight="1">
      <c r="C4439" s="112" t="b">
        <v>0</v>
      </c>
      <c r="D4439" s="113">
        <v>5</v>
      </c>
      <c r="E4439" s="114">
        <v>1031</v>
      </c>
      <c r="F4439" s="114">
        <v>4357</v>
      </c>
      <c r="G4439" s="122">
        <v>0</v>
      </c>
      <c r="H4439" s="122">
        <v>9.1702228717507123E+18</v>
      </c>
    </row>
    <row r="4440" spans="3:8" ht="15" customHeight="1">
      <c r="C4440" s="112" t="b">
        <v>0</v>
      </c>
      <c r="D4440" s="113">
        <v>5</v>
      </c>
      <c r="E4440" s="114">
        <v>1032</v>
      </c>
      <c r="F4440" s="114">
        <v>4358</v>
      </c>
      <c r="G4440" s="122">
        <v>0</v>
      </c>
      <c r="H4440" s="122">
        <v>5.6357657469584394E+18</v>
      </c>
    </row>
    <row r="4441" spans="3:8" ht="15" customHeight="1">
      <c r="C4441" s="112" t="b">
        <v>0</v>
      </c>
      <c r="D4441" s="113">
        <v>5</v>
      </c>
      <c r="E4441" s="114">
        <v>481</v>
      </c>
      <c r="F4441" s="114">
        <v>4359</v>
      </c>
      <c r="G4441" s="122">
        <v>0</v>
      </c>
      <c r="H4441" s="122">
        <v>2.9211466124594934E+18</v>
      </c>
    </row>
    <row r="4442" spans="3:8" ht="15" customHeight="1">
      <c r="C4442" s="112" t="b">
        <v>0</v>
      </c>
      <c r="D4442" s="113">
        <v>5</v>
      </c>
      <c r="E4442" s="114">
        <v>482</v>
      </c>
      <c r="F4442" s="114">
        <v>4360</v>
      </c>
      <c r="G4442" s="122">
        <v>0</v>
      </c>
      <c r="H4442" s="122">
        <v>1.7422497810434779E+19</v>
      </c>
    </row>
    <row r="4443" spans="3:8" ht="15" customHeight="1">
      <c r="C4443" s="112" t="b">
        <v>0</v>
      </c>
      <c r="D4443" s="113">
        <v>5</v>
      </c>
      <c r="E4443" s="114">
        <v>483</v>
      </c>
      <c r="F4443" s="114">
        <v>4361</v>
      </c>
      <c r="G4443" s="122">
        <v>0</v>
      </c>
      <c r="H4443" s="122">
        <v>1.2479395047751698E+19</v>
      </c>
    </row>
    <row r="4444" spans="3:8" ht="15" customHeight="1">
      <c r="C4444" s="112" t="b">
        <v>0</v>
      </c>
      <c r="D4444" s="113">
        <v>5</v>
      </c>
      <c r="E4444" s="114">
        <v>484</v>
      </c>
      <c r="F4444" s="114">
        <v>4362</v>
      </c>
      <c r="G4444" s="122">
        <v>0</v>
      </c>
      <c r="H4444" s="122">
        <v>1.0167348410812621E+19</v>
      </c>
    </row>
    <row r="4445" spans="3:8" ht="15" customHeight="1">
      <c r="C4445" s="112" t="b">
        <v>0</v>
      </c>
      <c r="D4445" s="113">
        <v>5</v>
      </c>
      <c r="E4445" s="114">
        <v>1188</v>
      </c>
      <c r="F4445" s="114">
        <v>4363</v>
      </c>
      <c r="G4445" s="122">
        <v>0</v>
      </c>
      <c r="H4445" s="122">
        <v>1.5005248198812357E+18</v>
      </c>
    </row>
    <row r="4446" spans="3:8" ht="15" customHeight="1">
      <c r="C4446" s="112" t="b">
        <v>0</v>
      </c>
      <c r="D4446" s="113">
        <v>5</v>
      </c>
      <c r="E4446" s="114">
        <v>1189</v>
      </c>
      <c r="F4446" s="114">
        <v>4364</v>
      </c>
      <c r="G4446" s="122">
        <v>0</v>
      </c>
      <c r="H4446" s="122">
        <v>1.5471486236942049E+19</v>
      </c>
    </row>
    <row r="4447" spans="3:8" ht="15" customHeight="1">
      <c r="C4447" s="112" t="b">
        <v>0</v>
      </c>
      <c r="D4447" s="113">
        <v>5</v>
      </c>
      <c r="E4447" s="114">
        <v>1190</v>
      </c>
      <c r="F4447" s="114">
        <v>4365</v>
      </c>
      <c r="G4447" s="122">
        <v>0</v>
      </c>
      <c r="H4447" s="122">
        <v>1.7799253075391674E+19</v>
      </c>
    </row>
    <row r="4448" spans="3:8" ht="15" customHeight="1">
      <c r="C4448" s="112" t="b">
        <v>0</v>
      </c>
      <c r="D4448" s="113">
        <v>5</v>
      </c>
      <c r="E4448" s="114">
        <v>1191</v>
      </c>
      <c r="F4448" s="114">
        <v>4366</v>
      </c>
      <c r="G4448" s="122">
        <v>0</v>
      </c>
      <c r="H4448" s="122">
        <v>8.1817621745166316E+18</v>
      </c>
    </row>
    <row r="4449" spans="3:8" ht="15" customHeight="1">
      <c r="C4449" s="112" t="b">
        <v>0</v>
      </c>
      <c r="D4449" s="113">
        <v>5</v>
      </c>
      <c r="E4449" s="114">
        <v>1192</v>
      </c>
      <c r="F4449" s="114">
        <v>4367</v>
      </c>
      <c r="G4449" s="122">
        <v>0</v>
      </c>
      <c r="H4449" s="122">
        <v>9.9750205013946061E+18</v>
      </c>
    </row>
    <row r="4450" spans="3:8" ht="15" customHeight="1">
      <c r="C4450" s="112" t="b">
        <v>0</v>
      </c>
      <c r="D4450" s="113">
        <v>5</v>
      </c>
      <c r="E4450" s="114">
        <v>1193</v>
      </c>
      <c r="F4450" s="114">
        <v>4368</v>
      </c>
      <c r="G4450" s="122">
        <v>0</v>
      </c>
      <c r="H4450" s="122">
        <v>1.4211944820377464E+18</v>
      </c>
    </row>
    <row r="4451" spans="3:8" ht="15" customHeight="1">
      <c r="C4451" s="112" t="b">
        <v>0</v>
      </c>
      <c r="D4451" s="113">
        <v>5</v>
      </c>
      <c r="E4451" s="114">
        <v>1194</v>
      </c>
      <c r="F4451" s="114">
        <v>4369</v>
      </c>
      <c r="G4451" s="122">
        <v>0</v>
      </c>
      <c r="H4451" s="122">
        <v>3.1467111031774075E+18</v>
      </c>
    </row>
    <row r="4452" spans="3:8" ht="15" customHeight="1">
      <c r="C4452" s="112" t="b">
        <v>0</v>
      </c>
      <c r="D4452" s="113">
        <v>5</v>
      </c>
      <c r="E4452" s="114">
        <v>1195</v>
      </c>
      <c r="F4452" s="114">
        <v>4370</v>
      </c>
      <c r="G4452" s="122">
        <v>0</v>
      </c>
      <c r="H4452" s="122">
        <v>1.3054627316616749E+19</v>
      </c>
    </row>
    <row r="4453" spans="3:8" ht="15" customHeight="1">
      <c r="C4453" s="112" t="b">
        <v>0</v>
      </c>
      <c r="D4453" s="113">
        <v>5</v>
      </c>
      <c r="E4453" s="114">
        <v>1196</v>
      </c>
      <c r="F4453" s="114">
        <v>4371</v>
      </c>
      <c r="G4453" s="122">
        <v>0</v>
      </c>
      <c r="H4453" s="122">
        <v>1.7522861362828182E+19</v>
      </c>
    </row>
    <row r="4454" spans="3:8" ht="15" customHeight="1">
      <c r="C4454" s="112" t="b">
        <v>0</v>
      </c>
      <c r="D4454" s="113">
        <v>5</v>
      </c>
      <c r="E4454" s="114">
        <v>1197</v>
      </c>
      <c r="F4454" s="114">
        <v>4372</v>
      </c>
      <c r="G4454" s="122">
        <v>0</v>
      </c>
      <c r="H4454" s="122">
        <v>6.7774069772564859E+18</v>
      </c>
    </row>
    <row r="4455" spans="3:8" ht="15" customHeight="1">
      <c r="C4455" s="112" t="b">
        <v>0</v>
      </c>
      <c r="D4455" s="113">
        <v>5</v>
      </c>
      <c r="E4455" s="114">
        <v>1198</v>
      </c>
      <c r="F4455" s="114">
        <v>4373</v>
      </c>
      <c r="G4455" s="122">
        <v>0</v>
      </c>
      <c r="H4455" s="122">
        <v>1.7571532770525577E+19</v>
      </c>
    </row>
    <row r="4456" spans="3:8" ht="15" customHeight="1">
      <c r="C4456" s="112" t="b">
        <v>0</v>
      </c>
      <c r="D4456" s="113">
        <v>5</v>
      </c>
      <c r="E4456" s="114">
        <v>1199</v>
      </c>
      <c r="F4456" s="114">
        <v>4374</v>
      </c>
      <c r="G4456" s="122">
        <v>0</v>
      </c>
      <c r="H4456" s="122">
        <v>1.0288269823062843E+19</v>
      </c>
    </row>
    <row r="4457" spans="3:8" ht="15" customHeight="1">
      <c r="C4457" s="112" t="b">
        <v>0</v>
      </c>
      <c r="D4457" s="113">
        <v>5</v>
      </c>
      <c r="E4457" s="114">
        <v>1200</v>
      </c>
      <c r="F4457" s="114">
        <v>4375</v>
      </c>
      <c r="G4457" s="122">
        <v>0</v>
      </c>
      <c r="H4457" s="122">
        <v>7.2552880930506312E+18</v>
      </c>
    </row>
    <row r="4458" spans="3:8" ht="15" customHeight="1">
      <c r="C4458" s="112" t="b">
        <v>0</v>
      </c>
      <c r="D4458" s="113">
        <v>5</v>
      </c>
      <c r="E4458" s="114">
        <v>436</v>
      </c>
      <c r="F4458" s="114">
        <v>4376</v>
      </c>
      <c r="G4458" s="122">
        <v>0</v>
      </c>
      <c r="H4458" s="122">
        <v>1.6414784883224027E+19</v>
      </c>
    </row>
    <row r="4459" spans="3:8" ht="15" customHeight="1">
      <c r="C4459" s="112" t="b">
        <v>0</v>
      </c>
      <c r="D4459" s="113">
        <v>5</v>
      </c>
      <c r="E4459" s="114">
        <v>437</v>
      </c>
      <c r="F4459" s="114">
        <v>4377</v>
      </c>
      <c r="G4459" s="122">
        <v>0</v>
      </c>
      <c r="H4459" s="122">
        <v>1.775418612441973E+18</v>
      </c>
    </row>
    <row r="4460" spans="3:8" ht="15" customHeight="1">
      <c r="C4460" s="112" t="b">
        <v>0</v>
      </c>
      <c r="D4460" s="113">
        <v>5</v>
      </c>
      <c r="E4460" s="114">
        <v>438</v>
      </c>
      <c r="F4460" s="114">
        <v>4378</v>
      </c>
      <c r="G4460" s="122">
        <v>0</v>
      </c>
      <c r="H4460" s="122">
        <v>5.9778848094428826E+18</v>
      </c>
    </row>
    <row r="4461" spans="3:8" ht="15" customHeight="1">
      <c r="C4461" s="112" t="b">
        <v>0</v>
      </c>
      <c r="D4461" s="113">
        <v>5</v>
      </c>
      <c r="E4461" s="114">
        <v>439</v>
      </c>
      <c r="F4461" s="114">
        <v>4379</v>
      </c>
      <c r="G4461" s="122">
        <v>0</v>
      </c>
      <c r="H4461" s="122">
        <v>8.9868054172213361E+18</v>
      </c>
    </row>
    <row r="4462" spans="3:8" ht="15" customHeight="1">
      <c r="C4462" s="112" t="b">
        <v>0</v>
      </c>
      <c r="D4462" s="113">
        <v>5</v>
      </c>
      <c r="E4462" s="114">
        <v>440</v>
      </c>
      <c r="F4462" s="114">
        <v>4380</v>
      </c>
      <c r="G4462" s="122">
        <v>0</v>
      </c>
      <c r="H4462" s="122">
        <v>7.1712567791719885E+18</v>
      </c>
    </row>
    <row r="4463" spans="3:8" ht="15" customHeight="1">
      <c r="C4463" s="112" t="b">
        <v>0</v>
      </c>
      <c r="D4463" s="113">
        <v>5</v>
      </c>
      <c r="E4463" s="114">
        <v>441</v>
      </c>
      <c r="F4463" s="114">
        <v>4381</v>
      </c>
      <c r="G4463" s="122">
        <v>0</v>
      </c>
      <c r="H4463" s="122">
        <v>1.2680401435394107E+19</v>
      </c>
    </row>
    <row r="4464" spans="3:8" ht="15" customHeight="1">
      <c r="C4464" s="112" t="b">
        <v>0</v>
      </c>
      <c r="D4464" s="113">
        <v>5</v>
      </c>
      <c r="E4464" s="114">
        <v>442</v>
      </c>
      <c r="F4464" s="114">
        <v>4382</v>
      </c>
      <c r="G4464" s="122">
        <v>0</v>
      </c>
      <c r="H4464" s="122">
        <v>7.4505091843538801E+18</v>
      </c>
    </row>
    <row r="4465" spans="3:8" ht="15" customHeight="1">
      <c r="C4465" s="112" t="b">
        <v>0</v>
      </c>
      <c r="D4465" s="113">
        <v>5</v>
      </c>
      <c r="E4465" s="114">
        <v>443</v>
      </c>
      <c r="F4465" s="114">
        <v>4383</v>
      </c>
      <c r="G4465" s="122">
        <v>0</v>
      </c>
      <c r="H4465" s="122">
        <v>6.1879972599934812E+18</v>
      </c>
    </row>
    <row r="4466" spans="3:8" ht="15" customHeight="1">
      <c r="C4466" s="112" t="b">
        <v>0</v>
      </c>
      <c r="D4466" s="113">
        <v>5</v>
      </c>
      <c r="E4466" s="114">
        <v>444</v>
      </c>
      <c r="F4466" s="114">
        <v>4384</v>
      </c>
      <c r="G4466" s="122">
        <v>0</v>
      </c>
      <c r="H4466" s="122">
        <v>1.7473770755577868E+19</v>
      </c>
    </row>
    <row r="4467" spans="3:8" ht="15" customHeight="1">
      <c r="C4467" s="112" t="b">
        <v>0</v>
      </c>
      <c r="D4467" s="113">
        <v>5</v>
      </c>
      <c r="E4467" s="114">
        <v>445</v>
      </c>
      <c r="F4467" s="114">
        <v>4385</v>
      </c>
      <c r="G4467" s="122">
        <v>0</v>
      </c>
      <c r="H4467" s="122">
        <v>5.1889535721843579E+18</v>
      </c>
    </row>
    <row r="4468" spans="3:8" ht="15" customHeight="1">
      <c r="C4468" s="112" t="b">
        <v>0</v>
      </c>
      <c r="D4468" s="113">
        <v>5</v>
      </c>
      <c r="E4468" s="114">
        <v>446</v>
      </c>
      <c r="F4468" s="114">
        <v>4386</v>
      </c>
      <c r="G4468" s="122">
        <v>0</v>
      </c>
      <c r="H4468" s="122">
        <v>1.4745127786922022E+18</v>
      </c>
    </row>
    <row r="4469" spans="3:8" ht="15" customHeight="1">
      <c r="C4469" s="112" t="b">
        <v>0</v>
      </c>
      <c r="D4469" s="113">
        <v>5</v>
      </c>
      <c r="E4469" s="114">
        <v>447</v>
      </c>
      <c r="F4469" s="114">
        <v>4387</v>
      </c>
      <c r="G4469" s="122">
        <v>0</v>
      </c>
      <c r="H4469" s="122">
        <v>5.5128777178214943E+18</v>
      </c>
    </row>
    <row r="4470" spans="3:8" ht="15" customHeight="1">
      <c r="C4470" s="112" t="b">
        <v>0</v>
      </c>
      <c r="D4470" s="113">
        <v>5</v>
      </c>
      <c r="E4470" s="114">
        <v>448</v>
      </c>
      <c r="F4470" s="114">
        <v>4388</v>
      </c>
      <c r="G4470" s="122">
        <v>0</v>
      </c>
      <c r="H4470" s="122">
        <v>1.7080541046610018E+19</v>
      </c>
    </row>
    <row r="4471" spans="3:8" ht="15" customHeight="1">
      <c r="C4471" s="112" t="b">
        <v>0</v>
      </c>
      <c r="D4471" s="113">
        <v>5</v>
      </c>
      <c r="E4471" s="114">
        <v>449</v>
      </c>
      <c r="F4471" s="114">
        <v>4389</v>
      </c>
      <c r="G4471" s="122">
        <v>0</v>
      </c>
      <c r="H4471" s="122">
        <v>1.341201123030861E+19</v>
      </c>
    </row>
    <row r="4472" spans="3:8" ht="15" customHeight="1">
      <c r="C4472" s="112" t="b">
        <v>0</v>
      </c>
      <c r="D4472" s="113">
        <v>5</v>
      </c>
      <c r="E4472" s="114">
        <v>450</v>
      </c>
      <c r="F4472" s="114">
        <v>4390</v>
      </c>
      <c r="G4472" s="122">
        <v>0</v>
      </c>
      <c r="H4472" s="122">
        <v>7.5799662063872051E+18</v>
      </c>
    </row>
    <row r="4473" spans="3:8" ht="15" customHeight="1">
      <c r="C4473" s="112" t="b">
        <v>0</v>
      </c>
      <c r="D4473" s="113">
        <v>5</v>
      </c>
      <c r="E4473" s="114">
        <v>451</v>
      </c>
      <c r="F4473" s="114">
        <v>4391</v>
      </c>
      <c r="G4473" s="122">
        <v>0</v>
      </c>
      <c r="H4473" s="122">
        <v>1.4704413593722538E+19</v>
      </c>
    </row>
    <row r="4474" spans="3:8" ht="15" customHeight="1">
      <c r="C4474" s="112" t="b">
        <v>0</v>
      </c>
      <c r="D4474" s="113">
        <v>5</v>
      </c>
      <c r="E4474" s="114">
        <v>453</v>
      </c>
      <c r="F4474" s="114">
        <v>4392</v>
      </c>
      <c r="G4474" s="122">
        <v>0</v>
      </c>
      <c r="H4474" s="122">
        <v>1.6990390321300345E+19</v>
      </c>
    </row>
    <row r="4475" spans="3:8" ht="15" customHeight="1">
      <c r="C4475" s="112" t="b">
        <v>0</v>
      </c>
      <c r="D4475" s="113">
        <v>5</v>
      </c>
      <c r="E4475" s="114">
        <v>454</v>
      </c>
      <c r="F4475" s="114">
        <v>4393</v>
      </c>
      <c r="G4475" s="122">
        <v>0</v>
      </c>
      <c r="H4475" s="122">
        <v>1.6362046457896544E+19</v>
      </c>
    </row>
    <row r="4476" spans="3:8" ht="15" customHeight="1">
      <c r="C4476" s="112" t="b">
        <v>0</v>
      </c>
      <c r="D4476" s="113">
        <v>5</v>
      </c>
      <c r="E4476" s="114">
        <v>455</v>
      </c>
      <c r="F4476" s="114">
        <v>4394</v>
      </c>
      <c r="G4476" s="122">
        <v>0</v>
      </c>
      <c r="H4476" s="122">
        <v>7.8073024060441979E+18</v>
      </c>
    </row>
    <row r="4477" spans="3:8" ht="15" customHeight="1">
      <c r="C4477" s="112" t="b">
        <v>0</v>
      </c>
      <c r="D4477" s="113">
        <v>5</v>
      </c>
      <c r="E4477" s="114">
        <v>337</v>
      </c>
      <c r="F4477" s="114">
        <v>4395</v>
      </c>
      <c r="G4477" s="122">
        <v>0</v>
      </c>
      <c r="H4477" s="122">
        <v>1.2422513640992401E+19</v>
      </c>
    </row>
    <row r="4478" spans="3:8" ht="15" customHeight="1">
      <c r="C4478" s="112" t="b">
        <v>0</v>
      </c>
      <c r="D4478" s="113">
        <v>5</v>
      </c>
      <c r="E4478" s="114">
        <v>338</v>
      </c>
      <c r="F4478" s="114">
        <v>4396</v>
      </c>
      <c r="G4478" s="122">
        <v>0</v>
      </c>
      <c r="H4478" s="122">
        <v>7.5277149568969953E+18</v>
      </c>
    </row>
    <row r="4479" spans="3:8" ht="15" customHeight="1">
      <c r="C4479" s="112" t="b">
        <v>0</v>
      </c>
      <c r="D4479" s="113">
        <v>5</v>
      </c>
      <c r="E4479" s="114">
        <v>339</v>
      </c>
      <c r="F4479" s="114">
        <v>4397</v>
      </c>
      <c r="G4479" s="122">
        <v>0</v>
      </c>
      <c r="H4479" s="122">
        <v>1.5677751573569891E+17</v>
      </c>
    </row>
    <row r="4480" spans="3:8" ht="15" customHeight="1">
      <c r="C4480" s="112" t="b">
        <v>0</v>
      </c>
      <c r="D4480" s="113">
        <v>5</v>
      </c>
      <c r="E4480" s="114">
        <v>340</v>
      </c>
      <c r="F4480" s="114">
        <v>4398</v>
      </c>
      <c r="G4480" s="122">
        <v>0</v>
      </c>
      <c r="H4480" s="122">
        <v>1.5956843166669896E+19</v>
      </c>
    </row>
    <row r="4481" spans="3:8" ht="15" customHeight="1">
      <c r="C4481" s="112" t="b">
        <v>0</v>
      </c>
      <c r="D4481" s="113">
        <v>5</v>
      </c>
      <c r="E4481" s="114">
        <v>341</v>
      </c>
      <c r="F4481" s="114">
        <v>4399</v>
      </c>
      <c r="G4481" s="122">
        <v>0</v>
      </c>
      <c r="H4481" s="122">
        <v>1.0414318769021008E+19</v>
      </c>
    </row>
    <row r="4482" spans="3:8" ht="15" customHeight="1">
      <c r="C4482" s="112" t="b">
        <v>0</v>
      </c>
      <c r="D4482" s="113">
        <v>5</v>
      </c>
      <c r="E4482" s="114">
        <v>342</v>
      </c>
      <c r="F4482" s="114">
        <v>4400</v>
      </c>
      <c r="G4482" s="122">
        <v>0</v>
      </c>
      <c r="H4482" s="122">
        <v>1.0541140706127602E+19</v>
      </c>
    </row>
    <row r="4483" spans="3:8" ht="15" customHeight="1">
      <c r="C4483" s="112" t="b">
        <v>0</v>
      </c>
      <c r="D4483" s="113">
        <v>5</v>
      </c>
      <c r="E4483" s="114">
        <v>343</v>
      </c>
      <c r="F4483" s="114">
        <v>4401</v>
      </c>
      <c r="G4483" s="122">
        <v>0</v>
      </c>
      <c r="H4483" s="122">
        <v>1.5780786645629037E+19</v>
      </c>
    </row>
    <row r="4484" spans="3:8" ht="15" customHeight="1">
      <c r="C4484" s="112" t="b">
        <v>0</v>
      </c>
      <c r="D4484" s="113">
        <v>5</v>
      </c>
      <c r="E4484" s="114">
        <v>344</v>
      </c>
      <c r="F4484" s="114">
        <v>4402</v>
      </c>
      <c r="G4484" s="122">
        <v>0</v>
      </c>
      <c r="H4484" s="122">
        <v>6.1825958963369464E+16</v>
      </c>
    </row>
    <row r="4485" spans="3:8" ht="15" customHeight="1">
      <c r="C4485" s="112" t="b">
        <v>0</v>
      </c>
      <c r="D4485" s="113">
        <v>5</v>
      </c>
      <c r="E4485" s="114">
        <v>345</v>
      </c>
      <c r="F4485" s="114">
        <v>4403</v>
      </c>
      <c r="G4485" s="122">
        <v>0</v>
      </c>
      <c r="H4485" s="122">
        <v>1.2906946483251802E+19</v>
      </c>
    </row>
    <row r="4486" spans="3:8" ht="15" customHeight="1">
      <c r="C4486" s="112" t="b">
        <v>0</v>
      </c>
      <c r="D4486" s="113">
        <v>5</v>
      </c>
      <c r="E4486" s="114">
        <v>346</v>
      </c>
      <c r="F4486" s="114">
        <v>4404</v>
      </c>
      <c r="G4486" s="122">
        <v>0</v>
      </c>
      <c r="H4486" s="122">
        <v>1.6504988397125698E+19</v>
      </c>
    </row>
    <row r="4487" spans="3:8" ht="15" customHeight="1">
      <c r="C4487" s="112" t="b">
        <v>0</v>
      </c>
      <c r="D4487" s="113">
        <v>5</v>
      </c>
      <c r="E4487" s="114">
        <v>347</v>
      </c>
      <c r="F4487" s="114">
        <v>4405</v>
      </c>
      <c r="G4487" s="122">
        <v>0</v>
      </c>
      <c r="H4487" s="122">
        <v>1.621622663769436E+19</v>
      </c>
    </row>
    <row r="4488" spans="3:8" ht="15" customHeight="1">
      <c r="C4488" s="112" t="b">
        <v>0</v>
      </c>
      <c r="D4488" s="113">
        <v>5</v>
      </c>
      <c r="E4488" s="114">
        <v>348</v>
      </c>
      <c r="F4488" s="114">
        <v>4406</v>
      </c>
      <c r="G4488" s="122">
        <v>0</v>
      </c>
      <c r="H4488" s="122">
        <v>1.1655247758649639E+19</v>
      </c>
    </row>
    <row r="4489" spans="3:8" ht="15" customHeight="1">
      <c r="C4489" s="112" t="b">
        <v>0</v>
      </c>
      <c r="D4489" s="113">
        <v>5</v>
      </c>
      <c r="E4489" s="114">
        <v>349</v>
      </c>
      <c r="F4489" s="114">
        <v>4407</v>
      </c>
      <c r="G4489" s="122">
        <v>0</v>
      </c>
      <c r="H4489" s="122">
        <v>6.3225001475440517E+18</v>
      </c>
    </row>
    <row r="4490" spans="3:8" ht="15" customHeight="1">
      <c r="C4490" s="112" t="b">
        <v>0</v>
      </c>
      <c r="D4490" s="113">
        <v>5</v>
      </c>
      <c r="E4490" s="114">
        <v>350</v>
      </c>
      <c r="F4490" s="114">
        <v>4408</v>
      </c>
      <c r="G4490" s="122">
        <v>0</v>
      </c>
      <c r="H4490" s="122">
        <v>7.2965547780375153E+18</v>
      </c>
    </row>
    <row r="4491" spans="3:8" ht="15" customHeight="1">
      <c r="C4491" s="112" t="b">
        <v>0</v>
      </c>
      <c r="D4491" s="113">
        <v>5</v>
      </c>
      <c r="E4491" s="114">
        <v>1577</v>
      </c>
      <c r="F4491" s="114">
        <v>4409</v>
      </c>
      <c r="G4491" s="122">
        <v>0</v>
      </c>
      <c r="H4491" s="122">
        <v>5.175791118677802E+18</v>
      </c>
    </row>
    <row r="4492" spans="3:8" ht="15" customHeight="1">
      <c r="C4492" s="112" t="b">
        <v>0</v>
      </c>
      <c r="D4492" s="113">
        <v>5</v>
      </c>
      <c r="E4492" s="114">
        <v>1578</v>
      </c>
      <c r="F4492" s="114">
        <v>4410</v>
      </c>
      <c r="G4492" s="122">
        <v>0</v>
      </c>
      <c r="H4492" s="122">
        <v>1.6889619554364076E+19</v>
      </c>
    </row>
    <row r="4493" spans="3:8" ht="15" customHeight="1">
      <c r="C4493" s="112" t="b">
        <v>0</v>
      </c>
      <c r="D4493" s="113">
        <v>5</v>
      </c>
      <c r="E4493" s="114">
        <v>1579</v>
      </c>
      <c r="F4493" s="114">
        <v>4411</v>
      </c>
      <c r="G4493" s="122">
        <v>0</v>
      </c>
      <c r="H4493" s="122">
        <v>8.9229419976137492E+18</v>
      </c>
    </row>
    <row r="4494" spans="3:8" ht="15" customHeight="1">
      <c r="C4494" s="112" t="b">
        <v>0</v>
      </c>
      <c r="D4494" s="113">
        <v>5</v>
      </c>
      <c r="E4494" s="114">
        <v>1580</v>
      </c>
      <c r="F4494" s="114">
        <v>4412</v>
      </c>
      <c r="G4494" s="122">
        <v>0</v>
      </c>
      <c r="H4494" s="122">
        <v>1.187025820791843E+19</v>
      </c>
    </row>
    <row r="4495" spans="3:8" ht="15" customHeight="1">
      <c r="C4495" s="112" t="b">
        <v>0</v>
      </c>
      <c r="D4495" s="113">
        <v>5</v>
      </c>
      <c r="E4495" s="114">
        <v>1581</v>
      </c>
      <c r="F4495" s="114">
        <v>4413</v>
      </c>
      <c r="G4495" s="122">
        <v>0</v>
      </c>
      <c r="H4495" s="122">
        <v>1.7258924903565107E+19</v>
      </c>
    </row>
    <row r="4496" spans="3:8" ht="15" customHeight="1">
      <c r="C4496" s="112" t="b">
        <v>0</v>
      </c>
      <c r="D4496" s="113">
        <v>5</v>
      </c>
      <c r="E4496" s="114">
        <v>1582</v>
      </c>
      <c r="F4496" s="114">
        <v>4414</v>
      </c>
      <c r="G4496" s="122">
        <v>0</v>
      </c>
      <c r="H4496" s="122">
        <v>8.4610903203803197E+18</v>
      </c>
    </row>
    <row r="4497" spans="3:8" ht="15" customHeight="1">
      <c r="C4497" s="112" t="b">
        <v>0</v>
      </c>
      <c r="D4497" s="113">
        <v>5</v>
      </c>
      <c r="E4497" s="114">
        <v>1583</v>
      </c>
      <c r="F4497" s="114">
        <v>4415</v>
      </c>
      <c r="G4497" s="122">
        <v>0</v>
      </c>
      <c r="H4497" s="122">
        <v>1.2132777322566197E+19</v>
      </c>
    </row>
    <row r="4498" spans="3:8" ht="15" customHeight="1">
      <c r="C4498" s="112" t="b">
        <v>0</v>
      </c>
      <c r="D4498" s="113">
        <v>5</v>
      </c>
      <c r="E4498" s="114">
        <v>1584</v>
      </c>
      <c r="F4498" s="114">
        <v>4416</v>
      </c>
      <c r="G4498" s="122">
        <v>0</v>
      </c>
      <c r="H4498" s="122">
        <v>1.0684006314213339E+19</v>
      </c>
    </row>
    <row r="4499" spans="3:8" ht="15" customHeight="1">
      <c r="C4499" s="112" t="b">
        <v>0</v>
      </c>
      <c r="D4499" s="113">
        <v>5</v>
      </c>
      <c r="E4499" s="114">
        <v>1585</v>
      </c>
      <c r="F4499" s="114">
        <v>4417</v>
      </c>
      <c r="G4499" s="122">
        <v>0</v>
      </c>
      <c r="H4499" s="122">
        <v>1.506535986975078E+19</v>
      </c>
    </row>
    <row r="4500" spans="3:8" ht="15" customHeight="1">
      <c r="C4500" s="112" t="b">
        <v>0</v>
      </c>
      <c r="D4500" s="113">
        <v>5</v>
      </c>
      <c r="E4500" s="114">
        <v>1586</v>
      </c>
      <c r="F4500" s="114">
        <v>4418</v>
      </c>
      <c r="G4500" s="122">
        <v>0</v>
      </c>
      <c r="H4500" s="122">
        <v>1.0279091346446526E+19</v>
      </c>
    </row>
    <row r="4501" spans="3:8" ht="15" customHeight="1">
      <c r="C4501" s="112" t="b">
        <v>0</v>
      </c>
      <c r="D4501" s="113">
        <v>5</v>
      </c>
      <c r="E4501" s="114">
        <v>1861</v>
      </c>
      <c r="F4501" s="114">
        <v>4419</v>
      </c>
      <c r="G4501" s="122">
        <v>0</v>
      </c>
      <c r="H4501" s="122">
        <v>1.1080597776164393E+18</v>
      </c>
    </row>
    <row r="4502" spans="3:8" ht="15" customHeight="1">
      <c r="C4502" s="112" t="b">
        <v>0</v>
      </c>
      <c r="D4502" s="113">
        <v>5</v>
      </c>
      <c r="E4502" s="114">
        <v>1862</v>
      </c>
      <c r="F4502" s="114">
        <v>4420</v>
      </c>
      <c r="G4502" s="122">
        <v>0</v>
      </c>
      <c r="H4502" s="122">
        <v>1.3687644300620079E+19</v>
      </c>
    </row>
    <row r="4503" spans="3:8" ht="15" customHeight="1">
      <c r="C4503" s="112" t="b">
        <v>0</v>
      </c>
      <c r="D4503" s="113">
        <v>5</v>
      </c>
      <c r="E4503" s="114">
        <v>1863</v>
      </c>
      <c r="F4503" s="114">
        <v>4421</v>
      </c>
      <c r="G4503" s="122">
        <v>0</v>
      </c>
      <c r="H4503" s="122">
        <v>9.1700913361747169E+18</v>
      </c>
    </row>
    <row r="4504" spans="3:8" ht="15" customHeight="1">
      <c r="C4504" s="112" t="b">
        <v>0</v>
      </c>
      <c r="D4504" s="113">
        <v>5</v>
      </c>
      <c r="E4504" s="114">
        <v>1864</v>
      </c>
      <c r="F4504" s="114">
        <v>4422</v>
      </c>
      <c r="G4504" s="122">
        <v>0</v>
      </c>
      <c r="H4504" s="122">
        <v>6.0046523963177472E+18</v>
      </c>
    </row>
    <row r="4505" spans="3:8" ht="15" customHeight="1">
      <c r="C4505" s="112" t="b">
        <v>0</v>
      </c>
      <c r="D4505" s="113">
        <v>5</v>
      </c>
      <c r="E4505" s="114">
        <v>1865</v>
      </c>
      <c r="F4505" s="114">
        <v>4423</v>
      </c>
      <c r="G4505" s="122">
        <v>0</v>
      </c>
      <c r="H4505" s="122">
        <v>1.6628548972501522E+19</v>
      </c>
    </row>
    <row r="4506" spans="3:8" ht="15" customHeight="1">
      <c r="C4506" s="112" t="b">
        <v>0</v>
      </c>
      <c r="D4506" s="113">
        <v>5</v>
      </c>
      <c r="E4506" s="114">
        <v>1866</v>
      </c>
      <c r="F4506" s="114">
        <v>4424</v>
      </c>
      <c r="G4506" s="122">
        <v>0</v>
      </c>
      <c r="H4506" s="122">
        <v>1.5434912921747169E+19</v>
      </c>
    </row>
    <row r="4507" spans="3:8" ht="15" customHeight="1">
      <c r="C4507" s="112" t="b">
        <v>0</v>
      </c>
      <c r="D4507" s="113">
        <v>5</v>
      </c>
      <c r="E4507" s="114">
        <v>1867</v>
      </c>
      <c r="F4507" s="114">
        <v>4425</v>
      </c>
      <c r="G4507" s="122">
        <v>0</v>
      </c>
      <c r="H4507" s="122">
        <v>1.4086912560620306E+18</v>
      </c>
    </row>
    <row r="4508" spans="3:8" ht="15" customHeight="1">
      <c r="C4508" s="112" t="b">
        <v>0</v>
      </c>
      <c r="D4508" s="113">
        <v>5</v>
      </c>
      <c r="E4508" s="114">
        <v>1868</v>
      </c>
      <c r="F4508" s="114">
        <v>4426</v>
      </c>
      <c r="G4508" s="122">
        <v>0</v>
      </c>
      <c r="H4508" s="122">
        <v>1.0987676906791293E+19</v>
      </c>
    </row>
    <row r="4509" spans="3:8" ht="15" customHeight="1">
      <c r="C4509" s="112" t="b">
        <v>0</v>
      </c>
      <c r="D4509" s="113">
        <v>5</v>
      </c>
      <c r="E4509" s="114">
        <v>1869</v>
      </c>
      <c r="F4509" s="114">
        <v>4427</v>
      </c>
      <c r="G4509" s="122">
        <v>0</v>
      </c>
      <c r="H4509" s="122">
        <v>6.9033579896253174E+18</v>
      </c>
    </row>
    <row r="4510" spans="3:8" ht="15" customHeight="1">
      <c r="C4510" s="112" t="b">
        <v>0</v>
      </c>
      <c r="D4510" s="113">
        <v>5</v>
      </c>
      <c r="E4510" s="114">
        <v>1870</v>
      </c>
      <c r="F4510" s="114">
        <v>4428</v>
      </c>
      <c r="G4510" s="122">
        <v>0</v>
      </c>
      <c r="H4510" s="122">
        <v>1.6285274057434171E+19</v>
      </c>
    </row>
    <row r="4511" spans="3:8" ht="15" customHeight="1">
      <c r="C4511" s="112" t="b">
        <v>0</v>
      </c>
      <c r="D4511" s="113">
        <v>5</v>
      </c>
      <c r="E4511" s="114">
        <v>1871</v>
      </c>
      <c r="F4511" s="114">
        <v>4429</v>
      </c>
      <c r="G4511" s="122">
        <v>0</v>
      </c>
      <c r="H4511" s="122">
        <v>3.5736524069730381E+18</v>
      </c>
    </row>
    <row r="4512" spans="3:8" ht="15" customHeight="1">
      <c r="C4512" s="112" t="b">
        <v>0</v>
      </c>
      <c r="D4512" s="113">
        <v>5</v>
      </c>
      <c r="E4512" s="114">
        <v>1872</v>
      </c>
      <c r="F4512" s="114">
        <v>4430</v>
      </c>
      <c r="G4512" s="122">
        <v>0</v>
      </c>
      <c r="H4512" s="122">
        <v>7.9816161255625257E+18</v>
      </c>
    </row>
    <row r="4513" spans="3:8" ht="15" customHeight="1">
      <c r="C4513" s="112" t="b">
        <v>0</v>
      </c>
      <c r="D4513" s="113">
        <v>5</v>
      </c>
      <c r="E4513" s="114">
        <v>1873</v>
      </c>
      <c r="F4513" s="114">
        <v>4431</v>
      </c>
      <c r="G4513" s="122">
        <v>0</v>
      </c>
      <c r="H4513" s="122">
        <v>1.2171691215748243E+19</v>
      </c>
    </row>
    <row r="4514" spans="3:8" ht="15" customHeight="1">
      <c r="C4514" s="112" t="b">
        <v>0</v>
      </c>
      <c r="D4514" s="113">
        <v>5</v>
      </c>
      <c r="E4514" s="114">
        <v>3359</v>
      </c>
      <c r="F4514" s="114">
        <v>4432</v>
      </c>
      <c r="G4514" s="122">
        <v>0</v>
      </c>
      <c r="H4514" s="122">
        <v>1.5069540588438462E+19</v>
      </c>
    </row>
    <row r="4515" spans="3:8" ht="15" customHeight="1">
      <c r="C4515" s="112" t="b">
        <v>0</v>
      </c>
      <c r="D4515" s="113">
        <v>5</v>
      </c>
      <c r="E4515" s="114">
        <v>2406</v>
      </c>
      <c r="F4515" s="114">
        <v>4433</v>
      </c>
      <c r="G4515" s="122">
        <v>0</v>
      </c>
      <c r="H4515" s="122">
        <v>1.6356181105709167E+19</v>
      </c>
    </row>
    <row r="4516" spans="3:8" ht="15" customHeight="1">
      <c r="C4516" s="112" t="b">
        <v>0</v>
      </c>
      <c r="D4516" s="113">
        <v>5</v>
      </c>
      <c r="E4516" s="114">
        <v>2407</v>
      </c>
      <c r="F4516" s="114">
        <v>4434</v>
      </c>
      <c r="G4516" s="122">
        <v>0</v>
      </c>
      <c r="H4516" s="122">
        <v>1.0842755511116894E+19</v>
      </c>
    </row>
    <row r="4517" spans="3:8" ht="15" customHeight="1">
      <c r="C4517" s="112" t="b">
        <v>0</v>
      </c>
      <c r="D4517" s="113">
        <v>5</v>
      </c>
      <c r="E4517" s="114">
        <v>2408</v>
      </c>
      <c r="F4517" s="114">
        <v>4435</v>
      </c>
      <c r="G4517" s="122">
        <v>0</v>
      </c>
      <c r="H4517" s="122">
        <v>1.1585417863969202E+19</v>
      </c>
    </row>
    <row r="4518" spans="3:8" ht="15" customHeight="1">
      <c r="C4518" s="112" t="b">
        <v>0</v>
      </c>
      <c r="D4518" s="113">
        <v>5</v>
      </c>
      <c r="E4518" s="114">
        <v>2409</v>
      </c>
      <c r="F4518" s="114">
        <v>4436</v>
      </c>
      <c r="G4518" s="122">
        <v>0</v>
      </c>
      <c r="H4518" s="122">
        <v>3.5852350439347717E+18</v>
      </c>
    </row>
    <row r="4519" spans="3:8" ht="15" customHeight="1">
      <c r="C4519" s="112" t="b">
        <v>0</v>
      </c>
      <c r="D4519" s="113">
        <v>5</v>
      </c>
      <c r="E4519" s="114">
        <v>2410</v>
      </c>
      <c r="F4519" s="114">
        <v>4437</v>
      </c>
      <c r="G4519" s="122">
        <v>0</v>
      </c>
      <c r="H4519" s="122">
        <v>1.6541585463061719E+19</v>
      </c>
    </row>
    <row r="4520" spans="3:8" ht="15" customHeight="1">
      <c r="C4520" s="112" t="b">
        <v>0</v>
      </c>
      <c r="D4520" s="113">
        <v>5</v>
      </c>
      <c r="E4520" s="114">
        <v>2411</v>
      </c>
      <c r="F4520" s="114">
        <v>4438</v>
      </c>
      <c r="G4520" s="122">
        <v>0</v>
      </c>
      <c r="H4520" s="122">
        <v>6.3666128579647816E+18</v>
      </c>
    </row>
    <row r="4521" spans="3:8" ht="15" customHeight="1">
      <c r="C4521" s="112" t="b">
        <v>0</v>
      </c>
      <c r="D4521" s="113">
        <v>5</v>
      </c>
      <c r="E4521" s="114">
        <v>2412</v>
      </c>
      <c r="F4521" s="114">
        <v>4439</v>
      </c>
      <c r="G4521" s="122">
        <v>0</v>
      </c>
      <c r="H4521" s="122">
        <v>1.656048810412271E+19</v>
      </c>
    </row>
    <row r="4522" spans="3:8" ht="15" customHeight="1">
      <c r="C4522" s="112" t="b">
        <v>0</v>
      </c>
      <c r="D4522" s="113">
        <v>5</v>
      </c>
      <c r="E4522" s="114">
        <v>2413</v>
      </c>
      <c r="F4522" s="114">
        <v>4440</v>
      </c>
      <c r="G4522" s="122">
        <v>0</v>
      </c>
      <c r="H4522" s="122">
        <v>4.2224401271405041E+18</v>
      </c>
    </row>
    <row r="4523" spans="3:8" ht="15" customHeight="1">
      <c r="C4523" s="112" t="b">
        <v>0</v>
      </c>
      <c r="D4523" s="113">
        <v>5</v>
      </c>
      <c r="E4523" s="114">
        <v>2414</v>
      </c>
      <c r="F4523" s="114">
        <v>4441</v>
      </c>
      <c r="G4523" s="122">
        <v>0</v>
      </c>
      <c r="H4523" s="122">
        <v>1.3984360326307766E+19</v>
      </c>
    </row>
    <row r="4524" spans="3:8" ht="15" customHeight="1">
      <c r="C4524" s="112" t="b">
        <v>0</v>
      </c>
      <c r="D4524" s="113">
        <v>5</v>
      </c>
      <c r="E4524" s="114">
        <v>2415</v>
      </c>
      <c r="F4524" s="114">
        <v>4442</v>
      </c>
      <c r="G4524" s="122">
        <v>0</v>
      </c>
      <c r="H4524" s="122">
        <v>9.7642455297304596E+18</v>
      </c>
    </row>
    <row r="4525" spans="3:8" ht="15" customHeight="1">
      <c r="C4525" s="112" t="b">
        <v>0</v>
      </c>
      <c r="D4525" s="113">
        <v>5</v>
      </c>
      <c r="E4525" s="114">
        <v>2416</v>
      </c>
      <c r="F4525" s="114">
        <v>4443</v>
      </c>
      <c r="G4525" s="122">
        <v>0</v>
      </c>
      <c r="H4525" s="122">
        <v>8.0342281709282816E+17</v>
      </c>
    </row>
    <row r="4526" spans="3:8" ht="15" customHeight="1">
      <c r="C4526" s="112" t="b">
        <v>0</v>
      </c>
      <c r="D4526" s="113">
        <v>5</v>
      </c>
      <c r="E4526" s="114">
        <v>2417</v>
      </c>
      <c r="F4526" s="114">
        <v>4444</v>
      </c>
      <c r="G4526" s="122">
        <v>0</v>
      </c>
      <c r="H4526" s="122">
        <v>8.6255260200170639E+18</v>
      </c>
    </row>
    <row r="4527" spans="3:8" ht="15" customHeight="1">
      <c r="C4527" s="112" t="b">
        <v>0</v>
      </c>
      <c r="D4527" s="113">
        <v>5</v>
      </c>
      <c r="E4527" s="114">
        <v>2418</v>
      </c>
      <c r="F4527" s="114">
        <v>4445</v>
      </c>
      <c r="G4527" s="122">
        <v>0</v>
      </c>
      <c r="H4527" s="122">
        <v>9.8770259572318884E+18</v>
      </c>
    </row>
    <row r="4528" spans="3:8" ht="15" customHeight="1">
      <c r="C4528" s="112" t="b">
        <v>0</v>
      </c>
      <c r="D4528" s="113">
        <v>5</v>
      </c>
      <c r="E4528" s="114">
        <v>2419</v>
      </c>
      <c r="F4528" s="114">
        <v>4446</v>
      </c>
      <c r="G4528" s="122">
        <v>0</v>
      </c>
      <c r="H4528" s="122">
        <v>1.8408860057172777E+19</v>
      </c>
    </row>
    <row r="4529" spans="3:8" ht="15" customHeight="1">
      <c r="C4529" s="112" t="b">
        <v>0</v>
      </c>
      <c r="D4529" s="113">
        <v>5</v>
      </c>
      <c r="E4529" s="114">
        <v>2499</v>
      </c>
      <c r="F4529" s="114">
        <v>4447</v>
      </c>
      <c r="G4529" s="122">
        <v>0</v>
      </c>
      <c r="H4529" s="122">
        <v>1.5318067509889206E+19</v>
      </c>
    </row>
    <row r="4530" spans="3:8" ht="15" customHeight="1">
      <c r="C4530" s="112" t="b">
        <v>0</v>
      </c>
      <c r="D4530" s="113">
        <v>5</v>
      </c>
      <c r="E4530" s="114">
        <v>2706</v>
      </c>
      <c r="F4530" s="114">
        <v>4448</v>
      </c>
      <c r="G4530" s="122">
        <v>0</v>
      </c>
      <c r="H4530" s="122">
        <v>6.2053841696749363E+18</v>
      </c>
    </row>
    <row r="4531" spans="3:8" ht="15" customHeight="1">
      <c r="C4531" s="112" t="b">
        <v>0</v>
      </c>
      <c r="D4531" s="113">
        <v>5</v>
      </c>
      <c r="E4531" s="114">
        <v>2708</v>
      </c>
      <c r="F4531" s="114">
        <v>4449</v>
      </c>
      <c r="G4531" s="122">
        <v>0</v>
      </c>
      <c r="H4531" s="122">
        <v>1.0965033614839359E+19</v>
      </c>
    </row>
    <row r="4532" spans="3:8" ht="15" customHeight="1">
      <c r="C4532" s="112" t="b">
        <v>0</v>
      </c>
      <c r="D4532" s="113">
        <v>5</v>
      </c>
      <c r="E4532" s="114">
        <v>2713</v>
      </c>
      <c r="F4532" s="114">
        <v>4450</v>
      </c>
      <c r="G4532" s="122">
        <v>0</v>
      </c>
      <c r="H4532" s="122">
        <v>1.2669140147274117E+19</v>
      </c>
    </row>
    <row r="4533" spans="3:8" ht="15" customHeight="1">
      <c r="C4533" s="112" t="b">
        <v>0</v>
      </c>
      <c r="D4533" s="113">
        <v>5</v>
      </c>
      <c r="E4533" s="114">
        <v>2716</v>
      </c>
      <c r="F4533" s="114">
        <v>4451</v>
      </c>
      <c r="G4533" s="122">
        <v>0</v>
      </c>
      <c r="H4533" s="122">
        <v>9.5860094898034647E+18</v>
      </c>
    </row>
    <row r="4534" spans="3:8" ht="15" customHeight="1">
      <c r="C4534" s="112" t="b">
        <v>0</v>
      </c>
      <c r="D4534" s="113">
        <v>5</v>
      </c>
      <c r="E4534" s="114">
        <v>2720</v>
      </c>
      <c r="F4534" s="114">
        <v>4452</v>
      </c>
      <c r="G4534" s="122">
        <v>0</v>
      </c>
      <c r="H4534" s="122">
        <v>1.0260402194663733E+19</v>
      </c>
    </row>
    <row r="4535" spans="3:8" ht="15" customHeight="1">
      <c r="C4535" s="112" t="b">
        <v>0</v>
      </c>
      <c r="D4535" s="113">
        <v>5</v>
      </c>
      <c r="E4535" s="114">
        <v>2721</v>
      </c>
      <c r="F4535" s="114">
        <v>4453</v>
      </c>
      <c r="G4535" s="122">
        <v>0</v>
      </c>
      <c r="H4535" s="122">
        <v>5.7112702479442299E+18</v>
      </c>
    </row>
    <row r="4536" spans="3:8" ht="15" customHeight="1">
      <c r="C4536" s="112" t="b">
        <v>0</v>
      </c>
      <c r="D4536" s="113">
        <v>5</v>
      </c>
      <c r="E4536" s="114">
        <v>2722</v>
      </c>
      <c r="F4536" s="114">
        <v>4454</v>
      </c>
      <c r="G4536" s="122">
        <v>0</v>
      </c>
      <c r="H4536" s="122">
        <v>5.8346163979540081E+18</v>
      </c>
    </row>
    <row r="4537" spans="3:8" ht="15" customHeight="1">
      <c r="C4537" s="112" t="b">
        <v>0</v>
      </c>
      <c r="D4537" s="113">
        <v>5</v>
      </c>
      <c r="E4537" s="114">
        <v>2723</v>
      </c>
      <c r="F4537" s="114">
        <v>4455</v>
      </c>
      <c r="G4537" s="122">
        <v>0</v>
      </c>
      <c r="H4537" s="122">
        <v>2.3659725940238223E+18</v>
      </c>
    </row>
    <row r="4538" spans="3:8" ht="15" customHeight="1">
      <c r="C4538" s="112" t="b">
        <v>0</v>
      </c>
      <c r="D4538" s="113">
        <v>5</v>
      </c>
      <c r="E4538" s="114">
        <v>2724</v>
      </c>
      <c r="F4538" s="114">
        <v>4456</v>
      </c>
      <c r="G4538" s="122">
        <v>0</v>
      </c>
      <c r="H4538" s="122">
        <v>1.3528747597772401E+19</v>
      </c>
    </row>
    <row r="4539" spans="3:8" ht="15" customHeight="1">
      <c r="C4539" s="112" t="b">
        <v>0</v>
      </c>
      <c r="D4539" s="113">
        <v>5</v>
      </c>
      <c r="E4539" s="114">
        <v>2725</v>
      </c>
      <c r="F4539" s="114">
        <v>4457</v>
      </c>
      <c r="G4539" s="122">
        <v>0</v>
      </c>
      <c r="H4539" s="122">
        <v>7.0692982266123028E+18</v>
      </c>
    </row>
    <row r="4540" spans="3:8" ht="15" customHeight="1">
      <c r="C4540" s="112" t="b">
        <v>0</v>
      </c>
      <c r="D4540" s="113">
        <v>5</v>
      </c>
      <c r="E4540" s="114">
        <v>2726</v>
      </c>
      <c r="F4540" s="114">
        <v>4458</v>
      </c>
      <c r="G4540" s="122">
        <v>0</v>
      </c>
      <c r="H4540" s="122">
        <v>1.7513818474214275E+19</v>
      </c>
    </row>
    <row r="4541" spans="3:8" ht="15" customHeight="1">
      <c r="C4541" s="112" t="b">
        <v>0</v>
      </c>
      <c r="D4541" s="113">
        <v>5</v>
      </c>
      <c r="E4541" s="114">
        <v>2727</v>
      </c>
      <c r="F4541" s="114">
        <v>4459</v>
      </c>
      <c r="G4541" s="122">
        <v>0</v>
      </c>
      <c r="H4541" s="122">
        <v>2.9807295056073462E+18</v>
      </c>
    </row>
    <row r="4542" spans="3:8" ht="15" customHeight="1">
      <c r="C4542" s="112" t="b">
        <v>0</v>
      </c>
      <c r="D4542" s="113">
        <v>5</v>
      </c>
      <c r="E4542" s="114">
        <v>2728</v>
      </c>
      <c r="F4542" s="114">
        <v>4460</v>
      </c>
      <c r="G4542" s="122">
        <v>0</v>
      </c>
      <c r="H4542" s="122">
        <v>1.1393164113241373E+19</v>
      </c>
    </row>
    <row r="4543" spans="3:8" ht="15" customHeight="1">
      <c r="C4543" s="112" t="b">
        <v>0</v>
      </c>
      <c r="D4543" s="113">
        <v>5</v>
      </c>
      <c r="E4543" s="114">
        <v>2729</v>
      </c>
      <c r="F4543" s="114">
        <v>4461</v>
      </c>
      <c r="G4543" s="122">
        <v>0</v>
      </c>
      <c r="H4543" s="122">
        <v>1.0231977952660529E+19</v>
      </c>
    </row>
    <row r="4544" spans="3:8" ht="15" customHeight="1">
      <c r="C4544" s="112" t="b">
        <v>0</v>
      </c>
      <c r="D4544" s="113">
        <v>5</v>
      </c>
      <c r="E4544" s="114">
        <v>2730</v>
      </c>
      <c r="F4544" s="114">
        <v>4462</v>
      </c>
      <c r="G4544" s="122">
        <v>0</v>
      </c>
      <c r="H4544" s="122">
        <v>9.3202027867830436E+18</v>
      </c>
    </row>
    <row r="4545" spans="3:8" ht="15" customHeight="1">
      <c r="C4545" s="112" t="b">
        <v>0</v>
      </c>
      <c r="D4545" s="113">
        <v>5</v>
      </c>
      <c r="E4545" s="114">
        <v>2565</v>
      </c>
      <c r="F4545" s="114">
        <v>4463</v>
      </c>
      <c r="G4545" s="122">
        <v>0</v>
      </c>
      <c r="H4545" s="122">
        <v>1.0303333505495144E+19</v>
      </c>
    </row>
    <row r="4546" spans="3:8" ht="15" customHeight="1">
      <c r="C4546" s="112" t="b">
        <v>0</v>
      </c>
      <c r="D4546" s="113">
        <v>5</v>
      </c>
      <c r="E4546" s="114">
        <v>2566</v>
      </c>
      <c r="F4546" s="114">
        <v>4464</v>
      </c>
      <c r="G4546" s="122">
        <v>0</v>
      </c>
      <c r="H4546" s="122">
        <v>8.5704228516916654E+18</v>
      </c>
    </row>
    <row r="4547" spans="3:8" ht="15" customHeight="1">
      <c r="C4547" s="112" t="b">
        <v>0</v>
      </c>
      <c r="D4547" s="113">
        <v>5</v>
      </c>
      <c r="E4547" s="114">
        <v>2567</v>
      </c>
      <c r="F4547" s="114">
        <v>4465</v>
      </c>
      <c r="G4547" s="122">
        <v>0</v>
      </c>
      <c r="H4547" s="122">
        <v>4.3681135774232238E+18</v>
      </c>
    </row>
    <row r="4548" spans="3:8" ht="15" customHeight="1">
      <c r="C4548" s="112" t="b">
        <v>0</v>
      </c>
      <c r="D4548" s="113">
        <v>5</v>
      </c>
      <c r="E4548" s="114">
        <v>2568</v>
      </c>
      <c r="F4548" s="114">
        <v>4466</v>
      </c>
      <c r="G4548" s="122">
        <v>0</v>
      </c>
      <c r="H4548" s="122">
        <v>3.013211627550103E+18</v>
      </c>
    </row>
    <row r="4549" spans="3:8" ht="15" customHeight="1">
      <c r="C4549" s="112" t="b">
        <v>0</v>
      </c>
      <c r="D4549" s="113">
        <v>5</v>
      </c>
      <c r="E4549" s="114">
        <v>2569</v>
      </c>
      <c r="F4549" s="114">
        <v>4467</v>
      </c>
      <c r="G4549" s="122">
        <v>0</v>
      </c>
      <c r="H4549" s="122">
        <v>1.8381746304761743E+19</v>
      </c>
    </row>
    <row r="4550" spans="3:8" ht="15" customHeight="1">
      <c r="C4550" s="112" t="b">
        <v>0</v>
      </c>
      <c r="D4550" s="113">
        <v>5</v>
      </c>
      <c r="E4550" s="114">
        <v>2570</v>
      </c>
      <c r="F4550" s="114">
        <v>4468</v>
      </c>
      <c r="G4550" s="122">
        <v>0</v>
      </c>
      <c r="H4550" s="122">
        <v>8.142377417309353E+18</v>
      </c>
    </row>
    <row r="4551" spans="3:8" ht="15" customHeight="1">
      <c r="C4551" s="112" t="b">
        <v>0</v>
      </c>
      <c r="D4551" s="113">
        <v>5</v>
      </c>
      <c r="E4551" s="114">
        <v>2571</v>
      </c>
      <c r="F4551" s="114">
        <v>4469</v>
      </c>
      <c r="G4551" s="122">
        <v>0</v>
      </c>
      <c r="H4551" s="122">
        <v>6.0826311871982899E+18</v>
      </c>
    </row>
    <row r="4552" spans="3:8" ht="15" customHeight="1">
      <c r="C4552" s="112" t="b">
        <v>0</v>
      </c>
      <c r="D4552" s="113">
        <v>5</v>
      </c>
      <c r="E4552" s="114">
        <v>2781</v>
      </c>
      <c r="F4552" s="114">
        <v>4470</v>
      </c>
      <c r="G4552" s="122">
        <v>0</v>
      </c>
      <c r="H4552" s="122">
        <v>9.4551128838599414E+18</v>
      </c>
    </row>
    <row r="4553" spans="3:8" ht="15" customHeight="1">
      <c r="C4553" s="112" t="b">
        <v>0</v>
      </c>
      <c r="D4553" s="113">
        <v>5</v>
      </c>
      <c r="E4553" s="114">
        <v>2782</v>
      </c>
      <c r="F4553" s="114">
        <v>4471</v>
      </c>
      <c r="G4553" s="122">
        <v>0</v>
      </c>
      <c r="H4553" s="122">
        <v>1.023592054570624E+19</v>
      </c>
    </row>
    <row r="4554" spans="3:8" ht="15" customHeight="1">
      <c r="C4554" s="112" t="b">
        <v>0</v>
      </c>
      <c r="D4554" s="113">
        <v>5</v>
      </c>
      <c r="E4554" s="114">
        <v>2783</v>
      </c>
      <c r="F4554" s="114">
        <v>4472</v>
      </c>
      <c r="G4554" s="122">
        <v>0</v>
      </c>
      <c r="H4554" s="122">
        <v>8.7729179720099758E+18</v>
      </c>
    </row>
    <row r="4555" spans="3:8" ht="15" customHeight="1">
      <c r="C4555" s="112" t="b">
        <v>0</v>
      </c>
      <c r="D4555" s="113">
        <v>5</v>
      </c>
      <c r="E4555" s="114">
        <v>2784</v>
      </c>
      <c r="F4555" s="114">
        <v>4473</v>
      </c>
      <c r="G4555" s="122">
        <v>0</v>
      </c>
      <c r="H4555" s="122">
        <v>1.148134539205463E+19</v>
      </c>
    </row>
    <row r="4556" spans="3:8" ht="15" customHeight="1">
      <c r="C4556" s="112" t="b">
        <v>0</v>
      </c>
      <c r="D4556" s="113">
        <v>5</v>
      </c>
      <c r="E4556" s="114">
        <v>2785</v>
      </c>
      <c r="F4556" s="114">
        <v>4474</v>
      </c>
      <c r="G4556" s="122">
        <v>0</v>
      </c>
      <c r="H4556" s="122">
        <v>5.1446526538477793E+18</v>
      </c>
    </row>
    <row r="4557" spans="3:8" ht="15" customHeight="1">
      <c r="C4557" s="112" t="b">
        <v>0</v>
      </c>
      <c r="D4557" s="113">
        <v>5</v>
      </c>
      <c r="E4557" s="114">
        <v>2786</v>
      </c>
      <c r="F4557" s="114">
        <v>4475</v>
      </c>
      <c r="G4557" s="122">
        <v>0</v>
      </c>
      <c r="H4557" s="122">
        <v>6.1491520079995494E+18</v>
      </c>
    </row>
    <row r="4558" spans="3:8" ht="15" customHeight="1">
      <c r="C4558" s="112" t="b">
        <v>0</v>
      </c>
      <c r="D4558" s="113">
        <v>5</v>
      </c>
      <c r="E4558" s="114">
        <v>2787</v>
      </c>
      <c r="F4558" s="114">
        <v>4476</v>
      </c>
      <c r="G4558" s="122">
        <v>0</v>
      </c>
      <c r="H4558" s="122">
        <v>3.6233538744822497E+18</v>
      </c>
    </row>
    <row r="4559" spans="3:8" ht="15" customHeight="1">
      <c r="C4559" s="112" t="b">
        <v>0</v>
      </c>
      <c r="D4559" s="113">
        <v>5</v>
      </c>
      <c r="E4559" s="114">
        <v>2788</v>
      </c>
      <c r="F4559" s="114">
        <v>4477</v>
      </c>
      <c r="G4559" s="122">
        <v>0</v>
      </c>
      <c r="H4559" s="122">
        <v>2.0346602257878432E+17</v>
      </c>
    </row>
    <row r="4560" spans="3:8" ht="15" customHeight="1">
      <c r="C4560" s="112" t="b">
        <v>0</v>
      </c>
      <c r="D4560" s="113">
        <v>5</v>
      </c>
      <c r="E4560" s="114">
        <v>2789</v>
      </c>
      <c r="F4560" s="114">
        <v>4478</v>
      </c>
      <c r="G4560" s="122">
        <v>0</v>
      </c>
      <c r="H4560" s="122">
        <v>1.2269504633196001E+18</v>
      </c>
    </row>
    <row r="4561" spans="3:8" ht="15" customHeight="1">
      <c r="C4561" s="112" t="b">
        <v>0</v>
      </c>
      <c r="D4561" s="113">
        <v>5</v>
      </c>
      <c r="E4561" s="114">
        <v>2790</v>
      </c>
      <c r="F4561" s="114">
        <v>4479</v>
      </c>
      <c r="G4561" s="122">
        <v>0</v>
      </c>
      <c r="H4561" s="122">
        <v>2.4195221710337536E+18</v>
      </c>
    </row>
    <row r="4562" spans="3:8" ht="15" customHeight="1">
      <c r="C4562" s="112" t="b">
        <v>0</v>
      </c>
      <c r="D4562" s="113">
        <v>5</v>
      </c>
      <c r="E4562" s="114">
        <v>2791</v>
      </c>
      <c r="F4562" s="114">
        <v>4480</v>
      </c>
      <c r="G4562" s="122">
        <v>0</v>
      </c>
      <c r="H4562" s="122">
        <v>7.1233043237979197E+18</v>
      </c>
    </row>
    <row r="4563" spans="3:8" ht="15" customHeight="1">
      <c r="C4563" s="112" t="b">
        <v>0</v>
      </c>
      <c r="D4563" s="113">
        <v>5</v>
      </c>
      <c r="E4563" s="114">
        <v>2792</v>
      </c>
      <c r="F4563" s="114">
        <v>4481</v>
      </c>
      <c r="G4563" s="122">
        <v>0</v>
      </c>
      <c r="H4563" s="122">
        <v>1.2641182259506313E+19</v>
      </c>
    </row>
    <row r="4564" spans="3:8" ht="15" customHeight="1">
      <c r="C4564" s="112" t="b">
        <v>0</v>
      </c>
      <c r="D4564" s="113">
        <v>5</v>
      </c>
      <c r="E4564" s="114">
        <v>2793</v>
      </c>
      <c r="F4564" s="114">
        <v>4482</v>
      </c>
      <c r="G4564" s="122">
        <v>0</v>
      </c>
      <c r="H4564" s="122">
        <v>1.4032461192027619E+19</v>
      </c>
    </row>
    <row r="4565" spans="3:8" ht="15" customHeight="1">
      <c r="C4565" s="112" t="b">
        <v>0</v>
      </c>
      <c r="D4565" s="113">
        <v>5</v>
      </c>
      <c r="E4565" s="114">
        <v>2794</v>
      </c>
      <c r="F4565" s="114">
        <v>4483</v>
      </c>
      <c r="G4565" s="122">
        <v>0</v>
      </c>
      <c r="H4565" s="122">
        <v>1.7346445081001695E+19</v>
      </c>
    </row>
    <row r="4566" spans="3:8" ht="15" customHeight="1">
      <c r="C4566" s="112" t="b">
        <v>0</v>
      </c>
      <c r="D4566" s="113">
        <v>5</v>
      </c>
      <c r="E4566" s="114">
        <v>2795</v>
      </c>
      <c r="F4566" s="114">
        <v>4484</v>
      </c>
      <c r="G4566" s="122">
        <v>0</v>
      </c>
      <c r="H4566" s="122">
        <v>7.8391306909801687E+18</v>
      </c>
    </row>
    <row r="4567" spans="3:8" ht="15" customHeight="1">
      <c r="C4567" s="112" t="b">
        <v>0</v>
      </c>
      <c r="D4567" s="113">
        <v>5</v>
      </c>
      <c r="E4567" s="114">
        <v>2796</v>
      </c>
      <c r="F4567" s="114">
        <v>4485</v>
      </c>
      <c r="G4567" s="122">
        <v>0</v>
      </c>
      <c r="H4567" s="122">
        <v>2.8190295836332124E+18</v>
      </c>
    </row>
    <row r="4568" spans="3:8" ht="15" customHeight="1">
      <c r="C4568" s="112" t="b">
        <v>0</v>
      </c>
      <c r="D4568" s="113">
        <v>5</v>
      </c>
      <c r="E4568" s="114">
        <v>2797</v>
      </c>
      <c r="F4568" s="114">
        <v>4486</v>
      </c>
      <c r="G4568" s="122">
        <v>0</v>
      </c>
      <c r="H4568" s="122">
        <v>6.6806614947437148E+18</v>
      </c>
    </row>
    <row r="4569" spans="3:8" ht="15" customHeight="1">
      <c r="C4569" s="112" t="b">
        <v>0</v>
      </c>
      <c r="D4569" s="113">
        <v>5</v>
      </c>
      <c r="E4569" s="114">
        <v>2798</v>
      </c>
      <c r="F4569" s="114">
        <v>4487</v>
      </c>
      <c r="G4569" s="122">
        <v>0</v>
      </c>
      <c r="H4569" s="122">
        <v>1.3415837047406705E+19</v>
      </c>
    </row>
    <row r="4570" spans="3:8" ht="15" customHeight="1">
      <c r="C4570" s="112" t="b">
        <v>0</v>
      </c>
      <c r="D4570" s="113">
        <v>5</v>
      </c>
      <c r="E4570" s="114">
        <v>2799</v>
      </c>
      <c r="F4570" s="114">
        <v>4488</v>
      </c>
      <c r="G4570" s="122">
        <v>0</v>
      </c>
      <c r="H4570" s="122">
        <v>1.6166038920054999E+18</v>
      </c>
    </row>
    <row r="4571" spans="3:8" ht="15" customHeight="1">
      <c r="C4571" s="112" t="b">
        <v>0</v>
      </c>
      <c r="D4571" s="113">
        <v>5</v>
      </c>
      <c r="E4571" s="114">
        <v>2800</v>
      </c>
      <c r="F4571" s="114">
        <v>4489</v>
      </c>
      <c r="G4571" s="122">
        <v>0</v>
      </c>
      <c r="H4571" s="122">
        <v>3.2629022629210296E+18</v>
      </c>
    </row>
    <row r="4572" spans="3:8" ht="15" customHeight="1">
      <c r="C4572" s="112" t="b">
        <v>0</v>
      </c>
      <c r="D4572" s="113">
        <v>5</v>
      </c>
      <c r="E4572" s="114">
        <v>2801</v>
      </c>
      <c r="F4572" s="114">
        <v>4490</v>
      </c>
      <c r="G4572" s="122">
        <v>0</v>
      </c>
      <c r="H4572" s="122">
        <v>7.2122525915275213E+18</v>
      </c>
    </row>
    <row r="4573" spans="3:8" ht="15" customHeight="1">
      <c r="C4573" s="112" t="b">
        <v>0</v>
      </c>
      <c r="D4573" s="113">
        <v>5</v>
      </c>
      <c r="E4573" s="114">
        <v>2802</v>
      </c>
      <c r="F4573" s="114">
        <v>4491</v>
      </c>
      <c r="G4573" s="122">
        <v>0</v>
      </c>
      <c r="H4573" s="122">
        <v>1.1251792309839387E+19</v>
      </c>
    </row>
    <row r="4574" spans="3:8" ht="15" customHeight="1">
      <c r="C4574" s="112" t="b">
        <v>0</v>
      </c>
      <c r="D4574" s="113">
        <v>5</v>
      </c>
      <c r="E4574" s="114">
        <v>2975</v>
      </c>
      <c r="F4574" s="114">
        <v>4492</v>
      </c>
      <c r="G4574" s="122">
        <v>0</v>
      </c>
      <c r="H4574" s="122">
        <v>3.6783353737781325E+17</v>
      </c>
    </row>
    <row r="4575" spans="3:8" ht="15" customHeight="1">
      <c r="C4575" s="112" t="b">
        <v>0</v>
      </c>
      <c r="D4575" s="113">
        <v>5</v>
      </c>
      <c r="E4575" s="114">
        <v>2976</v>
      </c>
      <c r="F4575" s="114">
        <v>4493</v>
      </c>
      <c r="G4575" s="122">
        <v>0</v>
      </c>
      <c r="H4575" s="122">
        <v>1.2305153249117223E+19</v>
      </c>
    </row>
    <row r="4576" spans="3:8" ht="15" customHeight="1">
      <c r="C4576" s="112" t="b">
        <v>0</v>
      </c>
      <c r="D4576" s="113">
        <v>5</v>
      </c>
      <c r="E4576" s="114">
        <v>2977</v>
      </c>
      <c r="F4576" s="114">
        <v>4494</v>
      </c>
      <c r="G4576" s="122">
        <v>0</v>
      </c>
      <c r="H4576" s="122">
        <v>1.7180632085881029E+19</v>
      </c>
    </row>
    <row r="4577" spans="3:8" ht="15" customHeight="1">
      <c r="C4577" s="112" t="b">
        <v>0</v>
      </c>
      <c r="D4577" s="113">
        <v>5</v>
      </c>
      <c r="E4577" s="114">
        <v>2978</v>
      </c>
      <c r="F4577" s="114">
        <v>4495</v>
      </c>
      <c r="G4577" s="122">
        <v>0</v>
      </c>
      <c r="H4577" s="122">
        <v>1.0057821146582702E+19</v>
      </c>
    </row>
    <row r="4578" spans="3:8" ht="15" customHeight="1">
      <c r="C4578" s="112" t="b">
        <v>0</v>
      </c>
      <c r="D4578" s="113">
        <v>5</v>
      </c>
      <c r="E4578" s="114">
        <v>2979</v>
      </c>
      <c r="F4578" s="114">
        <v>4496</v>
      </c>
      <c r="G4578" s="122">
        <v>0</v>
      </c>
      <c r="H4578" s="122">
        <v>1.0585464960346722E+19</v>
      </c>
    </row>
    <row r="4579" spans="3:8" ht="15" customHeight="1">
      <c r="C4579" s="112" t="b">
        <v>0</v>
      </c>
      <c r="D4579" s="113">
        <v>5</v>
      </c>
      <c r="E4579" s="114">
        <v>2980</v>
      </c>
      <c r="F4579" s="114">
        <v>4497</v>
      </c>
      <c r="G4579" s="122">
        <v>0</v>
      </c>
      <c r="H4579" s="122">
        <v>5.167335547596332E+18</v>
      </c>
    </row>
    <row r="4580" spans="3:8" ht="15" customHeight="1">
      <c r="C4580" s="112" t="b">
        <v>0</v>
      </c>
      <c r="D4580" s="113">
        <v>5</v>
      </c>
      <c r="E4580" s="114">
        <v>2981</v>
      </c>
      <c r="F4580" s="114">
        <v>4498</v>
      </c>
      <c r="G4580" s="122">
        <v>0</v>
      </c>
      <c r="H4580" s="122">
        <v>1.5786009030260183E+19</v>
      </c>
    </row>
    <row r="4581" spans="3:8" ht="15" customHeight="1">
      <c r="C4581" s="112" t="b">
        <v>0</v>
      </c>
      <c r="D4581" s="113">
        <v>5</v>
      </c>
      <c r="E4581" s="114">
        <v>2982</v>
      </c>
      <c r="F4581" s="114">
        <v>4499</v>
      </c>
      <c r="G4581" s="122">
        <v>0</v>
      </c>
      <c r="H4581" s="122">
        <v>1.2439877383729564E+19</v>
      </c>
    </row>
    <row r="4582" spans="3:8" ht="15" customHeight="1">
      <c r="C4582" s="112" t="b">
        <v>0</v>
      </c>
      <c r="D4582" s="113">
        <v>5</v>
      </c>
      <c r="E4582" s="114">
        <v>2983</v>
      </c>
      <c r="F4582" s="114">
        <v>4500</v>
      </c>
      <c r="G4582" s="122">
        <v>0</v>
      </c>
      <c r="H4582" s="122">
        <v>1.5489019949646078E+19</v>
      </c>
    </row>
    <row r="4583" spans="3:8" ht="15" customHeight="1">
      <c r="C4583" s="112" t="b">
        <v>0</v>
      </c>
      <c r="D4583" s="113">
        <v>5</v>
      </c>
      <c r="E4583" s="114">
        <v>2984</v>
      </c>
      <c r="F4583" s="114">
        <v>4501</v>
      </c>
      <c r="G4583" s="122">
        <v>0</v>
      </c>
      <c r="H4583" s="122">
        <v>1.0150546065179388E+19</v>
      </c>
    </row>
    <row r="4584" spans="3:8" ht="15" customHeight="1">
      <c r="C4584" s="112" t="b">
        <v>0</v>
      </c>
      <c r="D4584" s="113">
        <v>5</v>
      </c>
      <c r="E4584" s="114">
        <v>2985</v>
      </c>
      <c r="F4584" s="114">
        <v>4502</v>
      </c>
      <c r="G4584" s="122">
        <v>0</v>
      </c>
      <c r="H4584" s="122">
        <v>1.5217258569320765E+19</v>
      </c>
    </row>
    <row r="4585" spans="3:8" ht="15" customHeight="1">
      <c r="C4585" s="112" t="b">
        <v>0</v>
      </c>
      <c r="D4585" s="113">
        <v>5</v>
      </c>
      <c r="E4585" s="114">
        <v>2986</v>
      </c>
      <c r="F4585" s="114">
        <v>4503</v>
      </c>
      <c r="G4585" s="122">
        <v>0</v>
      </c>
      <c r="H4585" s="122">
        <v>2.1292687026993756E+18</v>
      </c>
    </row>
    <row r="4586" spans="3:8" ht="15" customHeight="1">
      <c r="C4586" s="112" t="b">
        <v>0</v>
      </c>
      <c r="D4586" s="113">
        <v>5</v>
      </c>
      <c r="E4586" s="114">
        <v>183</v>
      </c>
      <c r="F4586" s="114">
        <v>4504</v>
      </c>
      <c r="G4586" s="122">
        <v>0</v>
      </c>
      <c r="H4586" s="122">
        <v>3.899093637445524E+18</v>
      </c>
    </row>
    <row r="4587" spans="3:8" ht="15" customHeight="1">
      <c r="C4587" s="112" t="b">
        <v>0</v>
      </c>
      <c r="D4587" s="113">
        <v>5</v>
      </c>
      <c r="E4587" s="114">
        <v>184</v>
      </c>
      <c r="F4587" s="114">
        <v>4505</v>
      </c>
      <c r="G4587" s="122">
        <v>0</v>
      </c>
      <c r="H4587" s="122">
        <v>1.7589702574193746E+19</v>
      </c>
    </row>
    <row r="4588" spans="3:8" ht="15" customHeight="1">
      <c r="C4588" s="112" t="b">
        <v>0</v>
      </c>
      <c r="D4588" s="113">
        <v>5</v>
      </c>
      <c r="E4588" s="114">
        <v>185</v>
      </c>
      <c r="F4588" s="114">
        <v>4506</v>
      </c>
      <c r="G4588" s="122">
        <v>0</v>
      </c>
      <c r="H4588" s="122">
        <v>7.5687389706123889E+18</v>
      </c>
    </row>
    <row r="4589" spans="3:8" ht="15" customHeight="1">
      <c r="C4589" s="112" t="b">
        <v>0</v>
      </c>
      <c r="D4589" s="113">
        <v>5</v>
      </c>
      <c r="E4589" s="114">
        <v>186</v>
      </c>
      <c r="F4589" s="114">
        <v>4507</v>
      </c>
      <c r="G4589" s="122">
        <v>0</v>
      </c>
      <c r="H4589" s="122">
        <v>5.5088613531235789E+18</v>
      </c>
    </row>
    <row r="4590" spans="3:8" ht="15" customHeight="1">
      <c r="C4590" s="112" t="b">
        <v>0</v>
      </c>
      <c r="D4590" s="113">
        <v>5</v>
      </c>
      <c r="E4590" s="114">
        <v>187</v>
      </c>
      <c r="F4590" s="114">
        <v>4508</v>
      </c>
      <c r="G4590" s="122">
        <v>0</v>
      </c>
      <c r="H4590" s="122">
        <v>1.3957110196771719E+19</v>
      </c>
    </row>
    <row r="4591" spans="3:8" ht="15" customHeight="1">
      <c r="C4591" s="112" t="b">
        <v>0</v>
      </c>
      <c r="D4591" s="113">
        <v>5</v>
      </c>
      <c r="E4591" s="114">
        <v>188</v>
      </c>
      <c r="F4591" s="114">
        <v>4509</v>
      </c>
      <c r="G4591" s="122">
        <v>0</v>
      </c>
      <c r="H4591" s="122">
        <v>1.7513236022794799E+19</v>
      </c>
    </row>
    <row r="4592" spans="3:8" ht="15" customHeight="1">
      <c r="C4592" s="112" t="b">
        <v>0</v>
      </c>
      <c r="D4592" s="113">
        <v>5</v>
      </c>
      <c r="E4592" s="114">
        <v>189</v>
      </c>
      <c r="F4592" s="114">
        <v>4510</v>
      </c>
      <c r="G4592" s="122">
        <v>0</v>
      </c>
      <c r="H4592" s="122">
        <v>1.376519710392651E+18</v>
      </c>
    </row>
    <row r="4593" spans="3:8" ht="15" customHeight="1">
      <c r="C4593" s="112" t="b">
        <v>0</v>
      </c>
      <c r="D4593" s="113">
        <v>5</v>
      </c>
      <c r="E4593" s="114">
        <v>190</v>
      </c>
      <c r="F4593" s="114">
        <v>4511</v>
      </c>
      <c r="G4593" s="122">
        <v>0</v>
      </c>
      <c r="H4593" s="122">
        <v>1.7275863981200189E+19</v>
      </c>
    </row>
    <row r="4594" spans="3:8" ht="15" customHeight="1">
      <c r="C4594" s="112" t="b">
        <v>0</v>
      </c>
      <c r="D4594" s="113">
        <v>5</v>
      </c>
      <c r="E4594" s="114">
        <v>191</v>
      </c>
      <c r="F4594" s="114">
        <v>4512</v>
      </c>
      <c r="G4594" s="122">
        <v>0</v>
      </c>
      <c r="H4594" s="122">
        <v>2.314177378682454E+18</v>
      </c>
    </row>
    <row r="4595" spans="3:8" ht="15" customHeight="1">
      <c r="C4595" s="112" t="b">
        <v>0</v>
      </c>
      <c r="D4595" s="113">
        <v>5</v>
      </c>
      <c r="E4595" s="114">
        <v>192</v>
      </c>
      <c r="F4595" s="114">
        <v>4513</v>
      </c>
      <c r="G4595" s="122">
        <v>0</v>
      </c>
      <c r="H4595" s="122">
        <v>1.7434351088634739E+19</v>
      </c>
    </row>
    <row r="4596" spans="3:8" ht="15" customHeight="1">
      <c r="C4596" s="112" t="b">
        <v>0</v>
      </c>
      <c r="D4596" s="113">
        <v>5</v>
      </c>
      <c r="E4596" s="114">
        <v>193</v>
      </c>
      <c r="F4596" s="114">
        <v>4514</v>
      </c>
      <c r="G4596" s="122">
        <v>0</v>
      </c>
      <c r="H4596" s="122">
        <v>9.3874668759077007E+18</v>
      </c>
    </row>
    <row r="4597" spans="3:8" ht="15" customHeight="1">
      <c r="C4597" s="112" t="b">
        <v>0</v>
      </c>
      <c r="D4597" s="113">
        <v>5</v>
      </c>
      <c r="E4597" s="114">
        <v>205</v>
      </c>
      <c r="F4597" s="114">
        <v>4515</v>
      </c>
      <c r="G4597" s="122">
        <v>0</v>
      </c>
      <c r="H4597" s="122">
        <v>4.4218875076185892E+18</v>
      </c>
    </row>
    <row r="4598" spans="3:8" ht="15" customHeight="1">
      <c r="C4598" s="112" t="b">
        <v>0</v>
      </c>
      <c r="D4598" s="113">
        <v>5</v>
      </c>
      <c r="E4598" s="114">
        <v>206</v>
      </c>
      <c r="F4598" s="114">
        <v>4516</v>
      </c>
      <c r="G4598" s="122">
        <v>0</v>
      </c>
      <c r="H4598" s="122">
        <v>1.9373893050215974E+18</v>
      </c>
    </row>
    <row r="4599" spans="3:8" ht="15" customHeight="1">
      <c r="C4599" s="112" t="b">
        <v>0</v>
      </c>
      <c r="D4599" s="113">
        <v>5</v>
      </c>
      <c r="E4599" s="114">
        <v>207</v>
      </c>
      <c r="F4599" s="114">
        <v>4517</v>
      </c>
      <c r="G4599" s="122">
        <v>0</v>
      </c>
      <c r="H4599" s="122">
        <v>7.8233336399567954E+18</v>
      </c>
    </row>
    <row r="4600" spans="3:8" ht="15" customHeight="1">
      <c r="C4600" s="112" t="b">
        <v>0</v>
      </c>
      <c r="D4600" s="113">
        <v>5</v>
      </c>
      <c r="E4600" s="114">
        <v>208</v>
      </c>
      <c r="F4600" s="114">
        <v>4518</v>
      </c>
      <c r="G4600" s="122">
        <v>0</v>
      </c>
      <c r="H4600" s="122">
        <v>2.4969316521949092E+18</v>
      </c>
    </row>
    <row r="4601" spans="3:8" ht="15" customHeight="1">
      <c r="C4601" s="112" t="b">
        <v>0</v>
      </c>
      <c r="D4601" s="113">
        <v>5</v>
      </c>
      <c r="E4601" s="114">
        <v>209</v>
      </c>
      <c r="F4601" s="114">
        <v>4519</v>
      </c>
      <c r="G4601" s="122">
        <v>0</v>
      </c>
      <c r="H4601" s="122">
        <v>5.0511567286134692E+18</v>
      </c>
    </row>
    <row r="4602" spans="3:8" ht="15" customHeight="1">
      <c r="C4602" s="112" t="b">
        <v>0</v>
      </c>
      <c r="D4602" s="113">
        <v>5</v>
      </c>
      <c r="E4602" s="114">
        <v>210</v>
      </c>
      <c r="F4602" s="114">
        <v>4520</v>
      </c>
      <c r="G4602" s="122">
        <v>0</v>
      </c>
      <c r="H4602" s="122">
        <v>1.9604964540369713E+18</v>
      </c>
    </row>
    <row r="4603" spans="3:8" ht="15" customHeight="1">
      <c r="C4603" s="112" t="b">
        <v>0</v>
      </c>
      <c r="D4603" s="113">
        <v>5</v>
      </c>
      <c r="E4603" s="114">
        <v>211</v>
      </c>
      <c r="F4603" s="114">
        <v>4521</v>
      </c>
      <c r="G4603" s="122">
        <v>0</v>
      </c>
      <c r="H4603" s="122">
        <v>1.1178150517487944E+19</v>
      </c>
    </row>
    <row r="4604" spans="3:8" ht="15" customHeight="1">
      <c r="C4604" s="112" t="b">
        <v>0</v>
      </c>
      <c r="D4604" s="113">
        <v>5</v>
      </c>
      <c r="E4604" s="114">
        <v>212</v>
      </c>
      <c r="F4604" s="114">
        <v>4522</v>
      </c>
      <c r="G4604" s="122">
        <v>0</v>
      </c>
      <c r="H4604" s="122">
        <v>8.6258995672920197E+18</v>
      </c>
    </row>
    <row r="4605" spans="3:8" ht="15" customHeight="1">
      <c r="C4605" s="112" t="b">
        <v>0</v>
      </c>
      <c r="D4605" s="113">
        <v>5</v>
      </c>
      <c r="E4605" s="114">
        <v>213</v>
      </c>
      <c r="F4605" s="114">
        <v>4523</v>
      </c>
      <c r="G4605" s="122">
        <v>0</v>
      </c>
      <c r="H4605" s="122">
        <v>9.611350771641854E+18</v>
      </c>
    </row>
    <row r="4606" spans="3:8" ht="15" customHeight="1">
      <c r="C4606" s="112" t="b">
        <v>0</v>
      </c>
      <c r="D4606" s="113">
        <v>5</v>
      </c>
      <c r="E4606" s="114">
        <v>214</v>
      </c>
      <c r="F4606" s="114">
        <v>4524</v>
      </c>
      <c r="G4606" s="122">
        <v>0</v>
      </c>
      <c r="H4606" s="122">
        <v>1.3855338502351116E+19</v>
      </c>
    </row>
    <row r="4607" spans="3:8" ht="15" customHeight="1">
      <c r="C4607" s="112" t="b">
        <v>0</v>
      </c>
      <c r="D4607" s="113">
        <v>5</v>
      </c>
      <c r="E4607" s="114">
        <v>215</v>
      </c>
      <c r="F4607" s="114">
        <v>4525</v>
      </c>
      <c r="G4607" s="122">
        <v>0</v>
      </c>
      <c r="H4607" s="122">
        <v>9.6208996503264379E+18</v>
      </c>
    </row>
    <row r="4608" spans="3:8" ht="15" customHeight="1">
      <c r="C4608" s="112" t="b">
        <v>0</v>
      </c>
      <c r="D4608" s="113">
        <v>5</v>
      </c>
      <c r="E4608" s="114">
        <v>216</v>
      </c>
      <c r="F4608" s="114">
        <v>4526</v>
      </c>
      <c r="G4608" s="122">
        <v>0</v>
      </c>
      <c r="H4608" s="122">
        <v>1.6753890342153683E+19</v>
      </c>
    </row>
    <row r="4609" spans="3:8" ht="15" customHeight="1">
      <c r="C4609" s="112" t="b">
        <v>0</v>
      </c>
      <c r="D4609" s="113">
        <v>5</v>
      </c>
      <c r="E4609" s="114">
        <v>217</v>
      </c>
      <c r="F4609" s="114">
        <v>4527</v>
      </c>
      <c r="G4609" s="122">
        <v>0</v>
      </c>
      <c r="H4609" s="122">
        <v>1.8982034405988054E+17</v>
      </c>
    </row>
    <row r="4610" spans="3:8" ht="15" customHeight="1">
      <c r="C4610" s="112" t="b">
        <v>0</v>
      </c>
      <c r="D4610" s="113">
        <v>5</v>
      </c>
      <c r="E4610" s="114">
        <v>218</v>
      </c>
      <c r="F4610" s="114">
        <v>4528</v>
      </c>
      <c r="G4610" s="122">
        <v>0</v>
      </c>
      <c r="H4610" s="122">
        <v>9.7672198823647014E+17</v>
      </c>
    </row>
    <row r="4611" spans="3:8" ht="15" customHeight="1">
      <c r="C4611" s="112" t="b">
        <v>0</v>
      </c>
      <c r="D4611" s="113">
        <v>5</v>
      </c>
      <c r="E4611" s="114">
        <v>219</v>
      </c>
      <c r="F4611" s="114">
        <v>4529</v>
      </c>
      <c r="G4611" s="122">
        <v>0</v>
      </c>
      <c r="H4611" s="122">
        <v>7.4926542777601421E+17</v>
      </c>
    </row>
    <row r="4612" spans="3:8" ht="15" customHeight="1">
      <c r="C4612" s="112" t="b">
        <v>0</v>
      </c>
      <c r="D4612" s="113">
        <v>5</v>
      </c>
      <c r="E4612" s="114">
        <v>220</v>
      </c>
      <c r="F4612" s="114">
        <v>4530</v>
      </c>
      <c r="G4612" s="122">
        <v>0</v>
      </c>
      <c r="H4612" s="122">
        <v>1.6044054815682746E+19</v>
      </c>
    </row>
    <row r="4613" spans="3:8" ht="15" customHeight="1">
      <c r="C4613" s="112" t="b">
        <v>0</v>
      </c>
      <c r="D4613" s="113">
        <v>5</v>
      </c>
      <c r="E4613" s="114">
        <v>221</v>
      </c>
      <c r="F4613" s="114">
        <v>4531</v>
      </c>
      <c r="G4613" s="122">
        <v>0</v>
      </c>
      <c r="H4613" s="122">
        <v>4.5390265520480389E+18</v>
      </c>
    </row>
    <row r="4614" spans="3:8" ht="15" customHeight="1">
      <c r="C4614" s="112" t="b">
        <v>0</v>
      </c>
      <c r="D4614" s="113">
        <v>5</v>
      </c>
      <c r="E4614" s="114">
        <v>222</v>
      </c>
      <c r="F4614" s="114">
        <v>4532</v>
      </c>
      <c r="G4614" s="122">
        <v>0</v>
      </c>
      <c r="H4614" s="122">
        <v>1.1324974021684597E+19</v>
      </c>
    </row>
    <row r="4615" spans="3:8" ht="15" customHeight="1">
      <c r="C4615" s="112" t="b">
        <v>0</v>
      </c>
      <c r="D4615" s="113">
        <v>5</v>
      </c>
      <c r="E4615" s="114">
        <v>3417</v>
      </c>
      <c r="F4615" s="114">
        <v>4533</v>
      </c>
      <c r="G4615" s="122">
        <v>0</v>
      </c>
      <c r="H4615" s="122">
        <v>1.4677381392409143E+19</v>
      </c>
    </row>
    <row r="4616" spans="3:8" ht="15" customHeight="1">
      <c r="C4616" s="112" t="b">
        <v>0</v>
      </c>
      <c r="D4616" s="113">
        <v>5</v>
      </c>
      <c r="E4616" s="114">
        <v>583</v>
      </c>
      <c r="F4616" s="114">
        <v>4534</v>
      </c>
      <c r="G4616" s="122">
        <v>0</v>
      </c>
      <c r="H4616" s="122">
        <v>8.5460234427837819E+18</v>
      </c>
    </row>
    <row r="4617" spans="3:8" ht="15" customHeight="1">
      <c r="C4617" s="112" t="b">
        <v>0</v>
      </c>
      <c r="D4617" s="113">
        <v>5</v>
      </c>
      <c r="E4617" s="114">
        <v>584</v>
      </c>
      <c r="F4617" s="114">
        <v>4535</v>
      </c>
      <c r="G4617" s="122">
        <v>0</v>
      </c>
      <c r="H4617" s="122">
        <v>3.4455270450072054E+18</v>
      </c>
    </row>
    <row r="4618" spans="3:8" ht="15" customHeight="1">
      <c r="C4618" s="112" t="b">
        <v>0</v>
      </c>
      <c r="D4618" s="113">
        <v>5</v>
      </c>
      <c r="E4618" s="114">
        <v>585</v>
      </c>
      <c r="F4618" s="114">
        <v>4536</v>
      </c>
      <c r="G4618" s="122">
        <v>0</v>
      </c>
      <c r="H4618" s="122">
        <v>1.8174825348271567E+19</v>
      </c>
    </row>
    <row r="4619" spans="3:8" ht="15" customHeight="1">
      <c r="C4619" s="112" t="b">
        <v>0</v>
      </c>
      <c r="D4619" s="113">
        <v>5</v>
      </c>
      <c r="E4619" s="114">
        <v>586</v>
      </c>
      <c r="F4619" s="114">
        <v>4537</v>
      </c>
      <c r="G4619" s="122">
        <v>0</v>
      </c>
      <c r="H4619" s="122">
        <v>1.7847075406005182E+19</v>
      </c>
    </row>
    <row r="4620" spans="3:8" ht="15" customHeight="1">
      <c r="C4620" s="112" t="b">
        <v>0</v>
      </c>
      <c r="D4620" s="113">
        <v>5</v>
      </c>
      <c r="E4620" s="114">
        <v>587</v>
      </c>
      <c r="F4620" s="114">
        <v>4538</v>
      </c>
      <c r="G4620" s="122">
        <v>0</v>
      </c>
      <c r="H4620" s="122">
        <v>5.6064859487920814E+18</v>
      </c>
    </row>
    <row r="4621" spans="3:8" ht="15" customHeight="1">
      <c r="C4621" s="112" t="b">
        <v>0</v>
      </c>
      <c r="D4621" s="113">
        <v>5</v>
      </c>
      <c r="E4621" s="114">
        <v>588</v>
      </c>
      <c r="F4621" s="114">
        <v>4539</v>
      </c>
      <c r="G4621" s="122">
        <v>0</v>
      </c>
      <c r="H4621" s="122">
        <v>8.9087873286978785E+18</v>
      </c>
    </row>
    <row r="4622" spans="3:8" ht="15" customHeight="1">
      <c r="C4622" s="112" t="b">
        <v>0</v>
      </c>
      <c r="D4622" s="113">
        <v>5</v>
      </c>
      <c r="E4622" s="114">
        <v>589</v>
      </c>
      <c r="F4622" s="114">
        <v>4540</v>
      </c>
      <c r="G4622" s="122">
        <v>0</v>
      </c>
      <c r="H4622" s="122">
        <v>2.0378153929144927E+18</v>
      </c>
    </row>
    <row r="4623" spans="3:8" ht="15" customHeight="1">
      <c r="C4623" s="112" t="b">
        <v>0</v>
      </c>
      <c r="D4623" s="113">
        <v>5</v>
      </c>
      <c r="E4623" s="114">
        <v>590</v>
      </c>
      <c r="F4623" s="114">
        <v>4541</v>
      </c>
      <c r="G4623" s="122">
        <v>0</v>
      </c>
      <c r="H4623" s="122">
        <v>3.3516495689199386E+18</v>
      </c>
    </row>
    <row r="4624" spans="3:8" ht="15" customHeight="1">
      <c r="C4624" s="112" t="b">
        <v>0</v>
      </c>
      <c r="D4624" s="113">
        <v>5</v>
      </c>
      <c r="E4624" s="114">
        <v>591</v>
      </c>
      <c r="F4624" s="114">
        <v>4542</v>
      </c>
      <c r="G4624" s="122">
        <v>0</v>
      </c>
      <c r="H4624" s="122">
        <v>6.4046490794171453E+18</v>
      </c>
    </row>
    <row r="4625" spans="3:8" ht="15" customHeight="1">
      <c r="C4625" s="112" t="b">
        <v>0</v>
      </c>
      <c r="D4625" s="113">
        <v>5</v>
      </c>
      <c r="E4625" s="114">
        <v>592</v>
      </c>
      <c r="F4625" s="114">
        <v>4543</v>
      </c>
      <c r="G4625" s="122">
        <v>0</v>
      </c>
      <c r="H4625" s="122">
        <v>7.5173225798565683E+17</v>
      </c>
    </row>
    <row r="4626" spans="3:8" ht="15" customHeight="1">
      <c r="C4626" s="112" t="b">
        <v>0</v>
      </c>
      <c r="D4626" s="113">
        <v>5</v>
      </c>
      <c r="E4626" s="114">
        <v>593</v>
      </c>
      <c r="F4626" s="114">
        <v>4544</v>
      </c>
      <c r="G4626" s="122">
        <v>0</v>
      </c>
      <c r="H4626" s="122">
        <v>1.8424154310187387E+19</v>
      </c>
    </row>
    <row r="4627" spans="3:8" ht="15" customHeight="1">
      <c r="C4627" s="112" t="b">
        <v>0</v>
      </c>
      <c r="D4627" s="113">
        <v>5</v>
      </c>
      <c r="E4627" s="114">
        <v>594</v>
      </c>
      <c r="F4627" s="114">
        <v>4545</v>
      </c>
      <c r="G4627" s="122">
        <v>0</v>
      </c>
      <c r="H4627" s="122">
        <v>3.1706472758710077E+18</v>
      </c>
    </row>
    <row r="4628" spans="3:8" ht="15" customHeight="1">
      <c r="C4628" s="112" t="b">
        <v>0</v>
      </c>
      <c r="D4628" s="113">
        <v>5</v>
      </c>
      <c r="E4628" s="114">
        <v>595</v>
      </c>
      <c r="F4628" s="114">
        <v>4546</v>
      </c>
      <c r="G4628" s="122">
        <v>0</v>
      </c>
      <c r="H4628" s="122">
        <v>1.5045896665605878E+19</v>
      </c>
    </row>
    <row r="4629" spans="3:8" ht="15" customHeight="1">
      <c r="C4629" s="112" t="b">
        <v>0</v>
      </c>
      <c r="D4629" s="113">
        <v>5</v>
      </c>
      <c r="E4629" s="114">
        <v>596</v>
      </c>
      <c r="F4629" s="114">
        <v>4547</v>
      </c>
      <c r="G4629" s="122">
        <v>0</v>
      </c>
      <c r="H4629" s="122">
        <v>1.6229896940328968E+19</v>
      </c>
    </row>
    <row r="4630" spans="3:8" ht="15" customHeight="1">
      <c r="C4630" s="112" t="b">
        <v>0</v>
      </c>
      <c r="D4630" s="113">
        <v>5</v>
      </c>
      <c r="E4630" s="114">
        <v>976</v>
      </c>
      <c r="F4630" s="114">
        <v>4548</v>
      </c>
      <c r="G4630" s="122">
        <v>0</v>
      </c>
      <c r="H4630" s="122">
        <v>9.3054653105723105E+18</v>
      </c>
    </row>
    <row r="4631" spans="3:8" ht="15" customHeight="1">
      <c r="C4631" s="112" t="b">
        <v>0</v>
      </c>
      <c r="D4631" s="113">
        <v>5</v>
      </c>
      <c r="E4631" s="114">
        <v>977</v>
      </c>
      <c r="F4631" s="114">
        <v>4549</v>
      </c>
      <c r="G4631" s="122">
        <v>0</v>
      </c>
      <c r="H4631" s="122">
        <v>1.0402673984100884E+19</v>
      </c>
    </row>
    <row r="4632" spans="3:8" ht="15" customHeight="1">
      <c r="C4632" s="112" t="b">
        <v>0</v>
      </c>
      <c r="D4632" s="113">
        <v>5</v>
      </c>
      <c r="E4632" s="114">
        <v>978</v>
      </c>
      <c r="F4632" s="114">
        <v>4550</v>
      </c>
      <c r="G4632" s="122">
        <v>0</v>
      </c>
      <c r="H4632" s="122">
        <v>1.4034984578314721E+19</v>
      </c>
    </row>
    <row r="4633" spans="3:8" ht="15" customHeight="1">
      <c r="C4633" s="112" t="b">
        <v>0</v>
      </c>
      <c r="D4633" s="113">
        <v>5</v>
      </c>
      <c r="E4633" s="114">
        <v>979</v>
      </c>
      <c r="F4633" s="114">
        <v>4551</v>
      </c>
      <c r="G4633" s="122">
        <v>0</v>
      </c>
      <c r="H4633" s="122">
        <v>1.4422096399068103E+19</v>
      </c>
    </row>
    <row r="4634" spans="3:8" ht="15" customHeight="1">
      <c r="C4634" s="112" t="b">
        <v>0</v>
      </c>
      <c r="D4634" s="113">
        <v>5</v>
      </c>
      <c r="E4634" s="114">
        <v>984</v>
      </c>
      <c r="F4634" s="114">
        <v>4552</v>
      </c>
      <c r="G4634" s="122">
        <v>0</v>
      </c>
      <c r="H4634" s="122">
        <v>1.2767421367644492E+19</v>
      </c>
    </row>
    <row r="4635" spans="3:8" ht="15" customHeight="1">
      <c r="C4635" s="112" t="b">
        <v>0</v>
      </c>
      <c r="D4635" s="113">
        <v>5</v>
      </c>
      <c r="E4635" s="114">
        <v>1087</v>
      </c>
      <c r="F4635" s="114">
        <v>4553</v>
      </c>
      <c r="G4635" s="122">
        <v>0</v>
      </c>
      <c r="H4635" s="122">
        <v>1.660098256241348E+19</v>
      </c>
    </row>
    <row r="4636" spans="3:8" ht="15" customHeight="1">
      <c r="C4636" s="112" t="b">
        <v>0</v>
      </c>
      <c r="D4636" s="113">
        <v>5</v>
      </c>
      <c r="E4636" s="114">
        <v>1088</v>
      </c>
      <c r="F4636" s="114">
        <v>4554</v>
      </c>
      <c r="G4636" s="122">
        <v>0</v>
      </c>
      <c r="H4636" s="122">
        <v>1.5858072649829126E+19</v>
      </c>
    </row>
    <row r="4637" spans="3:8" ht="15" customHeight="1">
      <c r="C4637" s="112" t="b">
        <v>0</v>
      </c>
      <c r="D4637" s="113">
        <v>5</v>
      </c>
      <c r="E4637" s="114">
        <v>1089</v>
      </c>
      <c r="F4637" s="114">
        <v>4555</v>
      </c>
      <c r="G4637" s="122">
        <v>0</v>
      </c>
      <c r="H4637" s="122">
        <v>1.4702522166861496E+19</v>
      </c>
    </row>
    <row r="4638" spans="3:8" ht="15" customHeight="1">
      <c r="C4638" s="112" t="b">
        <v>0</v>
      </c>
      <c r="D4638" s="113">
        <v>5</v>
      </c>
      <c r="E4638" s="114">
        <v>1090</v>
      </c>
      <c r="F4638" s="114">
        <v>4556</v>
      </c>
      <c r="G4638" s="122">
        <v>0</v>
      </c>
      <c r="H4638" s="122">
        <v>1.7386765195662477E+19</v>
      </c>
    </row>
    <row r="4639" spans="3:8" ht="15" customHeight="1">
      <c r="C4639" s="112" t="b">
        <v>0</v>
      </c>
      <c r="D4639" s="113">
        <v>5</v>
      </c>
      <c r="E4639" s="114">
        <v>1091</v>
      </c>
      <c r="F4639" s="114">
        <v>4557</v>
      </c>
      <c r="G4639" s="122">
        <v>0</v>
      </c>
      <c r="H4639" s="122">
        <v>5.8913563372378957E+17</v>
      </c>
    </row>
    <row r="4640" spans="3:8" ht="15" customHeight="1">
      <c r="C4640" s="112" t="b">
        <v>0</v>
      </c>
      <c r="D4640" s="113">
        <v>5</v>
      </c>
      <c r="E4640" s="114">
        <v>1092</v>
      </c>
      <c r="F4640" s="114">
        <v>4558</v>
      </c>
      <c r="G4640" s="122">
        <v>0</v>
      </c>
      <c r="H4640" s="122">
        <v>8.3006986192342446E+18</v>
      </c>
    </row>
    <row r="4641" spans="3:8" ht="15" customHeight="1">
      <c r="C4641" s="112" t="b">
        <v>0</v>
      </c>
      <c r="D4641" s="113">
        <v>5</v>
      </c>
      <c r="E4641" s="114">
        <v>1093</v>
      </c>
      <c r="F4641" s="114">
        <v>4559</v>
      </c>
      <c r="G4641" s="122">
        <v>0</v>
      </c>
      <c r="H4641" s="122">
        <v>7.7072931118743347E+18</v>
      </c>
    </row>
    <row r="4642" spans="3:8" ht="15" customHeight="1">
      <c r="C4642" s="112" t="b">
        <v>0</v>
      </c>
      <c r="D4642" s="113">
        <v>5</v>
      </c>
      <c r="E4642" s="114">
        <v>1094</v>
      </c>
      <c r="F4642" s="114">
        <v>4560</v>
      </c>
      <c r="G4642" s="122">
        <v>0</v>
      </c>
      <c r="H4642" s="122">
        <v>4.177327458896608E+17</v>
      </c>
    </row>
    <row r="4643" spans="3:8" ht="15" customHeight="1">
      <c r="C4643" s="112" t="b">
        <v>0</v>
      </c>
      <c r="D4643" s="113">
        <v>5</v>
      </c>
      <c r="E4643" s="114">
        <v>1095</v>
      </c>
      <c r="F4643" s="114">
        <v>4561</v>
      </c>
      <c r="G4643" s="122">
        <v>0</v>
      </c>
      <c r="H4643" s="122">
        <v>1.6008674013929804E+19</v>
      </c>
    </row>
    <row r="4644" spans="3:8" ht="15" customHeight="1">
      <c r="C4644" s="112" t="b">
        <v>0</v>
      </c>
      <c r="D4644" s="113">
        <v>5</v>
      </c>
      <c r="E4644" s="114">
        <v>1096</v>
      </c>
      <c r="F4644" s="114">
        <v>4562</v>
      </c>
      <c r="G4644" s="122">
        <v>0</v>
      </c>
      <c r="H4644" s="122">
        <v>1.3038155047670357E+17</v>
      </c>
    </row>
    <row r="4645" spans="3:8" ht="15" customHeight="1">
      <c r="C4645" s="112" t="b">
        <v>0</v>
      </c>
      <c r="D4645" s="113">
        <v>5</v>
      </c>
      <c r="E4645" s="114">
        <v>1097</v>
      </c>
      <c r="F4645" s="114">
        <v>4563</v>
      </c>
      <c r="G4645" s="122">
        <v>0</v>
      </c>
      <c r="H4645" s="122">
        <v>5.5278986640765901E+18</v>
      </c>
    </row>
    <row r="4646" spans="3:8" ht="15" customHeight="1">
      <c r="C4646" s="112" t="b">
        <v>0</v>
      </c>
      <c r="D4646" s="113">
        <v>5</v>
      </c>
      <c r="E4646" s="114">
        <v>1098</v>
      </c>
      <c r="F4646" s="114">
        <v>4564</v>
      </c>
      <c r="G4646" s="122">
        <v>0</v>
      </c>
      <c r="H4646" s="122">
        <v>1.2906996346521042E+18</v>
      </c>
    </row>
    <row r="4647" spans="3:8" ht="15" customHeight="1">
      <c r="C4647" s="112" t="b">
        <v>0</v>
      </c>
      <c r="D4647" s="113">
        <v>5</v>
      </c>
      <c r="E4647" s="114">
        <v>1099</v>
      </c>
      <c r="F4647" s="114">
        <v>4565</v>
      </c>
      <c r="G4647" s="122">
        <v>0</v>
      </c>
      <c r="H4647" s="122">
        <v>1.6945355864611983E+19</v>
      </c>
    </row>
    <row r="4648" spans="3:8" ht="15" customHeight="1">
      <c r="C4648" s="112" t="b">
        <v>0</v>
      </c>
      <c r="D4648" s="113">
        <v>5</v>
      </c>
      <c r="E4648" s="114">
        <v>1100</v>
      </c>
      <c r="F4648" s="114">
        <v>4566</v>
      </c>
      <c r="G4648" s="122">
        <v>0</v>
      </c>
      <c r="H4648" s="122">
        <v>9.8595555266527457E+18</v>
      </c>
    </row>
    <row r="4649" spans="3:8" ht="15" customHeight="1">
      <c r="C4649" s="112" t="b">
        <v>0</v>
      </c>
      <c r="D4649" s="113">
        <v>5</v>
      </c>
      <c r="E4649" s="114">
        <v>1101</v>
      </c>
      <c r="F4649" s="114">
        <v>4567</v>
      </c>
      <c r="G4649" s="122">
        <v>0</v>
      </c>
      <c r="H4649" s="122">
        <v>8.6885250421139067E+18</v>
      </c>
    </row>
    <row r="4650" spans="3:8" ht="15" customHeight="1">
      <c r="C4650" s="112" t="b">
        <v>0</v>
      </c>
      <c r="D4650" s="113">
        <v>5</v>
      </c>
      <c r="E4650" s="114">
        <v>1305</v>
      </c>
      <c r="F4650" s="114">
        <v>4568</v>
      </c>
      <c r="G4650" s="122">
        <v>0</v>
      </c>
      <c r="H4650" s="122">
        <v>1.7395295654294252E+19</v>
      </c>
    </row>
    <row r="4651" spans="3:8" ht="15" customHeight="1">
      <c r="C4651" s="112" t="b">
        <v>0</v>
      </c>
      <c r="D4651" s="113">
        <v>5</v>
      </c>
      <c r="E4651" s="114">
        <v>1306</v>
      </c>
      <c r="F4651" s="114">
        <v>4569</v>
      </c>
      <c r="G4651" s="122">
        <v>0</v>
      </c>
      <c r="H4651" s="122">
        <v>1.590717846615868E+19</v>
      </c>
    </row>
    <row r="4652" spans="3:8" ht="15" customHeight="1">
      <c r="C4652" s="112" t="b">
        <v>0</v>
      </c>
      <c r="D4652" s="113">
        <v>5</v>
      </c>
      <c r="E4652" s="114">
        <v>1307</v>
      </c>
      <c r="F4652" s="114">
        <v>4570</v>
      </c>
      <c r="G4652" s="122">
        <v>0</v>
      </c>
      <c r="H4652" s="122">
        <v>1.4495739549666875E+19</v>
      </c>
    </row>
    <row r="4653" spans="3:8" ht="15" customHeight="1">
      <c r="C4653" s="112" t="b">
        <v>0</v>
      </c>
      <c r="D4653" s="113">
        <v>5</v>
      </c>
      <c r="E4653" s="114">
        <v>1308</v>
      </c>
      <c r="F4653" s="114">
        <v>4571</v>
      </c>
      <c r="G4653" s="122">
        <v>0</v>
      </c>
      <c r="H4653" s="122">
        <v>4.8763567240006086E+17</v>
      </c>
    </row>
    <row r="4654" spans="3:8" ht="15" customHeight="1">
      <c r="C4654" s="112" t="b">
        <v>0</v>
      </c>
      <c r="D4654" s="113">
        <v>5</v>
      </c>
      <c r="E4654" s="114">
        <v>1309</v>
      </c>
      <c r="F4654" s="114">
        <v>4572</v>
      </c>
      <c r="G4654" s="122">
        <v>0</v>
      </c>
      <c r="H4654" s="122">
        <v>1.7845879022584771E+19</v>
      </c>
    </row>
    <row r="4655" spans="3:8" ht="15" customHeight="1">
      <c r="C4655" s="112" t="b">
        <v>0</v>
      </c>
      <c r="D4655" s="113">
        <v>5</v>
      </c>
      <c r="E4655" s="114">
        <v>1310</v>
      </c>
      <c r="F4655" s="114">
        <v>4573</v>
      </c>
      <c r="G4655" s="122">
        <v>0</v>
      </c>
      <c r="H4655" s="122">
        <v>1.2646188415062135E+19</v>
      </c>
    </row>
    <row r="4656" spans="3:8" ht="15" customHeight="1">
      <c r="C4656" s="112" t="b">
        <v>0</v>
      </c>
      <c r="D4656" s="113">
        <v>5</v>
      </c>
      <c r="E4656" s="114">
        <v>1311</v>
      </c>
      <c r="F4656" s="114">
        <v>4574</v>
      </c>
      <c r="G4656" s="122">
        <v>0</v>
      </c>
      <c r="H4656" s="122">
        <v>1.82811273129066E+19</v>
      </c>
    </row>
    <row r="4657" spans="3:8" ht="15" customHeight="1">
      <c r="C4657" s="112" t="b">
        <v>0</v>
      </c>
      <c r="D4657" s="113">
        <v>5</v>
      </c>
      <c r="E4657" s="114">
        <v>1312</v>
      </c>
      <c r="F4657" s="114">
        <v>4575</v>
      </c>
      <c r="G4657" s="122">
        <v>0</v>
      </c>
      <c r="H4657" s="122">
        <v>1.0561573973265592E+19</v>
      </c>
    </row>
    <row r="4658" spans="3:8" ht="15" customHeight="1">
      <c r="C4658" s="112" t="b">
        <v>0</v>
      </c>
      <c r="D4658" s="113">
        <v>5</v>
      </c>
      <c r="E4658" s="114">
        <v>1313</v>
      </c>
      <c r="F4658" s="114">
        <v>4576</v>
      </c>
      <c r="G4658" s="122">
        <v>0</v>
      </c>
      <c r="H4658" s="122">
        <v>1.0963900815196928E+19</v>
      </c>
    </row>
    <row r="4659" spans="3:8" ht="15" customHeight="1">
      <c r="C4659" s="112" t="b">
        <v>0</v>
      </c>
      <c r="D4659" s="113">
        <v>5</v>
      </c>
      <c r="E4659" s="114">
        <v>1314</v>
      </c>
      <c r="F4659" s="114">
        <v>4577</v>
      </c>
      <c r="G4659" s="122">
        <v>0</v>
      </c>
      <c r="H4659" s="122">
        <v>1.5255225375456481E+19</v>
      </c>
    </row>
    <row r="4660" spans="3:8" ht="15" customHeight="1">
      <c r="C4660" s="112" t="b">
        <v>0</v>
      </c>
      <c r="D4660" s="113">
        <v>5</v>
      </c>
      <c r="E4660" s="114">
        <v>1315</v>
      </c>
      <c r="F4660" s="114">
        <v>4578</v>
      </c>
      <c r="G4660" s="122">
        <v>0</v>
      </c>
      <c r="H4660" s="122">
        <v>7.4972374571976026E+17</v>
      </c>
    </row>
    <row r="4661" spans="3:8" ht="15" customHeight="1">
      <c r="C4661" s="112" t="b">
        <v>0</v>
      </c>
      <c r="D4661" s="113">
        <v>5</v>
      </c>
      <c r="E4661" s="114">
        <v>1316</v>
      </c>
      <c r="F4661" s="114">
        <v>4579</v>
      </c>
      <c r="G4661" s="122">
        <v>0</v>
      </c>
      <c r="H4661" s="122">
        <v>1.7815069180355379E+19</v>
      </c>
    </row>
    <row r="4662" spans="3:8" ht="15" customHeight="1">
      <c r="C4662" s="112" t="b">
        <v>0</v>
      </c>
      <c r="D4662" s="113">
        <v>5</v>
      </c>
      <c r="E4662" s="114">
        <v>1317</v>
      </c>
      <c r="F4662" s="114">
        <v>4580</v>
      </c>
      <c r="G4662" s="122">
        <v>0</v>
      </c>
      <c r="H4662" s="122">
        <v>1.7196243150522948E+19</v>
      </c>
    </row>
    <row r="4663" spans="3:8" ht="15" customHeight="1">
      <c r="C4663" s="112" t="b">
        <v>0</v>
      </c>
      <c r="D4663" s="113">
        <v>5</v>
      </c>
      <c r="E4663" s="114">
        <v>1318</v>
      </c>
      <c r="F4663" s="114">
        <v>4581</v>
      </c>
      <c r="G4663" s="122">
        <v>0</v>
      </c>
      <c r="H4663" s="122">
        <v>1.2444466272596859E+19</v>
      </c>
    </row>
    <row r="4664" spans="3:8" ht="15" customHeight="1">
      <c r="C4664" s="112" t="b">
        <v>0</v>
      </c>
      <c r="D4664" s="113">
        <v>5</v>
      </c>
      <c r="E4664" s="114">
        <v>1319</v>
      </c>
      <c r="F4664" s="114">
        <v>4582</v>
      </c>
      <c r="G4664" s="122">
        <v>0</v>
      </c>
      <c r="H4664" s="122">
        <v>1.5691110689743147E+19</v>
      </c>
    </row>
    <row r="4665" spans="3:8" ht="15" customHeight="1">
      <c r="C4665" s="112" t="b">
        <v>0</v>
      </c>
      <c r="D4665" s="113">
        <v>5</v>
      </c>
      <c r="E4665" s="114">
        <v>1320</v>
      </c>
      <c r="F4665" s="114">
        <v>4583</v>
      </c>
      <c r="G4665" s="122">
        <v>0</v>
      </c>
      <c r="H4665" s="122">
        <v>1.7897855812471636E+19</v>
      </c>
    </row>
    <row r="4666" spans="3:8" ht="15" customHeight="1">
      <c r="C4666" s="112" t="b">
        <v>0</v>
      </c>
      <c r="D4666" s="113">
        <v>5</v>
      </c>
      <c r="E4666" s="114">
        <v>1321</v>
      </c>
      <c r="F4666" s="114">
        <v>4584</v>
      </c>
      <c r="G4666" s="122">
        <v>0</v>
      </c>
      <c r="H4666" s="122">
        <v>1.6903079348858204E+19</v>
      </c>
    </row>
    <row r="4667" spans="3:8" ht="15" customHeight="1">
      <c r="C4667" s="112" t="b">
        <v>0</v>
      </c>
      <c r="D4667" s="113">
        <v>5</v>
      </c>
      <c r="E4667" s="114">
        <v>1322</v>
      </c>
      <c r="F4667" s="114">
        <v>4585</v>
      </c>
      <c r="G4667" s="122">
        <v>0</v>
      </c>
      <c r="H4667" s="122">
        <v>1.322170769083906E+19</v>
      </c>
    </row>
    <row r="4668" spans="3:8" ht="15" customHeight="1">
      <c r="C4668" s="112" t="b">
        <v>0</v>
      </c>
      <c r="D4668" s="113">
        <v>5</v>
      </c>
      <c r="E4668" s="114">
        <v>1323</v>
      </c>
      <c r="F4668" s="114">
        <v>4586</v>
      </c>
      <c r="G4668" s="122">
        <v>0</v>
      </c>
      <c r="H4668" s="122">
        <v>1.5401255131074781E+19</v>
      </c>
    </row>
    <row r="4669" spans="3:8" ht="15" customHeight="1">
      <c r="C4669" s="112" t="b">
        <v>0</v>
      </c>
      <c r="D4669" s="113">
        <v>5</v>
      </c>
      <c r="E4669" s="114">
        <v>1324</v>
      </c>
      <c r="F4669" s="114">
        <v>4587</v>
      </c>
      <c r="G4669" s="122">
        <v>0</v>
      </c>
      <c r="H4669" s="122">
        <v>6.8332037394373366E+18</v>
      </c>
    </row>
    <row r="4670" spans="3:8" ht="15" customHeight="1">
      <c r="C4670" s="112" t="b">
        <v>0</v>
      </c>
      <c r="D4670" s="113">
        <v>5</v>
      </c>
      <c r="E4670" s="114">
        <v>1406</v>
      </c>
      <c r="F4670" s="114">
        <v>4588</v>
      </c>
      <c r="G4670" s="122">
        <v>0</v>
      </c>
      <c r="H4670" s="122">
        <v>1.1058927264202875E+19</v>
      </c>
    </row>
    <row r="4671" spans="3:8" ht="15" customHeight="1">
      <c r="C4671" s="112" t="b">
        <v>0</v>
      </c>
      <c r="D4671" s="113">
        <v>5</v>
      </c>
      <c r="E4671" s="114">
        <v>1407</v>
      </c>
      <c r="F4671" s="114">
        <v>4589</v>
      </c>
      <c r="G4671" s="122">
        <v>0</v>
      </c>
      <c r="H4671" s="122">
        <v>6.9345831634234266E+18</v>
      </c>
    </row>
    <row r="4672" spans="3:8" ht="15" customHeight="1">
      <c r="C4672" s="112" t="b">
        <v>0</v>
      </c>
      <c r="D4672" s="113">
        <v>5</v>
      </c>
      <c r="E4672" s="114">
        <v>1408</v>
      </c>
      <c r="F4672" s="114">
        <v>4590</v>
      </c>
      <c r="G4672" s="122">
        <v>0</v>
      </c>
      <c r="H4672" s="122">
        <v>7.7145931349119683E+18</v>
      </c>
    </row>
    <row r="4673" spans="3:8" ht="15" customHeight="1">
      <c r="C4673" s="112" t="b">
        <v>0</v>
      </c>
      <c r="D4673" s="113">
        <v>5</v>
      </c>
      <c r="E4673" s="114">
        <v>1409</v>
      </c>
      <c r="F4673" s="114">
        <v>4591</v>
      </c>
      <c r="G4673" s="122">
        <v>0</v>
      </c>
      <c r="H4673" s="122">
        <v>8.8813149845848504E+18</v>
      </c>
    </row>
    <row r="4674" spans="3:8" ht="15" customHeight="1">
      <c r="C4674" s="112" t="b">
        <v>0</v>
      </c>
      <c r="D4674" s="113">
        <v>5</v>
      </c>
      <c r="E4674" s="114">
        <v>1410</v>
      </c>
      <c r="F4674" s="114">
        <v>4592</v>
      </c>
      <c r="G4674" s="122">
        <v>0</v>
      </c>
      <c r="H4674" s="122">
        <v>1.5493021050035356E+19</v>
      </c>
    </row>
    <row r="4675" spans="3:8" ht="15" customHeight="1">
      <c r="C4675" s="112" t="b">
        <v>0</v>
      </c>
      <c r="D4675" s="113">
        <v>5</v>
      </c>
      <c r="E4675" s="114">
        <v>1411</v>
      </c>
      <c r="F4675" s="114">
        <v>4593</v>
      </c>
      <c r="G4675" s="122">
        <v>0</v>
      </c>
      <c r="H4675" s="122">
        <v>1.2759545159378778E+19</v>
      </c>
    </row>
    <row r="4676" spans="3:8" ht="15" customHeight="1">
      <c r="C4676" s="112" t="b">
        <v>0</v>
      </c>
      <c r="D4676" s="113">
        <v>5</v>
      </c>
      <c r="E4676" s="114">
        <v>1412</v>
      </c>
      <c r="F4676" s="114">
        <v>4594</v>
      </c>
      <c r="G4676" s="122">
        <v>0</v>
      </c>
      <c r="H4676" s="122">
        <v>8.7184097205337999E+18</v>
      </c>
    </row>
    <row r="4677" spans="3:8" ht="15" customHeight="1">
      <c r="C4677" s="112" t="b">
        <v>0</v>
      </c>
      <c r="D4677" s="113">
        <v>5</v>
      </c>
      <c r="E4677" s="114">
        <v>1413</v>
      </c>
      <c r="F4677" s="114">
        <v>4595</v>
      </c>
      <c r="G4677" s="122">
        <v>0</v>
      </c>
      <c r="H4677" s="122">
        <v>8.864281661786539E+18</v>
      </c>
    </row>
    <row r="4678" spans="3:8" ht="15" customHeight="1">
      <c r="C4678" s="112" t="b">
        <v>0</v>
      </c>
      <c r="D4678" s="113">
        <v>5</v>
      </c>
      <c r="E4678" s="114">
        <v>1686</v>
      </c>
      <c r="F4678" s="114">
        <v>4596</v>
      </c>
      <c r="G4678" s="122">
        <v>0</v>
      </c>
      <c r="H4678" s="122">
        <v>1.4328325186224495E+19</v>
      </c>
    </row>
    <row r="4679" spans="3:8" ht="15" customHeight="1">
      <c r="C4679" s="112" t="b">
        <v>0</v>
      </c>
      <c r="D4679" s="113">
        <v>5</v>
      </c>
      <c r="E4679" s="114">
        <v>1687</v>
      </c>
      <c r="F4679" s="114">
        <v>4597</v>
      </c>
      <c r="G4679" s="122">
        <v>0</v>
      </c>
      <c r="H4679" s="122">
        <v>5.5212071647222538E+18</v>
      </c>
    </row>
    <row r="4680" spans="3:8" ht="15" customHeight="1">
      <c r="C4680" s="112" t="b">
        <v>0</v>
      </c>
      <c r="D4680" s="113">
        <v>5</v>
      </c>
      <c r="E4680" s="114">
        <v>1688</v>
      </c>
      <c r="F4680" s="114">
        <v>4598</v>
      </c>
      <c r="G4680" s="122">
        <v>0</v>
      </c>
      <c r="H4680" s="122">
        <v>1.3448056426713635E+19</v>
      </c>
    </row>
    <row r="4681" spans="3:8" ht="15" customHeight="1">
      <c r="C4681" s="112" t="b">
        <v>0</v>
      </c>
      <c r="D4681" s="113">
        <v>5</v>
      </c>
      <c r="E4681" s="114">
        <v>1689</v>
      </c>
      <c r="F4681" s="114">
        <v>4599</v>
      </c>
      <c r="G4681" s="122">
        <v>0</v>
      </c>
      <c r="H4681" s="122">
        <v>4.8583418685823201E+18</v>
      </c>
    </row>
    <row r="4682" spans="3:8" ht="15" customHeight="1">
      <c r="C4682" s="112" t="b">
        <v>0</v>
      </c>
      <c r="D4682" s="113">
        <v>5</v>
      </c>
      <c r="E4682" s="114">
        <v>1690</v>
      </c>
      <c r="F4682" s="114">
        <v>4600</v>
      </c>
      <c r="G4682" s="122">
        <v>0</v>
      </c>
      <c r="H4682" s="122">
        <v>1.5234562567619363E+19</v>
      </c>
    </row>
    <row r="4683" spans="3:8" ht="15" customHeight="1">
      <c r="C4683" s="112" t="b">
        <v>0</v>
      </c>
      <c r="D4683" s="113">
        <v>5</v>
      </c>
      <c r="E4683" s="114">
        <v>1691</v>
      </c>
      <c r="F4683" s="114">
        <v>4601</v>
      </c>
      <c r="G4683" s="122">
        <v>0</v>
      </c>
      <c r="H4683" s="122">
        <v>1.0172720676131912E+19</v>
      </c>
    </row>
    <row r="4684" spans="3:8" ht="15" customHeight="1">
      <c r="C4684" s="112" t="b">
        <v>0</v>
      </c>
      <c r="D4684" s="113">
        <v>5</v>
      </c>
      <c r="E4684" s="114">
        <v>1692</v>
      </c>
      <c r="F4684" s="114">
        <v>4602</v>
      </c>
      <c r="G4684" s="122">
        <v>0</v>
      </c>
      <c r="H4684" s="122">
        <v>1.6935921970872144E+19</v>
      </c>
    </row>
    <row r="4685" spans="3:8" ht="15" customHeight="1">
      <c r="C4685" s="112" t="b">
        <v>0</v>
      </c>
      <c r="D4685" s="113">
        <v>5</v>
      </c>
      <c r="E4685" s="114">
        <v>1693</v>
      </c>
      <c r="F4685" s="114">
        <v>4603</v>
      </c>
      <c r="G4685" s="122">
        <v>0</v>
      </c>
      <c r="H4685" s="122">
        <v>3.2080777352015519E+18</v>
      </c>
    </row>
    <row r="4686" spans="3:8" ht="15" customHeight="1">
      <c r="C4686" s="112" t="b">
        <v>0</v>
      </c>
      <c r="D4686" s="113">
        <v>5</v>
      </c>
      <c r="E4686" s="114">
        <v>1694</v>
      </c>
      <c r="F4686" s="114">
        <v>4604</v>
      </c>
      <c r="G4686" s="122">
        <v>0</v>
      </c>
      <c r="H4686" s="122">
        <v>1.6047179497260808E+19</v>
      </c>
    </row>
    <row r="4687" spans="3:8" ht="15" customHeight="1">
      <c r="C4687" s="112" t="b">
        <v>0</v>
      </c>
      <c r="D4687" s="113">
        <v>5</v>
      </c>
      <c r="E4687" s="114">
        <v>1695</v>
      </c>
      <c r="F4687" s="114">
        <v>4605</v>
      </c>
      <c r="G4687" s="122">
        <v>0</v>
      </c>
      <c r="H4687" s="122">
        <v>1.3468741894000904E+19</v>
      </c>
    </row>
    <row r="4688" spans="3:8" ht="15" customHeight="1">
      <c r="C4688" s="112" t="b">
        <v>0</v>
      </c>
      <c r="D4688" s="113">
        <v>5</v>
      </c>
      <c r="E4688" s="114">
        <v>1696</v>
      </c>
      <c r="F4688" s="114">
        <v>4606</v>
      </c>
      <c r="G4688" s="122">
        <v>0</v>
      </c>
      <c r="H4688" s="122">
        <v>8.7666359512045394E+18</v>
      </c>
    </row>
    <row r="4689" spans="3:8" ht="15" customHeight="1">
      <c r="C4689" s="112" t="b">
        <v>0</v>
      </c>
      <c r="D4689" s="113">
        <v>5</v>
      </c>
      <c r="E4689" s="114">
        <v>1697</v>
      </c>
      <c r="F4689" s="114">
        <v>4607</v>
      </c>
      <c r="G4689" s="122">
        <v>0</v>
      </c>
      <c r="H4689" s="122">
        <v>6.8300198318684713E+18</v>
      </c>
    </row>
    <row r="4690" spans="3:8" ht="15" customHeight="1">
      <c r="C4690" s="112" t="b">
        <v>0</v>
      </c>
      <c r="D4690" s="113">
        <v>5</v>
      </c>
      <c r="E4690" s="114">
        <v>1698</v>
      </c>
      <c r="F4690" s="114">
        <v>4608</v>
      </c>
      <c r="G4690" s="122">
        <v>0</v>
      </c>
      <c r="H4690" s="122">
        <v>1.0380878958637834E+19</v>
      </c>
    </row>
    <row r="4691" spans="3:8" ht="15" customHeight="1">
      <c r="C4691" s="112" t="b">
        <v>0</v>
      </c>
      <c r="D4691" s="113">
        <v>5</v>
      </c>
      <c r="E4691" s="114">
        <v>1699</v>
      </c>
      <c r="F4691" s="114">
        <v>4609</v>
      </c>
      <c r="G4691" s="122">
        <v>0</v>
      </c>
      <c r="H4691" s="122">
        <v>6.0679300864623027E+17</v>
      </c>
    </row>
    <row r="4692" spans="3:8" ht="15" customHeight="1">
      <c r="C4692" s="112" t="b">
        <v>0</v>
      </c>
      <c r="D4692" s="113">
        <v>5</v>
      </c>
      <c r="E4692" s="114">
        <v>1700</v>
      </c>
      <c r="F4692" s="114">
        <v>4610</v>
      </c>
      <c r="G4692" s="122">
        <v>0</v>
      </c>
      <c r="H4692" s="122">
        <v>1.4397344520554232E+19</v>
      </c>
    </row>
    <row r="4693" spans="3:8" ht="15" customHeight="1">
      <c r="C4693" s="112" t="b">
        <v>0</v>
      </c>
      <c r="D4693" s="113">
        <v>5</v>
      </c>
      <c r="E4693" s="114">
        <v>1701</v>
      </c>
      <c r="F4693" s="114">
        <v>4611</v>
      </c>
      <c r="G4693" s="122">
        <v>0</v>
      </c>
      <c r="H4693" s="122">
        <v>1.2287139059581741E+19</v>
      </c>
    </row>
    <row r="4694" spans="3:8" ht="15" customHeight="1">
      <c r="C4694" s="112" t="b">
        <v>0</v>
      </c>
      <c r="D4694" s="113">
        <v>5</v>
      </c>
      <c r="E4694" s="114">
        <v>408</v>
      </c>
      <c r="F4694" s="114">
        <v>4612</v>
      </c>
      <c r="G4694" s="122">
        <v>0</v>
      </c>
      <c r="H4694" s="122">
        <v>1.3045503798205446E+19</v>
      </c>
    </row>
    <row r="4695" spans="3:8" ht="15" customHeight="1">
      <c r="C4695" s="112" t="b">
        <v>0</v>
      </c>
      <c r="D4695" s="113">
        <v>5</v>
      </c>
      <c r="E4695" s="114">
        <v>409</v>
      </c>
      <c r="F4695" s="114">
        <v>4613</v>
      </c>
      <c r="G4695" s="122">
        <v>0</v>
      </c>
      <c r="H4695" s="122">
        <v>1.0341692119553012E+18</v>
      </c>
    </row>
    <row r="4696" spans="3:8" ht="15" customHeight="1">
      <c r="C4696" s="112" t="b">
        <v>0</v>
      </c>
      <c r="D4696" s="113">
        <v>5</v>
      </c>
      <c r="E4696" s="114">
        <v>410</v>
      </c>
      <c r="F4696" s="114">
        <v>4614</v>
      </c>
      <c r="G4696" s="122">
        <v>0</v>
      </c>
      <c r="H4696" s="122">
        <v>5.582634334711977E+18</v>
      </c>
    </row>
    <row r="4697" spans="3:8" ht="15" customHeight="1">
      <c r="C4697" s="112" t="b">
        <v>0</v>
      </c>
      <c r="D4697" s="113">
        <v>5</v>
      </c>
      <c r="E4697" s="114">
        <v>411</v>
      </c>
      <c r="F4697" s="114">
        <v>4615</v>
      </c>
      <c r="G4697" s="122">
        <v>0</v>
      </c>
      <c r="H4697" s="122">
        <v>1.0747973293163158E+19</v>
      </c>
    </row>
    <row r="4698" spans="3:8" ht="15" customHeight="1">
      <c r="C4698" s="112" t="b">
        <v>0</v>
      </c>
      <c r="D4698" s="113">
        <v>5</v>
      </c>
      <c r="E4698" s="114">
        <v>412</v>
      </c>
      <c r="F4698" s="114">
        <v>4616</v>
      </c>
      <c r="G4698" s="122">
        <v>0</v>
      </c>
      <c r="H4698" s="122">
        <v>8.5418217384473331E+17</v>
      </c>
    </row>
    <row r="4699" spans="3:8" ht="15" customHeight="1">
      <c r="C4699" s="112" t="b">
        <v>0</v>
      </c>
      <c r="D4699" s="113">
        <v>5</v>
      </c>
      <c r="E4699" s="114">
        <v>413</v>
      </c>
      <c r="F4699" s="114">
        <v>4617</v>
      </c>
      <c r="G4699" s="122">
        <v>0</v>
      </c>
      <c r="H4699" s="122">
        <v>1.3241949038453668E+19</v>
      </c>
    </row>
    <row r="4700" spans="3:8" ht="15" customHeight="1">
      <c r="C4700" s="112" t="b">
        <v>0</v>
      </c>
      <c r="D4700" s="113">
        <v>5</v>
      </c>
      <c r="E4700" s="114">
        <v>414</v>
      </c>
      <c r="F4700" s="114">
        <v>4618</v>
      </c>
      <c r="G4700" s="122">
        <v>0</v>
      </c>
      <c r="H4700" s="122">
        <v>6.7387227458063677E+18</v>
      </c>
    </row>
    <row r="4701" spans="3:8" ht="15" customHeight="1">
      <c r="C4701" s="112" t="b">
        <v>0</v>
      </c>
      <c r="D4701" s="113">
        <v>5</v>
      </c>
      <c r="E4701" s="114">
        <v>415</v>
      </c>
      <c r="F4701" s="114">
        <v>4619</v>
      </c>
      <c r="G4701" s="122">
        <v>0</v>
      </c>
      <c r="H4701" s="122">
        <v>1.6535503016775041E+19</v>
      </c>
    </row>
    <row r="4702" spans="3:8" ht="15" customHeight="1">
      <c r="C4702" s="112" t="b">
        <v>0</v>
      </c>
      <c r="D4702" s="113">
        <v>5</v>
      </c>
      <c r="E4702" s="114">
        <v>416</v>
      </c>
      <c r="F4702" s="114">
        <v>4620</v>
      </c>
      <c r="G4702" s="122">
        <v>0</v>
      </c>
      <c r="H4702" s="122">
        <v>5.5986906014184397E+18</v>
      </c>
    </row>
    <row r="4703" spans="3:8" ht="15" customHeight="1">
      <c r="C4703" s="112" t="b">
        <v>0</v>
      </c>
      <c r="D4703" s="113">
        <v>5</v>
      </c>
      <c r="E4703" s="114">
        <v>417</v>
      </c>
      <c r="F4703" s="114">
        <v>4621</v>
      </c>
      <c r="G4703" s="122">
        <v>0</v>
      </c>
      <c r="H4703" s="122">
        <v>9.7346184041123205E+18</v>
      </c>
    </row>
    <row r="4704" spans="3:8" ht="15" customHeight="1">
      <c r="C4704" s="112" t="b">
        <v>0</v>
      </c>
      <c r="D4704" s="113">
        <v>5</v>
      </c>
      <c r="E4704" s="114">
        <v>418</v>
      </c>
      <c r="F4704" s="114">
        <v>4622</v>
      </c>
      <c r="G4704" s="122">
        <v>0</v>
      </c>
      <c r="H4704" s="122">
        <v>1.8244417568045324E+19</v>
      </c>
    </row>
    <row r="4705" spans="3:8" ht="15" customHeight="1">
      <c r="C4705" s="112" t="b">
        <v>0</v>
      </c>
      <c r="D4705" s="113">
        <v>5</v>
      </c>
      <c r="E4705" s="114">
        <v>1813</v>
      </c>
      <c r="F4705" s="114">
        <v>4623</v>
      </c>
      <c r="G4705" s="122">
        <v>0</v>
      </c>
      <c r="H4705" s="122">
        <v>1.1732974216994083E+19</v>
      </c>
    </row>
    <row r="4706" spans="3:8" ht="15" customHeight="1">
      <c r="C4706" s="112" t="b">
        <v>0</v>
      </c>
      <c r="D4706" s="113">
        <v>5</v>
      </c>
      <c r="E4706" s="114">
        <v>1814</v>
      </c>
      <c r="F4706" s="114">
        <v>4624</v>
      </c>
      <c r="G4706" s="122">
        <v>0</v>
      </c>
      <c r="H4706" s="122">
        <v>1.3382483805698892E+19</v>
      </c>
    </row>
    <row r="4707" spans="3:8" ht="15" customHeight="1">
      <c r="C4707" s="112" t="b">
        <v>0</v>
      </c>
      <c r="D4707" s="113">
        <v>5</v>
      </c>
      <c r="E4707" s="114">
        <v>1815</v>
      </c>
      <c r="F4707" s="114">
        <v>4625</v>
      </c>
      <c r="G4707" s="122">
        <v>0</v>
      </c>
      <c r="H4707" s="122">
        <v>5.8367708341360517E+18</v>
      </c>
    </row>
    <row r="4708" spans="3:8" ht="15" customHeight="1">
      <c r="C4708" s="112" t="b">
        <v>0</v>
      </c>
      <c r="D4708" s="113">
        <v>5</v>
      </c>
      <c r="E4708" s="114">
        <v>1816</v>
      </c>
      <c r="F4708" s="114">
        <v>4626</v>
      </c>
      <c r="G4708" s="122">
        <v>0</v>
      </c>
      <c r="H4708" s="122">
        <v>1.0989093017008091E+19</v>
      </c>
    </row>
    <row r="4709" spans="3:8" ht="15" customHeight="1">
      <c r="C4709" s="112" t="b">
        <v>0</v>
      </c>
      <c r="D4709" s="113">
        <v>5</v>
      </c>
      <c r="E4709" s="114">
        <v>1817</v>
      </c>
      <c r="F4709" s="114">
        <v>4627</v>
      </c>
      <c r="G4709" s="122">
        <v>0</v>
      </c>
      <c r="H4709" s="122">
        <v>1.3636150422132613E+18</v>
      </c>
    </row>
    <row r="4710" spans="3:8" ht="15" customHeight="1">
      <c r="C4710" s="112" t="b">
        <v>0</v>
      </c>
      <c r="D4710" s="113">
        <v>5</v>
      </c>
      <c r="E4710" s="114">
        <v>1818</v>
      </c>
      <c r="F4710" s="114">
        <v>4628</v>
      </c>
      <c r="G4710" s="122">
        <v>0</v>
      </c>
      <c r="H4710" s="122">
        <v>1.2527359465175931E+19</v>
      </c>
    </row>
    <row r="4711" spans="3:8" ht="15" customHeight="1">
      <c r="C4711" s="112" t="b">
        <v>0</v>
      </c>
      <c r="D4711" s="113">
        <v>5</v>
      </c>
      <c r="E4711" s="114">
        <v>1819</v>
      </c>
      <c r="F4711" s="114">
        <v>4629</v>
      </c>
      <c r="G4711" s="122">
        <v>0</v>
      </c>
      <c r="H4711" s="122">
        <v>7.9520127019001979E+18</v>
      </c>
    </row>
    <row r="4712" spans="3:8" ht="15" customHeight="1">
      <c r="C4712" s="112" t="b">
        <v>0</v>
      </c>
      <c r="D4712" s="113">
        <v>5</v>
      </c>
      <c r="E4712" s="114">
        <v>1820</v>
      </c>
      <c r="F4712" s="114">
        <v>4630</v>
      </c>
      <c r="G4712" s="122">
        <v>0</v>
      </c>
      <c r="H4712" s="122">
        <v>2.4518681575122412E+18</v>
      </c>
    </row>
    <row r="4713" spans="3:8" ht="15" customHeight="1">
      <c r="C4713" s="112" t="b">
        <v>0</v>
      </c>
      <c r="D4713" s="113">
        <v>5</v>
      </c>
      <c r="E4713" s="114">
        <v>1821</v>
      </c>
      <c r="F4713" s="114">
        <v>4631</v>
      </c>
      <c r="G4713" s="122">
        <v>0</v>
      </c>
      <c r="H4713" s="122">
        <v>6.0461265506461911E+18</v>
      </c>
    </row>
    <row r="4714" spans="3:8" ht="15" customHeight="1">
      <c r="C4714" s="112" t="b">
        <v>0</v>
      </c>
      <c r="D4714" s="113">
        <v>5</v>
      </c>
      <c r="E4714" s="114">
        <v>1822</v>
      </c>
      <c r="F4714" s="114">
        <v>4632</v>
      </c>
      <c r="G4714" s="122">
        <v>0</v>
      </c>
      <c r="H4714" s="122">
        <v>9.845200553804841E+18</v>
      </c>
    </row>
    <row r="4715" spans="3:8" ht="15" customHeight="1">
      <c r="C4715" s="112" t="b">
        <v>0</v>
      </c>
      <c r="D4715" s="113">
        <v>5</v>
      </c>
      <c r="E4715" s="114">
        <v>1823</v>
      </c>
      <c r="F4715" s="114">
        <v>4633</v>
      </c>
      <c r="G4715" s="122">
        <v>0</v>
      </c>
      <c r="H4715" s="122">
        <v>1.0090229231307264E+19</v>
      </c>
    </row>
    <row r="4716" spans="3:8" ht="15" customHeight="1">
      <c r="C4716" s="112" t="b">
        <v>0</v>
      </c>
      <c r="D4716" s="113">
        <v>5</v>
      </c>
      <c r="E4716" s="114">
        <v>1824</v>
      </c>
      <c r="F4716" s="114">
        <v>4634</v>
      </c>
      <c r="G4716" s="122">
        <v>0</v>
      </c>
      <c r="H4716" s="122">
        <v>1.3472758260053576E+19</v>
      </c>
    </row>
    <row r="4717" spans="3:8" ht="15" customHeight="1">
      <c r="C4717" s="112" t="b">
        <v>0</v>
      </c>
      <c r="D4717" s="113">
        <v>5</v>
      </c>
      <c r="E4717" s="114">
        <v>1825</v>
      </c>
      <c r="F4717" s="114">
        <v>4635</v>
      </c>
      <c r="G4717" s="122">
        <v>0</v>
      </c>
      <c r="H4717" s="122">
        <v>1.05463512749288E+19</v>
      </c>
    </row>
    <row r="4718" spans="3:8" ht="15" customHeight="1">
      <c r="C4718" s="112" t="b">
        <v>0</v>
      </c>
      <c r="D4718" s="113">
        <v>5</v>
      </c>
      <c r="E4718" s="114">
        <v>1826</v>
      </c>
      <c r="F4718" s="114">
        <v>4636</v>
      </c>
      <c r="G4718" s="122">
        <v>0</v>
      </c>
      <c r="H4718" s="122">
        <v>2.1241036742336776E+18</v>
      </c>
    </row>
    <row r="4719" spans="3:8" ht="15" customHeight="1">
      <c r="C4719" s="112" t="b">
        <v>0</v>
      </c>
      <c r="D4719" s="113">
        <v>5</v>
      </c>
      <c r="E4719" s="114">
        <v>1827</v>
      </c>
      <c r="F4719" s="114">
        <v>4637</v>
      </c>
      <c r="G4719" s="122">
        <v>0</v>
      </c>
      <c r="H4719" s="122">
        <v>1.5604790023870702E+19</v>
      </c>
    </row>
    <row r="4720" spans="3:8" ht="15" customHeight="1">
      <c r="C4720" s="112" t="b">
        <v>0</v>
      </c>
      <c r="D4720" s="113">
        <v>5</v>
      </c>
      <c r="E4720" s="114">
        <v>1828</v>
      </c>
      <c r="F4720" s="114">
        <v>4638</v>
      </c>
      <c r="G4720" s="122">
        <v>0</v>
      </c>
      <c r="H4720" s="122">
        <v>1.5599963211762424E+19</v>
      </c>
    </row>
    <row r="4721" spans="3:8" ht="15" customHeight="1">
      <c r="C4721" s="112" t="b">
        <v>0</v>
      </c>
      <c r="D4721" s="113">
        <v>5</v>
      </c>
      <c r="E4721" s="114">
        <v>1969</v>
      </c>
      <c r="F4721" s="114">
        <v>4639</v>
      </c>
      <c r="G4721" s="122">
        <v>0</v>
      </c>
      <c r="H4721" s="122">
        <v>1.7223649719626781E+19</v>
      </c>
    </row>
    <row r="4722" spans="3:8" ht="15" customHeight="1">
      <c r="C4722" s="112" t="b">
        <v>0</v>
      </c>
      <c r="D4722" s="113">
        <v>5</v>
      </c>
      <c r="E4722" s="114">
        <v>1970</v>
      </c>
      <c r="F4722" s="114">
        <v>4640</v>
      </c>
      <c r="G4722" s="122">
        <v>0</v>
      </c>
      <c r="H4722" s="122">
        <v>1.5274875365360808E+19</v>
      </c>
    </row>
    <row r="4723" spans="3:8" ht="15" customHeight="1">
      <c r="C4723" s="112" t="b">
        <v>0</v>
      </c>
      <c r="D4723" s="113">
        <v>5</v>
      </c>
      <c r="E4723" s="114">
        <v>1971</v>
      </c>
      <c r="F4723" s="114">
        <v>4641</v>
      </c>
      <c r="G4723" s="122">
        <v>0</v>
      </c>
      <c r="H4723" s="122">
        <v>1.0946437210140164E+19</v>
      </c>
    </row>
    <row r="4724" spans="3:8" ht="15" customHeight="1">
      <c r="C4724" s="112" t="b">
        <v>0</v>
      </c>
      <c r="D4724" s="113">
        <v>5</v>
      </c>
      <c r="E4724" s="114">
        <v>1972</v>
      </c>
      <c r="F4724" s="114">
        <v>4642</v>
      </c>
      <c r="G4724" s="122">
        <v>0</v>
      </c>
      <c r="H4724" s="122">
        <v>3.2217570234852183E+18</v>
      </c>
    </row>
    <row r="4725" spans="3:8" ht="15" customHeight="1">
      <c r="C4725" s="112" t="b">
        <v>0</v>
      </c>
      <c r="D4725" s="113">
        <v>5</v>
      </c>
      <c r="E4725" s="114">
        <v>1973</v>
      </c>
      <c r="F4725" s="114">
        <v>4643</v>
      </c>
      <c r="G4725" s="122">
        <v>0</v>
      </c>
      <c r="H4725" s="122">
        <v>1.7053458936935094E+19</v>
      </c>
    </row>
    <row r="4726" spans="3:8" ht="15" customHeight="1">
      <c r="C4726" s="112" t="b">
        <v>0</v>
      </c>
      <c r="D4726" s="113">
        <v>5</v>
      </c>
      <c r="E4726" s="114">
        <v>1974</v>
      </c>
      <c r="F4726" s="114">
        <v>4644</v>
      </c>
      <c r="G4726" s="122">
        <v>0</v>
      </c>
      <c r="H4726" s="122">
        <v>8.6033395100535265E+18</v>
      </c>
    </row>
    <row r="4727" spans="3:8" ht="15" customHeight="1">
      <c r="C4727" s="112" t="b">
        <v>0</v>
      </c>
      <c r="D4727" s="113">
        <v>5</v>
      </c>
      <c r="E4727" s="114">
        <v>1975</v>
      </c>
      <c r="F4727" s="114">
        <v>4645</v>
      </c>
      <c r="G4727" s="122">
        <v>0</v>
      </c>
      <c r="H4727" s="122">
        <v>1.1799632676627228E+18</v>
      </c>
    </row>
    <row r="4728" spans="3:8" ht="15" customHeight="1">
      <c r="C4728" s="112" t="b">
        <v>0</v>
      </c>
      <c r="D4728" s="113">
        <v>5</v>
      </c>
      <c r="E4728" s="114">
        <v>1976</v>
      </c>
      <c r="F4728" s="114">
        <v>4646</v>
      </c>
      <c r="G4728" s="122">
        <v>0</v>
      </c>
      <c r="H4728" s="122">
        <v>5.9266815064808929E+18</v>
      </c>
    </row>
    <row r="4729" spans="3:8" ht="15" customHeight="1">
      <c r="C4729" s="112" t="b">
        <v>0</v>
      </c>
      <c r="D4729" s="113">
        <v>5</v>
      </c>
      <c r="E4729" s="114">
        <v>1977</v>
      </c>
      <c r="F4729" s="114">
        <v>4647</v>
      </c>
      <c r="G4729" s="122">
        <v>0</v>
      </c>
      <c r="H4729" s="122">
        <v>1.1447126141628121E+19</v>
      </c>
    </row>
    <row r="4730" spans="3:8" ht="15" customHeight="1">
      <c r="C4730" s="112" t="b">
        <v>0</v>
      </c>
      <c r="D4730" s="113">
        <v>5</v>
      </c>
      <c r="E4730" s="114">
        <v>1978</v>
      </c>
      <c r="F4730" s="114">
        <v>4648</v>
      </c>
      <c r="G4730" s="122">
        <v>0</v>
      </c>
      <c r="H4730" s="122">
        <v>3.8618176073738629E+18</v>
      </c>
    </row>
    <row r="4731" spans="3:8" ht="15" customHeight="1">
      <c r="C4731" s="112" t="b">
        <v>0</v>
      </c>
      <c r="D4731" s="113">
        <v>5</v>
      </c>
      <c r="E4731" s="114">
        <v>1979</v>
      </c>
      <c r="F4731" s="114">
        <v>4649</v>
      </c>
      <c r="G4731" s="122">
        <v>0</v>
      </c>
      <c r="H4731" s="122">
        <v>1.5126554951442627E+19</v>
      </c>
    </row>
    <row r="4732" spans="3:8" ht="15" customHeight="1">
      <c r="C4732" s="112" t="b">
        <v>0</v>
      </c>
      <c r="D4732" s="113">
        <v>5</v>
      </c>
      <c r="E4732" s="114">
        <v>1980</v>
      </c>
      <c r="F4732" s="114">
        <v>4650</v>
      </c>
      <c r="G4732" s="122">
        <v>0</v>
      </c>
      <c r="H4732" s="122">
        <v>9.1174416276938048E+17</v>
      </c>
    </row>
    <row r="4733" spans="3:8" ht="15" customHeight="1">
      <c r="C4733" s="112" t="b">
        <v>0</v>
      </c>
      <c r="D4733" s="113">
        <v>5</v>
      </c>
      <c r="E4733" s="114">
        <v>1981</v>
      </c>
      <c r="F4733" s="114">
        <v>4651</v>
      </c>
      <c r="G4733" s="122">
        <v>0</v>
      </c>
      <c r="H4733" s="122">
        <v>3.8203510367319511E+18</v>
      </c>
    </row>
    <row r="4734" spans="3:8" ht="15" customHeight="1">
      <c r="C4734" s="112" t="b">
        <v>0</v>
      </c>
      <c r="D4734" s="113">
        <v>5</v>
      </c>
      <c r="E4734" s="114">
        <v>1982</v>
      </c>
      <c r="F4734" s="114">
        <v>4652</v>
      </c>
      <c r="G4734" s="122">
        <v>0</v>
      </c>
      <c r="H4734" s="122">
        <v>5.0249994437784801E+18</v>
      </c>
    </row>
    <row r="4735" spans="3:8" ht="15" customHeight="1">
      <c r="C4735" s="112" t="b">
        <v>0</v>
      </c>
      <c r="D4735" s="113">
        <v>5</v>
      </c>
      <c r="E4735" s="114">
        <v>1983</v>
      </c>
      <c r="F4735" s="114">
        <v>4653</v>
      </c>
      <c r="G4735" s="122">
        <v>0</v>
      </c>
      <c r="H4735" s="122">
        <v>7.6086318267715082E+18</v>
      </c>
    </row>
    <row r="4736" spans="3:8" ht="15" customHeight="1">
      <c r="C4736" s="112" t="b">
        <v>0</v>
      </c>
      <c r="D4736" s="113">
        <v>5</v>
      </c>
      <c r="E4736" s="114">
        <v>1984</v>
      </c>
      <c r="F4736" s="114">
        <v>4654</v>
      </c>
      <c r="G4736" s="122">
        <v>0</v>
      </c>
      <c r="H4736" s="122">
        <v>1.1462648658243158E+18</v>
      </c>
    </row>
    <row r="4737" spans="3:8" ht="15" customHeight="1">
      <c r="C4737" s="112" t="b">
        <v>0</v>
      </c>
      <c r="D4737" s="113">
        <v>5</v>
      </c>
      <c r="E4737" s="114">
        <v>1985</v>
      </c>
      <c r="F4737" s="114">
        <v>4655</v>
      </c>
      <c r="G4737" s="122">
        <v>0</v>
      </c>
      <c r="H4737" s="122">
        <v>3.6553210542290534E+18</v>
      </c>
    </row>
    <row r="4738" spans="3:8" ht="15" customHeight="1">
      <c r="C4738" s="112" t="b">
        <v>0</v>
      </c>
      <c r="D4738" s="113">
        <v>5</v>
      </c>
      <c r="E4738" s="114">
        <v>2113</v>
      </c>
      <c r="F4738" s="114">
        <v>4656</v>
      </c>
      <c r="G4738" s="122">
        <v>0</v>
      </c>
      <c r="H4738" s="122">
        <v>4.9166629825312727E+18</v>
      </c>
    </row>
    <row r="4739" spans="3:8" ht="15" customHeight="1">
      <c r="C4739" s="112" t="b">
        <v>0</v>
      </c>
      <c r="D4739" s="113">
        <v>5</v>
      </c>
      <c r="E4739" s="114">
        <v>2114</v>
      </c>
      <c r="F4739" s="114">
        <v>4657</v>
      </c>
      <c r="G4739" s="122">
        <v>0</v>
      </c>
      <c r="H4739" s="122">
        <v>1.6532771280366064E+19</v>
      </c>
    </row>
    <row r="4740" spans="3:8" ht="15" customHeight="1">
      <c r="C4740" s="112" t="b">
        <v>0</v>
      </c>
      <c r="D4740" s="113">
        <v>5</v>
      </c>
      <c r="E4740" s="114">
        <v>2115</v>
      </c>
      <c r="F4740" s="114">
        <v>4658</v>
      </c>
      <c r="G4740" s="122">
        <v>0</v>
      </c>
      <c r="H4740" s="122">
        <v>1.8341076746438214E+19</v>
      </c>
    </row>
    <row r="4741" spans="3:8" ht="15" customHeight="1">
      <c r="C4741" s="112" t="b">
        <v>0</v>
      </c>
      <c r="D4741" s="113">
        <v>5</v>
      </c>
      <c r="E4741" s="114">
        <v>2116</v>
      </c>
      <c r="F4741" s="114">
        <v>4659</v>
      </c>
      <c r="G4741" s="122">
        <v>0</v>
      </c>
      <c r="H4741" s="122">
        <v>4.5053780306989092E+18</v>
      </c>
    </row>
    <row r="4742" spans="3:8" ht="15" customHeight="1">
      <c r="C4742" s="112" t="b">
        <v>0</v>
      </c>
      <c r="D4742" s="113">
        <v>5</v>
      </c>
      <c r="E4742" s="114">
        <v>2117</v>
      </c>
      <c r="F4742" s="114">
        <v>4660</v>
      </c>
      <c r="G4742" s="122">
        <v>0</v>
      </c>
      <c r="H4742" s="122">
        <v>9.5264925240662262E+18</v>
      </c>
    </row>
    <row r="4743" spans="3:8" ht="15" customHeight="1">
      <c r="C4743" s="112" t="b">
        <v>0</v>
      </c>
      <c r="D4743" s="113">
        <v>5</v>
      </c>
      <c r="E4743" s="114">
        <v>2118</v>
      </c>
      <c r="F4743" s="114">
        <v>4661</v>
      </c>
      <c r="G4743" s="122">
        <v>0</v>
      </c>
      <c r="H4743" s="122">
        <v>9.114725248112427E+18</v>
      </c>
    </row>
    <row r="4744" spans="3:8" ht="15" customHeight="1">
      <c r="C4744" s="112" t="b">
        <v>0</v>
      </c>
      <c r="D4744" s="113">
        <v>5</v>
      </c>
      <c r="E4744" s="114">
        <v>2119</v>
      </c>
      <c r="F4744" s="114">
        <v>4662</v>
      </c>
      <c r="G4744" s="122">
        <v>0</v>
      </c>
      <c r="H4744" s="122">
        <v>1.2298541239572806E+19</v>
      </c>
    </row>
    <row r="4745" spans="3:8" ht="15" customHeight="1">
      <c r="C4745" s="112" t="b">
        <v>0</v>
      </c>
      <c r="D4745" s="113">
        <v>5</v>
      </c>
      <c r="E4745" s="114">
        <v>2120</v>
      </c>
      <c r="F4745" s="114">
        <v>4663</v>
      </c>
      <c r="G4745" s="122">
        <v>0</v>
      </c>
      <c r="H4745" s="122">
        <v>9.0595974403019858E+18</v>
      </c>
    </row>
    <row r="4746" spans="3:8" ht="15" customHeight="1">
      <c r="C4746" s="112" t="b">
        <v>0</v>
      </c>
      <c r="D4746" s="113">
        <v>5</v>
      </c>
      <c r="E4746" s="114">
        <v>2121</v>
      </c>
      <c r="F4746" s="114">
        <v>4664</v>
      </c>
      <c r="G4746" s="122">
        <v>0</v>
      </c>
      <c r="H4746" s="122">
        <v>1.8671609408348675E+18</v>
      </c>
    </row>
    <row r="4747" spans="3:8" ht="15" customHeight="1">
      <c r="C4747" s="112" t="b">
        <v>0</v>
      </c>
      <c r="D4747" s="113">
        <v>5</v>
      </c>
      <c r="E4747" s="114">
        <v>2122</v>
      </c>
      <c r="F4747" s="114">
        <v>4665</v>
      </c>
      <c r="G4747" s="122">
        <v>0</v>
      </c>
      <c r="H4747" s="122">
        <v>1.1173811669830214E+18</v>
      </c>
    </row>
    <row r="4748" spans="3:8" ht="15" customHeight="1">
      <c r="C4748" s="112" t="b">
        <v>0</v>
      </c>
      <c r="D4748" s="113">
        <v>5</v>
      </c>
      <c r="E4748" s="114">
        <v>2123</v>
      </c>
      <c r="F4748" s="114">
        <v>4666</v>
      </c>
      <c r="G4748" s="122">
        <v>0</v>
      </c>
      <c r="H4748" s="122">
        <v>1.1095410360205556E+19</v>
      </c>
    </row>
    <row r="4749" spans="3:8" ht="15" customHeight="1">
      <c r="C4749" s="112" t="b">
        <v>0</v>
      </c>
      <c r="D4749" s="113">
        <v>5</v>
      </c>
      <c r="E4749" s="114">
        <v>2124</v>
      </c>
      <c r="F4749" s="114">
        <v>4667</v>
      </c>
      <c r="G4749" s="122">
        <v>0</v>
      </c>
      <c r="H4749" s="122">
        <v>8.6179367068464292E+18</v>
      </c>
    </row>
    <row r="4750" spans="3:8" ht="15" customHeight="1">
      <c r="C4750" s="112" t="b">
        <v>0</v>
      </c>
      <c r="D4750" s="113">
        <v>5</v>
      </c>
      <c r="E4750" s="114">
        <v>2149</v>
      </c>
      <c r="F4750" s="114">
        <v>4668</v>
      </c>
      <c r="G4750" s="122">
        <v>0</v>
      </c>
      <c r="H4750" s="122">
        <v>6.3169269647113001E+18</v>
      </c>
    </row>
    <row r="4751" spans="3:8" ht="15" customHeight="1">
      <c r="C4751" s="112" t="b">
        <v>0</v>
      </c>
      <c r="D4751" s="113">
        <v>5</v>
      </c>
      <c r="E4751" s="114">
        <v>2150</v>
      </c>
      <c r="F4751" s="114">
        <v>4669</v>
      </c>
      <c r="G4751" s="122">
        <v>0</v>
      </c>
      <c r="H4751" s="122">
        <v>1.3644229217170698E+19</v>
      </c>
    </row>
    <row r="4752" spans="3:8" ht="15" customHeight="1">
      <c r="C4752" s="112" t="b">
        <v>0</v>
      </c>
      <c r="D4752" s="113">
        <v>5</v>
      </c>
      <c r="E4752" s="114">
        <v>2151</v>
      </c>
      <c r="F4752" s="114">
        <v>4670</v>
      </c>
      <c r="G4752" s="122">
        <v>0</v>
      </c>
      <c r="H4752" s="122">
        <v>9.0121835536828662E+18</v>
      </c>
    </row>
    <row r="4753" spans="3:8" ht="15" customHeight="1">
      <c r="C4753" s="112" t="b">
        <v>0</v>
      </c>
      <c r="D4753" s="113">
        <v>5</v>
      </c>
      <c r="E4753" s="114">
        <v>2152</v>
      </c>
      <c r="F4753" s="114">
        <v>4671</v>
      </c>
      <c r="G4753" s="122">
        <v>0</v>
      </c>
      <c r="H4753" s="122">
        <v>1.0925354958760778E+19</v>
      </c>
    </row>
    <row r="4754" spans="3:8" ht="15" customHeight="1">
      <c r="C4754" s="112" t="b">
        <v>0</v>
      </c>
      <c r="D4754" s="113">
        <v>5</v>
      </c>
      <c r="E4754" s="114">
        <v>2153</v>
      </c>
      <c r="F4754" s="114">
        <v>4672</v>
      </c>
      <c r="G4754" s="122">
        <v>0</v>
      </c>
      <c r="H4754" s="122">
        <v>5.2058873972677192E+18</v>
      </c>
    </row>
    <row r="4755" spans="3:8" ht="15" customHeight="1">
      <c r="C4755" s="112" t="b">
        <v>0</v>
      </c>
      <c r="D4755" s="113">
        <v>5</v>
      </c>
      <c r="E4755" s="114">
        <v>2154</v>
      </c>
      <c r="F4755" s="114">
        <v>4673</v>
      </c>
      <c r="G4755" s="122">
        <v>0</v>
      </c>
      <c r="H4755" s="122">
        <v>7.2963866733918044E+18</v>
      </c>
    </row>
    <row r="4756" spans="3:8" ht="15" customHeight="1">
      <c r="C4756" s="112" t="b">
        <v>0</v>
      </c>
      <c r="D4756" s="113">
        <v>5</v>
      </c>
      <c r="E4756" s="114">
        <v>2155</v>
      </c>
      <c r="F4756" s="114">
        <v>4674</v>
      </c>
      <c r="G4756" s="122">
        <v>0</v>
      </c>
      <c r="H4756" s="122">
        <v>1.2340530685085721E+19</v>
      </c>
    </row>
    <row r="4757" spans="3:8" ht="15" customHeight="1">
      <c r="C4757" s="112" t="b">
        <v>0</v>
      </c>
      <c r="D4757" s="113">
        <v>5</v>
      </c>
      <c r="E4757" s="114">
        <v>2156</v>
      </c>
      <c r="F4757" s="114">
        <v>4675</v>
      </c>
      <c r="G4757" s="122">
        <v>0</v>
      </c>
      <c r="H4757" s="122">
        <v>1.2693776857553826E+19</v>
      </c>
    </row>
    <row r="4758" spans="3:8" ht="15" customHeight="1">
      <c r="C4758" s="112" t="b">
        <v>0</v>
      </c>
      <c r="D4758" s="113">
        <v>5</v>
      </c>
      <c r="E4758" s="114">
        <v>2157</v>
      </c>
      <c r="F4758" s="114">
        <v>4676</v>
      </c>
      <c r="G4758" s="122">
        <v>0</v>
      </c>
      <c r="H4758" s="122">
        <v>1.5971618911805587E+19</v>
      </c>
    </row>
    <row r="4759" spans="3:8" ht="15" customHeight="1">
      <c r="C4759" s="112" t="b">
        <v>0</v>
      </c>
      <c r="D4759" s="113">
        <v>5</v>
      </c>
      <c r="E4759" s="114">
        <v>2158</v>
      </c>
      <c r="F4759" s="114">
        <v>4677</v>
      </c>
      <c r="G4759" s="122">
        <v>0</v>
      </c>
      <c r="H4759" s="122">
        <v>1.2743385004611682E+19</v>
      </c>
    </row>
    <row r="4760" spans="3:8" ht="15" customHeight="1">
      <c r="C4760" s="112" t="b">
        <v>0</v>
      </c>
      <c r="D4760" s="113">
        <v>5</v>
      </c>
      <c r="E4760" s="114">
        <v>2159</v>
      </c>
      <c r="F4760" s="114">
        <v>4678</v>
      </c>
      <c r="G4760" s="122">
        <v>0</v>
      </c>
      <c r="H4760" s="122">
        <v>1.7587220195798526E+19</v>
      </c>
    </row>
    <row r="4761" spans="3:8" ht="15" customHeight="1">
      <c r="C4761" s="112" t="b">
        <v>0</v>
      </c>
      <c r="D4761" s="113">
        <v>5</v>
      </c>
      <c r="E4761" s="114">
        <v>2160</v>
      </c>
      <c r="F4761" s="114">
        <v>4679</v>
      </c>
      <c r="G4761" s="122">
        <v>0</v>
      </c>
      <c r="H4761" s="122">
        <v>1.1692332579541696E+18</v>
      </c>
    </row>
    <row r="4762" spans="3:8" ht="15" customHeight="1">
      <c r="C4762" s="112" t="b">
        <v>0</v>
      </c>
      <c r="D4762" s="113">
        <v>5</v>
      </c>
      <c r="E4762" s="114">
        <v>2161</v>
      </c>
      <c r="F4762" s="114">
        <v>4680</v>
      </c>
      <c r="G4762" s="122">
        <v>0</v>
      </c>
      <c r="H4762" s="122">
        <v>4.4808211385716275E+18</v>
      </c>
    </row>
    <row r="4763" spans="3:8" ht="15" customHeight="1">
      <c r="C4763" s="112" t="b">
        <v>0</v>
      </c>
      <c r="D4763" s="113">
        <v>5</v>
      </c>
      <c r="E4763" s="114">
        <v>2162</v>
      </c>
      <c r="F4763" s="114">
        <v>4681</v>
      </c>
      <c r="G4763" s="122">
        <v>0</v>
      </c>
      <c r="H4763" s="122">
        <v>1.6349868643058553E+19</v>
      </c>
    </row>
    <row r="4764" spans="3:8" ht="15" customHeight="1">
      <c r="C4764" s="112" t="b">
        <v>0</v>
      </c>
      <c r="D4764" s="113">
        <v>5</v>
      </c>
      <c r="E4764" s="114">
        <v>2163</v>
      </c>
      <c r="F4764" s="114">
        <v>4682</v>
      </c>
      <c r="G4764" s="122">
        <v>0</v>
      </c>
      <c r="H4764" s="122">
        <v>1.0729856200476033E+19</v>
      </c>
    </row>
    <row r="4765" spans="3:8" ht="15" customHeight="1">
      <c r="C4765" s="112" t="b">
        <v>0</v>
      </c>
      <c r="D4765" s="113">
        <v>5</v>
      </c>
      <c r="E4765" s="114">
        <v>2164</v>
      </c>
      <c r="F4765" s="114">
        <v>4683</v>
      </c>
      <c r="G4765" s="122">
        <v>0</v>
      </c>
      <c r="H4765" s="122">
        <v>1.2321591583435833E+19</v>
      </c>
    </row>
    <row r="4766" spans="3:8" ht="15" customHeight="1">
      <c r="C4766" s="112" t="b">
        <v>0</v>
      </c>
      <c r="D4766" s="113">
        <v>5</v>
      </c>
      <c r="E4766" s="114">
        <v>2676</v>
      </c>
      <c r="F4766" s="114">
        <v>4684</v>
      </c>
      <c r="G4766" s="122">
        <v>0</v>
      </c>
      <c r="H4766" s="122">
        <v>1.1063510113511535E+18</v>
      </c>
    </row>
    <row r="4767" spans="3:8" ht="15" customHeight="1">
      <c r="C4767" s="112" t="b">
        <v>0</v>
      </c>
      <c r="D4767" s="113">
        <v>5</v>
      </c>
      <c r="E4767" s="114">
        <v>2677</v>
      </c>
      <c r="F4767" s="114">
        <v>4685</v>
      </c>
      <c r="G4767" s="122">
        <v>0</v>
      </c>
      <c r="H4767" s="122">
        <v>2.9090298932920955E+18</v>
      </c>
    </row>
    <row r="4768" spans="3:8" ht="15" customHeight="1">
      <c r="C4768" s="112" t="b">
        <v>0</v>
      </c>
      <c r="D4768" s="113">
        <v>5</v>
      </c>
      <c r="E4768" s="114">
        <v>2678</v>
      </c>
      <c r="F4768" s="114">
        <v>4686</v>
      </c>
      <c r="G4768" s="122">
        <v>0</v>
      </c>
      <c r="H4768" s="122">
        <v>1.3977040065131323E+19</v>
      </c>
    </row>
    <row r="4769" spans="3:8" ht="15" customHeight="1">
      <c r="C4769" s="112" t="b">
        <v>0</v>
      </c>
      <c r="D4769" s="113">
        <v>5</v>
      </c>
      <c r="E4769" s="114">
        <v>2679</v>
      </c>
      <c r="F4769" s="114">
        <v>4687</v>
      </c>
      <c r="G4769" s="122">
        <v>0</v>
      </c>
      <c r="H4769" s="122">
        <v>5.3309017372763351E+18</v>
      </c>
    </row>
    <row r="4770" spans="3:8" ht="15" customHeight="1">
      <c r="C4770" s="112" t="b">
        <v>0</v>
      </c>
      <c r="D4770" s="113">
        <v>5</v>
      </c>
      <c r="E4770" s="114">
        <v>2680</v>
      </c>
      <c r="F4770" s="114">
        <v>4688</v>
      </c>
      <c r="G4770" s="122">
        <v>0</v>
      </c>
      <c r="H4770" s="122">
        <v>4.6857688910383135E+18</v>
      </c>
    </row>
    <row r="4771" spans="3:8" ht="15" customHeight="1">
      <c r="C4771" s="112" t="b">
        <v>0</v>
      </c>
      <c r="D4771" s="113">
        <v>5</v>
      </c>
      <c r="E4771" s="114">
        <v>2681</v>
      </c>
      <c r="F4771" s="114">
        <v>4689</v>
      </c>
      <c r="G4771" s="122">
        <v>0</v>
      </c>
      <c r="H4771" s="122">
        <v>1.1498622354836099E+19</v>
      </c>
    </row>
    <row r="4772" spans="3:8" ht="15" customHeight="1">
      <c r="C4772" s="112" t="b">
        <v>0</v>
      </c>
      <c r="D4772" s="113">
        <v>5</v>
      </c>
      <c r="E4772" s="114">
        <v>2682</v>
      </c>
      <c r="F4772" s="114">
        <v>4690</v>
      </c>
      <c r="G4772" s="122">
        <v>0</v>
      </c>
      <c r="H4772" s="122">
        <v>1.387361385539694E+19</v>
      </c>
    </row>
    <row r="4773" spans="3:8" ht="15" customHeight="1">
      <c r="C4773" s="112" t="b">
        <v>0</v>
      </c>
      <c r="D4773" s="113">
        <v>5</v>
      </c>
      <c r="E4773" s="114">
        <v>2683</v>
      </c>
      <c r="F4773" s="114">
        <v>4691</v>
      </c>
      <c r="G4773" s="122">
        <v>0</v>
      </c>
      <c r="H4773" s="122">
        <v>3.1358528166954952E+18</v>
      </c>
    </row>
    <row r="4774" spans="3:8" ht="15" customHeight="1">
      <c r="C4774" s="112" t="b">
        <v>0</v>
      </c>
      <c r="D4774" s="113">
        <v>5</v>
      </c>
      <c r="E4774" s="114">
        <v>2684</v>
      </c>
      <c r="F4774" s="114">
        <v>4692</v>
      </c>
      <c r="G4774" s="122">
        <v>0</v>
      </c>
      <c r="H4774" s="122">
        <v>1.6943668388560128E+19</v>
      </c>
    </row>
    <row r="4775" spans="3:8" ht="15" customHeight="1">
      <c r="C4775" s="112" t="b">
        <v>0</v>
      </c>
      <c r="D4775" s="113">
        <v>5</v>
      </c>
      <c r="E4775" s="114">
        <v>2685</v>
      </c>
      <c r="F4775" s="114">
        <v>4693</v>
      </c>
      <c r="G4775" s="122">
        <v>0</v>
      </c>
      <c r="H4775" s="122">
        <v>1.6296747307998945E+19</v>
      </c>
    </row>
    <row r="4776" spans="3:8" ht="15" customHeight="1">
      <c r="C4776" s="112" t="b">
        <v>0</v>
      </c>
      <c r="D4776" s="113">
        <v>5</v>
      </c>
      <c r="E4776" s="114">
        <v>2686</v>
      </c>
      <c r="F4776" s="114">
        <v>4694</v>
      </c>
      <c r="G4776" s="122">
        <v>0</v>
      </c>
      <c r="H4776" s="122">
        <v>1.1892105526357948E+19</v>
      </c>
    </row>
    <row r="4777" spans="3:8" ht="15" customHeight="1">
      <c r="C4777" s="112" t="b">
        <v>0</v>
      </c>
      <c r="D4777" s="113">
        <v>5</v>
      </c>
      <c r="E4777" s="114">
        <v>2687</v>
      </c>
      <c r="F4777" s="114">
        <v>4695</v>
      </c>
      <c r="G4777" s="122">
        <v>0</v>
      </c>
      <c r="H4777" s="122">
        <v>6.4566126189363907E+18</v>
      </c>
    </row>
    <row r="4778" spans="3:8" ht="15" customHeight="1">
      <c r="C4778" s="112" t="b">
        <v>0</v>
      </c>
      <c r="D4778" s="113">
        <v>5</v>
      </c>
      <c r="E4778" s="114">
        <v>2688</v>
      </c>
      <c r="F4778" s="114">
        <v>4696</v>
      </c>
      <c r="G4778" s="122">
        <v>0</v>
      </c>
      <c r="H4778" s="122">
        <v>7.0050199031338588E+18</v>
      </c>
    </row>
    <row r="4779" spans="3:8" ht="15" customHeight="1">
      <c r="C4779" s="112" t="b">
        <v>0</v>
      </c>
      <c r="D4779" s="113">
        <v>5</v>
      </c>
      <c r="E4779" s="114">
        <v>2689</v>
      </c>
      <c r="F4779" s="114">
        <v>4697</v>
      </c>
      <c r="G4779" s="122">
        <v>0</v>
      </c>
      <c r="H4779" s="122">
        <v>1.757374991221506E+19</v>
      </c>
    </row>
    <row r="4780" spans="3:8" ht="15" customHeight="1">
      <c r="C4780" s="112" t="b">
        <v>0</v>
      </c>
      <c r="D4780" s="113">
        <v>5</v>
      </c>
      <c r="E4780" s="114">
        <v>3418</v>
      </c>
      <c r="F4780" s="114">
        <v>4698</v>
      </c>
      <c r="G4780" s="122">
        <v>0</v>
      </c>
      <c r="H4780" s="122">
        <v>2.607805088526785E+18</v>
      </c>
    </row>
    <row r="4781" spans="3:8" ht="15" customHeight="1">
      <c r="C4781" s="112" t="b">
        <v>0</v>
      </c>
      <c r="D4781" s="113">
        <v>5</v>
      </c>
      <c r="E4781" s="114">
        <v>2500</v>
      </c>
      <c r="F4781" s="114">
        <v>4699</v>
      </c>
      <c r="G4781" s="122">
        <v>0</v>
      </c>
      <c r="H4781" s="122">
        <v>1.0023424610923303E+19</v>
      </c>
    </row>
    <row r="4782" spans="3:8" ht="15" customHeight="1">
      <c r="C4782" s="112" t="b">
        <v>0</v>
      </c>
      <c r="D4782" s="113">
        <v>5</v>
      </c>
      <c r="E4782" s="114">
        <v>2501</v>
      </c>
      <c r="F4782" s="114">
        <v>4700</v>
      </c>
      <c r="G4782" s="122">
        <v>0</v>
      </c>
      <c r="H4782" s="122">
        <v>9.3674554135980933E+18</v>
      </c>
    </row>
    <row r="4783" spans="3:8" ht="15" customHeight="1">
      <c r="C4783" s="112" t="b">
        <v>0</v>
      </c>
      <c r="D4783" s="113">
        <v>5</v>
      </c>
      <c r="E4783" s="114">
        <v>2803</v>
      </c>
      <c r="F4783" s="114">
        <v>4701</v>
      </c>
      <c r="G4783" s="122">
        <v>0</v>
      </c>
      <c r="H4783" s="122">
        <v>1.2158384982165944E+19</v>
      </c>
    </row>
    <row r="4784" spans="3:8" ht="15" customHeight="1">
      <c r="C4784" s="112" t="b">
        <v>0</v>
      </c>
      <c r="D4784" s="113">
        <v>5</v>
      </c>
      <c r="E4784" s="114">
        <v>2804</v>
      </c>
      <c r="F4784" s="114">
        <v>4702</v>
      </c>
      <c r="G4784" s="122">
        <v>0</v>
      </c>
      <c r="H4784" s="122">
        <v>1.5246917057892586E+17</v>
      </c>
    </row>
    <row r="4785" spans="3:8" ht="15" customHeight="1">
      <c r="C4785" s="112" t="b">
        <v>0</v>
      </c>
      <c r="D4785" s="113">
        <v>5</v>
      </c>
      <c r="E4785" s="114">
        <v>2805</v>
      </c>
      <c r="F4785" s="114">
        <v>4703</v>
      </c>
      <c r="G4785" s="122">
        <v>0</v>
      </c>
      <c r="H4785" s="122">
        <v>9.9672517878738944E+18</v>
      </c>
    </row>
    <row r="4786" spans="3:8" ht="15" customHeight="1">
      <c r="C4786" s="112" t="b">
        <v>0</v>
      </c>
      <c r="D4786" s="113">
        <v>5</v>
      </c>
      <c r="E4786" s="114">
        <v>2806</v>
      </c>
      <c r="F4786" s="114">
        <v>4704</v>
      </c>
      <c r="G4786" s="122">
        <v>0</v>
      </c>
      <c r="H4786" s="122">
        <v>9.9633446644971254E+18</v>
      </c>
    </row>
    <row r="4787" spans="3:8" ht="15" customHeight="1">
      <c r="C4787" s="112" t="b">
        <v>0</v>
      </c>
      <c r="D4787" s="113">
        <v>5</v>
      </c>
      <c r="E4787" s="114">
        <v>2807</v>
      </c>
      <c r="F4787" s="114">
        <v>4705</v>
      </c>
      <c r="G4787" s="122">
        <v>0</v>
      </c>
      <c r="H4787" s="122">
        <v>1.2231134448212791E+19</v>
      </c>
    </row>
    <row r="4788" spans="3:8" ht="15" customHeight="1">
      <c r="C4788" s="112" t="b">
        <v>0</v>
      </c>
      <c r="D4788" s="113">
        <v>5</v>
      </c>
      <c r="E4788" s="114">
        <v>2808</v>
      </c>
      <c r="F4788" s="114">
        <v>4706</v>
      </c>
      <c r="G4788" s="122">
        <v>0</v>
      </c>
      <c r="H4788" s="122">
        <v>1.3459220766416103E+19</v>
      </c>
    </row>
    <row r="4789" spans="3:8" ht="15" customHeight="1">
      <c r="C4789" s="112" t="b">
        <v>0</v>
      </c>
      <c r="D4789" s="113">
        <v>5</v>
      </c>
      <c r="E4789" s="114">
        <v>2809</v>
      </c>
      <c r="F4789" s="114">
        <v>4707</v>
      </c>
      <c r="G4789" s="122">
        <v>0</v>
      </c>
      <c r="H4789" s="122">
        <v>1.3154933942094326E+19</v>
      </c>
    </row>
    <row r="4790" spans="3:8" ht="15" customHeight="1">
      <c r="C4790" s="112" t="b">
        <v>0</v>
      </c>
      <c r="D4790" s="113">
        <v>5</v>
      </c>
      <c r="E4790" s="114">
        <v>2810</v>
      </c>
      <c r="F4790" s="114">
        <v>4708</v>
      </c>
      <c r="G4790" s="122">
        <v>0</v>
      </c>
      <c r="H4790" s="122">
        <v>8.0097688671854787E+18</v>
      </c>
    </row>
    <row r="4791" spans="3:8" ht="15" customHeight="1">
      <c r="C4791" s="112" t="b">
        <v>0</v>
      </c>
      <c r="D4791" s="113">
        <v>5</v>
      </c>
      <c r="E4791" s="114">
        <v>2811</v>
      </c>
      <c r="F4791" s="114">
        <v>4709</v>
      </c>
      <c r="G4791" s="122">
        <v>0</v>
      </c>
      <c r="H4791" s="122">
        <v>7.0530607244764948E+18</v>
      </c>
    </row>
    <row r="4792" spans="3:8" ht="15" customHeight="1">
      <c r="C4792" s="112" t="b">
        <v>0</v>
      </c>
      <c r="D4792" s="113">
        <v>5</v>
      </c>
      <c r="E4792" s="114">
        <v>2812</v>
      </c>
      <c r="F4792" s="114">
        <v>4710</v>
      </c>
      <c r="G4792" s="122">
        <v>0</v>
      </c>
      <c r="H4792" s="122">
        <v>3.9185422939017149E+18</v>
      </c>
    </row>
    <row r="4793" spans="3:8" ht="15" customHeight="1">
      <c r="C4793" s="112" t="b">
        <v>0</v>
      </c>
      <c r="D4793" s="113">
        <v>5</v>
      </c>
      <c r="E4793" s="114">
        <v>2813</v>
      </c>
      <c r="F4793" s="114">
        <v>4711</v>
      </c>
      <c r="G4793" s="122">
        <v>0</v>
      </c>
      <c r="H4793" s="122">
        <v>7.7721791715989005E+17</v>
      </c>
    </row>
    <row r="4794" spans="3:8" ht="15" customHeight="1">
      <c r="C4794" s="112" t="b">
        <v>0</v>
      </c>
      <c r="D4794" s="113">
        <v>5</v>
      </c>
      <c r="E4794" s="114">
        <v>2814</v>
      </c>
      <c r="F4794" s="114">
        <v>4712</v>
      </c>
      <c r="G4794" s="122">
        <v>0</v>
      </c>
      <c r="H4794" s="122">
        <v>9.2073341324188887E+18</v>
      </c>
    </row>
    <row r="4795" spans="3:8" ht="15" customHeight="1">
      <c r="C4795" s="112" t="b">
        <v>0</v>
      </c>
      <c r="D4795" s="113">
        <v>5</v>
      </c>
      <c r="E4795" s="114">
        <v>2815</v>
      </c>
      <c r="F4795" s="114">
        <v>4713</v>
      </c>
      <c r="G4795" s="122">
        <v>0</v>
      </c>
      <c r="H4795" s="122">
        <v>1.1012047087796079E+19</v>
      </c>
    </row>
    <row r="4796" spans="3:8" ht="15" customHeight="1">
      <c r="C4796" s="112" t="b">
        <v>0</v>
      </c>
      <c r="D4796" s="113">
        <v>5</v>
      </c>
      <c r="E4796" s="114">
        <v>2816</v>
      </c>
      <c r="F4796" s="114">
        <v>4714</v>
      </c>
      <c r="G4796" s="122">
        <v>0</v>
      </c>
      <c r="H4796" s="122">
        <v>5.8756890870452326E+18</v>
      </c>
    </row>
    <row r="4797" spans="3:8" ht="15" customHeight="1">
      <c r="C4797" s="112" t="b">
        <v>0</v>
      </c>
      <c r="D4797" s="113">
        <v>5</v>
      </c>
      <c r="E4797" s="114">
        <v>2817</v>
      </c>
      <c r="F4797" s="114">
        <v>4715</v>
      </c>
      <c r="G4797" s="122">
        <v>0</v>
      </c>
      <c r="H4797" s="122">
        <v>3.0845595578410634E+18</v>
      </c>
    </row>
    <row r="4798" spans="3:8" ht="15" customHeight="1">
      <c r="C4798" s="112" t="b">
        <v>0</v>
      </c>
      <c r="D4798" s="113">
        <v>5</v>
      </c>
      <c r="E4798" s="114">
        <v>2818</v>
      </c>
      <c r="F4798" s="114">
        <v>4716</v>
      </c>
      <c r="G4798" s="122">
        <v>0</v>
      </c>
      <c r="H4798" s="122">
        <v>3.7221008290547195E+18</v>
      </c>
    </row>
    <row r="4799" spans="3:8" ht="15" customHeight="1">
      <c r="C4799" s="112" t="b">
        <v>0</v>
      </c>
      <c r="D4799" s="113">
        <v>5</v>
      </c>
      <c r="E4799" s="114">
        <v>2949</v>
      </c>
      <c r="F4799" s="114">
        <v>4717</v>
      </c>
      <c r="G4799" s="122">
        <v>0</v>
      </c>
      <c r="H4799" s="122">
        <v>1.8313841216287432E+18</v>
      </c>
    </row>
    <row r="4800" spans="3:8" ht="15" customHeight="1">
      <c r="C4800" s="112" t="b">
        <v>0</v>
      </c>
      <c r="D4800" s="113">
        <v>5</v>
      </c>
      <c r="E4800" s="114">
        <v>2950</v>
      </c>
      <c r="F4800" s="114">
        <v>4718</v>
      </c>
      <c r="G4800" s="122">
        <v>0</v>
      </c>
      <c r="H4800" s="122">
        <v>5.5192393724534118E+18</v>
      </c>
    </row>
    <row r="4801" spans="3:8" ht="15" customHeight="1">
      <c r="C4801" s="112" t="b">
        <v>0</v>
      </c>
      <c r="D4801" s="113">
        <v>5</v>
      </c>
      <c r="E4801" s="114">
        <v>2951</v>
      </c>
      <c r="F4801" s="114">
        <v>4719</v>
      </c>
      <c r="G4801" s="122">
        <v>0</v>
      </c>
      <c r="H4801" s="122">
        <v>3.8534831625878589E+18</v>
      </c>
    </row>
    <row r="4802" spans="3:8" ht="15" customHeight="1">
      <c r="C4802" s="112" t="b">
        <v>0</v>
      </c>
      <c r="D4802" s="113">
        <v>5</v>
      </c>
      <c r="E4802" s="114">
        <v>2952</v>
      </c>
      <c r="F4802" s="114">
        <v>4720</v>
      </c>
      <c r="G4802" s="122">
        <v>0</v>
      </c>
      <c r="H4802" s="122">
        <v>4.7728333349121546E+18</v>
      </c>
    </row>
    <row r="4803" spans="3:8" ht="15" customHeight="1">
      <c r="C4803" s="112" t="b">
        <v>0</v>
      </c>
      <c r="D4803" s="113">
        <v>5</v>
      </c>
      <c r="E4803" s="114">
        <v>2953</v>
      </c>
      <c r="F4803" s="114">
        <v>4721</v>
      </c>
      <c r="G4803" s="122">
        <v>0</v>
      </c>
      <c r="H4803" s="122">
        <v>1.1344375645154335E+19</v>
      </c>
    </row>
    <row r="4804" spans="3:8" ht="15" customHeight="1">
      <c r="C4804" s="112" t="b">
        <v>0</v>
      </c>
      <c r="D4804" s="113">
        <v>5</v>
      </c>
      <c r="E4804" s="114">
        <v>2954</v>
      </c>
      <c r="F4804" s="114">
        <v>4722</v>
      </c>
      <c r="G4804" s="122">
        <v>0</v>
      </c>
      <c r="H4804" s="122">
        <v>9.9729531348145024E+17</v>
      </c>
    </row>
    <row r="4805" spans="3:8" ht="15" customHeight="1">
      <c r="C4805" s="112" t="b">
        <v>0</v>
      </c>
      <c r="D4805" s="113">
        <v>5</v>
      </c>
      <c r="E4805" s="114">
        <v>2955</v>
      </c>
      <c r="F4805" s="114">
        <v>4723</v>
      </c>
      <c r="G4805" s="122">
        <v>0</v>
      </c>
      <c r="H4805" s="122">
        <v>1.2055764612973893E+18</v>
      </c>
    </row>
    <row r="4806" spans="3:8" ht="15" customHeight="1">
      <c r="C4806" s="112" t="b">
        <v>0</v>
      </c>
      <c r="D4806" s="113">
        <v>5</v>
      </c>
      <c r="E4806" s="114">
        <v>2956</v>
      </c>
      <c r="F4806" s="114">
        <v>4724</v>
      </c>
      <c r="G4806" s="122">
        <v>0</v>
      </c>
      <c r="H4806" s="122">
        <v>1.2636962524615131E+19</v>
      </c>
    </row>
    <row r="4807" spans="3:8" ht="15" customHeight="1">
      <c r="C4807" s="112" t="b">
        <v>0</v>
      </c>
      <c r="D4807" s="113">
        <v>5</v>
      </c>
      <c r="E4807" s="114">
        <v>2957</v>
      </c>
      <c r="F4807" s="114">
        <v>4725</v>
      </c>
      <c r="G4807" s="122">
        <v>0</v>
      </c>
      <c r="H4807" s="122">
        <v>9.7771364059453972E+18</v>
      </c>
    </row>
    <row r="4808" spans="3:8" ht="15" customHeight="1">
      <c r="C4808" s="112" t="b">
        <v>0</v>
      </c>
      <c r="D4808" s="113">
        <v>5</v>
      </c>
      <c r="E4808" s="114">
        <v>2958</v>
      </c>
      <c r="F4808" s="114">
        <v>4726</v>
      </c>
      <c r="G4808" s="122">
        <v>0</v>
      </c>
      <c r="H4808" s="122">
        <v>1.2402347546359411E+19</v>
      </c>
    </row>
    <row r="4809" spans="3:8" ht="15" customHeight="1">
      <c r="C4809" s="112" t="b">
        <v>0</v>
      </c>
      <c r="D4809" s="113">
        <v>5</v>
      </c>
      <c r="E4809" s="114">
        <v>2959</v>
      </c>
      <c r="F4809" s="114">
        <v>4727</v>
      </c>
      <c r="G4809" s="122">
        <v>0</v>
      </c>
      <c r="H4809" s="122">
        <v>1.0635530097110628E+19</v>
      </c>
    </row>
    <row r="4810" spans="3:8" ht="15" customHeight="1">
      <c r="C4810" s="112" t="b">
        <v>0</v>
      </c>
      <c r="D4810" s="113">
        <v>5</v>
      </c>
      <c r="E4810" s="114">
        <v>2960</v>
      </c>
      <c r="F4810" s="114">
        <v>4728</v>
      </c>
      <c r="G4810" s="122">
        <v>0</v>
      </c>
      <c r="H4810" s="122">
        <v>7.771597120045065E+17</v>
      </c>
    </row>
    <row r="4811" spans="3:8" ht="15" customHeight="1">
      <c r="C4811" s="112" t="b">
        <v>0</v>
      </c>
      <c r="D4811" s="113">
        <v>5</v>
      </c>
      <c r="E4811" s="114">
        <v>2961</v>
      </c>
      <c r="F4811" s="114">
        <v>4729</v>
      </c>
      <c r="G4811" s="122">
        <v>0</v>
      </c>
      <c r="H4811" s="122">
        <v>1.1704562856658305E+19</v>
      </c>
    </row>
    <row r="4812" spans="3:8" ht="15" customHeight="1">
      <c r="C4812" s="112" t="b">
        <v>0</v>
      </c>
      <c r="D4812" s="113">
        <v>5</v>
      </c>
      <c r="E4812" s="114">
        <v>2962</v>
      </c>
      <c r="F4812" s="114">
        <v>4730</v>
      </c>
      <c r="G4812" s="122">
        <v>0</v>
      </c>
      <c r="H4812" s="122">
        <v>1.2905723388394869E+19</v>
      </c>
    </row>
    <row r="4813" spans="3:8" ht="15" customHeight="1">
      <c r="C4813" s="112" t="b">
        <v>0</v>
      </c>
      <c r="D4813" s="113">
        <v>5</v>
      </c>
      <c r="E4813" s="114">
        <v>2963</v>
      </c>
      <c r="F4813" s="114">
        <v>4731</v>
      </c>
      <c r="G4813" s="122">
        <v>0</v>
      </c>
      <c r="H4813" s="122">
        <v>1.5535982752969761E+18</v>
      </c>
    </row>
    <row r="4814" spans="3:8" ht="15" customHeight="1">
      <c r="C4814" s="112" t="b">
        <v>0</v>
      </c>
      <c r="D4814" s="113">
        <v>5</v>
      </c>
      <c r="E4814" s="114">
        <v>3004</v>
      </c>
      <c r="F4814" s="114">
        <v>4732</v>
      </c>
      <c r="G4814" s="122">
        <v>0</v>
      </c>
      <c r="H4814" s="122">
        <v>1.0721386800555239E+19</v>
      </c>
    </row>
    <row r="4815" spans="3:8" ht="15" customHeight="1">
      <c r="C4815" s="112" t="b">
        <v>0</v>
      </c>
      <c r="D4815" s="113">
        <v>5</v>
      </c>
      <c r="E4815" s="114">
        <v>3005</v>
      </c>
      <c r="F4815" s="114">
        <v>4733</v>
      </c>
      <c r="G4815" s="122">
        <v>0</v>
      </c>
      <c r="H4815" s="122">
        <v>7.7058189539205601E+18</v>
      </c>
    </row>
    <row r="4816" spans="3:8" ht="15" customHeight="1">
      <c r="C4816" s="112" t="b">
        <v>0</v>
      </c>
      <c r="D4816" s="113">
        <v>5</v>
      </c>
      <c r="E4816" s="114">
        <v>3006</v>
      </c>
      <c r="F4816" s="114">
        <v>4734</v>
      </c>
      <c r="G4816" s="122">
        <v>0</v>
      </c>
      <c r="H4816" s="122">
        <v>7.2737236411131679E+18</v>
      </c>
    </row>
    <row r="4817" spans="3:8" ht="15" customHeight="1">
      <c r="C4817" s="112" t="b">
        <v>0</v>
      </c>
      <c r="D4817" s="113">
        <v>5</v>
      </c>
      <c r="E4817" s="114">
        <v>3007</v>
      </c>
      <c r="F4817" s="114">
        <v>4735</v>
      </c>
      <c r="G4817" s="122">
        <v>0</v>
      </c>
      <c r="H4817" s="122">
        <v>1.597761083641455E+17</v>
      </c>
    </row>
    <row r="4818" spans="3:8" ht="15" customHeight="1">
      <c r="C4818" s="112" t="b">
        <v>0</v>
      </c>
      <c r="D4818" s="113">
        <v>5</v>
      </c>
      <c r="E4818" s="114">
        <v>3008</v>
      </c>
      <c r="F4818" s="114">
        <v>4736</v>
      </c>
      <c r="G4818" s="122">
        <v>0</v>
      </c>
      <c r="H4818" s="122">
        <v>1.2732704498444456E+19</v>
      </c>
    </row>
    <row r="4819" spans="3:8" ht="15" customHeight="1">
      <c r="C4819" s="112" t="b">
        <v>0</v>
      </c>
      <c r="D4819" s="113">
        <v>5</v>
      </c>
      <c r="E4819" s="114">
        <v>3009</v>
      </c>
      <c r="F4819" s="114">
        <v>4737</v>
      </c>
      <c r="G4819" s="122">
        <v>0</v>
      </c>
      <c r="H4819" s="122">
        <v>1.657889093830474E+18</v>
      </c>
    </row>
    <row r="4820" spans="3:8" ht="15" customHeight="1">
      <c r="C4820" s="112" t="b">
        <v>0</v>
      </c>
      <c r="D4820" s="113">
        <v>5</v>
      </c>
      <c r="E4820" s="114">
        <v>3010</v>
      </c>
      <c r="F4820" s="114">
        <v>4738</v>
      </c>
      <c r="G4820" s="122">
        <v>0</v>
      </c>
      <c r="H4820" s="122">
        <v>1.3316774826231921E+19</v>
      </c>
    </row>
    <row r="4821" spans="3:8" ht="15" customHeight="1">
      <c r="C4821" s="112" t="b">
        <v>0</v>
      </c>
      <c r="D4821" s="113">
        <v>5</v>
      </c>
      <c r="E4821" s="114">
        <v>3011</v>
      </c>
      <c r="F4821" s="114">
        <v>4739</v>
      </c>
      <c r="G4821" s="122">
        <v>0</v>
      </c>
      <c r="H4821" s="122">
        <v>1.49357433596822E+19</v>
      </c>
    </row>
    <row r="4822" spans="3:8" ht="15" customHeight="1">
      <c r="C4822" s="112" t="b">
        <v>0</v>
      </c>
      <c r="D4822" s="113">
        <v>5</v>
      </c>
      <c r="E4822" s="114">
        <v>3012</v>
      </c>
      <c r="F4822" s="114">
        <v>4740</v>
      </c>
      <c r="G4822" s="122">
        <v>0</v>
      </c>
      <c r="H4822" s="122">
        <v>1.31261937734206E+18</v>
      </c>
    </row>
    <row r="4823" spans="3:8" ht="15" customHeight="1">
      <c r="C4823" s="112" t="b">
        <v>0</v>
      </c>
      <c r="D4823" s="113">
        <v>5</v>
      </c>
      <c r="E4823" s="114">
        <v>3013</v>
      </c>
      <c r="F4823" s="114">
        <v>4741</v>
      </c>
      <c r="G4823" s="122">
        <v>0</v>
      </c>
      <c r="H4823" s="122">
        <v>1.7687662888549861E+19</v>
      </c>
    </row>
    <row r="4824" spans="3:8" ht="15" customHeight="1">
      <c r="C4824" s="112" t="b">
        <v>0</v>
      </c>
      <c r="D4824" s="113">
        <v>5</v>
      </c>
      <c r="E4824" s="114">
        <v>3014</v>
      </c>
      <c r="F4824" s="114">
        <v>4742</v>
      </c>
      <c r="G4824" s="122">
        <v>0</v>
      </c>
      <c r="H4824" s="122">
        <v>6.8307705753842954E+18</v>
      </c>
    </row>
    <row r="4825" spans="3:8" ht="15" customHeight="1">
      <c r="C4825" s="112" t="b">
        <v>0</v>
      </c>
      <c r="D4825" s="113">
        <v>5</v>
      </c>
      <c r="E4825" s="114">
        <v>3015</v>
      </c>
      <c r="F4825" s="114">
        <v>4743</v>
      </c>
      <c r="G4825" s="122">
        <v>0</v>
      </c>
      <c r="H4825" s="122">
        <v>8.4683020914255862E+18</v>
      </c>
    </row>
    <row r="4826" spans="3:8" ht="15" customHeight="1">
      <c r="C4826" s="112" t="b">
        <v>0</v>
      </c>
      <c r="D4826" s="113">
        <v>5</v>
      </c>
      <c r="E4826" s="114">
        <v>3016</v>
      </c>
      <c r="F4826" s="114">
        <v>4744</v>
      </c>
      <c r="G4826" s="122">
        <v>0</v>
      </c>
      <c r="H4826" s="122">
        <v>5.9722971635327887E+18</v>
      </c>
    </row>
    <row r="4827" spans="3:8" ht="15" customHeight="1">
      <c r="C4827" s="112" t="b">
        <v>0</v>
      </c>
      <c r="D4827" s="113">
        <v>5</v>
      </c>
      <c r="E4827" s="114">
        <v>3017</v>
      </c>
      <c r="F4827" s="114">
        <v>4745</v>
      </c>
      <c r="G4827" s="122">
        <v>0</v>
      </c>
      <c r="H4827" s="122">
        <v>1.5423835732283892E+19</v>
      </c>
    </row>
    <row r="4828" spans="3:8" ht="15" customHeight="1">
      <c r="C4828" s="112" t="b">
        <v>0</v>
      </c>
      <c r="D4828" s="113">
        <v>5</v>
      </c>
      <c r="E4828" s="114">
        <v>3092</v>
      </c>
      <c r="F4828" s="114">
        <v>4746</v>
      </c>
      <c r="G4828" s="122">
        <v>0</v>
      </c>
      <c r="H4828" s="122">
        <v>9.6851700679056627E+17</v>
      </c>
    </row>
    <row r="4829" spans="3:8" ht="15" customHeight="1">
      <c r="C4829" s="112" t="b">
        <v>0</v>
      </c>
      <c r="D4829" s="113">
        <v>5</v>
      </c>
      <c r="E4829" s="114">
        <v>3093</v>
      </c>
      <c r="F4829" s="114">
        <v>4747</v>
      </c>
      <c r="G4829" s="122">
        <v>0</v>
      </c>
      <c r="H4829" s="122">
        <v>1.1609436714836531E+19</v>
      </c>
    </row>
    <row r="4830" spans="3:8" ht="15" customHeight="1">
      <c r="C4830" s="112" t="b">
        <v>0</v>
      </c>
      <c r="D4830" s="113">
        <v>5</v>
      </c>
      <c r="E4830" s="114">
        <v>3094</v>
      </c>
      <c r="F4830" s="114">
        <v>4748</v>
      </c>
      <c r="G4830" s="122">
        <v>0</v>
      </c>
      <c r="H4830" s="122">
        <v>1.7540713658645746E+19</v>
      </c>
    </row>
    <row r="4831" spans="3:8" ht="15" customHeight="1">
      <c r="C4831" s="112" t="b">
        <v>0</v>
      </c>
      <c r="D4831" s="113">
        <v>5</v>
      </c>
      <c r="E4831" s="114">
        <v>3095</v>
      </c>
      <c r="F4831" s="114">
        <v>4749</v>
      </c>
      <c r="G4831" s="122">
        <v>0</v>
      </c>
      <c r="H4831" s="122">
        <v>1.3258017151720935E+19</v>
      </c>
    </row>
    <row r="4832" spans="3:8" ht="15" customHeight="1">
      <c r="C4832" s="112" t="b">
        <v>0</v>
      </c>
      <c r="D4832" s="113">
        <v>5</v>
      </c>
      <c r="E4832" s="114">
        <v>3096</v>
      </c>
      <c r="F4832" s="114">
        <v>4750</v>
      </c>
      <c r="G4832" s="122">
        <v>0</v>
      </c>
      <c r="H4832" s="122">
        <v>4.737341904878974E+18</v>
      </c>
    </row>
    <row r="4833" spans="3:8" ht="15" customHeight="1">
      <c r="C4833" s="112" t="b">
        <v>0</v>
      </c>
      <c r="D4833" s="113">
        <v>5</v>
      </c>
      <c r="E4833" s="114">
        <v>3097</v>
      </c>
      <c r="F4833" s="114">
        <v>4751</v>
      </c>
      <c r="G4833" s="122">
        <v>0</v>
      </c>
      <c r="H4833" s="122">
        <v>6.3683143060673782E+18</v>
      </c>
    </row>
    <row r="4834" spans="3:8" ht="15" customHeight="1">
      <c r="C4834" s="112" t="b">
        <v>0</v>
      </c>
      <c r="D4834" s="113">
        <v>5</v>
      </c>
      <c r="E4834" s="114">
        <v>3098</v>
      </c>
      <c r="F4834" s="114">
        <v>4752</v>
      </c>
      <c r="G4834" s="122">
        <v>0</v>
      </c>
      <c r="H4834" s="122">
        <v>7.4887108555699466E+18</v>
      </c>
    </row>
    <row r="4835" spans="3:8" ht="15" customHeight="1">
      <c r="C4835" s="112" t="b">
        <v>0</v>
      </c>
      <c r="D4835" s="113">
        <v>5</v>
      </c>
      <c r="E4835" s="114">
        <v>3099</v>
      </c>
      <c r="F4835" s="114">
        <v>4753</v>
      </c>
      <c r="G4835" s="122">
        <v>0</v>
      </c>
      <c r="H4835" s="122">
        <v>1.4148156026114079E+19</v>
      </c>
    </row>
    <row r="4836" spans="3:8" ht="15" customHeight="1">
      <c r="C4836" s="112" t="b">
        <v>0</v>
      </c>
      <c r="D4836" s="113">
        <v>5</v>
      </c>
      <c r="E4836" s="114">
        <v>3100</v>
      </c>
      <c r="F4836" s="114">
        <v>4754</v>
      </c>
      <c r="G4836" s="122">
        <v>0</v>
      </c>
      <c r="H4836" s="122">
        <v>1.6960851223190389E+19</v>
      </c>
    </row>
    <row r="4837" spans="3:8" ht="15" customHeight="1">
      <c r="C4837" s="112" t="b">
        <v>0</v>
      </c>
      <c r="D4837" s="113">
        <v>5</v>
      </c>
      <c r="E4837" s="114">
        <v>3101</v>
      </c>
      <c r="F4837" s="114">
        <v>4755</v>
      </c>
      <c r="G4837" s="122">
        <v>0</v>
      </c>
      <c r="H4837" s="122">
        <v>8.7048077277517752E+18</v>
      </c>
    </row>
    <row r="4838" spans="3:8" ht="15" customHeight="1">
      <c r="C4838" s="112" t="b">
        <v>0</v>
      </c>
      <c r="D4838" s="113">
        <v>5</v>
      </c>
      <c r="E4838" s="114">
        <v>3102</v>
      </c>
      <c r="F4838" s="114">
        <v>4756</v>
      </c>
      <c r="G4838" s="122">
        <v>0</v>
      </c>
      <c r="H4838" s="122">
        <v>1.0888994832408429E+19</v>
      </c>
    </row>
    <row r="4839" spans="3:8" ht="15" customHeight="1">
      <c r="C4839" s="112" t="b">
        <v>0</v>
      </c>
      <c r="D4839" s="113">
        <v>5</v>
      </c>
      <c r="E4839" s="114">
        <v>3103</v>
      </c>
      <c r="F4839" s="114">
        <v>4757</v>
      </c>
      <c r="G4839" s="122">
        <v>0</v>
      </c>
      <c r="H4839" s="122">
        <v>1.0273536931719006E+19</v>
      </c>
    </row>
    <row r="4840" spans="3:8" ht="15" customHeight="1">
      <c r="C4840" s="112" t="b">
        <v>0</v>
      </c>
      <c r="D4840" s="113">
        <v>5</v>
      </c>
      <c r="E4840" s="114">
        <v>3409</v>
      </c>
      <c r="F4840" s="114">
        <v>4758</v>
      </c>
      <c r="G4840" s="122">
        <v>0</v>
      </c>
      <c r="H4840" s="122">
        <v>9.4441387205561856E+18</v>
      </c>
    </row>
    <row r="4841" spans="3:8" ht="15" customHeight="1">
      <c r="C4841" s="112" t="b">
        <v>0</v>
      </c>
      <c r="D4841" s="113">
        <v>5</v>
      </c>
      <c r="E4841" s="114">
        <v>299</v>
      </c>
      <c r="F4841" s="114">
        <v>4759</v>
      </c>
      <c r="G4841" s="122">
        <v>0</v>
      </c>
      <c r="H4841" s="122">
        <v>1.6595834103331043E+19</v>
      </c>
    </row>
    <row r="4842" spans="3:8" ht="15" customHeight="1">
      <c r="C4842" s="112" t="b">
        <v>0</v>
      </c>
      <c r="D4842" s="113">
        <v>5</v>
      </c>
      <c r="E4842" s="114">
        <v>300</v>
      </c>
      <c r="F4842" s="114">
        <v>4760</v>
      </c>
      <c r="G4842" s="122">
        <v>0</v>
      </c>
      <c r="H4842" s="122">
        <v>1.5751863029263213E+19</v>
      </c>
    </row>
    <row r="4843" spans="3:8" ht="15" customHeight="1">
      <c r="C4843" s="112" t="b">
        <v>0</v>
      </c>
      <c r="D4843" s="113">
        <v>5</v>
      </c>
      <c r="E4843" s="114">
        <v>301</v>
      </c>
      <c r="F4843" s="114">
        <v>4761</v>
      </c>
      <c r="G4843" s="122">
        <v>0</v>
      </c>
      <c r="H4843" s="122">
        <v>1.4762578278471944E+19</v>
      </c>
    </row>
    <row r="4844" spans="3:8" ht="15" customHeight="1">
      <c r="C4844" s="112" t="b">
        <v>0</v>
      </c>
      <c r="D4844" s="113">
        <v>5</v>
      </c>
      <c r="E4844" s="114">
        <v>302</v>
      </c>
      <c r="F4844" s="114">
        <v>4762</v>
      </c>
      <c r="G4844" s="122">
        <v>0</v>
      </c>
      <c r="H4844" s="122">
        <v>1.7050587690940656E+16</v>
      </c>
    </row>
    <row r="4845" spans="3:8" ht="15" customHeight="1">
      <c r="C4845" s="112" t="b">
        <v>0</v>
      </c>
      <c r="D4845" s="113">
        <v>5</v>
      </c>
      <c r="E4845" s="114">
        <v>303</v>
      </c>
      <c r="F4845" s="114">
        <v>4763</v>
      </c>
      <c r="G4845" s="122">
        <v>0</v>
      </c>
      <c r="H4845" s="122">
        <v>6.3246364723059661E+18</v>
      </c>
    </row>
    <row r="4846" spans="3:8" ht="15" customHeight="1">
      <c r="C4846" s="112" t="b">
        <v>0</v>
      </c>
      <c r="D4846" s="113">
        <v>5</v>
      </c>
      <c r="E4846" s="114">
        <v>304</v>
      </c>
      <c r="F4846" s="114">
        <v>4764</v>
      </c>
      <c r="G4846" s="122">
        <v>0</v>
      </c>
      <c r="H4846" s="122">
        <v>1.0511933429143095E+19</v>
      </c>
    </row>
    <row r="4847" spans="3:8" ht="15" customHeight="1">
      <c r="C4847" s="112" t="b">
        <v>0</v>
      </c>
      <c r="D4847" s="113">
        <v>5</v>
      </c>
      <c r="E4847" s="114">
        <v>305</v>
      </c>
      <c r="F4847" s="114">
        <v>4765</v>
      </c>
      <c r="G4847" s="122">
        <v>0</v>
      </c>
      <c r="H4847" s="122">
        <v>1.3895588268621357E+19</v>
      </c>
    </row>
    <row r="4848" spans="3:8" ht="15" customHeight="1">
      <c r="C4848" s="112" t="b">
        <v>0</v>
      </c>
      <c r="D4848" s="113">
        <v>5</v>
      </c>
      <c r="E4848" s="114">
        <v>306</v>
      </c>
      <c r="F4848" s="114">
        <v>4766</v>
      </c>
      <c r="G4848" s="122">
        <v>0</v>
      </c>
      <c r="H4848" s="122">
        <v>1.3574689233843839E+19</v>
      </c>
    </row>
    <row r="4849" spans="3:8" ht="15" customHeight="1">
      <c r="C4849" s="112" t="b">
        <v>0</v>
      </c>
      <c r="D4849" s="113">
        <v>5</v>
      </c>
      <c r="E4849" s="114">
        <v>307</v>
      </c>
      <c r="F4849" s="114">
        <v>4767</v>
      </c>
      <c r="G4849" s="122">
        <v>0</v>
      </c>
      <c r="H4849" s="122">
        <v>8.738159296844372E+18</v>
      </c>
    </row>
    <row r="4850" spans="3:8" ht="15" customHeight="1">
      <c r="C4850" s="112" t="b">
        <v>0</v>
      </c>
      <c r="D4850" s="113">
        <v>5</v>
      </c>
      <c r="E4850" s="114">
        <v>308</v>
      </c>
      <c r="F4850" s="114">
        <v>4768</v>
      </c>
      <c r="G4850" s="122">
        <v>0</v>
      </c>
      <c r="H4850" s="122">
        <v>1.5099344104796817E+19</v>
      </c>
    </row>
    <row r="4851" spans="3:8" ht="15" customHeight="1">
      <c r="C4851" s="112" t="b">
        <v>0</v>
      </c>
      <c r="D4851" s="113">
        <v>5</v>
      </c>
      <c r="E4851" s="114">
        <v>309</v>
      </c>
      <c r="F4851" s="114">
        <v>4769</v>
      </c>
      <c r="G4851" s="122">
        <v>0</v>
      </c>
      <c r="H4851" s="122">
        <v>1.144797677299097E+18</v>
      </c>
    </row>
    <row r="4852" spans="3:8" ht="15" customHeight="1">
      <c r="C4852" s="112" t="b">
        <v>0</v>
      </c>
      <c r="D4852" s="113">
        <v>5</v>
      </c>
      <c r="E4852" s="114">
        <v>310</v>
      </c>
      <c r="F4852" s="114">
        <v>4770</v>
      </c>
      <c r="G4852" s="122">
        <v>0</v>
      </c>
      <c r="H4852" s="122">
        <v>1.373297131606614E+18</v>
      </c>
    </row>
    <row r="4853" spans="3:8" ht="15" customHeight="1">
      <c r="C4853" s="112" t="b">
        <v>0</v>
      </c>
      <c r="D4853" s="113">
        <v>5</v>
      </c>
      <c r="E4853" s="114">
        <v>311</v>
      </c>
      <c r="F4853" s="114">
        <v>4771</v>
      </c>
      <c r="G4853" s="122">
        <v>0</v>
      </c>
      <c r="H4853" s="122">
        <v>9.7989994508643512E+18</v>
      </c>
    </row>
    <row r="4854" spans="3:8" ht="15" customHeight="1">
      <c r="C4854" s="112" t="b">
        <v>0</v>
      </c>
      <c r="D4854" s="113">
        <v>5</v>
      </c>
      <c r="E4854" s="114">
        <v>312</v>
      </c>
      <c r="F4854" s="114">
        <v>4772</v>
      </c>
      <c r="G4854" s="122">
        <v>0</v>
      </c>
      <c r="H4854" s="122">
        <v>9.2544824706764984E+18</v>
      </c>
    </row>
    <row r="4855" spans="3:8" ht="15" customHeight="1">
      <c r="C4855" s="112" t="b">
        <v>0</v>
      </c>
      <c r="D4855" s="113">
        <v>5</v>
      </c>
      <c r="E4855" s="114">
        <v>851</v>
      </c>
      <c r="F4855" s="114">
        <v>4773</v>
      </c>
      <c r="G4855" s="122">
        <v>0</v>
      </c>
      <c r="H4855" s="122">
        <v>3.4678647840908692E+18</v>
      </c>
    </row>
    <row r="4856" spans="3:8" ht="15" customHeight="1">
      <c r="C4856" s="112" t="b">
        <v>0</v>
      </c>
      <c r="D4856" s="113">
        <v>5</v>
      </c>
      <c r="E4856" s="114">
        <v>852</v>
      </c>
      <c r="F4856" s="114">
        <v>4774</v>
      </c>
      <c r="G4856" s="122">
        <v>0</v>
      </c>
      <c r="H4856" s="122">
        <v>1.0083133354268428E+19</v>
      </c>
    </row>
    <row r="4857" spans="3:8" ht="15" customHeight="1">
      <c r="C4857" s="112" t="b">
        <v>0</v>
      </c>
      <c r="D4857" s="113">
        <v>5</v>
      </c>
      <c r="E4857" s="114">
        <v>853</v>
      </c>
      <c r="F4857" s="114">
        <v>4775</v>
      </c>
      <c r="G4857" s="122">
        <v>0</v>
      </c>
      <c r="H4857" s="122">
        <v>1.5264997110920847E+19</v>
      </c>
    </row>
    <row r="4858" spans="3:8" ht="15" customHeight="1">
      <c r="C4858" s="112" t="b">
        <v>0</v>
      </c>
      <c r="D4858" s="113">
        <v>5</v>
      </c>
      <c r="E4858" s="114">
        <v>854</v>
      </c>
      <c r="F4858" s="114">
        <v>4776</v>
      </c>
      <c r="G4858" s="122">
        <v>0</v>
      </c>
      <c r="H4858" s="122">
        <v>1.2465554872328319E+19</v>
      </c>
    </row>
    <row r="4859" spans="3:8" ht="15" customHeight="1">
      <c r="C4859" s="112" t="b">
        <v>0</v>
      </c>
      <c r="D4859" s="113">
        <v>5</v>
      </c>
      <c r="E4859" s="114">
        <v>855</v>
      </c>
      <c r="F4859" s="114">
        <v>4777</v>
      </c>
      <c r="G4859" s="122">
        <v>0</v>
      </c>
      <c r="H4859" s="122">
        <v>6.2083677430454436E+18</v>
      </c>
    </row>
    <row r="4860" spans="3:8" ht="15" customHeight="1">
      <c r="C4860" s="112" t="b">
        <v>0</v>
      </c>
      <c r="D4860" s="113">
        <v>5</v>
      </c>
      <c r="E4860" s="114">
        <v>856</v>
      </c>
      <c r="F4860" s="114">
        <v>4778</v>
      </c>
      <c r="G4860" s="122">
        <v>0</v>
      </c>
      <c r="H4860" s="122">
        <v>1.6900524732634522E+19</v>
      </c>
    </row>
    <row r="4861" spans="3:8" ht="15" customHeight="1">
      <c r="C4861" s="112" t="b">
        <v>0</v>
      </c>
      <c r="D4861" s="113">
        <v>5</v>
      </c>
      <c r="E4861" s="114">
        <v>857</v>
      </c>
      <c r="F4861" s="114">
        <v>4779</v>
      </c>
      <c r="G4861" s="122">
        <v>0</v>
      </c>
      <c r="H4861" s="122">
        <v>9.8298397014185312E+16</v>
      </c>
    </row>
    <row r="4862" spans="3:8" ht="15" customHeight="1">
      <c r="C4862" s="112" t="b">
        <v>0</v>
      </c>
      <c r="D4862" s="113">
        <v>5</v>
      </c>
      <c r="E4862" s="114">
        <v>858</v>
      </c>
      <c r="F4862" s="114">
        <v>4780</v>
      </c>
      <c r="G4862" s="122">
        <v>0</v>
      </c>
      <c r="H4862" s="122">
        <v>9.7608733539370721E+18</v>
      </c>
    </row>
    <row r="4863" spans="3:8" ht="15" customHeight="1">
      <c r="C4863" s="112" t="b">
        <v>0</v>
      </c>
      <c r="D4863" s="113">
        <v>5</v>
      </c>
      <c r="E4863" s="114">
        <v>859</v>
      </c>
      <c r="F4863" s="114">
        <v>4781</v>
      </c>
      <c r="G4863" s="122">
        <v>0</v>
      </c>
      <c r="H4863" s="122">
        <v>4.1851040722746383E+18</v>
      </c>
    </row>
    <row r="4864" spans="3:8" ht="15" customHeight="1">
      <c r="C4864" s="112" t="b">
        <v>0</v>
      </c>
      <c r="D4864" s="113">
        <v>5</v>
      </c>
      <c r="E4864" s="114">
        <v>860</v>
      </c>
      <c r="F4864" s="114">
        <v>4782</v>
      </c>
      <c r="G4864" s="122">
        <v>0</v>
      </c>
      <c r="H4864" s="122">
        <v>1.4721957368474855E+19</v>
      </c>
    </row>
    <row r="4865" spans="3:8" ht="15" customHeight="1">
      <c r="C4865" s="112" t="b">
        <v>0</v>
      </c>
      <c r="D4865" s="113">
        <v>5</v>
      </c>
      <c r="E4865" s="114">
        <v>861</v>
      </c>
      <c r="F4865" s="114">
        <v>4783</v>
      </c>
      <c r="G4865" s="122">
        <v>0</v>
      </c>
      <c r="H4865" s="122">
        <v>1.306368723822677E+19</v>
      </c>
    </row>
    <row r="4866" spans="3:8" ht="15" customHeight="1">
      <c r="C4866" s="112" t="b">
        <v>0</v>
      </c>
      <c r="D4866" s="113">
        <v>5</v>
      </c>
      <c r="E4866" s="114">
        <v>862</v>
      </c>
      <c r="F4866" s="114">
        <v>4784</v>
      </c>
      <c r="G4866" s="122">
        <v>0</v>
      </c>
      <c r="H4866" s="122">
        <v>9.1738936380888105E+18</v>
      </c>
    </row>
    <row r="4867" spans="3:8" ht="15" customHeight="1">
      <c r="C4867" s="112" t="b">
        <v>0</v>
      </c>
      <c r="D4867" s="113">
        <v>5</v>
      </c>
      <c r="E4867" s="114">
        <v>863</v>
      </c>
      <c r="F4867" s="114">
        <v>4785</v>
      </c>
      <c r="G4867" s="122">
        <v>0</v>
      </c>
      <c r="H4867" s="122">
        <v>5.8042643826544404E+18</v>
      </c>
    </row>
    <row r="4868" spans="3:8" ht="15" customHeight="1">
      <c r="C4868" s="112" t="b">
        <v>0</v>
      </c>
      <c r="D4868" s="113">
        <v>5</v>
      </c>
      <c r="E4868" s="114">
        <v>864</v>
      </c>
      <c r="F4868" s="114">
        <v>4786</v>
      </c>
      <c r="G4868" s="122">
        <v>0</v>
      </c>
      <c r="H4868" s="122">
        <v>3.764015080215296E+18</v>
      </c>
    </row>
    <row r="4869" spans="3:8" ht="15" customHeight="1">
      <c r="C4869" s="112" t="b">
        <v>0</v>
      </c>
      <c r="D4869" s="113">
        <v>5</v>
      </c>
      <c r="E4869" s="114">
        <v>865</v>
      </c>
      <c r="F4869" s="114">
        <v>4787</v>
      </c>
      <c r="G4869" s="122">
        <v>0</v>
      </c>
      <c r="H4869" s="122">
        <v>1.2429493124220629E+19</v>
      </c>
    </row>
    <row r="4870" spans="3:8" ht="15" customHeight="1">
      <c r="C4870" s="112" t="b">
        <v>0</v>
      </c>
      <c r="D4870" s="113">
        <v>5</v>
      </c>
      <c r="E4870" s="114">
        <v>866</v>
      </c>
      <c r="F4870" s="114">
        <v>4788</v>
      </c>
      <c r="G4870" s="122">
        <v>0</v>
      </c>
      <c r="H4870" s="122">
        <v>2.2170832809032801E+18</v>
      </c>
    </row>
    <row r="4871" spans="3:8" ht="15" customHeight="1">
      <c r="C4871" s="112" t="b">
        <v>0</v>
      </c>
      <c r="D4871" s="113">
        <v>5</v>
      </c>
      <c r="E4871" s="114">
        <v>867</v>
      </c>
      <c r="F4871" s="114">
        <v>4789</v>
      </c>
      <c r="G4871" s="122">
        <v>0</v>
      </c>
      <c r="H4871" s="122">
        <v>1.5802777203431885E+19</v>
      </c>
    </row>
    <row r="4872" spans="3:8" ht="15" customHeight="1">
      <c r="C4872" s="112" t="b">
        <v>0</v>
      </c>
      <c r="D4872" s="113">
        <v>5</v>
      </c>
      <c r="E4872" s="114">
        <v>868</v>
      </c>
      <c r="F4872" s="114">
        <v>4790</v>
      </c>
      <c r="G4872" s="122">
        <v>0</v>
      </c>
      <c r="H4872" s="122">
        <v>8.5981021558553805E+18</v>
      </c>
    </row>
    <row r="4873" spans="3:8" ht="15" customHeight="1">
      <c r="C4873" s="112" t="b">
        <v>0</v>
      </c>
      <c r="D4873" s="113">
        <v>5</v>
      </c>
      <c r="E4873" s="114">
        <v>869</v>
      </c>
      <c r="F4873" s="114">
        <v>4791</v>
      </c>
      <c r="G4873" s="122">
        <v>0</v>
      </c>
      <c r="H4873" s="122">
        <v>6.7201303039081513E+18</v>
      </c>
    </row>
    <row r="4874" spans="3:8" ht="15" customHeight="1">
      <c r="C4874" s="112" t="b">
        <v>0</v>
      </c>
      <c r="D4874" s="113">
        <v>5</v>
      </c>
      <c r="E4874" s="114">
        <v>870</v>
      </c>
      <c r="F4874" s="114">
        <v>4792</v>
      </c>
      <c r="G4874" s="122">
        <v>0</v>
      </c>
      <c r="H4874" s="122">
        <v>5.2158483288096614E+18</v>
      </c>
    </row>
    <row r="4875" spans="3:8" ht="15" customHeight="1">
      <c r="C4875" s="112" t="b">
        <v>0</v>
      </c>
      <c r="D4875" s="113">
        <v>5</v>
      </c>
      <c r="E4875" s="114">
        <v>871</v>
      </c>
      <c r="F4875" s="114">
        <v>4793</v>
      </c>
      <c r="G4875" s="122">
        <v>0</v>
      </c>
      <c r="H4875" s="122">
        <v>1.1627501019733565E+18</v>
      </c>
    </row>
    <row r="4876" spans="3:8" ht="15" customHeight="1">
      <c r="C4876" s="112" t="b">
        <v>0</v>
      </c>
      <c r="D4876" s="113">
        <v>5</v>
      </c>
      <c r="E4876" s="114">
        <v>872</v>
      </c>
      <c r="F4876" s="114">
        <v>4794</v>
      </c>
      <c r="G4876" s="122">
        <v>0</v>
      </c>
      <c r="H4876" s="122">
        <v>8.1220497355868713E+18</v>
      </c>
    </row>
    <row r="4877" spans="3:8" ht="15" customHeight="1">
      <c r="C4877" s="112" t="b">
        <v>0</v>
      </c>
      <c r="D4877" s="113">
        <v>5</v>
      </c>
      <c r="E4877" s="114">
        <v>873</v>
      </c>
      <c r="F4877" s="114">
        <v>4795</v>
      </c>
      <c r="G4877" s="122">
        <v>0</v>
      </c>
      <c r="H4877" s="122">
        <v>7.9852001764412252E+18</v>
      </c>
    </row>
    <row r="4878" spans="3:8" ht="15" customHeight="1">
      <c r="C4878" s="112" t="b">
        <v>0</v>
      </c>
      <c r="D4878" s="113">
        <v>5</v>
      </c>
      <c r="E4878" s="114">
        <v>874</v>
      </c>
      <c r="F4878" s="114">
        <v>4796</v>
      </c>
      <c r="G4878" s="122">
        <v>0</v>
      </c>
      <c r="H4878" s="122">
        <v>1.3314956348586064E+19</v>
      </c>
    </row>
    <row r="4879" spans="3:8" ht="15" customHeight="1">
      <c r="C4879" s="112" t="b">
        <v>0</v>
      </c>
      <c r="D4879" s="113">
        <v>5</v>
      </c>
      <c r="E4879" s="114">
        <v>875</v>
      </c>
      <c r="F4879" s="114">
        <v>4797</v>
      </c>
      <c r="G4879" s="122">
        <v>0</v>
      </c>
      <c r="H4879" s="122">
        <v>1.6908177162763055E+19</v>
      </c>
    </row>
    <row r="4880" spans="3:8" ht="15" customHeight="1">
      <c r="C4880" s="112" t="b">
        <v>0</v>
      </c>
      <c r="D4880" s="113">
        <v>5</v>
      </c>
      <c r="E4880" s="114">
        <v>876</v>
      </c>
      <c r="F4880" s="114">
        <v>4798</v>
      </c>
      <c r="G4880" s="122">
        <v>0</v>
      </c>
      <c r="H4880" s="122">
        <v>2.5601153398829204E+18</v>
      </c>
    </row>
    <row r="4881" spans="3:8" ht="15" customHeight="1">
      <c r="C4881" s="112" t="b">
        <v>0</v>
      </c>
      <c r="D4881" s="113">
        <v>5</v>
      </c>
      <c r="E4881" s="114">
        <v>1057</v>
      </c>
      <c r="F4881" s="114">
        <v>4799</v>
      </c>
      <c r="G4881" s="122">
        <v>0</v>
      </c>
      <c r="H4881" s="122">
        <v>8.7152800971210353E+18</v>
      </c>
    </row>
    <row r="4882" spans="3:8" ht="15" customHeight="1">
      <c r="C4882" s="112" t="b">
        <v>0</v>
      </c>
      <c r="D4882" s="113">
        <v>5</v>
      </c>
      <c r="E4882" s="114">
        <v>1058</v>
      </c>
      <c r="F4882" s="114">
        <v>4800</v>
      </c>
      <c r="G4882" s="122">
        <v>0</v>
      </c>
      <c r="H4882" s="122">
        <v>2.6105842645055908E+18</v>
      </c>
    </row>
    <row r="4883" spans="3:8" ht="15" customHeight="1">
      <c r="C4883" s="112" t="b">
        <v>0</v>
      </c>
      <c r="D4883" s="113">
        <v>5</v>
      </c>
      <c r="E4883" s="114">
        <v>1059</v>
      </c>
      <c r="F4883" s="114">
        <v>4801</v>
      </c>
      <c r="G4883" s="122">
        <v>0</v>
      </c>
      <c r="H4883" s="122">
        <v>1.0868706975266587E+19</v>
      </c>
    </row>
    <row r="4884" spans="3:8" ht="15" customHeight="1">
      <c r="C4884" s="112" t="b">
        <v>0</v>
      </c>
      <c r="D4884" s="113">
        <v>5</v>
      </c>
      <c r="E4884" s="114">
        <v>1060</v>
      </c>
      <c r="F4884" s="114">
        <v>4802</v>
      </c>
      <c r="G4884" s="122">
        <v>0</v>
      </c>
      <c r="H4884" s="122">
        <v>1.540530883867982E+19</v>
      </c>
    </row>
    <row r="4885" spans="3:8" ht="15" customHeight="1">
      <c r="C4885" s="112" t="b">
        <v>0</v>
      </c>
      <c r="D4885" s="113">
        <v>5</v>
      </c>
      <c r="E4885" s="114">
        <v>1061</v>
      </c>
      <c r="F4885" s="114">
        <v>4803</v>
      </c>
      <c r="G4885" s="122">
        <v>0</v>
      </c>
      <c r="H4885" s="122">
        <v>1.6496862047030438E+19</v>
      </c>
    </row>
    <row r="4886" spans="3:8" ht="15" customHeight="1">
      <c r="C4886" s="112" t="b">
        <v>0</v>
      </c>
      <c r="D4886" s="113">
        <v>5</v>
      </c>
      <c r="E4886" s="114">
        <v>1062</v>
      </c>
      <c r="F4886" s="114">
        <v>4804</v>
      </c>
      <c r="G4886" s="122">
        <v>0</v>
      </c>
      <c r="H4886" s="122">
        <v>8.0269577495315702E+18</v>
      </c>
    </row>
    <row r="4887" spans="3:8" ht="15" customHeight="1">
      <c r="C4887" s="112" t="b">
        <v>0</v>
      </c>
      <c r="D4887" s="113">
        <v>5</v>
      </c>
      <c r="E4887" s="114">
        <v>1063</v>
      </c>
      <c r="F4887" s="114">
        <v>4805</v>
      </c>
      <c r="G4887" s="122">
        <v>0</v>
      </c>
      <c r="H4887" s="122">
        <v>9.4351659827586294E+18</v>
      </c>
    </row>
    <row r="4888" spans="3:8" ht="15" customHeight="1">
      <c r="C4888" s="112" t="b">
        <v>0</v>
      </c>
      <c r="D4888" s="113">
        <v>5</v>
      </c>
      <c r="E4888" s="114">
        <v>1064</v>
      </c>
      <c r="F4888" s="114">
        <v>4806</v>
      </c>
      <c r="G4888" s="122">
        <v>0</v>
      </c>
      <c r="H4888" s="122">
        <v>1.1082036404458254E+19</v>
      </c>
    </row>
    <row r="4889" spans="3:8" ht="15" customHeight="1">
      <c r="C4889" s="112" t="b">
        <v>0</v>
      </c>
      <c r="D4889" s="113">
        <v>5</v>
      </c>
      <c r="E4889" s="114">
        <v>1065</v>
      </c>
      <c r="F4889" s="114">
        <v>4807</v>
      </c>
      <c r="G4889" s="122">
        <v>0</v>
      </c>
      <c r="H4889" s="122">
        <v>5.9739956601539389E+18</v>
      </c>
    </row>
    <row r="4890" spans="3:8" ht="15" customHeight="1">
      <c r="C4890" s="112" t="b">
        <v>0</v>
      </c>
      <c r="D4890" s="113">
        <v>5</v>
      </c>
      <c r="E4890" s="114">
        <v>1066</v>
      </c>
      <c r="F4890" s="114">
        <v>4808</v>
      </c>
      <c r="G4890" s="122">
        <v>0</v>
      </c>
      <c r="H4890" s="122">
        <v>1.3758011370109874E+19</v>
      </c>
    </row>
    <row r="4891" spans="3:8" ht="15" customHeight="1">
      <c r="C4891" s="112" t="b">
        <v>0</v>
      </c>
      <c r="D4891" s="113">
        <v>5</v>
      </c>
      <c r="E4891" s="114">
        <v>1067</v>
      </c>
      <c r="F4891" s="114">
        <v>4809</v>
      </c>
      <c r="G4891" s="122">
        <v>0</v>
      </c>
      <c r="H4891" s="122">
        <v>7.704837402848212E+18</v>
      </c>
    </row>
    <row r="4892" spans="3:8" ht="15" customHeight="1">
      <c r="C4892" s="112" t="b">
        <v>0</v>
      </c>
      <c r="D4892" s="113">
        <v>5</v>
      </c>
      <c r="E4892" s="114">
        <v>1068</v>
      </c>
      <c r="F4892" s="114">
        <v>4810</v>
      </c>
      <c r="G4892" s="122">
        <v>0</v>
      </c>
      <c r="H4892" s="122">
        <v>6.2833754279489341E+18</v>
      </c>
    </row>
    <row r="4893" spans="3:8" ht="15" customHeight="1">
      <c r="C4893" s="112" t="b">
        <v>0</v>
      </c>
      <c r="D4893" s="113">
        <v>5</v>
      </c>
      <c r="E4893" s="114">
        <v>1069</v>
      </c>
      <c r="F4893" s="114">
        <v>4811</v>
      </c>
      <c r="G4893" s="122">
        <v>0</v>
      </c>
      <c r="H4893" s="122">
        <v>2.1153029601106724E+18</v>
      </c>
    </row>
    <row r="4894" spans="3:8" ht="15" customHeight="1">
      <c r="C4894" s="112" t="b">
        <v>0</v>
      </c>
      <c r="D4894" s="113">
        <v>5</v>
      </c>
      <c r="E4894" s="114">
        <v>1070</v>
      </c>
      <c r="F4894" s="114">
        <v>4812</v>
      </c>
      <c r="G4894" s="122">
        <v>0</v>
      </c>
      <c r="H4894" s="122">
        <v>1.7826965115894944E+19</v>
      </c>
    </row>
    <row r="4895" spans="3:8" ht="15" customHeight="1">
      <c r="C4895" s="112" t="b">
        <v>0</v>
      </c>
      <c r="D4895" s="113">
        <v>5</v>
      </c>
      <c r="E4895" s="114">
        <v>1071</v>
      </c>
      <c r="F4895" s="114">
        <v>4813</v>
      </c>
      <c r="G4895" s="122">
        <v>0</v>
      </c>
      <c r="H4895" s="122">
        <v>7.8744570710920008E+18</v>
      </c>
    </row>
    <row r="4896" spans="3:8" ht="15" customHeight="1">
      <c r="C4896" s="112" t="b">
        <v>0</v>
      </c>
      <c r="D4896" s="113">
        <v>5</v>
      </c>
      <c r="E4896" s="114">
        <v>1072</v>
      </c>
      <c r="F4896" s="114">
        <v>4814</v>
      </c>
      <c r="G4896" s="122">
        <v>0</v>
      </c>
      <c r="H4896" s="122">
        <v>1.2979565030148139E+19</v>
      </c>
    </row>
    <row r="4897" spans="3:8" ht="15" customHeight="1">
      <c r="C4897" s="112" t="b">
        <v>0</v>
      </c>
      <c r="D4897" s="113">
        <v>5</v>
      </c>
      <c r="E4897" s="114">
        <v>501</v>
      </c>
      <c r="F4897" s="114">
        <v>4815</v>
      </c>
      <c r="G4897" s="122">
        <v>0</v>
      </c>
      <c r="H4897" s="122">
        <v>1.3407040200011969E+19</v>
      </c>
    </row>
    <row r="4898" spans="3:8" ht="15" customHeight="1">
      <c r="C4898" s="112" t="b">
        <v>0</v>
      </c>
      <c r="D4898" s="113">
        <v>5</v>
      </c>
      <c r="E4898" s="114">
        <v>502</v>
      </c>
      <c r="F4898" s="114">
        <v>4816</v>
      </c>
      <c r="G4898" s="122">
        <v>0</v>
      </c>
      <c r="H4898" s="122">
        <v>4.1347980824593039E+18</v>
      </c>
    </row>
    <row r="4899" spans="3:8" ht="15" customHeight="1">
      <c r="C4899" s="112" t="b">
        <v>0</v>
      </c>
      <c r="D4899" s="113">
        <v>5</v>
      </c>
      <c r="E4899" s="114">
        <v>503</v>
      </c>
      <c r="F4899" s="114">
        <v>4817</v>
      </c>
      <c r="G4899" s="122">
        <v>0</v>
      </c>
      <c r="H4899" s="122">
        <v>6.8034623819173796E+18</v>
      </c>
    </row>
    <row r="4900" spans="3:8" ht="15" customHeight="1">
      <c r="C4900" s="112" t="b">
        <v>0</v>
      </c>
      <c r="D4900" s="113">
        <v>5</v>
      </c>
      <c r="E4900" s="114">
        <v>504</v>
      </c>
      <c r="F4900" s="114">
        <v>4818</v>
      </c>
      <c r="G4900" s="122">
        <v>0</v>
      </c>
      <c r="H4900" s="122">
        <v>1.6989499193895111E+19</v>
      </c>
    </row>
    <row r="4901" spans="3:8" ht="15" customHeight="1">
      <c r="C4901" s="112" t="b">
        <v>0</v>
      </c>
      <c r="D4901" s="113">
        <v>5</v>
      </c>
      <c r="E4901" s="114">
        <v>505</v>
      </c>
      <c r="F4901" s="114">
        <v>4819</v>
      </c>
      <c r="G4901" s="122">
        <v>0</v>
      </c>
      <c r="H4901" s="122">
        <v>1.0501466043345533E+19</v>
      </c>
    </row>
    <row r="4902" spans="3:8" ht="15" customHeight="1">
      <c r="C4902" s="112" t="b">
        <v>0</v>
      </c>
      <c r="D4902" s="113">
        <v>5</v>
      </c>
      <c r="E4902" s="114">
        <v>506</v>
      </c>
      <c r="F4902" s="114">
        <v>4820</v>
      </c>
      <c r="G4902" s="122">
        <v>0</v>
      </c>
      <c r="H4902" s="122">
        <v>1.2504127812094331E+19</v>
      </c>
    </row>
    <row r="4903" spans="3:8" ht="15" customHeight="1">
      <c r="C4903" s="112" t="b">
        <v>0</v>
      </c>
      <c r="D4903" s="113">
        <v>5</v>
      </c>
      <c r="E4903" s="114">
        <v>507</v>
      </c>
      <c r="F4903" s="114">
        <v>4821</v>
      </c>
      <c r="G4903" s="122">
        <v>0</v>
      </c>
      <c r="H4903" s="122">
        <v>5.3520713062423898E+17</v>
      </c>
    </row>
    <row r="4904" spans="3:8" ht="15" customHeight="1">
      <c r="C4904" s="112" t="b">
        <v>0</v>
      </c>
      <c r="D4904" s="113">
        <v>5</v>
      </c>
      <c r="E4904" s="114">
        <v>508</v>
      </c>
      <c r="F4904" s="114">
        <v>4822</v>
      </c>
      <c r="G4904" s="122">
        <v>0</v>
      </c>
      <c r="H4904" s="122">
        <v>8.4193671890787021E+18</v>
      </c>
    </row>
    <row r="4905" spans="3:8" ht="15" customHeight="1">
      <c r="C4905" s="112" t="b">
        <v>0</v>
      </c>
      <c r="D4905" s="113">
        <v>5</v>
      </c>
      <c r="E4905" s="114">
        <v>509</v>
      </c>
      <c r="F4905" s="114">
        <v>4823</v>
      </c>
      <c r="G4905" s="122">
        <v>0</v>
      </c>
      <c r="H4905" s="122">
        <v>1.3646826506477437E+19</v>
      </c>
    </row>
    <row r="4906" spans="3:8" ht="15" customHeight="1">
      <c r="C4906" s="112" t="b">
        <v>0</v>
      </c>
      <c r="D4906" s="113">
        <v>5</v>
      </c>
      <c r="E4906" s="114">
        <v>510</v>
      </c>
      <c r="F4906" s="114">
        <v>4824</v>
      </c>
      <c r="G4906" s="122">
        <v>0</v>
      </c>
      <c r="H4906" s="122">
        <v>1.2357792592827718E+19</v>
      </c>
    </row>
    <row r="4907" spans="3:8" ht="15" customHeight="1">
      <c r="C4907" s="112" t="b">
        <v>0</v>
      </c>
      <c r="D4907" s="113">
        <v>5</v>
      </c>
      <c r="E4907" s="114">
        <v>511</v>
      </c>
      <c r="F4907" s="114">
        <v>4825</v>
      </c>
      <c r="G4907" s="122">
        <v>0</v>
      </c>
      <c r="H4907" s="122">
        <v>2.0564602859698831E+18</v>
      </c>
    </row>
    <row r="4908" spans="3:8" ht="15" customHeight="1">
      <c r="C4908" s="112" t="b">
        <v>0</v>
      </c>
      <c r="D4908" s="113">
        <v>5</v>
      </c>
      <c r="E4908" s="114">
        <v>512</v>
      </c>
      <c r="F4908" s="114">
        <v>4826</v>
      </c>
      <c r="G4908" s="122">
        <v>0</v>
      </c>
      <c r="H4908" s="122">
        <v>2.2471569296311276E+18</v>
      </c>
    </row>
    <row r="4909" spans="3:8" ht="15" customHeight="1">
      <c r="C4909" s="112" t="b">
        <v>0</v>
      </c>
      <c r="D4909" s="113">
        <v>5</v>
      </c>
      <c r="E4909" s="114">
        <v>513</v>
      </c>
      <c r="F4909" s="114">
        <v>4827</v>
      </c>
      <c r="G4909" s="122">
        <v>0</v>
      </c>
      <c r="H4909" s="122">
        <v>7.5730178858770432E+18</v>
      </c>
    </row>
    <row r="4910" spans="3:8" ht="15" customHeight="1">
      <c r="C4910" s="112" t="b">
        <v>0</v>
      </c>
      <c r="D4910" s="113">
        <v>5</v>
      </c>
      <c r="E4910" s="114">
        <v>514</v>
      </c>
      <c r="F4910" s="114">
        <v>4828</v>
      </c>
      <c r="G4910" s="122">
        <v>0</v>
      </c>
      <c r="H4910" s="122">
        <v>5.1245679224885094E+18</v>
      </c>
    </row>
    <row r="4911" spans="3:8" ht="15" customHeight="1">
      <c r="C4911" s="112" t="b">
        <v>0</v>
      </c>
      <c r="D4911" s="113">
        <v>5</v>
      </c>
      <c r="E4911" s="114">
        <v>1444</v>
      </c>
      <c r="F4911" s="114">
        <v>4829</v>
      </c>
      <c r="G4911" s="122">
        <v>0</v>
      </c>
      <c r="H4911" s="122">
        <v>9.5299213926396252E+18</v>
      </c>
    </row>
    <row r="4912" spans="3:8" ht="15" customHeight="1">
      <c r="C4912" s="112" t="b">
        <v>0</v>
      </c>
      <c r="D4912" s="113">
        <v>5</v>
      </c>
      <c r="E4912" s="114">
        <v>1445</v>
      </c>
      <c r="F4912" s="114">
        <v>4830</v>
      </c>
      <c r="G4912" s="122">
        <v>0</v>
      </c>
      <c r="H4912" s="122">
        <v>1.812512432460108E+18</v>
      </c>
    </row>
    <row r="4913" spans="3:8" ht="15" customHeight="1">
      <c r="C4913" s="112" t="b">
        <v>0</v>
      </c>
      <c r="D4913" s="113">
        <v>5</v>
      </c>
      <c r="E4913" s="114">
        <v>1446</v>
      </c>
      <c r="F4913" s="114">
        <v>4831</v>
      </c>
      <c r="G4913" s="122">
        <v>0</v>
      </c>
      <c r="H4913" s="122">
        <v>1.6991525335919469E+19</v>
      </c>
    </row>
    <row r="4914" spans="3:8" ht="15" customHeight="1">
      <c r="C4914" s="112" t="b">
        <v>0</v>
      </c>
      <c r="D4914" s="113">
        <v>5</v>
      </c>
      <c r="E4914" s="114">
        <v>1447</v>
      </c>
      <c r="F4914" s="114">
        <v>4832</v>
      </c>
      <c r="G4914" s="122">
        <v>0</v>
      </c>
      <c r="H4914" s="122">
        <v>1.6464131724060531E+19</v>
      </c>
    </row>
    <row r="4915" spans="3:8" ht="15" customHeight="1">
      <c r="C4915" s="112" t="b">
        <v>0</v>
      </c>
      <c r="D4915" s="113">
        <v>5</v>
      </c>
      <c r="E4915" s="114">
        <v>1448</v>
      </c>
      <c r="F4915" s="114">
        <v>4833</v>
      </c>
      <c r="G4915" s="122">
        <v>0</v>
      </c>
      <c r="H4915" s="122">
        <v>9.4002104081247683E+18</v>
      </c>
    </row>
    <row r="4916" spans="3:8" ht="15" customHeight="1">
      <c r="C4916" s="112" t="b">
        <v>0</v>
      </c>
      <c r="D4916" s="113">
        <v>5</v>
      </c>
      <c r="E4916" s="114">
        <v>1449</v>
      </c>
      <c r="F4916" s="114">
        <v>4834</v>
      </c>
      <c r="G4916" s="122">
        <v>0</v>
      </c>
      <c r="H4916" s="122">
        <v>1.2004938725021731E+19</v>
      </c>
    </row>
    <row r="4917" spans="3:8" ht="15" customHeight="1">
      <c r="C4917" s="112" t="b">
        <v>0</v>
      </c>
      <c r="D4917" s="113">
        <v>5</v>
      </c>
      <c r="E4917" s="114">
        <v>1450</v>
      </c>
      <c r="F4917" s="114">
        <v>4835</v>
      </c>
      <c r="G4917" s="122">
        <v>0</v>
      </c>
      <c r="H4917" s="122">
        <v>5.3228328237921198E+18</v>
      </c>
    </row>
    <row r="4918" spans="3:8" ht="15" customHeight="1">
      <c r="C4918" s="112" t="b">
        <v>0</v>
      </c>
      <c r="D4918" s="113">
        <v>5</v>
      </c>
      <c r="E4918" s="114">
        <v>1451</v>
      </c>
      <c r="F4918" s="114">
        <v>4836</v>
      </c>
      <c r="G4918" s="122">
        <v>0</v>
      </c>
      <c r="H4918" s="122">
        <v>1.3145700531267082E+19</v>
      </c>
    </row>
    <row r="4919" spans="3:8" ht="15" customHeight="1">
      <c r="C4919" s="112" t="b">
        <v>0</v>
      </c>
      <c r="D4919" s="113">
        <v>5</v>
      </c>
      <c r="E4919" s="114">
        <v>1452</v>
      </c>
      <c r="F4919" s="114">
        <v>4837</v>
      </c>
      <c r="G4919" s="122">
        <v>0</v>
      </c>
      <c r="H4919" s="122">
        <v>5.2189964304406139E+18</v>
      </c>
    </row>
    <row r="4920" spans="3:8" ht="15" customHeight="1">
      <c r="C4920" s="112" t="b">
        <v>0</v>
      </c>
      <c r="D4920" s="113">
        <v>5</v>
      </c>
      <c r="E4920" s="114">
        <v>1453</v>
      </c>
      <c r="F4920" s="114">
        <v>4838</v>
      </c>
      <c r="G4920" s="122">
        <v>0</v>
      </c>
      <c r="H4920" s="122">
        <v>1.7618676006064128E+19</v>
      </c>
    </row>
    <row r="4921" spans="3:8" ht="15" customHeight="1">
      <c r="C4921" s="112" t="b">
        <v>0</v>
      </c>
      <c r="D4921" s="113">
        <v>5</v>
      </c>
      <c r="E4921" s="114">
        <v>1454</v>
      </c>
      <c r="F4921" s="114">
        <v>4839</v>
      </c>
      <c r="G4921" s="122">
        <v>0</v>
      </c>
      <c r="H4921" s="122">
        <v>3.4495919384522655E+18</v>
      </c>
    </row>
    <row r="4922" spans="3:8" ht="15" customHeight="1">
      <c r="C4922" s="112" t="b">
        <v>0</v>
      </c>
      <c r="D4922" s="113">
        <v>5</v>
      </c>
      <c r="E4922" s="114">
        <v>1496</v>
      </c>
      <c r="F4922" s="114">
        <v>4840</v>
      </c>
      <c r="G4922" s="122">
        <v>0</v>
      </c>
      <c r="H4922" s="122">
        <v>1.7029212320678728E+19</v>
      </c>
    </row>
    <row r="4923" spans="3:8" ht="15" customHeight="1">
      <c r="C4923" s="112" t="b">
        <v>0</v>
      </c>
      <c r="D4923" s="113">
        <v>5</v>
      </c>
      <c r="E4923" s="114">
        <v>1497</v>
      </c>
      <c r="F4923" s="114">
        <v>4841</v>
      </c>
      <c r="G4923" s="122">
        <v>0</v>
      </c>
      <c r="H4923" s="122">
        <v>3.4398523661434916E+18</v>
      </c>
    </row>
    <row r="4924" spans="3:8" ht="15" customHeight="1">
      <c r="C4924" s="112" t="b">
        <v>0</v>
      </c>
      <c r="D4924" s="113">
        <v>5</v>
      </c>
      <c r="E4924" s="114">
        <v>1498</v>
      </c>
      <c r="F4924" s="114">
        <v>4842</v>
      </c>
      <c r="G4924" s="122">
        <v>0</v>
      </c>
      <c r="H4924" s="122">
        <v>3.6491057969692319E+18</v>
      </c>
    </row>
    <row r="4925" spans="3:8" ht="15" customHeight="1">
      <c r="C4925" s="112" t="b">
        <v>0</v>
      </c>
      <c r="D4925" s="113">
        <v>5</v>
      </c>
      <c r="E4925" s="114">
        <v>1499</v>
      </c>
      <c r="F4925" s="114">
        <v>4843</v>
      </c>
      <c r="G4925" s="122">
        <v>0</v>
      </c>
      <c r="H4925" s="122">
        <v>6.7582468064943841E+18</v>
      </c>
    </row>
    <row r="4926" spans="3:8" ht="15" customHeight="1">
      <c r="C4926" s="112" t="b">
        <v>0</v>
      </c>
      <c r="D4926" s="113">
        <v>5</v>
      </c>
      <c r="E4926" s="114">
        <v>1500</v>
      </c>
      <c r="F4926" s="114">
        <v>4844</v>
      </c>
      <c r="G4926" s="122">
        <v>0</v>
      </c>
      <c r="H4926" s="122">
        <v>9.333608362344137E+17</v>
      </c>
    </row>
    <row r="4927" spans="3:8" ht="15" customHeight="1">
      <c r="C4927" s="112" t="b">
        <v>0</v>
      </c>
      <c r="D4927" s="113">
        <v>5</v>
      </c>
      <c r="E4927" s="114">
        <v>1501</v>
      </c>
      <c r="F4927" s="114">
        <v>4845</v>
      </c>
      <c r="G4927" s="122">
        <v>0</v>
      </c>
      <c r="H4927" s="122">
        <v>1.2182518040916634E+19</v>
      </c>
    </row>
    <row r="4928" spans="3:8" ht="15" customHeight="1">
      <c r="C4928" s="112" t="b">
        <v>0</v>
      </c>
      <c r="D4928" s="113">
        <v>5</v>
      </c>
      <c r="E4928" s="114">
        <v>1502</v>
      </c>
      <c r="F4928" s="114">
        <v>4846</v>
      </c>
      <c r="G4928" s="122">
        <v>0</v>
      </c>
      <c r="H4928" s="122">
        <v>6.1268760249604291E+18</v>
      </c>
    </row>
    <row r="4929" spans="3:8" ht="15" customHeight="1">
      <c r="C4929" s="112" t="b">
        <v>0</v>
      </c>
      <c r="D4929" s="113">
        <v>5</v>
      </c>
      <c r="E4929" s="114">
        <v>1503</v>
      </c>
      <c r="F4929" s="114">
        <v>4847</v>
      </c>
      <c r="G4929" s="122">
        <v>0</v>
      </c>
      <c r="H4929" s="122">
        <v>5.5736847627632333E+18</v>
      </c>
    </row>
    <row r="4930" spans="3:8" ht="15" customHeight="1">
      <c r="C4930" s="112" t="b">
        <v>0</v>
      </c>
      <c r="D4930" s="113">
        <v>5</v>
      </c>
      <c r="E4930" s="114">
        <v>1504</v>
      </c>
      <c r="F4930" s="114">
        <v>4848</v>
      </c>
      <c r="G4930" s="122">
        <v>0</v>
      </c>
      <c r="H4930" s="122">
        <v>4.3751648398083948E+18</v>
      </c>
    </row>
    <row r="4931" spans="3:8" ht="15" customHeight="1">
      <c r="C4931" s="112" t="b">
        <v>0</v>
      </c>
      <c r="D4931" s="113">
        <v>5</v>
      </c>
      <c r="E4931" s="114">
        <v>1505</v>
      </c>
      <c r="F4931" s="114">
        <v>4849</v>
      </c>
      <c r="G4931" s="122">
        <v>0</v>
      </c>
      <c r="H4931" s="122">
        <v>8.2201794625771766E+18</v>
      </c>
    </row>
    <row r="4932" spans="3:8" ht="15" customHeight="1">
      <c r="C4932" s="112" t="b">
        <v>0</v>
      </c>
      <c r="D4932" s="113">
        <v>5</v>
      </c>
      <c r="E4932" s="114">
        <v>1671</v>
      </c>
      <c r="F4932" s="114">
        <v>4850</v>
      </c>
      <c r="G4932" s="122">
        <v>0</v>
      </c>
      <c r="H4932" s="122">
        <v>5.9384149407799204E+18</v>
      </c>
    </row>
    <row r="4933" spans="3:8" ht="15" customHeight="1">
      <c r="C4933" s="112" t="b">
        <v>0</v>
      </c>
      <c r="D4933" s="113">
        <v>5</v>
      </c>
      <c r="E4933" s="114">
        <v>1672</v>
      </c>
      <c r="F4933" s="114">
        <v>4851</v>
      </c>
      <c r="G4933" s="122">
        <v>0</v>
      </c>
      <c r="H4933" s="122">
        <v>9.4280258700411412E+18</v>
      </c>
    </row>
    <row r="4934" spans="3:8" ht="15" customHeight="1">
      <c r="C4934" s="112" t="b">
        <v>0</v>
      </c>
      <c r="D4934" s="113">
        <v>5</v>
      </c>
      <c r="E4934" s="114">
        <v>1673</v>
      </c>
      <c r="F4934" s="114">
        <v>4852</v>
      </c>
      <c r="G4934" s="122">
        <v>0</v>
      </c>
      <c r="H4934" s="122">
        <v>1.1801102642502681E+19</v>
      </c>
    </row>
    <row r="4935" spans="3:8" ht="15" customHeight="1">
      <c r="C4935" s="112" t="b">
        <v>0</v>
      </c>
      <c r="D4935" s="113">
        <v>5</v>
      </c>
      <c r="E4935" s="114">
        <v>1674</v>
      </c>
      <c r="F4935" s="114">
        <v>4853</v>
      </c>
      <c r="G4935" s="122">
        <v>0</v>
      </c>
      <c r="H4935" s="122">
        <v>3.8660406872046612E+18</v>
      </c>
    </row>
    <row r="4936" spans="3:8" ht="15" customHeight="1">
      <c r="C4936" s="112" t="b">
        <v>0</v>
      </c>
      <c r="D4936" s="113">
        <v>5</v>
      </c>
      <c r="E4936" s="114">
        <v>1675</v>
      </c>
      <c r="F4936" s="114">
        <v>4854</v>
      </c>
      <c r="G4936" s="122">
        <v>0</v>
      </c>
      <c r="H4936" s="122">
        <v>1.6806121940118606E+19</v>
      </c>
    </row>
    <row r="4937" spans="3:8" ht="15" customHeight="1">
      <c r="C4937" s="112" t="b">
        <v>0</v>
      </c>
      <c r="D4937" s="113">
        <v>5</v>
      </c>
      <c r="E4937" s="114">
        <v>1676</v>
      </c>
      <c r="F4937" s="114">
        <v>4855</v>
      </c>
      <c r="G4937" s="122">
        <v>0</v>
      </c>
      <c r="H4937" s="122">
        <v>1.0708820833060348E+19</v>
      </c>
    </row>
    <row r="4938" spans="3:8" ht="15" customHeight="1">
      <c r="C4938" s="112" t="b">
        <v>0</v>
      </c>
      <c r="D4938" s="113">
        <v>5</v>
      </c>
      <c r="E4938" s="114">
        <v>1677</v>
      </c>
      <c r="F4938" s="114">
        <v>4856</v>
      </c>
      <c r="G4938" s="122">
        <v>0</v>
      </c>
      <c r="H4938" s="122">
        <v>1.4789105372781734E+19</v>
      </c>
    </row>
    <row r="4939" spans="3:8" ht="15" customHeight="1">
      <c r="C4939" s="112" t="b">
        <v>0</v>
      </c>
      <c r="D4939" s="113">
        <v>5</v>
      </c>
      <c r="E4939" s="114">
        <v>1678</v>
      </c>
      <c r="F4939" s="114">
        <v>4857</v>
      </c>
      <c r="G4939" s="122">
        <v>0</v>
      </c>
      <c r="H4939" s="122">
        <v>1.6842872407569637E+19</v>
      </c>
    </row>
    <row r="4940" spans="3:8" ht="15" customHeight="1">
      <c r="C4940" s="112" t="b">
        <v>0</v>
      </c>
      <c r="D4940" s="113">
        <v>5</v>
      </c>
      <c r="E4940" s="114">
        <v>1679</v>
      </c>
      <c r="F4940" s="114">
        <v>4858</v>
      </c>
      <c r="G4940" s="122">
        <v>0</v>
      </c>
      <c r="H4940" s="122">
        <v>6.4349404800960666E+17</v>
      </c>
    </row>
    <row r="4941" spans="3:8" ht="15" customHeight="1">
      <c r="C4941" s="112" t="b">
        <v>0</v>
      </c>
      <c r="D4941" s="113">
        <v>5</v>
      </c>
      <c r="E4941" s="114">
        <v>1680</v>
      </c>
      <c r="F4941" s="114">
        <v>4859</v>
      </c>
      <c r="G4941" s="122">
        <v>0</v>
      </c>
      <c r="H4941" s="122">
        <v>1.087253333873997E+19</v>
      </c>
    </row>
    <row r="4942" spans="3:8" ht="15" customHeight="1">
      <c r="C4942" s="112" t="b">
        <v>0</v>
      </c>
      <c r="D4942" s="113">
        <v>5</v>
      </c>
      <c r="E4942" s="114">
        <v>1681</v>
      </c>
      <c r="F4942" s="114">
        <v>4860</v>
      </c>
      <c r="G4942" s="122">
        <v>0</v>
      </c>
      <c r="H4942" s="122">
        <v>3.916967672774783E+18</v>
      </c>
    </row>
    <row r="4943" spans="3:8" ht="15" customHeight="1">
      <c r="C4943" s="112" t="b">
        <v>0</v>
      </c>
      <c r="D4943" s="113">
        <v>5</v>
      </c>
      <c r="E4943" s="114">
        <v>1682</v>
      </c>
      <c r="F4943" s="114">
        <v>4861</v>
      </c>
      <c r="G4943" s="122">
        <v>0</v>
      </c>
      <c r="H4943" s="122">
        <v>1.0633557261337834E+18</v>
      </c>
    </row>
    <row r="4944" spans="3:8" ht="15" customHeight="1">
      <c r="C4944" s="112" t="b">
        <v>0</v>
      </c>
      <c r="D4944" s="113">
        <v>5</v>
      </c>
      <c r="E4944" s="114">
        <v>1683</v>
      </c>
      <c r="F4944" s="114">
        <v>4862</v>
      </c>
      <c r="G4944" s="122">
        <v>0</v>
      </c>
      <c r="H4944" s="122">
        <v>1.1789227752316158E+19</v>
      </c>
    </row>
    <row r="4945" spans="3:8" ht="15" customHeight="1">
      <c r="C4945" s="112" t="b">
        <v>0</v>
      </c>
      <c r="D4945" s="113">
        <v>5</v>
      </c>
      <c r="E4945" s="114">
        <v>1684</v>
      </c>
      <c r="F4945" s="114">
        <v>4863</v>
      </c>
      <c r="G4945" s="122">
        <v>0</v>
      </c>
      <c r="H4945" s="122">
        <v>7.6456509494278881E+18</v>
      </c>
    </row>
    <row r="4946" spans="3:8" ht="15" customHeight="1">
      <c r="C4946" s="112" t="b">
        <v>0</v>
      </c>
      <c r="D4946" s="113">
        <v>5</v>
      </c>
      <c r="E4946" s="114">
        <v>1685</v>
      </c>
      <c r="F4946" s="114">
        <v>4864</v>
      </c>
      <c r="G4946" s="122">
        <v>0</v>
      </c>
      <c r="H4946" s="122">
        <v>8.6967624067133174E+18</v>
      </c>
    </row>
    <row r="4947" spans="3:8" ht="15" customHeight="1">
      <c r="C4947" s="112" t="b">
        <v>0</v>
      </c>
      <c r="D4947" s="113">
        <v>5</v>
      </c>
      <c r="E4947" s="114">
        <v>2044</v>
      </c>
      <c r="F4947" s="114">
        <v>4865</v>
      </c>
      <c r="G4947" s="122">
        <v>0</v>
      </c>
      <c r="H4947" s="122">
        <v>1.5696244023357315E+19</v>
      </c>
    </row>
    <row r="4948" spans="3:8" ht="15" customHeight="1">
      <c r="C4948" s="112" t="b">
        <v>0</v>
      </c>
      <c r="D4948" s="113">
        <v>5</v>
      </c>
      <c r="E4948" s="114">
        <v>2045</v>
      </c>
      <c r="F4948" s="114">
        <v>4866</v>
      </c>
      <c r="G4948" s="122">
        <v>0</v>
      </c>
      <c r="H4948" s="122">
        <v>8.9950490836205691E+18</v>
      </c>
    </row>
    <row r="4949" spans="3:8" ht="15" customHeight="1">
      <c r="C4949" s="112" t="b">
        <v>0</v>
      </c>
      <c r="D4949" s="113">
        <v>5</v>
      </c>
      <c r="E4949" s="114">
        <v>2046</v>
      </c>
      <c r="F4949" s="114">
        <v>4867</v>
      </c>
      <c r="G4949" s="122">
        <v>0</v>
      </c>
      <c r="H4949" s="122">
        <v>7.0164916403119974E+18</v>
      </c>
    </row>
    <row r="4950" spans="3:8" ht="15" customHeight="1">
      <c r="C4950" s="112" t="b">
        <v>0</v>
      </c>
      <c r="D4950" s="113">
        <v>5</v>
      </c>
      <c r="E4950" s="114">
        <v>2047</v>
      </c>
      <c r="F4950" s="114">
        <v>4868</v>
      </c>
      <c r="G4950" s="122">
        <v>0</v>
      </c>
      <c r="H4950" s="122">
        <v>1.2577124817825417E+19</v>
      </c>
    </row>
    <row r="4951" spans="3:8" ht="15" customHeight="1">
      <c r="C4951" s="112" t="b">
        <v>0</v>
      </c>
      <c r="D4951" s="113">
        <v>5</v>
      </c>
      <c r="E4951" s="114">
        <v>2048</v>
      </c>
      <c r="F4951" s="114">
        <v>4869</v>
      </c>
      <c r="G4951" s="122">
        <v>0</v>
      </c>
      <c r="H4951" s="122">
        <v>1.7594522416608825E+19</v>
      </c>
    </row>
    <row r="4952" spans="3:8" ht="15" customHeight="1">
      <c r="C4952" s="112" t="b">
        <v>0</v>
      </c>
      <c r="D4952" s="113">
        <v>5</v>
      </c>
      <c r="E4952" s="114">
        <v>2049</v>
      </c>
      <c r="F4952" s="114">
        <v>4870</v>
      </c>
      <c r="G4952" s="122">
        <v>0</v>
      </c>
      <c r="H4952" s="122">
        <v>7.8635546257586739E+18</v>
      </c>
    </row>
    <row r="4953" spans="3:8" ht="15" customHeight="1">
      <c r="C4953" s="112" t="b">
        <v>0</v>
      </c>
      <c r="D4953" s="113">
        <v>5</v>
      </c>
      <c r="E4953" s="114">
        <v>2050</v>
      </c>
      <c r="F4953" s="114">
        <v>4871</v>
      </c>
      <c r="G4953" s="122">
        <v>0</v>
      </c>
      <c r="H4953" s="122">
        <v>1.1650217374712474E+19</v>
      </c>
    </row>
    <row r="4954" spans="3:8" ht="15" customHeight="1">
      <c r="C4954" s="112" t="b">
        <v>0</v>
      </c>
      <c r="D4954" s="113">
        <v>5</v>
      </c>
      <c r="E4954" s="114">
        <v>2051</v>
      </c>
      <c r="F4954" s="114">
        <v>4872</v>
      </c>
      <c r="G4954" s="122">
        <v>0</v>
      </c>
      <c r="H4954" s="122">
        <v>1.7193823362085351E+19</v>
      </c>
    </row>
    <row r="4955" spans="3:8" ht="15" customHeight="1">
      <c r="C4955" s="112" t="b">
        <v>0</v>
      </c>
      <c r="D4955" s="113">
        <v>5</v>
      </c>
      <c r="E4955" s="114">
        <v>2052</v>
      </c>
      <c r="F4955" s="114">
        <v>4873</v>
      </c>
      <c r="G4955" s="122">
        <v>0</v>
      </c>
      <c r="H4955" s="122">
        <v>1.0051763851696278E+19</v>
      </c>
    </row>
    <row r="4956" spans="3:8" ht="15" customHeight="1">
      <c r="C4956" s="112" t="b">
        <v>0</v>
      </c>
      <c r="D4956" s="113">
        <v>5</v>
      </c>
      <c r="E4956" s="114">
        <v>2053</v>
      </c>
      <c r="F4956" s="114">
        <v>4874</v>
      </c>
      <c r="G4956" s="122">
        <v>0</v>
      </c>
      <c r="H4956" s="122">
        <v>1.3357420590549328E+19</v>
      </c>
    </row>
    <row r="4957" spans="3:8" ht="15" customHeight="1">
      <c r="C4957" s="112" t="b">
        <v>0</v>
      </c>
      <c r="D4957" s="113">
        <v>5</v>
      </c>
      <c r="E4957" s="114">
        <v>2054</v>
      </c>
      <c r="F4957" s="114">
        <v>4875</v>
      </c>
      <c r="G4957" s="122">
        <v>0</v>
      </c>
      <c r="H4957" s="122">
        <v>4.0940059509198433E+18</v>
      </c>
    </row>
    <row r="4958" spans="3:8" ht="15" customHeight="1">
      <c r="C4958" s="112" t="b">
        <v>0</v>
      </c>
      <c r="D4958" s="113">
        <v>5</v>
      </c>
      <c r="E4958" s="114">
        <v>2055</v>
      </c>
      <c r="F4958" s="114">
        <v>4876</v>
      </c>
      <c r="G4958" s="122">
        <v>0</v>
      </c>
      <c r="H4958" s="122">
        <v>1.6619539770144517E+18</v>
      </c>
    </row>
    <row r="4959" spans="3:8" ht="15" customHeight="1">
      <c r="C4959" s="112" t="b">
        <v>0</v>
      </c>
      <c r="D4959" s="113">
        <v>5</v>
      </c>
      <c r="E4959" s="114">
        <v>2056</v>
      </c>
      <c r="F4959" s="114">
        <v>4877</v>
      </c>
      <c r="G4959" s="122">
        <v>0</v>
      </c>
      <c r="H4959" s="122">
        <v>1.1465872982607671E+18</v>
      </c>
    </row>
    <row r="4960" spans="3:8" ht="15" customHeight="1">
      <c r="C4960" s="112" t="b">
        <v>0</v>
      </c>
      <c r="D4960" s="113">
        <v>5</v>
      </c>
      <c r="E4960" s="114">
        <v>2057</v>
      </c>
      <c r="F4960" s="114">
        <v>4878</v>
      </c>
      <c r="G4960" s="122">
        <v>0</v>
      </c>
      <c r="H4960" s="122">
        <v>1.5427201125974405E+19</v>
      </c>
    </row>
    <row r="4961" spans="3:8" ht="15" customHeight="1">
      <c r="C4961" s="112" t="b">
        <v>0</v>
      </c>
      <c r="D4961" s="113">
        <v>5</v>
      </c>
      <c r="E4961" s="114">
        <v>2058</v>
      </c>
      <c r="F4961" s="114">
        <v>4879</v>
      </c>
      <c r="G4961" s="122">
        <v>0</v>
      </c>
      <c r="H4961" s="122">
        <v>3.3883916215907579E+18</v>
      </c>
    </row>
    <row r="4962" spans="3:8" ht="15" customHeight="1">
      <c r="C4962" s="112" t="b">
        <v>0</v>
      </c>
      <c r="D4962" s="113">
        <v>5</v>
      </c>
      <c r="E4962" s="114">
        <v>2059</v>
      </c>
      <c r="F4962" s="114">
        <v>4880</v>
      </c>
      <c r="G4962" s="122">
        <v>0</v>
      </c>
      <c r="H4962" s="122">
        <v>1.2147472304027843E+19</v>
      </c>
    </row>
    <row r="4963" spans="3:8" ht="15" customHeight="1">
      <c r="C4963" s="112" t="b">
        <v>0</v>
      </c>
      <c r="D4963" s="113">
        <v>5</v>
      </c>
      <c r="E4963" s="114">
        <v>2060</v>
      </c>
      <c r="F4963" s="114">
        <v>4881</v>
      </c>
      <c r="G4963" s="122">
        <v>0</v>
      </c>
      <c r="H4963" s="122">
        <v>8.6225157817265603E+18</v>
      </c>
    </row>
    <row r="4964" spans="3:8" ht="15" customHeight="1">
      <c r="C4964" s="112" t="b">
        <v>0</v>
      </c>
      <c r="D4964" s="113">
        <v>5</v>
      </c>
      <c r="E4964" s="114">
        <v>2061</v>
      </c>
      <c r="F4964" s="114">
        <v>4882</v>
      </c>
      <c r="G4964" s="122">
        <v>0</v>
      </c>
      <c r="H4964" s="122">
        <v>8.266967990774187E+18</v>
      </c>
    </row>
    <row r="4965" spans="3:8" ht="15" customHeight="1">
      <c r="C4965" s="112" t="b">
        <v>0</v>
      </c>
      <c r="D4965" s="113">
        <v>5</v>
      </c>
      <c r="E4965" s="114">
        <v>2062</v>
      </c>
      <c r="F4965" s="114">
        <v>4883</v>
      </c>
      <c r="G4965" s="122">
        <v>0</v>
      </c>
      <c r="H4965" s="122">
        <v>9.9932031500176609E+18</v>
      </c>
    </row>
    <row r="4966" spans="3:8" ht="15" customHeight="1">
      <c r="C4966" s="112" t="b">
        <v>0</v>
      </c>
      <c r="D4966" s="113">
        <v>5</v>
      </c>
      <c r="E4966" s="114">
        <v>2063</v>
      </c>
      <c r="F4966" s="114">
        <v>4884</v>
      </c>
      <c r="G4966" s="122">
        <v>0</v>
      </c>
      <c r="H4966" s="122">
        <v>1.4217915197331735E+19</v>
      </c>
    </row>
    <row r="4967" spans="3:8" ht="15" customHeight="1">
      <c r="C4967" s="112" t="b">
        <v>0</v>
      </c>
      <c r="D4967" s="113">
        <v>5</v>
      </c>
      <c r="E4967" s="114">
        <v>2064</v>
      </c>
      <c r="F4967" s="114">
        <v>4885</v>
      </c>
      <c r="G4967" s="122">
        <v>0</v>
      </c>
      <c r="H4967" s="122">
        <v>1.0894585165488353E+19</v>
      </c>
    </row>
    <row r="4968" spans="3:8" ht="15" customHeight="1">
      <c r="C4968" s="112" t="b">
        <v>0</v>
      </c>
      <c r="D4968" s="113">
        <v>5</v>
      </c>
      <c r="E4968" s="114">
        <v>2238</v>
      </c>
      <c r="F4968" s="114">
        <v>4886</v>
      </c>
      <c r="G4968" s="122">
        <v>0</v>
      </c>
      <c r="H4968" s="122">
        <v>1.3398638022864179E+19</v>
      </c>
    </row>
    <row r="4969" spans="3:8" ht="15" customHeight="1">
      <c r="C4969" s="112" t="b">
        <v>0</v>
      </c>
      <c r="D4969" s="113">
        <v>5</v>
      </c>
      <c r="E4969" s="114">
        <v>2239</v>
      </c>
      <c r="F4969" s="114">
        <v>4887</v>
      </c>
      <c r="G4969" s="122">
        <v>0</v>
      </c>
      <c r="H4969" s="122">
        <v>1.822307682962977E+18</v>
      </c>
    </row>
    <row r="4970" spans="3:8" ht="15" customHeight="1">
      <c r="C4970" s="112" t="b">
        <v>0</v>
      </c>
      <c r="D4970" s="113">
        <v>5</v>
      </c>
      <c r="E4970" s="114">
        <v>2240</v>
      </c>
      <c r="F4970" s="114">
        <v>4888</v>
      </c>
      <c r="G4970" s="122">
        <v>0</v>
      </c>
      <c r="H4970" s="122">
        <v>7.1453719316506952E+18</v>
      </c>
    </row>
    <row r="4971" spans="3:8" ht="15" customHeight="1">
      <c r="C4971" s="112" t="b">
        <v>0</v>
      </c>
      <c r="D4971" s="113">
        <v>5</v>
      </c>
      <c r="E4971" s="114">
        <v>2241</v>
      </c>
      <c r="F4971" s="114">
        <v>4889</v>
      </c>
      <c r="G4971" s="122">
        <v>0</v>
      </c>
      <c r="H4971" s="122">
        <v>7.0602661962107884E+18</v>
      </c>
    </row>
    <row r="4972" spans="3:8" ht="15" customHeight="1">
      <c r="C4972" s="112" t="b">
        <v>0</v>
      </c>
      <c r="D4972" s="113">
        <v>5</v>
      </c>
      <c r="E4972" s="114">
        <v>2242</v>
      </c>
      <c r="F4972" s="114">
        <v>4890</v>
      </c>
      <c r="G4972" s="122">
        <v>0</v>
      </c>
      <c r="H4972" s="122">
        <v>1.2537405505277102E+19</v>
      </c>
    </row>
    <row r="4973" spans="3:8" ht="15" customHeight="1">
      <c r="C4973" s="112" t="b">
        <v>0</v>
      </c>
      <c r="D4973" s="113">
        <v>5</v>
      </c>
      <c r="E4973" s="114">
        <v>2243</v>
      </c>
      <c r="F4973" s="114">
        <v>4891</v>
      </c>
      <c r="G4973" s="122">
        <v>0</v>
      </c>
      <c r="H4973" s="122">
        <v>9.5258569027655844E+18</v>
      </c>
    </row>
    <row r="4974" spans="3:8" ht="15" customHeight="1">
      <c r="C4974" s="112" t="b">
        <v>0</v>
      </c>
      <c r="D4974" s="113">
        <v>5</v>
      </c>
      <c r="E4974" s="114">
        <v>2244</v>
      </c>
      <c r="F4974" s="114">
        <v>4892</v>
      </c>
      <c r="G4974" s="122">
        <v>0</v>
      </c>
      <c r="H4974" s="122">
        <v>1.4548784972586936E+19</v>
      </c>
    </row>
    <row r="4975" spans="3:8" ht="15" customHeight="1">
      <c r="C4975" s="112" t="b">
        <v>0</v>
      </c>
      <c r="D4975" s="113">
        <v>5</v>
      </c>
      <c r="E4975" s="114">
        <v>2245</v>
      </c>
      <c r="F4975" s="114">
        <v>4893</v>
      </c>
      <c r="G4975" s="122">
        <v>0</v>
      </c>
      <c r="H4975" s="122">
        <v>6.3342705203844997E+18</v>
      </c>
    </row>
    <row r="4976" spans="3:8" ht="15" customHeight="1">
      <c r="C4976" s="112" t="b">
        <v>0</v>
      </c>
      <c r="D4976" s="113">
        <v>5</v>
      </c>
      <c r="E4976" s="114">
        <v>2246</v>
      </c>
      <c r="F4976" s="114">
        <v>4894</v>
      </c>
      <c r="G4976" s="122">
        <v>0</v>
      </c>
      <c r="H4976" s="122">
        <v>1.49463782976343E+19</v>
      </c>
    </row>
    <row r="4977" spans="3:8" ht="15" customHeight="1">
      <c r="C4977" s="112" t="b">
        <v>0</v>
      </c>
      <c r="D4977" s="113">
        <v>5</v>
      </c>
      <c r="E4977" s="114">
        <v>2247</v>
      </c>
      <c r="F4977" s="114">
        <v>4895</v>
      </c>
      <c r="G4977" s="122">
        <v>0</v>
      </c>
      <c r="H4977" s="122">
        <v>5.9183498735030477E+18</v>
      </c>
    </row>
    <row r="4978" spans="3:8" ht="15" customHeight="1">
      <c r="C4978" s="112" t="b">
        <v>0</v>
      </c>
      <c r="D4978" s="113">
        <v>5</v>
      </c>
      <c r="E4978" s="114">
        <v>2248</v>
      </c>
      <c r="F4978" s="114">
        <v>4896</v>
      </c>
      <c r="G4978" s="122">
        <v>0</v>
      </c>
      <c r="H4978" s="122">
        <v>8.3404983709547858E+18</v>
      </c>
    </row>
    <row r="4979" spans="3:8" ht="15" customHeight="1">
      <c r="C4979" s="112" t="b">
        <v>0</v>
      </c>
      <c r="D4979" s="113">
        <v>5</v>
      </c>
      <c r="E4979" s="114">
        <v>2249</v>
      </c>
      <c r="F4979" s="114">
        <v>4897</v>
      </c>
      <c r="G4979" s="122">
        <v>0</v>
      </c>
      <c r="H4979" s="122">
        <v>4.8955129800519148E+18</v>
      </c>
    </row>
    <row r="4980" spans="3:8" ht="15" customHeight="1">
      <c r="C4980" s="112" t="b">
        <v>0</v>
      </c>
      <c r="D4980" s="113">
        <v>5</v>
      </c>
      <c r="E4980" s="114">
        <v>2250</v>
      </c>
      <c r="F4980" s="114">
        <v>4898</v>
      </c>
      <c r="G4980" s="122">
        <v>0</v>
      </c>
      <c r="H4980" s="122">
        <v>9.3721117745402184E+18</v>
      </c>
    </row>
    <row r="4981" spans="3:8" ht="15" customHeight="1">
      <c r="C4981" s="112" t="b">
        <v>0</v>
      </c>
      <c r="D4981" s="113">
        <v>5</v>
      </c>
      <c r="E4981" s="114">
        <v>2251</v>
      </c>
      <c r="F4981" s="114">
        <v>4899</v>
      </c>
      <c r="G4981" s="122">
        <v>0</v>
      </c>
      <c r="H4981" s="122">
        <v>1.1429438883865293E+19</v>
      </c>
    </row>
    <row r="4982" spans="3:8" ht="15" customHeight="1">
      <c r="C4982" s="112" t="b">
        <v>0</v>
      </c>
      <c r="D4982" s="113">
        <v>5</v>
      </c>
      <c r="E4982" s="114">
        <v>2252</v>
      </c>
      <c r="F4982" s="114">
        <v>4900</v>
      </c>
      <c r="G4982" s="122">
        <v>0</v>
      </c>
      <c r="H4982" s="122">
        <v>2.4129685955978598E+18</v>
      </c>
    </row>
    <row r="4983" spans="3:8" ht="15" customHeight="1">
      <c r="C4983" s="112" t="b">
        <v>0</v>
      </c>
      <c r="D4983" s="113">
        <v>5</v>
      </c>
      <c r="E4983" s="114">
        <v>2253</v>
      </c>
      <c r="F4983" s="114">
        <v>4901</v>
      </c>
      <c r="G4983" s="122">
        <v>0</v>
      </c>
      <c r="H4983" s="122">
        <v>1.2590571517048103E+19</v>
      </c>
    </row>
    <row r="4984" spans="3:8" ht="15" customHeight="1">
      <c r="C4984" s="112" t="b">
        <v>0</v>
      </c>
      <c r="D4984" s="113">
        <v>5</v>
      </c>
      <c r="E4984" s="114">
        <v>2391</v>
      </c>
      <c r="F4984" s="114">
        <v>4902</v>
      </c>
      <c r="G4984" s="122">
        <v>0</v>
      </c>
      <c r="H4984" s="122">
        <v>1.8475854964686956E+18</v>
      </c>
    </row>
    <row r="4985" spans="3:8" ht="15" customHeight="1">
      <c r="C4985" s="112" t="b">
        <v>0</v>
      </c>
      <c r="D4985" s="113">
        <v>5</v>
      </c>
      <c r="E4985" s="114">
        <v>2392</v>
      </c>
      <c r="F4985" s="114">
        <v>4903</v>
      </c>
      <c r="G4985" s="122">
        <v>0</v>
      </c>
      <c r="H4985" s="122">
        <v>1.2283265154908822E+19</v>
      </c>
    </row>
    <row r="4986" spans="3:8" ht="15" customHeight="1">
      <c r="C4986" s="112" t="b">
        <v>0</v>
      </c>
      <c r="D4986" s="113">
        <v>5</v>
      </c>
      <c r="E4986" s="114">
        <v>2393</v>
      </c>
      <c r="F4986" s="114">
        <v>4904</v>
      </c>
      <c r="G4986" s="122">
        <v>0</v>
      </c>
      <c r="H4986" s="122">
        <v>4.0984641912091712E+17</v>
      </c>
    </row>
    <row r="4987" spans="3:8" ht="15" customHeight="1">
      <c r="C4987" s="112" t="b">
        <v>0</v>
      </c>
      <c r="D4987" s="113">
        <v>5</v>
      </c>
      <c r="E4987" s="114">
        <v>2394</v>
      </c>
      <c r="F4987" s="114">
        <v>4905</v>
      </c>
      <c r="G4987" s="122">
        <v>0</v>
      </c>
      <c r="H4987" s="122">
        <v>1.009185530858734E+19</v>
      </c>
    </row>
    <row r="4988" spans="3:8" ht="15" customHeight="1">
      <c r="C4988" s="112" t="b">
        <v>0</v>
      </c>
      <c r="D4988" s="113">
        <v>5</v>
      </c>
      <c r="E4988" s="114">
        <v>2395</v>
      </c>
      <c r="F4988" s="114">
        <v>4906</v>
      </c>
      <c r="G4988" s="122">
        <v>0</v>
      </c>
      <c r="H4988" s="122">
        <v>4.245909684144661E+18</v>
      </c>
    </row>
    <row r="4989" spans="3:8" ht="15" customHeight="1">
      <c r="C4989" s="112" t="b">
        <v>0</v>
      </c>
      <c r="D4989" s="113">
        <v>5</v>
      </c>
      <c r="E4989" s="114">
        <v>2396</v>
      </c>
      <c r="F4989" s="114">
        <v>4907</v>
      </c>
      <c r="G4989" s="122">
        <v>0</v>
      </c>
      <c r="H4989" s="122">
        <v>5.3247694418198467E+18</v>
      </c>
    </row>
    <row r="4990" spans="3:8" ht="15" customHeight="1">
      <c r="C4990" s="112" t="b">
        <v>0</v>
      </c>
      <c r="D4990" s="113">
        <v>5</v>
      </c>
      <c r="E4990" s="114">
        <v>2397</v>
      </c>
      <c r="F4990" s="114">
        <v>4908</v>
      </c>
      <c r="G4990" s="122">
        <v>0</v>
      </c>
      <c r="H4990" s="122">
        <v>8.8689245651233352E+18</v>
      </c>
    </row>
    <row r="4991" spans="3:8" ht="15" customHeight="1">
      <c r="C4991" s="112" t="b">
        <v>0</v>
      </c>
      <c r="D4991" s="113">
        <v>5</v>
      </c>
      <c r="E4991" s="114">
        <v>2398</v>
      </c>
      <c r="F4991" s="114">
        <v>4909</v>
      </c>
      <c r="G4991" s="122">
        <v>0</v>
      </c>
      <c r="H4991" s="122">
        <v>8.8720117199233669E+18</v>
      </c>
    </row>
    <row r="4992" spans="3:8" ht="15" customHeight="1">
      <c r="C4992" s="112" t="b">
        <v>0</v>
      </c>
      <c r="D4992" s="113">
        <v>5</v>
      </c>
      <c r="E4992" s="114">
        <v>2399</v>
      </c>
      <c r="F4992" s="114">
        <v>4910</v>
      </c>
      <c r="G4992" s="122">
        <v>0</v>
      </c>
      <c r="H4992" s="122">
        <v>7.9838682227593298E+18</v>
      </c>
    </row>
    <row r="4993" spans="3:8" ht="15" customHeight="1">
      <c r="C4993" s="112" t="b">
        <v>0</v>
      </c>
      <c r="D4993" s="113">
        <v>5</v>
      </c>
      <c r="E4993" s="114">
        <v>2400</v>
      </c>
      <c r="F4993" s="114">
        <v>4911</v>
      </c>
      <c r="G4993" s="122">
        <v>0</v>
      </c>
      <c r="H4993" s="122">
        <v>1.0535113335506108E+19</v>
      </c>
    </row>
    <row r="4994" spans="3:8" ht="15" customHeight="1">
      <c r="C4994" s="112" t="b">
        <v>0</v>
      </c>
      <c r="D4994" s="113">
        <v>5</v>
      </c>
      <c r="E4994" s="114">
        <v>2401</v>
      </c>
      <c r="F4994" s="114">
        <v>4912</v>
      </c>
      <c r="G4994" s="122">
        <v>0</v>
      </c>
      <c r="H4994" s="122">
        <v>6.0205787170735831E+18</v>
      </c>
    </row>
    <row r="4995" spans="3:8" ht="15" customHeight="1">
      <c r="C4995" s="112" t="b">
        <v>0</v>
      </c>
      <c r="D4995" s="113">
        <v>5</v>
      </c>
      <c r="E4995" s="114">
        <v>2402</v>
      </c>
      <c r="F4995" s="114">
        <v>4913</v>
      </c>
      <c r="G4995" s="122">
        <v>0</v>
      </c>
      <c r="H4995" s="122">
        <v>1.441677826430593E+19</v>
      </c>
    </row>
    <row r="4996" spans="3:8" ht="15" customHeight="1">
      <c r="C4996" s="112" t="b">
        <v>0</v>
      </c>
      <c r="D4996" s="113">
        <v>5</v>
      </c>
      <c r="E4996" s="114">
        <v>2403</v>
      </c>
      <c r="F4996" s="114">
        <v>4914</v>
      </c>
      <c r="G4996" s="122">
        <v>0</v>
      </c>
      <c r="H4996" s="122">
        <v>1.3051867471948216E+19</v>
      </c>
    </row>
    <row r="4997" spans="3:8" ht="15" customHeight="1">
      <c r="C4997" s="112" t="b">
        <v>0</v>
      </c>
      <c r="D4997" s="113">
        <v>5</v>
      </c>
      <c r="E4997" s="114">
        <v>2404</v>
      </c>
      <c r="F4997" s="114">
        <v>4915</v>
      </c>
      <c r="G4997" s="122">
        <v>0</v>
      </c>
      <c r="H4997" s="122">
        <v>1.4181811002673054E+19</v>
      </c>
    </row>
    <row r="4998" spans="3:8" ht="15" customHeight="1">
      <c r="C4998" s="112" t="b">
        <v>0</v>
      </c>
      <c r="D4998" s="113">
        <v>5</v>
      </c>
      <c r="E4998" s="114">
        <v>2405</v>
      </c>
      <c r="F4998" s="114">
        <v>4916</v>
      </c>
      <c r="G4998" s="122">
        <v>0</v>
      </c>
      <c r="H4998" s="122">
        <v>5.9676176304284815E+18</v>
      </c>
    </row>
    <row r="4999" spans="3:8" ht="15" customHeight="1">
      <c r="C4999" s="112" t="b">
        <v>0</v>
      </c>
      <c r="D4999" s="113">
        <v>5</v>
      </c>
      <c r="E4999" s="114">
        <v>570</v>
      </c>
      <c r="F4999" s="114">
        <v>4917</v>
      </c>
      <c r="G4999" s="122">
        <v>0</v>
      </c>
      <c r="H4999" s="122">
        <v>1.0176566867901829E+19</v>
      </c>
    </row>
    <row r="5000" spans="3:8" ht="15" customHeight="1">
      <c r="C5000" s="112" t="b">
        <v>0</v>
      </c>
      <c r="D5000" s="113">
        <v>5</v>
      </c>
      <c r="E5000" s="114">
        <v>573</v>
      </c>
      <c r="F5000" s="114">
        <v>4918</v>
      </c>
      <c r="G5000" s="122">
        <v>0</v>
      </c>
      <c r="H5000" s="122">
        <v>1.7851399696329341E+19</v>
      </c>
    </row>
    <row r="5001" spans="3:8" ht="15" customHeight="1">
      <c r="C5001" s="112" t="b">
        <v>0</v>
      </c>
      <c r="D5001" s="113">
        <v>5</v>
      </c>
      <c r="E5001" s="114">
        <v>577</v>
      </c>
      <c r="F5001" s="114">
        <v>4919</v>
      </c>
      <c r="G5001" s="122">
        <v>0</v>
      </c>
      <c r="H5001" s="122">
        <v>3.3704187511629261E+18</v>
      </c>
    </row>
    <row r="5002" spans="3:8" ht="15" customHeight="1">
      <c r="C5002" s="112" t="b">
        <v>0</v>
      </c>
      <c r="D5002" s="113">
        <v>5</v>
      </c>
      <c r="E5002" s="114">
        <v>580</v>
      </c>
      <c r="F5002" s="114">
        <v>4920</v>
      </c>
      <c r="G5002" s="122">
        <v>0</v>
      </c>
      <c r="H5002" s="122">
        <v>1.0790322483095456E+19</v>
      </c>
    </row>
    <row r="5003" spans="3:8" ht="15" customHeight="1">
      <c r="C5003" s="112" t="b">
        <v>0</v>
      </c>
      <c r="D5003" s="113">
        <v>5</v>
      </c>
      <c r="E5003" s="114">
        <v>581</v>
      </c>
      <c r="F5003" s="114">
        <v>4921</v>
      </c>
      <c r="G5003" s="122">
        <v>0</v>
      </c>
      <c r="H5003" s="122">
        <v>6.2489710816326943E+18</v>
      </c>
    </row>
    <row r="5004" spans="3:8" ht="15" customHeight="1">
      <c r="C5004" s="112" t="b">
        <v>0</v>
      </c>
      <c r="D5004" s="113">
        <v>5</v>
      </c>
      <c r="E5004" s="114">
        <v>571</v>
      </c>
      <c r="F5004" s="114">
        <v>4922</v>
      </c>
      <c r="G5004" s="122">
        <v>0</v>
      </c>
      <c r="H5004" s="122">
        <v>1.7890904530469796E+18</v>
      </c>
    </row>
    <row r="5005" spans="3:8" ht="15" customHeight="1">
      <c r="C5005" s="112" t="b">
        <v>0</v>
      </c>
      <c r="D5005" s="113">
        <v>5</v>
      </c>
      <c r="E5005" s="114">
        <v>579</v>
      </c>
      <c r="F5005" s="114">
        <v>4923</v>
      </c>
      <c r="G5005" s="122">
        <v>0</v>
      </c>
      <c r="H5005" s="122">
        <v>1.7925889088148904E+19</v>
      </c>
    </row>
    <row r="5006" spans="3:8" ht="15" customHeight="1">
      <c r="C5006" s="112" t="b">
        <v>0</v>
      </c>
      <c r="D5006" s="113">
        <v>5</v>
      </c>
      <c r="E5006" s="114">
        <v>582</v>
      </c>
      <c r="F5006" s="114">
        <v>4924</v>
      </c>
      <c r="G5006" s="122">
        <v>0</v>
      </c>
      <c r="H5006" s="122">
        <v>1.4244309846078996E+19</v>
      </c>
    </row>
    <row r="5007" spans="3:8" ht="15" customHeight="1">
      <c r="C5007" s="112" t="b">
        <v>0</v>
      </c>
      <c r="D5007" s="113">
        <v>5</v>
      </c>
      <c r="E5007" s="114">
        <v>572</v>
      </c>
      <c r="F5007" s="114">
        <v>4925</v>
      </c>
      <c r="G5007" s="122">
        <v>0</v>
      </c>
      <c r="H5007" s="122">
        <v>1.5615361649432803E+19</v>
      </c>
    </row>
    <row r="5008" spans="3:8" ht="15" customHeight="1">
      <c r="C5008" s="112" t="b">
        <v>0</v>
      </c>
      <c r="D5008" s="113">
        <v>5</v>
      </c>
      <c r="E5008" s="114">
        <v>575</v>
      </c>
      <c r="F5008" s="114">
        <v>4926</v>
      </c>
      <c r="G5008" s="122">
        <v>0</v>
      </c>
      <c r="H5008" s="122">
        <v>1.236402133799166E+19</v>
      </c>
    </row>
    <row r="5009" spans="3:8" ht="15" customHeight="1">
      <c r="C5009" s="112" t="b">
        <v>0</v>
      </c>
      <c r="D5009" s="113">
        <v>5</v>
      </c>
      <c r="E5009" s="114">
        <v>578</v>
      </c>
      <c r="F5009" s="114">
        <v>4927</v>
      </c>
      <c r="G5009" s="122">
        <v>0</v>
      </c>
      <c r="H5009" s="122">
        <v>1.2758243615353999E+19</v>
      </c>
    </row>
    <row r="5010" spans="3:8" ht="15" customHeight="1">
      <c r="C5010" s="112" t="b">
        <v>0</v>
      </c>
      <c r="D5010" s="113">
        <v>5</v>
      </c>
      <c r="E5010" s="114">
        <v>574</v>
      </c>
      <c r="F5010" s="114">
        <v>4928</v>
      </c>
      <c r="G5010" s="122">
        <v>0</v>
      </c>
      <c r="H5010" s="122">
        <v>1.5190192915519349E+19</v>
      </c>
    </row>
    <row r="5011" spans="3:8" ht="15" customHeight="1">
      <c r="C5011" s="112" t="b">
        <v>0</v>
      </c>
      <c r="D5011" s="113">
        <v>5</v>
      </c>
      <c r="E5011" s="114">
        <v>576</v>
      </c>
      <c r="F5011" s="114">
        <v>4929</v>
      </c>
      <c r="G5011" s="122">
        <v>0</v>
      </c>
      <c r="H5011" s="122">
        <v>8.9325315669658092E+18</v>
      </c>
    </row>
    <row r="5012" spans="3:8" ht="15" customHeight="1">
      <c r="C5012" s="112" t="b">
        <v>0</v>
      </c>
      <c r="D5012" s="113">
        <v>5</v>
      </c>
      <c r="E5012" s="114">
        <v>2707</v>
      </c>
      <c r="F5012" s="114">
        <v>4930</v>
      </c>
      <c r="G5012" s="122">
        <v>0</v>
      </c>
      <c r="H5012" s="122">
        <v>1.4100539522500157E+19</v>
      </c>
    </row>
    <row r="5013" spans="3:8" ht="15" customHeight="1">
      <c r="C5013" s="112" t="b">
        <v>0</v>
      </c>
      <c r="D5013" s="113">
        <v>5</v>
      </c>
      <c r="E5013" s="114">
        <v>2714</v>
      </c>
      <c r="F5013" s="114">
        <v>4931</v>
      </c>
      <c r="G5013" s="122">
        <v>0</v>
      </c>
      <c r="H5013" s="122">
        <v>1.2572768272203639E+19</v>
      </c>
    </row>
    <row r="5014" spans="3:8" ht="15" customHeight="1">
      <c r="C5014" s="112" t="b">
        <v>0</v>
      </c>
      <c r="D5014" s="113">
        <v>5</v>
      </c>
      <c r="E5014" s="114">
        <v>2717</v>
      </c>
      <c r="F5014" s="114">
        <v>4932</v>
      </c>
      <c r="G5014" s="122">
        <v>0</v>
      </c>
      <c r="H5014" s="122">
        <v>3.0960223983238364E+18</v>
      </c>
    </row>
    <row r="5015" spans="3:8" ht="15" customHeight="1">
      <c r="C5015" s="112" t="b">
        <v>0</v>
      </c>
      <c r="D5015" s="113">
        <v>5</v>
      </c>
      <c r="E5015" s="114">
        <v>2718</v>
      </c>
      <c r="F5015" s="114">
        <v>4933</v>
      </c>
      <c r="G5015" s="122">
        <v>0</v>
      </c>
      <c r="H5015" s="122">
        <v>1.283970232305971E+19</v>
      </c>
    </row>
    <row r="5016" spans="3:8" ht="15" customHeight="1">
      <c r="C5016" s="112" t="b">
        <v>0</v>
      </c>
      <c r="D5016" s="113">
        <v>5</v>
      </c>
      <c r="E5016" s="114">
        <v>3146</v>
      </c>
      <c r="F5016" s="114">
        <v>4934</v>
      </c>
      <c r="G5016" s="122">
        <v>0</v>
      </c>
      <c r="H5016" s="122">
        <v>1.3982634341523986E+18</v>
      </c>
    </row>
    <row r="5017" spans="3:8" ht="15" customHeight="1">
      <c r="C5017" s="112" t="b">
        <v>0</v>
      </c>
      <c r="D5017" s="113">
        <v>5</v>
      </c>
      <c r="E5017" s="114">
        <v>3147</v>
      </c>
      <c r="F5017" s="114">
        <v>4935</v>
      </c>
      <c r="G5017" s="122">
        <v>0</v>
      </c>
      <c r="H5017" s="122">
        <v>1.5390799019576392E+19</v>
      </c>
    </row>
    <row r="5018" spans="3:8" ht="15" customHeight="1">
      <c r="C5018" s="112" t="b">
        <v>0</v>
      </c>
      <c r="D5018" s="113">
        <v>5</v>
      </c>
      <c r="E5018" s="114">
        <v>3148</v>
      </c>
      <c r="F5018" s="114">
        <v>4936</v>
      </c>
      <c r="G5018" s="122">
        <v>0</v>
      </c>
      <c r="H5018" s="122">
        <v>8.0742145795102234E+17</v>
      </c>
    </row>
    <row r="5019" spans="3:8" ht="15" customHeight="1">
      <c r="C5019" s="112" t="b">
        <v>0</v>
      </c>
      <c r="D5019" s="113">
        <v>5</v>
      </c>
      <c r="E5019" s="114">
        <v>3149</v>
      </c>
      <c r="F5019" s="114">
        <v>4937</v>
      </c>
      <c r="G5019" s="122">
        <v>0</v>
      </c>
      <c r="H5019" s="122">
        <v>1.1260013365263147E+19</v>
      </c>
    </row>
    <row r="5020" spans="3:8" ht="15" customHeight="1">
      <c r="C5020" s="112" t="b">
        <v>0</v>
      </c>
      <c r="D5020" s="113">
        <v>5</v>
      </c>
      <c r="E5020" s="114">
        <v>3150</v>
      </c>
      <c r="F5020" s="114">
        <v>4938</v>
      </c>
      <c r="G5020" s="122">
        <v>0</v>
      </c>
      <c r="H5020" s="122">
        <v>1.1970433407066671E+19</v>
      </c>
    </row>
    <row r="5021" spans="3:8" ht="15" customHeight="1">
      <c r="C5021" s="112" t="b">
        <v>0</v>
      </c>
      <c r="D5021" s="113">
        <v>5</v>
      </c>
      <c r="E5021" s="114">
        <v>3151</v>
      </c>
      <c r="F5021" s="114">
        <v>4939</v>
      </c>
      <c r="G5021" s="122">
        <v>0</v>
      </c>
      <c r="H5021" s="122">
        <v>5.3736074279008451E+18</v>
      </c>
    </row>
    <row r="5022" spans="3:8" ht="15" customHeight="1">
      <c r="C5022" s="112" t="b">
        <v>0</v>
      </c>
      <c r="D5022" s="113">
        <v>5</v>
      </c>
      <c r="E5022" s="114">
        <v>3152</v>
      </c>
      <c r="F5022" s="114">
        <v>4940</v>
      </c>
      <c r="G5022" s="122">
        <v>0</v>
      </c>
      <c r="H5022" s="122">
        <v>7.4608602249275802E+18</v>
      </c>
    </row>
    <row r="5023" spans="3:8" ht="15" customHeight="1">
      <c r="C5023" s="112" t="b">
        <v>0</v>
      </c>
      <c r="D5023" s="113">
        <v>5</v>
      </c>
      <c r="E5023" s="114">
        <v>3153</v>
      </c>
      <c r="F5023" s="114">
        <v>4941</v>
      </c>
      <c r="G5023" s="122">
        <v>0</v>
      </c>
      <c r="H5023" s="122">
        <v>7.0321322631100314E+18</v>
      </c>
    </row>
    <row r="5024" spans="3:8" ht="15" customHeight="1">
      <c r="C5024" s="112" t="b">
        <v>0</v>
      </c>
      <c r="D5024" s="113">
        <v>5</v>
      </c>
      <c r="E5024" s="114">
        <v>3154</v>
      </c>
      <c r="F5024" s="114">
        <v>4942</v>
      </c>
      <c r="G5024" s="122">
        <v>0</v>
      </c>
      <c r="H5024" s="122">
        <v>3.1538993843136901E+18</v>
      </c>
    </row>
    <row r="5025" spans="3:8" ht="15" customHeight="1">
      <c r="C5025" s="112" t="b">
        <v>0</v>
      </c>
      <c r="D5025" s="113">
        <v>5</v>
      </c>
      <c r="E5025" s="114">
        <v>3155</v>
      </c>
      <c r="F5025" s="114">
        <v>4943</v>
      </c>
      <c r="G5025" s="122">
        <v>0</v>
      </c>
      <c r="H5025" s="122">
        <v>1.4794021638842491E+19</v>
      </c>
    </row>
    <row r="5026" spans="3:8" ht="15" customHeight="1">
      <c r="C5026" s="112" t="b">
        <v>0</v>
      </c>
      <c r="D5026" s="113">
        <v>5</v>
      </c>
      <c r="E5026" s="114">
        <v>3156</v>
      </c>
      <c r="F5026" s="114">
        <v>4944</v>
      </c>
      <c r="G5026" s="122">
        <v>0</v>
      </c>
      <c r="H5026" s="122">
        <v>1.2076540501196173E+19</v>
      </c>
    </row>
    <row r="5027" spans="3:8" ht="15" customHeight="1">
      <c r="C5027" s="112" t="b">
        <v>0</v>
      </c>
      <c r="D5027" s="113">
        <v>5</v>
      </c>
      <c r="E5027" s="114">
        <v>3157</v>
      </c>
      <c r="F5027" s="114">
        <v>4945</v>
      </c>
      <c r="G5027" s="122">
        <v>0</v>
      </c>
      <c r="H5027" s="122">
        <v>1.1613401586404995E+19</v>
      </c>
    </row>
    <row r="5028" spans="3:8" ht="15" customHeight="1">
      <c r="C5028" s="112" t="b">
        <v>0</v>
      </c>
      <c r="D5028" s="113">
        <v>5</v>
      </c>
      <c r="E5028" s="114">
        <v>3158</v>
      </c>
      <c r="F5028" s="114">
        <v>4946</v>
      </c>
      <c r="G5028" s="122">
        <v>0</v>
      </c>
      <c r="H5028" s="122">
        <v>1.1399160164686508E+19</v>
      </c>
    </row>
    <row r="5029" spans="3:8" ht="15" customHeight="1">
      <c r="C5029" s="112" t="b">
        <v>0</v>
      </c>
      <c r="D5029" s="113">
        <v>5</v>
      </c>
      <c r="E5029" s="114">
        <v>3159</v>
      </c>
      <c r="F5029" s="114">
        <v>4947</v>
      </c>
      <c r="G5029" s="122">
        <v>0</v>
      </c>
      <c r="H5029" s="122">
        <v>7.2833424213534438E+17</v>
      </c>
    </row>
    <row r="5030" spans="3:8" ht="15" customHeight="1">
      <c r="C5030" s="112" t="b">
        <v>0</v>
      </c>
      <c r="D5030" s="113">
        <v>5</v>
      </c>
      <c r="E5030" s="114">
        <v>3160</v>
      </c>
      <c r="F5030" s="114">
        <v>4948</v>
      </c>
      <c r="G5030" s="122">
        <v>0</v>
      </c>
      <c r="H5030" s="122">
        <v>7.0693551842274284E+18</v>
      </c>
    </row>
    <row r="5031" spans="3:8" ht="15" customHeight="1">
      <c r="C5031" s="112" t="b">
        <v>0</v>
      </c>
      <c r="D5031" s="113">
        <v>5</v>
      </c>
      <c r="E5031" s="114">
        <v>3161</v>
      </c>
      <c r="F5031" s="114">
        <v>4949</v>
      </c>
      <c r="G5031" s="122">
        <v>0</v>
      </c>
      <c r="H5031" s="122">
        <v>1.7832498170922658E+19</v>
      </c>
    </row>
    <row r="5032" spans="3:8" ht="15" customHeight="1">
      <c r="C5032" s="112" t="b">
        <v>0</v>
      </c>
      <c r="D5032" s="113">
        <v>5</v>
      </c>
      <c r="E5032" s="114">
        <v>3162</v>
      </c>
      <c r="F5032" s="114">
        <v>4950</v>
      </c>
      <c r="G5032" s="122">
        <v>0</v>
      </c>
      <c r="H5032" s="122">
        <v>5.5345913841288448E+17</v>
      </c>
    </row>
    <row r="5033" spans="3:8" ht="15" customHeight="1">
      <c r="C5033" s="112" t="b">
        <v>0</v>
      </c>
      <c r="D5033" s="113">
        <v>5</v>
      </c>
      <c r="E5033" s="114">
        <v>3163</v>
      </c>
      <c r="F5033" s="114">
        <v>4951</v>
      </c>
      <c r="G5033" s="122">
        <v>0</v>
      </c>
      <c r="H5033" s="122">
        <v>1.5611185565302796E+19</v>
      </c>
    </row>
    <row r="5034" spans="3:8" ht="15" customHeight="1">
      <c r="C5034" s="112" t="b">
        <v>0</v>
      </c>
      <c r="D5034" s="113">
        <v>5</v>
      </c>
      <c r="E5034" s="114">
        <v>3164</v>
      </c>
      <c r="F5034" s="114">
        <v>4952</v>
      </c>
      <c r="G5034" s="122">
        <v>0</v>
      </c>
      <c r="H5034" s="122">
        <v>1.9711727733265039E+18</v>
      </c>
    </row>
    <row r="5035" spans="3:8" ht="15" customHeight="1">
      <c r="C5035" s="112" t="b">
        <v>0</v>
      </c>
      <c r="D5035" s="113">
        <v>5</v>
      </c>
      <c r="E5035" s="114">
        <v>3438</v>
      </c>
      <c r="F5035" s="114">
        <v>4953</v>
      </c>
      <c r="G5035" s="122">
        <v>0</v>
      </c>
      <c r="H5035" s="122">
        <v>9.9507218386090906E+18</v>
      </c>
    </row>
    <row r="5036" spans="3:8" ht="15" customHeight="1">
      <c r="C5036" s="112" t="b">
        <v>0</v>
      </c>
      <c r="D5036" s="113">
        <v>5</v>
      </c>
      <c r="E5036" s="114">
        <v>3442</v>
      </c>
      <c r="F5036" s="114">
        <v>4954</v>
      </c>
      <c r="G5036" s="122">
        <v>0</v>
      </c>
      <c r="H5036" s="122">
        <v>2.3225479555575706E+18</v>
      </c>
    </row>
    <row r="5037" spans="3:8" ht="15" customHeight="1">
      <c r="C5037" s="112" t="b">
        <v>0</v>
      </c>
      <c r="D5037" s="113">
        <v>5</v>
      </c>
      <c r="E5037" s="114">
        <v>3436</v>
      </c>
      <c r="F5037" s="114">
        <v>4955</v>
      </c>
      <c r="G5037" s="122">
        <v>0</v>
      </c>
      <c r="H5037" s="122">
        <v>1.3685748026022302E+19</v>
      </c>
    </row>
    <row r="5038" spans="3:8" ht="15" customHeight="1">
      <c r="C5038" s="112" t="b">
        <v>0</v>
      </c>
      <c r="D5038" s="113">
        <v>5</v>
      </c>
      <c r="E5038" s="114">
        <v>3454</v>
      </c>
      <c r="F5038" s="114">
        <v>4956</v>
      </c>
      <c r="G5038" s="122">
        <v>0</v>
      </c>
      <c r="H5038" s="122">
        <v>1.4159008534160404E+19</v>
      </c>
    </row>
    <row r="5039" spans="3:8" ht="15" customHeight="1">
      <c r="C5039" s="112" t="b">
        <v>0</v>
      </c>
      <c r="D5039" s="113">
        <v>5</v>
      </c>
      <c r="E5039" s="114">
        <v>3432</v>
      </c>
      <c r="F5039" s="114">
        <v>4957</v>
      </c>
      <c r="G5039" s="122">
        <v>0</v>
      </c>
      <c r="H5039" s="122">
        <v>1.1093470029452577E+19</v>
      </c>
    </row>
    <row r="5040" spans="3:8" ht="15" customHeight="1">
      <c r="C5040" s="112" t="b">
        <v>0</v>
      </c>
      <c r="D5040" s="113">
        <v>5</v>
      </c>
      <c r="E5040" s="114">
        <v>3447</v>
      </c>
      <c r="F5040" s="114">
        <v>4958</v>
      </c>
      <c r="G5040" s="122">
        <v>0</v>
      </c>
      <c r="H5040" s="122">
        <v>6.986074520449888E+17</v>
      </c>
    </row>
    <row r="5041" spans="3:8" ht="15" customHeight="1">
      <c r="C5041" s="112" t="b">
        <v>0</v>
      </c>
      <c r="D5041" s="113">
        <v>5</v>
      </c>
      <c r="E5041" s="114">
        <v>3434</v>
      </c>
      <c r="F5041" s="114">
        <v>4959</v>
      </c>
      <c r="G5041" s="122">
        <v>0</v>
      </c>
      <c r="H5041" s="122">
        <v>9.0973406308148784E+16</v>
      </c>
    </row>
    <row r="5042" spans="3:8" ht="15" customHeight="1">
      <c r="C5042" s="112" t="b">
        <v>0</v>
      </c>
      <c r="D5042" s="113">
        <v>5</v>
      </c>
      <c r="E5042" s="114">
        <v>3449</v>
      </c>
      <c r="F5042" s="114">
        <v>4960</v>
      </c>
      <c r="G5042" s="122">
        <v>0</v>
      </c>
      <c r="H5042" s="122">
        <v>6.0842561200085325E+17</v>
      </c>
    </row>
    <row r="5043" spans="3:8" ht="15" customHeight="1">
      <c r="C5043" s="112" t="b">
        <v>0</v>
      </c>
      <c r="D5043" s="113">
        <v>5</v>
      </c>
      <c r="E5043" s="114">
        <v>3445</v>
      </c>
      <c r="F5043" s="114">
        <v>4961</v>
      </c>
      <c r="G5043" s="122">
        <v>0</v>
      </c>
      <c r="H5043" s="122">
        <v>1.6766276961981049E+19</v>
      </c>
    </row>
    <row r="5044" spans="3:8" ht="15" customHeight="1">
      <c r="C5044" s="112" t="b">
        <v>0</v>
      </c>
      <c r="D5044" s="113">
        <v>5</v>
      </c>
      <c r="E5044" s="114">
        <v>3439</v>
      </c>
      <c r="F5044" s="114">
        <v>4962</v>
      </c>
      <c r="G5044" s="122">
        <v>0</v>
      </c>
      <c r="H5044" s="122">
        <v>1.2918526580585892E+19</v>
      </c>
    </row>
    <row r="5045" spans="3:8" ht="15" customHeight="1">
      <c r="C5045" s="112" t="b">
        <v>0</v>
      </c>
      <c r="D5045" s="113">
        <v>5</v>
      </c>
      <c r="E5045" s="114">
        <v>3435</v>
      </c>
      <c r="F5045" s="114">
        <v>4963</v>
      </c>
      <c r="G5045" s="122">
        <v>0</v>
      </c>
      <c r="H5045" s="122">
        <v>1.1091293490857013E+19</v>
      </c>
    </row>
    <row r="5046" spans="3:8" ht="15" customHeight="1">
      <c r="C5046" s="112" t="b">
        <v>0</v>
      </c>
      <c r="D5046" s="113">
        <v>5</v>
      </c>
      <c r="E5046" s="114">
        <v>3448</v>
      </c>
      <c r="F5046" s="114">
        <v>4964</v>
      </c>
      <c r="G5046" s="122">
        <v>0</v>
      </c>
      <c r="H5046" s="122">
        <v>9.8833745871631892E+18</v>
      </c>
    </row>
    <row r="5047" spans="3:8" ht="15" customHeight="1">
      <c r="C5047" s="112" t="b">
        <v>0</v>
      </c>
      <c r="D5047" s="113">
        <v>5</v>
      </c>
      <c r="E5047" s="114">
        <v>3437</v>
      </c>
      <c r="F5047" s="114">
        <v>4965</v>
      </c>
      <c r="G5047" s="122">
        <v>0</v>
      </c>
      <c r="H5047" s="122">
        <v>8.240983237699839E+18</v>
      </c>
    </row>
    <row r="5048" spans="3:8" ht="15" customHeight="1">
      <c r="C5048" s="112" t="b">
        <v>0</v>
      </c>
      <c r="D5048" s="113">
        <v>5</v>
      </c>
      <c r="E5048" s="114">
        <v>3446</v>
      </c>
      <c r="F5048" s="114">
        <v>4966</v>
      </c>
      <c r="G5048" s="122">
        <v>0</v>
      </c>
      <c r="H5048" s="122">
        <v>5.475124401641387E+18</v>
      </c>
    </row>
    <row r="5049" spans="3:8" ht="15" customHeight="1">
      <c r="C5049" s="112" t="b">
        <v>0</v>
      </c>
      <c r="D5049" s="113">
        <v>5</v>
      </c>
      <c r="E5049" s="114">
        <v>3444</v>
      </c>
      <c r="F5049" s="114">
        <v>4967</v>
      </c>
      <c r="G5049" s="122">
        <v>0</v>
      </c>
      <c r="H5049" s="122">
        <v>7.2427384153611745E+18</v>
      </c>
    </row>
    <row r="5050" spans="3:8" ht="15" customHeight="1">
      <c r="C5050" s="112" t="b">
        <v>0</v>
      </c>
      <c r="D5050" s="113">
        <v>5</v>
      </c>
      <c r="E5050" s="114">
        <v>3451</v>
      </c>
      <c r="F5050" s="114">
        <v>4968</v>
      </c>
      <c r="G5050" s="122">
        <v>0</v>
      </c>
      <c r="H5050" s="122">
        <v>6.4519877141025485E+18</v>
      </c>
    </row>
    <row r="5051" spans="3:8" ht="15" customHeight="1">
      <c r="C5051" s="112" t="b">
        <v>0</v>
      </c>
      <c r="D5051" s="113">
        <v>5</v>
      </c>
      <c r="E5051" s="114">
        <v>3430</v>
      </c>
      <c r="F5051" s="114">
        <v>4969</v>
      </c>
      <c r="G5051" s="122">
        <v>0</v>
      </c>
      <c r="H5051" s="122">
        <v>1.8402363652075516E+19</v>
      </c>
    </row>
    <row r="5052" spans="3:8" ht="15" customHeight="1">
      <c r="C5052" s="112" t="b">
        <v>0</v>
      </c>
      <c r="D5052" s="113">
        <v>5</v>
      </c>
      <c r="E5052" s="114">
        <v>3482</v>
      </c>
      <c r="F5052" s="114">
        <v>4970</v>
      </c>
      <c r="G5052" s="122">
        <v>0</v>
      </c>
      <c r="H5052" s="122">
        <v>1.5829680878781848E+19</v>
      </c>
    </row>
    <row r="5053" spans="3:8" ht="15" customHeight="1">
      <c r="C5053" s="112" t="b">
        <v>0</v>
      </c>
      <c r="D5053" s="113">
        <v>5</v>
      </c>
      <c r="E5053" s="114">
        <v>3485</v>
      </c>
      <c r="F5053" s="114">
        <v>4971</v>
      </c>
      <c r="G5053" s="122">
        <v>0</v>
      </c>
      <c r="H5053" s="122">
        <v>6.7327398537222052E+18</v>
      </c>
    </row>
    <row r="5054" spans="3:8" ht="15" customHeight="1">
      <c r="C5054" s="112" t="b">
        <v>0</v>
      </c>
      <c r="D5054" s="113">
        <v>5</v>
      </c>
      <c r="E5054" s="114">
        <v>3499</v>
      </c>
      <c r="F5054" s="114">
        <v>4972</v>
      </c>
      <c r="G5054" s="122">
        <v>0</v>
      </c>
      <c r="H5054" s="122">
        <v>1.3225264754328359E+19</v>
      </c>
    </row>
    <row r="5055" spans="3:8" ht="15" customHeight="1">
      <c r="C5055" s="112" t="b">
        <v>0</v>
      </c>
      <c r="D5055" s="113">
        <v>5</v>
      </c>
      <c r="E5055" s="114">
        <v>3490</v>
      </c>
      <c r="F5055" s="114">
        <v>4973</v>
      </c>
      <c r="G5055" s="122">
        <v>0</v>
      </c>
      <c r="H5055" s="122">
        <v>2.2869347314232048E+17</v>
      </c>
    </row>
    <row r="5056" spans="3:8" ht="15" customHeight="1">
      <c r="C5056" s="112" t="b">
        <v>0</v>
      </c>
      <c r="D5056" s="113">
        <v>5</v>
      </c>
      <c r="E5056" s="114">
        <v>3489</v>
      </c>
      <c r="F5056" s="114">
        <v>4974</v>
      </c>
      <c r="G5056" s="122">
        <v>0</v>
      </c>
      <c r="H5056" s="122">
        <v>7.8083715194427341E+18</v>
      </c>
    </row>
    <row r="5057" spans="3:8" ht="15" customHeight="1">
      <c r="C5057" s="112" t="b">
        <v>0</v>
      </c>
      <c r="D5057" s="113">
        <v>5</v>
      </c>
      <c r="E5057" s="114">
        <v>3492</v>
      </c>
      <c r="F5057" s="114">
        <v>4975</v>
      </c>
      <c r="G5057" s="122">
        <v>0</v>
      </c>
      <c r="H5057" s="122">
        <v>4.4898506835773005E+18</v>
      </c>
    </row>
    <row r="5058" spans="3:8" ht="15" customHeight="1">
      <c r="C5058" s="112" t="b">
        <v>0</v>
      </c>
      <c r="D5058" s="113">
        <v>5</v>
      </c>
      <c r="E5058" s="114">
        <v>3493</v>
      </c>
      <c r="F5058" s="114">
        <v>4976</v>
      </c>
      <c r="G5058" s="122">
        <v>0</v>
      </c>
      <c r="H5058" s="122">
        <v>3.3910962985946353E+18</v>
      </c>
    </row>
    <row r="5059" spans="3:8" ht="15" customHeight="1">
      <c r="C5059" s="112" t="b">
        <v>0</v>
      </c>
      <c r="D5059" s="113">
        <v>5</v>
      </c>
      <c r="E5059" s="114">
        <v>3498</v>
      </c>
      <c r="F5059" s="114">
        <v>4977</v>
      </c>
      <c r="G5059" s="122">
        <v>0</v>
      </c>
      <c r="H5059" s="122">
        <v>1.1851910613486234E+19</v>
      </c>
    </row>
    <row r="5060" spans="3:8" ht="15" customHeight="1">
      <c r="C5060" s="112" t="b">
        <v>0</v>
      </c>
      <c r="D5060" s="113">
        <v>5</v>
      </c>
      <c r="E5060" s="114">
        <v>3481</v>
      </c>
      <c r="F5060" s="114">
        <v>4978</v>
      </c>
      <c r="G5060" s="122">
        <v>0</v>
      </c>
      <c r="H5060" s="122">
        <v>6.3852093527100713E+18</v>
      </c>
    </row>
    <row r="5061" spans="3:8" ht="15" customHeight="1">
      <c r="C5061" s="112" t="b">
        <v>0</v>
      </c>
      <c r="D5061" s="113">
        <v>5</v>
      </c>
      <c r="E5061" s="114">
        <v>3503</v>
      </c>
      <c r="F5061" s="114">
        <v>4979</v>
      </c>
      <c r="G5061" s="122">
        <v>0</v>
      </c>
      <c r="H5061" s="122">
        <v>7.7519896918858066E+18</v>
      </c>
    </row>
    <row r="5062" spans="3:8" ht="15" customHeight="1">
      <c r="C5062" s="112" t="b">
        <v>0</v>
      </c>
      <c r="D5062" s="113">
        <v>8</v>
      </c>
      <c r="E5062" s="114">
        <v>3427</v>
      </c>
      <c r="F5062" s="114">
        <v>4980</v>
      </c>
      <c r="G5062" s="122">
        <v>0</v>
      </c>
      <c r="H5062" s="122">
        <v>1.0246138644237824E+19</v>
      </c>
    </row>
    <row r="5063" spans="3:8" ht="15" customHeight="1">
      <c r="C5063" s="112" t="b">
        <v>0</v>
      </c>
      <c r="D5063" s="113">
        <v>8</v>
      </c>
      <c r="E5063" s="114">
        <v>3357</v>
      </c>
      <c r="F5063" s="114">
        <v>4981</v>
      </c>
      <c r="G5063" s="122">
        <v>0</v>
      </c>
      <c r="H5063" s="122">
        <v>9.137451244704682E+18</v>
      </c>
    </row>
    <row r="5064" spans="3:8" ht="15" customHeight="1">
      <c r="C5064" s="112" t="b">
        <v>0</v>
      </c>
      <c r="D5064" s="113">
        <v>8</v>
      </c>
      <c r="E5064" s="114">
        <v>1</v>
      </c>
      <c r="F5064" s="114">
        <v>4982</v>
      </c>
      <c r="G5064" s="122">
        <v>0</v>
      </c>
      <c r="H5064" s="122">
        <v>9.8061015912037089E+18</v>
      </c>
    </row>
    <row r="5065" spans="3:8" ht="15" customHeight="1">
      <c r="C5065" s="112" t="b">
        <v>0</v>
      </c>
      <c r="D5065" s="113">
        <v>8</v>
      </c>
      <c r="E5065" s="114">
        <v>6</v>
      </c>
      <c r="F5065" s="114">
        <v>4983</v>
      </c>
      <c r="G5065" s="122">
        <v>0</v>
      </c>
      <c r="H5065" s="122">
        <v>1.5005993533279556E+19</v>
      </c>
    </row>
    <row r="5066" spans="3:8" ht="15" customHeight="1">
      <c r="C5066" s="112" t="b">
        <v>0</v>
      </c>
      <c r="D5066" s="113">
        <v>8</v>
      </c>
      <c r="E5066" s="114">
        <v>7</v>
      </c>
      <c r="F5066" s="114">
        <v>4984</v>
      </c>
      <c r="G5066" s="122">
        <v>0</v>
      </c>
      <c r="H5066" s="122">
        <v>1.2548101045278351E+19</v>
      </c>
    </row>
    <row r="5067" spans="3:8" ht="15" customHeight="1">
      <c r="C5067" s="112" t="b">
        <v>0</v>
      </c>
      <c r="D5067" s="113">
        <v>8</v>
      </c>
      <c r="E5067" s="114">
        <v>8</v>
      </c>
      <c r="F5067" s="114">
        <v>4985</v>
      </c>
      <c r="G5067" s="122">
        <v>0</v>
      </c>
      <c r="H5067" s="122">
        <v>4.3260445218083907E+18</v>
      </c>
    </row>
    <row r="5068" spans="3:8" ht="15" customHeight="1">
      <c r="C5068" s="112" t="b">
        <v>0</v>
      </c>
      <c r="D5068" s="113">
        <v>8</v>
      </c>
      <c r="E5068" s="114">
        <v>9</v>
      </c>
      <c r="F5068" s="114">
        <v>4986</v>
      </c>
      <c r="G5068" s="122">
        <v>0</v>
      </c>
      <c r="H5068" s="122">
        <v>7.0102339369914122E+18</v>
      </c>
    </row>
    <row r="5069" spans="3:8" ht="15" customHeight="1">
      <c r="C5069" s="112" t="b">
        <v>0</v>
      </c>
      <c r="D5069" s="113">
        <v>8</v>
      </c>
      <c r="E5069" s="114">
        <v>10</v>
      </c>
      <c r="F5069" s="114">
        <v>4987</v>
      </c>
      <c r="G5069" s="122">
        <v>0</v>
      </c>
      <c r="H5069" s="122">
        <v>1.6754796877003305E+19</v>
      </c>
    </row>
    <row r="5070" spans="3:8" ht="15" customHeight="1">
      <c r="C5070" s="112" t="b">
        <v>0</v>
      </c>
      <c r="D5070" s="113">
        <v>8</v>
      </c>
      <c r="E5070" s="114">
        <v>11</v>
      </c>
      <c r="F5070" s="114">
        <v>4988</v>
      </c>
      <c r="G5070" s="122">
        <v>0</v>
      </c>
      <c r="H5070" s="122">
        <v>1.5021669031343722E+19</v>
      </c>
    </row>
    <row r="5071" spans="3:8" ht="15" customHeight="1">
      <c r="C5071" s="112" t="b">
        <v>0</v>
      </c>
      <c r="D5071" s="113">
        <v>8</v>
      </c>
      <c r="E5071" s="114">
        <v>12</v>
      </c>
      <c r="F5071" s="114">
        <v>4989</v>
      </c>
      <c r="G5071" s="122">
        <v>0</v>
      </c>
      <c r="H5071" s="122">
        <v>9.3046389437969638E+17</v>
      </c>
    </row>
    <row r="5072" spans="3:8" ht="15" customHeight="1">
      <c r="C5072" s="112" t="b">
        <v>0</v>
      </c>
      <c r="D5072" s="113">
        <v>8</v>
      </c>
      <c r="E5072" s="114">
        <v>13</v>
      </c>
      <c r="F5072" s="114">
        <v>4990</v>
      </c>
      <c r="G5072" s="122">
        <v>0</v>
      </c>
      <c r="H5072" s="122">
        <v>6.2326636892345405E+18</v>
      </c>
    </row>
    <row r="5073" spans="3:8" ht="15" customHeight="1">
      <c r="C5073" s="112" t="b">
        <v>0</v>
      </c>
      <c r="D5073" s="113">
        <v>8</v>
      </c>
      <c r="E5073" s="114">
        <v>14</v>
      </c>
      <c r="F5073" s="114">
        <v>4991</v>
      </c>
      <c r="G5073" s="122">
        <v>0</v>
      </c>
      <c r="H5073" s="122">
        <v>1.2184742816481104E+19</v>
      </c>
    </row>
    <row r="5074" spans="3:8" ht="15" customHeight="1">
      <c r="C5074" s="112" t="b">
        <v>0</v>
      </c>
      <c r="D5074" s="113">
        <v>8</v>
      </c>
      <c r="E5074" s="114">
        <v>15</v>
      </c>
      <c r="F5074" s="114">
        <v>4992</v>
      </c>
      <c r="G5074" s="122">
        <v>0</v>
      </c>
      <c r="H5074" s="122">
        <v>1.4694930091286483E+19</v>
      </c>
    </row>
    <row r="5075" spans="3:8" ht="15" customHeight="1">
      <c r="C5075" s="112" t="b">
        <v>0</v>
      </c>
      <c r="D5075" s="113">
        <v>8</v>
      </c>
      <c r="E5075" s="114">
        <v>16</v>
      </c>
      <c r="F5075" s="114">
        <v>4993</v>
      </c>
      <c r="G5075" s="122">
        <v>0</v>
      </c>
      <c r="H5075" s="122">
        <v>5.6526432712916316E+18</v>
      </c>
    </row>
    <row r="5076" spans="3:8" ht="15" customHeight="1">
      <c r="C5076" s="112" t="b">
        <v>0</v>
      </c>
      <c r="D5076" s="113">
        <v>8</v>
      </c>
      <c r="E5076" s="114">
        <v>17</v>
      </c>
      <c r="F5076" s="114">
        <v>4994</v>
      </c>
      <c r="G5076" s="122">
        <v>0</v>
      </c>
      <c r="H5076" s="122">
        <v>3.9778078144116204E+18</v>
      </c>
    </row>
    <row r="5077" spans="3:8" ht="15" customHeight="1">
      <c r="C5077" s="112" t="b">
        <v>0</v>
      </c>
      <c r="D5077" s="113">
        <v>8</v>
      </c>
      <c r="E5077" s="114">
        <v>18</v>
      </c>
      <c r="F5077" s="114">
        <v>4995</v>
      </c>
      <c r="G5077" s="122">
        <v>0</v>
      </c>
      <c r="H5077" s="122">
        <v>1.8329778244679731E+19</v>
      </c>
    </row>
    <row r="5078" spans="3:8" ht="15" customHeight="1">
      <c r="C5078" s="112" t="b">
        <v>0</v>
      </c>
      <c r="D5078" s="113">
        <v>8</v>
      </c>
      <c r="E5078" s="114">
        <v>19</v>
      </c>
      <c r="F5078" s="114">
        <v>4996</v>
      </c>
      <c r="G5078" s="122">
        <v>0</v>
      </c>
      <c r="H5078" s="122">
        <v>1.1862534151393874E+19</v>
      </c>
    </row>
    <row r="5079" spans="3:8" ht="15" customHeight="1">
      <c r="C5079" s="112" t="b">
        <v>0</v>
      </c>
      <c r="D5079" s="113">
        <v>8</v>
      </c>
      <c r="E5079" s="114">
        <v>20</v>
      </c>
      <c r="F5079" s="114">
        <v>4997</v>
      </c>
      <c r="G5079" s="122">
        <v>0</v>
      </c>
      <c r="H5079" s="122">
        <v>7.4160961772396831E+18</v>
      </c>
    </row>
    <row r="5080" spans="3:8" ht="15" customHeight="1">
      <c r="C5080" s="112" t="b">
        <v>0</v>
      </c>
      <c r="D5080" s="113">
        <v>8</v>
      </c>
      <c r="E5080" s="114">
        <v>21</v>
      </c>
      <c r="F5080" s="114">
        <v>4998</v>
      </c>
      <c r="G5080" s="122">
        <v>0</v>
      </c>
      <c r="H5080" s="122">
        <v>1.5983688810542637E+19</v>
      </c>
    </row>
    <row r="5081" spans="3:8" ht="15" customHeight="1">
      <c r="C5081" s="112" t="b">
        <v>0</v>
      </c>
      <c r="D5081" s="113">
        <v>8</v>
      </c>
      <c r="E5081" s="114">
        <v>22</v>
      </c>
      <c r="F5081" s="114">
        <v>4999</v>
      </c>
      <c r="G5081" s="122">
        <v>0</v>
      </c>
      <c r="H5081" s="122">
        <v>7.2213825192864819E+18</v>
      </c>
    </row>
    <row r="5082" spans="3:8" ht="15" customHeight="1">
      <c r="C5082" s="112" t="b">
        <v>0</v>
      </c>
      <c r="D5082" s="113">
        <v>8</v>
      </c>
      <c r="E5082" s="114">
        <v>3411</v>
      </c>
      <c r="F5082" s="114">
        <v>5000</v>
      </c>
      <c r="G5082" s="122">
        <v>0</v>
      </c>
      <c r="H5082" s="122">
        <v>1.3427345976537907E+19</v>
      </c>
    </row>
    <row r="5083" spans="3:8" ht="15" customHeight="1">
      <c r="C5083" s="112" t="b">
        <v>0</v>
      </c>
      <c r="D5083" s="113">
        <v>8</v>
      </c>
      <c r="E5083" s="114">
        <v>3412</v>
      </c>
      <c r="F5083" s="114">
        <v>5001</v>
      </c>
      <c r="G5083" s="122">
        <v>0</v>
      </c>
      <c r="H5083" s="122">
        <v>1.3710645799170812E+19</v>
      </c>
    </row>
    <row r="5084" spans="3:8" ht="15" customHeight="1">
      <c r="C5084" s="112" t="b">
        <v>0</v>
      </c>
      <c r="D5084" s="113">
        <v>8</v>
      </c>
      <c r="E5084" s="114">
        <v>3419</v>
      </c>
      <c r="F5084" s="114">
        <v>5002</v>
      </c>
      <c r="G5084" s="122">
        <v>0</v>
      </c>
      <c r="H5084" s="122">
        <v>7.1809655267825787E+18</v>
      </c>
    </row>
    <row r="5085" spans="3:8" ht="15" customHeight="1">
      <c r="C5085" s="112" t="b">
        <v>0</v>
      </c>
      <c r="D5085" s="113">
        <v>8</v>
      </c>
      <c r="E5085" s="114">
        <v>2</v>
      </c>
      <c r="F5085" s="114">
        <v>5003</v>
      </c>
      <c r="G5085" s="122">
        <v>0</v>
      </c>
      <c r="H5085" s="122">
        <v>3.6965510148483133E+18</v>
      </c>
    </row>
    <row r="5086" spans="3:8" ht="15" customHeight="1">
      <c r="C5086" s="112" t="b">
        <v>0</v>
      </c>
      <c r="D5086" s="113">
        <v>8</v>
      </c>
      <c r="E5086" s="114">
        <v>3</v>
      </c>
      <c r="F5086" s="114">
        <v>5004</v>
      </c>
      <c r="G5086" s="122">
        <v>0</v>
      </c>
      <c r="H5086" s="122">
        <v>1.8243730100811813E+19</v>
      </c>
    </row>
    <row r="5087" spans="3:8" ht="15" customHeight="1">
      <c r="C5087" s="112" t="b">
        <v>0</v>
      </c>
      <c r="D5087" s="113">
        <v>8</v>
      </c>
      <c r="E5087" s="114">
        <v>4</v>
      </c>
      <c r="F5087" s="114">
        <v>5005</v>
      </c>
      <c r="G5087" s="122">
        <v>0</v>
      </c>
      <c r="H5087" s="122">
        <v>6.8638535289171067E+18</v>
      </c>
    </row>
    <row r="5088" spans="3:8" ht="15" customHeight="1">
      <c r="C5088" s="112" t="b">
        <v>0</v>
      </c>
      <c r="D5088" s="113">
        <v>8</v>
      </c>
      <c r="E5088" s="114">
        <v>5</v>
      </c>
      <c r="F5088" s="114">
        <v>5006</v>
      </c>
      <c r="G5088" s="122">
        <v>0</v>
      </c>
      <c r="H5088" s="122">
        <v>1.6000161261981015E+18</v>
      </c>
    </row>
    <row r="5089" spans="3:8" ht="15" customHeight="1">
      <c r="C5089" s="112" t="b">
        <v>0</v>
      </c>
      <c r="D5089" s="113">
        <v>8</v>
      </c>
      <c r="E5089" s="114">
        <v>23</v>
      </c>
      <c r="F5089" s="114">
        <v>5007</v>
      </c>
      <c r="G5089" s="122">
        <v>0</v>
      </c>
      <c r="H5089" s="122">
        <v>1.4319481170477855E+19</v>
      </c>
    </row>
    <row r="5090" spans="3:8" ht="15" customHeight="1">
      <c r="C5090" s="112" t="b">
        <v>0</v>
      </c>
      <c r="D5090" s="113">
        <v>8</v>
      </c>
      <c r="E5090" s="114">
        <v>24</v>
      </c>
      <c r="F5090" s="114">
        <v>5008</v>
      </c>
      <c r="G5090" s="122">
        <v>0</v>
      </c>
      <c r="H5090" s="122">
        <v>6.4073179125025882E+17</v>
      </c>
    </row>
    <row r="5091" spans="3:8" ht="15" customHeight="1">
      <c r="C5091" s="112" t="b">
        <v>0</v>
      </c>
      <c r="D5091" s="113">
        <v>8</v>
      </c>
      <c r="E5091" s="114">
        <v>25</v>
      </c>
      <c r="F5091" s="114">
        <v>5009</v>
      </c>
      <c r="G5091" s="122">
        <v>0</v>
      </c>
      <c r="H5091" s="122">
        <v>8.9344533069425971E+18</v>
      </c>
    </row>
    <row r="5092" spans="3:8" ht="15" customHeight="1">
      <c r="C5092" s="112" t="b">
        <v>0</v>
      </c>
      <c r="D5092" s="113">
        <v>8</v>
      </c>
      <c r="E5092" s="114">
        <v>26</v>
      </c>
      <c r="F5092" s="114">
        <v>5010</v>
      </c>
      <c r="G5092" s="122">
        <v>0</v>
      </c>
      <c r="H5092" s="122">
        <v>4.1818696902676547E+18</v>
      </c>
    </row>
    <row r="5093" spans="3:8" ht="15" customHeight="1">
      <c r="C5093" s="112" t="b">
        <v>0</v>
      </c>
      <c r="D5093" s="113">
        <v>8</v>
      </c>
      <c r="E5093" s="114">
        <v>27</v>
      </c>
      <c r="F5093" s="114">
        <v>5011</v>
      </c>
      <c r="G5093" s="122">
        <v>0</v>
      </c>
      <c r="H5093" s="122">
        <v>5.3830703209632993E+18</v>
      </c>
    </row>
    <row r="5094" spans="3:8" ht="15" customHeight="1">
      <c r="C5094" s="112" t="b">
        <v>0</v>
      </c>
      <c r="D5094" s="113">
        <v>8</v>
      </c>
      <c r="E5094" s="114">
        <v>28</v>
      </c>
      <c r="F5094" s="114">
        <v>5012</v>
      </c>
      <c r="G5094" s="122">
        <v>0</v>
      </c>
      <c r="H5094" s="122">
        <v>1.1105074943659002E+19</v>
      </c>
    </row>
    <row r="5095" spans="3:8" ht="15" customHeight="1">
      <c r="C5095" s="112" t="b">
        <v>0</v>
      </c>
      <c r="D5095" s="113">
        <v>8</v>
      </c>
      <c r="E5095" s="114">
        <v>29</v>
      </c>
      <c r="F5095" s="114">
        <v>5013</v>
      </c>
      <c r="G5095" s="122">
        <v>0</v>
      </c>
      <c r="H5095" s="122">
        <v>4.4783017225822228E+18</v>
      </c>
    </row>
    <row r="5096" spans="3:8" ht="15" customHeight="1">
      <c r="C5096" s="112" t="b">
        <v>0</v>
      </c>
      <c r="D5096" s="113">
        <v>8</v>
      </c>
      <c r="E5096" s="114">
        <v>30</v>
      </c>
      <c r="F5096" s="114">
        <v>5014</v>
      </c>
      <c r="G5096" s="122">
        <v>0</v>
      </c>
      <c r="H5096" s="122">
        <v>1.4590345269082489E+19</v>
      </c>
    </row>
    <row r="5097" spans="3:8" ht="15" customHeight="1">
      <c r="C5097" s="112" t="b">
        <v>0</v>
      </c>
      <c r="D5097" s="113">
        <v>8</v>
      </c>
      <c r="E5097" s="114">
        <v>31</v>
      </c>
      <c r="F5097" s="114">
        <v>5015</v>
      </c>
      <c r="G5097" s="122">
        <v>0</v>
      </c>
      <c r="H5097" s="122">
        <v>1.4797897709075673E+19</v>
      </c>
    </row>
    <row r="5098" spans="3:8" ht="15" customHeight="1">
      <c r="C5098" s="112" t="b">
        <v>0</v>
      </c>
      <c r="D5098" s="113">
        <v>8</v>
      </c>
      <c r="E5098" s="114">
        <v>32</v>
      </c>
      <c r="F5098" s="114">
        <v>5016</v>
      </c>
      <c r="G5098" s="122">
        <v>0</v>
      </c>
      <c r="H5098" s="122">
        <v>1.5041532322966794E+19</v>
      </c>
    </row>
    <row r="5099" spans="3:8" ht="15" customHeight="1">
      <c r="C5099" s="112" t="b">
        <v>0</v>
      </c>
      <c r="D5099" s="113">
        <v>8</v>
      </c>
      <c r="E5099" s="114">
        <v>33</v>
      </c>
      <c r="F5099" s="114">
        <v>5017</v>
      </c>
      <c r="G5099" s="122">
        <v>0</v>
      </c>
      <c r="H5099" s="122">
        <v>7.9156017893633147E+18</v>
      </c>
    </row>
    <row r="5100" spans="3:8" ht="15" customHeight="1">
      <c r="C5100" s="112" t="b">
        <v>0</v>
      </c>
      <c r="D5100" s="113">
        <v>8</v>
      </c>
      <c r="E5100" s="114">
        <v>34</v>
      </c>
      <c r="F5100" s="114">
        <v>5018</v>
      </c>
      <c r="G5100" s="122">
        <v>0</v>
      </c>
      <c r="H5100" s="122">
        <v>1.0877594101136212E+19</v>
      </c>
    </row>
    <row r="5101" spans="3:8" ht="15" customHeight="1">
      <c r="C5101" s="112" t="b">
        <v>0</v>
      </c>
      <c r="D5101" s="113">
        <v>8</v>
      </c>
      <c r="E5101" s="114">
        <v>35</v>
      </c>
      <c r="F5101" s="114">
        <v>5019</v>
      </c>
      <c r="G5101" s="122">
        <v>0</v>
      </c>
      <c r="H5101" s="122">
        <v>1.6844931672986677E+19</v>
      </c>
    </row>
    <row r="5102" spans="3:8" ht="15" customHeight="1">
      <c r="C5102" s="112" t="b">
        <v>0</v>
      </c>
      <c r="D5102" s="113">
        <v>8</v>
      </c>
      <c r="E5102" s="114">
        <v>36</v>
      </c>
      <c r="F5102" s="114">
        <v>5020</v>
      </c>
      <c r="G5102" s="122">
        <v>0</v>
      </c>
      <c r="H5102" s="122">
        <v>1.0813581466914468E+19</v>
      </c>
    </row>
    <row r="5103" spans="3:8" ht="15" customHeight="1">
      <c r="C5103" s="112" t="b">
        <v>0</v>
      </c>
      <c r="D5103" s="113">
        <v>8</v>
      </c>
      <c r="E5103" s="114">
        <v>37</v>
      </c>
      <c r="F5103" s="114">
        <v>5021</v>
      </c>
      <c r="G5103" s="122">
        <v>0</v>
      </c>
      <c r="H5103" s="122">
        <v>4.1250795283609185E+18</v>
      </c>
    </row>
    <row r="5104" spans="3:8" ht="15" customHeight="1">
      <c r="C5104" s="112" t="b">
        <v>0</v>
      </c>
      <c r="D5104" s="113">
        <v>8</v>
      </c>
      <c r="E5104" s="114">
        <v>3256</v>
      </c>
      <c r="F5104" s="114">
        <v>5022</v>
      </c>
      <c r="G5104" s="122">
        <v>0</v>
      </c>
      <c r="H5104" s="122">
        <v>1.4859977083355353E+19</v>
      </c>
    </row>
    <row r="5105" spans="3:8" ht="15" customHeight="1">
      <c r="C5105" s="112" t="b">
        <v>0</v>
      </c>
      <c r="D5105" s="113">
        <v>8</v>
      </c>
      <c r="E5105" s="114">
        <v>3350</v>
      </c>
      <c r="F5105" s="114">
        <v>5023</v>
      </c>
      <c r="G5105" s="122">
        <v>0</v>
      </c>
      <c r="H5105" s="122">
        <v>1.5654864245255334E+18</v>
      </c>
    </row>
    <row r="5106" spans="3:8" ht="15" customHeight="1">
      <c r="C5106" s="112" t="b">
        <v>0</v>
      </c>
      <c r="D5106" s="113">
        <v>8</v>
      </c>
      <c r="E5106" s="114">
        <v>3349</v>
      </c>
      <c r="F5106" s="114">
        <v>5024</v>
      </c>
      <c r="G5106" s="122">
        <v>0</v>
      </c>
      <c r="H5106" s="122">
        <v>3.302642856340993E+18</v>
      </c>
    </row>
    <row r="5107" spans="3:8" ht="15" customHeight="1">
      <c r="C5107" s="112" t="b">
        <v>0</v>
      </c>
      <c r="D5107" s="113">
        <v>8</v>
      </c>
      <c r="E5107" s="114">
        <v>38</v>
      </c>
      <c r="F5107" s="114">
        <v>5025</v>
      </c>
      <c r="G5107" s="122">
        <v>0</v>
      </c>
      <c r="H5107" s="122">
        <v>1.2409501955020157E+17</v>
      </c>
    </row>
    <row r="5108" spans="3:8" ht="15" customHeight="1">
      <c r="C5108" s="112" t="b">
        <v>0</v>
      </c>
      <c r="D5108" s="113">
        <v>8</v>
      </c>
      <c r="E5108" s="114">
        <v>39</v>
      </c>
      <c r="F5108" s="114">
        <v>5026</v>
      </c>
      <c r="G5108" s="122">
        <v>0</v>
      </c>
      <c r="H5108" s="122">
        <v>5.8417370547948728E+18</v>
      </c>
    </row>
    <row r="5109" spans="3:8" ht="15" customHeight="1">
      <c r="C5109" s="112" t="b">
        <v>0</v>
      </c>
      <c r="D5109" s="113">
        <v>8</v>
      </c>
      <c r="E5109" s="114">
        <v>40</v>
      </c>
      <c r="F5109" s="114">
        <v>5027</v>
      </c>
      <c r="G5109" s="122">
        <v>0</v>
      </c>
      <c r="H5109" s="122">
        <v>1.1684266918988902E+19</v>
      </c>
    </row>
    <row r="5110" spans="3:8" ht="15" customHeight="1">
      <c r="C5110" s="112" t="b">
        <v>0</v>
      </c>
      <c r="D5110" s="113">
        <v>8</v>
      </c>
      <c r="E5110" s="114">
        <v>41</v>
      </c>
      <c r="F5110" s="114">
        <v>5028</v>
      </c>
      <c r="G5110" s="122">
        <v>0</v>
      </c>
      <c r="H5110" s="122">
        <v>5.305911504462121E+18</v>
      </c>
    </row>
    <row r="5111" spans="3:8" ht="15" customHeight="1">
      <c r="C5111" s="112" t="b">
        <v>0</v>
      </c>
      <c r="D5111" s="113">
        <v>8</v>
      </c>
      <c r="E5111" s="114">
        <v>42</v>
      </c>
      <c r="F5111" s="114">
        <v>5029</v>
      </c>
      <c r="G5111" s="122">
        <v>0</v>
      </c>
      <c r="H5111" s="122">
        <v>1.8089076309447094E+18</v>
      </c>
    </row>
    <row r="5112" spans="3:8" ht="15" customHeight="1">
      <c r="C5112" s="112" t="b">
        <v>0</v>
      </c>
      <c r="D5112" s="113">
        <v>8</v>
      </c>
      <c r="E5112" s="114">
        <v>43</v>
      </c>
      <c r="F5112" s="114">
        <v>5030</v>
      </c>
      <c r="G5112" s="122">
        <v>0</v>
      </c>
      <c r="H5112" s="122">
        <v>1.7697632078417928E+19</v>
      </c>
    </row>
    <row r="5113" spans="3:8" ht="15" customHeight="1">
      <c r="C5113" s="112" t="b">
        <v>0</v>
      </c>
      <c r="D5113" s="113">
        <v>8</v>
      </c>
      <c r="E5113" s="114">
        <v>44</v>
      </c>
      <c r="F5113" s="114">
        <v>5031</v>
      </c>
      <c r="G5113" s="122">
        <v>0</v>
      </c>
      <c r="H5113" s="122">
        <v>1.7831370108298068E+18</v>
      </c>
    </row>
    <row r="5114" spans="3:8" ht="15" customHeight="1">
      <c r="C5114" s="112" t="b">
        <v>0</v>
      </c>
      <c r="D5114" s="113">
        <v>8</v>
      </c>
      <c r="E5114" s="114">
        <v>45</v>
      </c>
      <c r="F5114" s="114">
        <v>5032</v>
      </c>
      <c r="G5114" s="122">
        <v>0</v>
      </c>
      <c r="H5114" s="122">
        <v>1.203570969907269E+19</v>
      </c>
    </row>
    <row r="5115" spans="3:8" ht="15" customHeight="1">
      <c r="C5115" s="112" t="b">
        <v>0</v>
      </c>
      <c r="D5115" s="113">
        <v>8</v>
      </c>
      <c r="E5115" s="114">
        <v>46</v>
      </c>
      <c r="F5115" s="114">
        <v>5033</v>
      </c>
      <c r="G5115" s="122">
        <v>0</v>
      </c>
      <c r="H5115" s="122">
        <v>5.4283114517045084E+18</v>
      </c>
    </row>
    <row r="5116" spans="3:8" ht="15" customHeight="1">
      <c r="C5116" s="112" t="b">
        <v>0</v>
      </c>
      <c r="D5116" s="113">
        <v>8</v>
      </c>
      <c r="E5116" s="114">
        <v>47</v>
      </c>
      <c r="F5116" s="114">
        <v>5034</v>
      </c>
      <c r="G5116" s="122">
        <v>0</v>
      </c>
      <c r="H5116" s="122">
        <v>1.088081179050215E+19</v>
      </c>
    </row>
    <row r="5117" spans="3:8" ht="15" customHeight="1">
      <c r="C5117" s="112" t="b">
        <v>0</v>
      </c>
      <c r="D5117" s="113">
        <v>8</v>
      </c>
      <c r="E5117" s="114">
        <v>48</v>
      </c>
      <c r="F5117" s="114">
        <v>5035</v>
      </c>
      <c r="G5117" s="122">
        <v>0</v>
      </c>
      <c r="H5117" s="122">
        <v>6.0647042585215539E+17</v>
      </c>
    </row>
    <row r="5118" spans="3:8" ht="15" customHeight="1">
      <c r="C5118" s="112" t="b">
        <v>0</v>
      </c>
      <c r="D5118" s="113">
        <v>8</v>
      </c>
      <c r="E5118" s="114">
        <v>49</v>
      </c>
      <c r="F5118" s="114">
        <v>5036</v>
      </c>
      <c r="G5118" s="122">
        <v>0</v>
      </c>
      <c r="H5118" s="122">
        <v>6.7663702926296965E+18</v>
      </c>
    </row>
    <row r="5119" spans="3:8" ht="15" customHeight="1">
      <c r="C5119" s="112" t="b">
        <v>0</v>
      </c>
      <c r="D5119" s="113">
        <v>8</v>
      </c>
      <c r="E5119" s="114">
        <v>50</v>
      </c>
      <c r="F5119" s="114">
        <v>5037</v>
      </c>
      <c r="G5119" s="122">
        <v>0</v>
      </c>
      <c r="H5119" s="122">
        <v>1.4328193737326957E+19</v>
      </c>
    </row>
    <row r="5120" spans="3:8" ht="15" customHeight="1">
      <c r="C5120" s="112" t="b">
        <v>0</v>
      </c>
      <c r="D5120" s="113">
        <v>8</v>
      </c>
      <c r="E5120" s="114">
        <v>3403</v>
      </c>
      <c r="F5120" s="114">
        <v>5038</v>
      </c>
      <c r="G5120" s="122">
        <v>0</v>
      </c>
      <c r="H5120" s="122">
        <v>9.8582399850483692E+18</v>
      </c>
    </row>
    <row r="5121" spans="3:8" ht="15" customHeight="1">
      <c r="C5121" s="112" t="b">
        <v>0</v>
      </c>
      <c r="D5121" s="113">
        <v>8</v>
      </c>
      <c r="E5121" s="114">
        <v>51</v>
      </c>
      <c r="F5121" s="114">
        <v>5039</v>
      </c>
      <c r="G5121" s="122">
        <v>0</v>
      </c>
      <c r="H5121" s="122">
        <v>1.3767998960165675E+19</v>
      </c>
    </row>
    <row r="5122" spans="3:8" ht="15" customHeight="1">
      <c r="C5122" s="112" t="b">
        <v>0</v>
      </c>
      <c r="D5122" s="113">
        <v>8</v>
      </c>
      <c r="E5122" s="114">
        <v>52</v>
      </c>
      <c r="F5122" s="114">
        <v>5040</v>
      </c>
      <c r="G5122" s="122">
        <v>0</v>
      </c>
      <c r="H5122" s="122">
        <v>1.2095758664974109E+19</v>
      </c>
    </row>
    <row r="5123" spans="3:8" ht="15" customHeight="1">
      <c r="C5123" s="112" t="b">
        <v>0</v>
      </c>
      <c r="D5123" s="113">
        <v>8</v>
      </c>
      <c r="E5123" s="114">
        <v>53</v>
      </c>
      <c r="F5123" s="114">
        <v>5041</v>
      </c>
      <c r="G5123" s="122">
        <v>0</v>
      </c>
      <c r="H5123" s="122">
        <v>1.7681277142789906E+18</v>
      </c>
    </row>
    <row r="5124" spans="3:8" ht="15" customHeight="1">
      <c r="C5124" s="112" t="b">
        <v>0</v>
      </c>
      <c r="D5124" s="113">
        <v>8</v>
      </c>
      <c r="E5124" s="114">
        <v>54</v>
      </c>
      <c r="F5124" s="114">
        <v>5042</v>
      </c>
      <c r="G5124" s="122">
        <v>0</v>
      </c>
      <c r="H5124" s="122">
        <v>1.6910658875350682E+19</v>
      </c>
    </row>
    <row r="5125" spans="3:8" ht="15" customHeight="1">
      <c r="C5125" s="112" t="b">
        <v>0</v>
      </c>
      <c r="D5125" s="113">
        <v>8</v>
      </c>
      <c r="E5125" s="114">
        <v>55</v>
      </c>
      <c r="F5125" s="114">
        <v>5043</v>
      </c>
      <c r="G5125" s="122">
        <v>0</v>
      </c>
      <c r="H5125" s="122">
        <v>9.1092713942923489E+18</v>
      </c>
    </row>
    <row r="5126" spans="3:8" ht="15" customHeight="1">
      <c r="C5126" s="112" t="b">
        <v>0</v>
      </c>
      <c r="D5126" s="113">
        <v>8</v>
      </c>
      <c r="E5126" s="114">
        <v>56</v>
      </c>
      <c r="F5126" s="114">
        <v>5044</v>
      </c>
      <c r="G5126" s="122">
        <v>0</v>
      </c>
      <c r="H5126" s="122">
        <v>1.2433025610693861E+19</v>
      </c>
    </row>
    <row r="5127" spans="3:8" ht="15" customHeight="1">
      <c r="C5127" s="112" t="b">
        <v>0</v>
      </c>
      <c r="D5127" s="113">
        <v>8</v>
      </c>
      <c r="E5127" s="114">
        <v>57</v>
      </c>
      <c r="F5127" s="114">
        <v>5045</v>
      </c>
      <c r="G5127" s="122">
        <v>0</v>
      </c>
      <c r="H5127" s="122">
        <v>9.100139678339371E+18</v>
      </c>
    </row>
    <row r="5128" spans="3:8" ht="15" customHeight="1">
      <c r="C5128" s="112" t="b">
        <v>0</v>
      </c>
      <c r="D5128" s="113">
        <v>8</v>
      </c>
      <c r="E5128" s="114">
        <v>58</v>
      </c>
      <c r="F5128" s="114">
        <v>5046</v>
      </c>
      <c r="G5128" s="122">
        <v>0</v>
      </c>
      <c r="H5128" s="122">
        <v>1.6883049661803432E+19</v>
      </c>
    </row>
    <row r="5129" spans="3:8" ht="15" customHeight="1">
      <c r="C5129" s="112" t="b">
        <v>0</v>
      </c>
      <c r="D5129" s="113">
        <v>8</v>
      </c>
      <c r="E5129" s="114">
        <v>59</v>
      </c>
      <c r="F5129" s="114">
        <v>5047</v>
      </c>
      <c r="G5129" s="122">
        <v>0</v>
      </c>
      <c r="H5129" s="122">
        <v>1.4649661474241477E+19</v>
      </c>
    </row>
    <row r="5130" spans="3:8" ht="15" customHeight="1">
      <c r="C5130" s="112" t="b">
        <v>0</v>
      </c>
      <c r="D5130" s="113">
        <v>8</v>
      </c>
      <c r="E5130" s="114">
        <v>60</v>
      </c>
      <c r="F5130" s="114">
        <v>5048</v>
      </c>
      <c r="G5130" s="122">
        <v>0</v>
      </c>
      <c r="H5130" s="122">
        <v>1.3662630792683131E+19</v>
      </c>
    </row>
    <row r="5131" spans="3:8" ht="15" customHeight="1">
      <c r="C5131" s="112" t="b">
        <v>0</v>
      </c>
      <c r="D5131" s="113">
        <v>8</v>
      </c>
      <c r="E5131" s="114">
        <v>61</v>
      </c>
      <c r="F5131" s="114">
        <v>5049</v>
      </c>
      <c r="G5131" s="122">
        <v>0</v>
      </c>
      <c r="H5131" s="122">
        <v>1.7502352501069937E+19</v>
      </c>
    </row>
    <row r="5132" spans="3:8" ht="15" customHeight="1">
      <c r="C5132" s="112" t="b">
        <v>0</v>
      </c>
      <c r="D5132" s="113">
        <v>8</v>
      </c>
      <c r="E5132" s="114">
        <v>62</v>
      </c>
      <c r="F5132" s="114">
        <v>5050</v>
      </c>
      <c r="G5132" s="122">
        <v>0</v>
      </c>
      <c r="H5132" s="122">
        <v>3.9613213744951188E+18</v>
      </c>
    </row>
    <row r="5133" spans="3:8" ht="15" customHeight="1">
      <c r="C5133" s="112" t="b">
        <v>0</v>
      </c>
      <c r="D5133" s="113">
        <v>8</v>
      </c>
      <c r="E5133" s="114">
        <v>3406</v>
      </c>
      <c r="F5133" s="114">
        <v>5051</v>
      </c>
      <c r="G5133" s="122">
        <v>0</v>
      </c>
      <c r="H5133" s="122">
        <v>6.2483342781699615E+18</v>
      </c>
    </row>
    <row r="5134" spans="3:8" ht="15" customHeight="1">
      <c r="C5134" s="112" t="b">
        <v>0</v>
      </c>
      <c r="D5134" s="113">
        <v>8</v>
      </c>
      <c r="E5134" s="114">
        <v>379</v>
      </c>
      <c r="F5134" s="114">
        <v>5052</v>
      </c>
      <c r="G5134" s="122">
        <v>0</v>
      </c>
      <c r="H5134" s="122">
        <v>1.3251000862864339E+19</v>
      </c>
    </row>
    <row r="5135" spans="3:8" ht="15" customHeight="1">
      <c r="C5135" s="112" t="b">
        <v>0</v>
      </c>
      <c r="D5135" s="113">
        <v>8</v>
      </c>
      <c r="E5135" s="114">
        <v>391</v>
      </c>
      <c r="F5135" s="114">
        <v>5053</v>
      </c>
      <c r="G5135" s="122">
        <v>0</v>
      </c>
      <c r="H5135" s="122">
        <v>9.383842831534889E+18</v>
      </c>
    </row>
    <row r="5136" spans="3:8" ht="15" customHeight="1">
      <c r="C5136" s="112" t="b">
        <v>0</v>
      </c>
      <c r="D5136" s="113">
        <v>8</v>
      </c>
      <c r="E5136" s="114">
        <v>63</v>
      </c>
      <c r="F5136" s="114">
        <v>5054</v>
      </c>
      <c r="G5136" s="122">
        <v>0</v>
      </c>
      <c r="H5136" s="122">
        <v>1.4985564361734519E+19</v>
      </c>
    </row>
    <row r="5137" spans="3:8" ht="15" customHeight="1">
      <c r="C5137" s="112" t="b">
        <v>0</v>
      </c>
      <c r="D5137" s="113">
        <v>8</v>
      </c>
      <c r="E5137" s="114">
        <v>64</v>
      </c>
      <c r="F5137" s="114">
        <v>5055</v>
      </c>
      <c r="G5137" s="122">
        <v>0</v>
      </c>
      <c r="H5137" s="122">
        <v>7.1054344513183867E+18</v>
      </c>
    </row>
    <row r="5138" spans="3:8" ht="15" customHeight="1">
      <c r="C5138" s="112" t="b">
        <v>0</v>
      </c>
      <c r="D5138" s="113">
        <v>8</v>
      </c>
      <c r="E5138" s="114">
        <v>65</v>
      </c>
      <c r="F5138" s="114">
        <v>5056</v>
      </c>
      <c r="G5138" s="122">
        <v>0</v>
      </c>
      <c r="H5138" s="122">
        <v>3.2560094609213742E+18</v>
      </c>
    </row>
    <row r="5139" spans="3:8" ht="15" customHeight="1">
      <c r="C5139" s="112" t="b">
        <v>0</v>
      </c>
      <c r="D5139" s="113">
        <v>8</v>
      </c>
      <c r="E5139" s="114">
        <v>66</v>
      </c>
      <c r="F5139" s="114">
        <v>5057</v>
      </c>
      <c r="G5139" s="122">
        <v>0</v>
      </c>
      <c r="H5139" s="122">
        <v>1.1295102440587696E+19</v>
      </c>
    </row>
    <row r="5140" spans="3:8" ht="15" customHeight="1">
      <c r="C5140" s="112" t="b">
        <v>0</v>
      </c>
      <c r="D5140" s="113">
        <v>8</v>
      </c>
      <c r="E5140" s="114">
        <v>67</v>
      </c>
      <c r="F5140" s="114">
        <v>5058</v>
      </c>
      <c r="G5140" s="122">
        <v>0</v>
      </c>
      <c r="H5140" s="122">
        <v>5.4208128176404787E+18</v>
      </c>
    </row>
    <row r="5141" spans="3:8" ht="15" customHeight="1">
      <c r="C5141" s="112" t="b">
        <v>0</v>
      </c>
      <c r="D5141" s="113">
        <v>8</v>
      </c>
      <c r="E5141" s="114">
        <v>68</v>
      </c>
      <c r="F5141" s="114">
        <v>5059</v>
      </c>
      <c r="G5141" s="122">
        <v>0</v>
      </c>
      <c r="H5141" s="122">
        <v>7.5739403199628841E+18</v>
      </c>
    </row>
    <row r="5142" spans="3:8" ht="15" customHeight="1">
      <c r="C5142" s="112" t="b">
        <v>0</v>
      </c>
      <c r="D5142" s="113">
        <v>8</v>
      </c>
      <c r="E5142" s="114">
        <v>69</v>
      </c>
      <c r="F5142" s="114">
        <v>5060</v>
      </c>
      <c r="G5142" s="122">
        <v>0</v>
      </c>
      <c r="H5142" s="122">
        <v>5.7944460742760448E+18</v>
      </c>
    </row>
    <row r="5143" spans="3:8" ht="15" customHeight="1">
      <c r="C5143" s="112" t="b">
        <v>0</v>
      </c>
      <c r="D5143" s="113">
        <v>8</v>
      </c>
      <c r="E5143" s="114">
        <v>70</v>
      </c>
      <c r="F5143" s="114">
        <v>5061</v>
      </c>
      <c r="G5143" s="122">
        <v>0</v>
      </c>
      <c r="H5143" s="122">
        <v>3.6653384781968497E+18</v>
      </c>
    </row>
    <row r="5144" spans="3:8" ht="15" customHeight="1">
      <c r="C5144" s="112" t="b">
        <v>0</v>
      </c>
      <c r="D5144" s="113">
        <v>8</v>
      </c>
      <c r="E5144" s="114">
        <v>71</v>
      </c>
      <c r="F5144" s="114">
        <v>5062</v>
      </c>
      <c r="G5144" s="122">
        <v>0</v>
      </c>
      <c r="H5144" s="122">
        <v>1.1790879395952441E+19</v>
      </c>
    </row>
    <row r="5145" spans="3:8" ht="15" customHeight="1">
      <c r="C5145" s="112" t="b">
        <v>0</v>
      </c>
      <c r="D5145" s="113">
        <v>8</v>
      </c>
      <c r="E5145" s="114">
        <v>72</v>
      </c>
      <c r="F5145" s="114">
        <v>5063</v>
      </c>
      <c r="G5145" s="122">
        <v>0</v>
      </c>
      <c r="H5145" s="122">
        <v>4.7012103677550981E+18</v>
      </c>
    </row>
    <row r="5146" spans="3:8" ht="15" customHeight="1">
      <c r="C5146" s="112" t="b">
        <v>0</v>
      </c>
      <c r="D5146" s="113">
        <v>8</v>
      </c>
      <c r="E5146" s="114">
        <v>73</v>
      </c>
      <c r="F5146" s="114">
        <v>5064</v>
      </c>
      <c r="G5146" s="122">
        <v>0</v>
      </c>
      <c r="H5146" s="122">
        <v>6.3967579086730906E+18</v>
      </c>
    </row>
    <row r="5147" spans="3:8" ht="15" customHeight="1">
      <c r="C5147" s="112" t="b">
        <v>0</v>
      </c>
      <c r="D5147" s="113">
        <v>8</v>
      </c>
      <c r="E5147" s="114">
        <v>74</v>
      </c>
      <c r="F5147" s="114">
        <v>5065</v>
      </c>
      <c r="G5147" s="122">
        <v>0</v>
      </c>
      <c r="H5147" s="122">
        <v>2.4144268041823135E+18</v>
      </c>
    </row>
    <row r="5148" spans="3:8" ht="15" customHeight="1">
      <c r="C5148" s="112" t="b">
        <v>0</v>
      </c>
      <c r="D5148" s="113">
        <v>8</v>
      </c>
      <c r="E5148" s="114">
        <v>75</v>
      </c>
      <c r="F5148" s="114">
        <v>5066</v>
      </c>
      <c r="G5148" s="122">
        <v>0</v>
      </c>
      <c r="H5148" s="122">
        <v>1.3678655628361009E+19</v>
      </c>
    </row>
    <row r="5149" spans="3:8" ht="15" customHeight="1">
      <c r="C5149" s="112" t="b">
        <v>0</v>
      </c>
      <c r="D5149" s="113">
        <v>8</v>
      </c>
      <c r="E5149" s="114">
        <v>76</v>
      </c>
      <c r="F5149" s="114">
        <v>5067</v>
      </c>
      <c r="G5149" s="122">
        <v>0</v>
      </c>
      <c r="H5149" s="122">
        <v>1.5745906154338879E+19</v>
      </c>
    </row>
    <row r="5150" spans="3:8" ht="15" customHeight="1">
      <c r="C5150" s="112" t="b">
        <v>0</v>
      </c>
      <c r="D5150" s="113">
        <v>8</v>
      </c>
      <c r="E5150" s="114">
        <v>77</v>
      </c>
      <c r="F5150" s="114">
        <v>5068</v>
      </c>
      <c r="G5150" s="122">
        <v>0</v>
      </c>
      <c r="H5150" s="122">
        <v>7.3806117274141542E+18</v>
      </c>
    </row>
    <row r="5151" spans="3:8" ht="15" customHeight="1">
      <c r="C5151" s="112" t="b">
        <v>0</v>
      </c>
      <c r="D5151" s="113">
        <v>8</v>
      </c>
      <c r="E5151" s="114">
        <v>78</v>
      </c>
      <c r="F5151" s="114">
        <v>5069</v>
      </c>
      <c r="G5151" s="122">
        <v>0</v>
      </c>
      <c r="H5151" s="122">
        <v>5.3642810329898793E+18</v>
      </c>
    </row>
    <row r="5152" spans="3:8" ht="15" customHeight="1">
      <c r="C5152" s="112" t="b">
        <v>0</v>
      </c>
      <c r="D5152" s="113">
        <v>8</v>
      </c>
      <c r="E5152" s="114">
        <v>79</v>
      </c>
      <c r="F5152" s="114">
        <v>5070</v>
      </c>
      <c r="G5152" s="122">
        <v>0</v>
      </c>
      <c r="H5152" s="122">
        <v>4.7881684196778445E+18</v>
      </c>
    </row>
    <row r="5153" spans="3:8" ht="15" customHeight="1">
      <c r="C5153" s="112" t="b">
        <v>0</v>
      </c>
      <c r="D5153" s="113">
        <v>8</v>
      </c>
      <c r="E5153" s="114">
        <v>80</v>
      </c>
      <c r="F5153" s="114">
        <v>5071</v>
      </c>
      <c r="G5153" s="122">
        <v>0</v>
      </c>
      <c r="H5153" s="122">
        <v>8.6490654954621152E+16</v>
      </c>
    </row>
    <row r="5154" spans="3:8" ht="15" customHeight="1">
      <c r="C5154" s="112" t="b">
        <v>0</v>
      </c>
      <c r="D5154" s="113">
        <v>8</v>
      </c>
      <c r="E5154" s="114">
        <v>81</v>
      </c>
      <c r="F5154" s="114">
        <v>5072</v>
      </c>
      <c r="G5154" s="122">
        <v>0</v>
      </c>
      <c r="H5154" s="122">
        <v>1.2620925346035341E+19</v>
      </c>
    </row>
    <row r="5155" spans="3:8" ht="15" customHeight="1">
      <c r="C5155" s="112" t="b">
        <v>0</v>
      </c>
      <c r="D5155" s="113">
        <v>8</v>
      </c>
      <c r="E5155" s="114">
        <v>82</v>
      </c>
      <c r="F5155" s="114">
        <v>5073</v>
      </c>
      <c r="G5155" s="122">
        <v>0</v>
      </c>
      <c r="H5155" s="122">
        <v>1.8427599782359017E+19</v>
      </c>
    </row>
    <row r="5156" spans="3:8" ht="15" customHeight="1">
      <c r="C5156" s="112" t="b">
        <v>0</v>
      </c>
      <c r="D5156" s="113">
        <v>8</v>
      </c>
      <c r="E5156" s="114">
        <v>83</v>
      </c>
      <c r="F5156" s="114">
        <v>5074</v>
      </c>
      <c r="G5156" s="122">
        <v>0</v>
      </c>
      <c r="H5156" s="122">
        <v>1.1154729716336097E+19</v>
      </c>
    </row>
    <row r="5157" spans="3:8" ht="15" customHeight="1">
      <c r="C5157" s="112" t="b">
        <v>0</v>
      </c>
      <c r="D5157" s="113">
        <v>8</v>
      </c>
      <c r="E5157" s="114">
        <v>84</v>
      </c>
      <c r="F5157" s="114">
        <v>5075</v>
      </c>
      <c r="G5157" s="122">
        <v>0</v>
      </c>
      <c r="H5157" s="122">
        <v>6.7860640242402273E+18</v>
      </c>
    </row>
    <row r="5158" spans="3:8" ht="15" customHeight="1">
      <c r="C5158" s="112" t="b">
        <v>0</v>
      </c>
      <c r="D5158" s="113">
        <v>8</v>
      </c>
      <c r="E5158" s="114">
        <v>85</v>
      </c>
      <c r="F5158" s="114">
        <v>5076</v>
      </c>
      <c r="G5158" s="122">
        <v>0</v>
      </c>
      <c r="H5158" s="122">
        <v>1.5120769281623183E+19</v>
      </c>
    </row>
    <row r="5159" spans="3:8" ht="15" customHeight="1">
      <c r="C5159" s="112" t="b">
        <v>0</v>
      </c>
      <c r="D5159" s="113">
        <v>8</v>
      </c>
      <c r="E5159" s="114">
        <v>86</v>
      </c>
      <c r="F5159" s="114">
        <v>5077</v>
      </c>
      <c r="G5159" s="122">
        <v>0</v>
      </c>
      <c r="H5159" s="122">
        <v>1.6821334360998859E+19</v>
      </c>
    </row>
    <row r="5160" spans="3:8" ht="15" customHeight="1">
      <c r="C5160" s="112" t="b">
        <v>0</v>
      </c>
      <c r="D5160" s="113">
        <v>8</v>
      </c>
      <c r="E5160" s="114">
        <v>87</v>
      </c>
      <c r="F5160" s="114">
        <v>5078</v>
      </c>
      <c r="G5160" s="122">
        <v>0</v>
      </c>
      <c r="H5160" s="122">
        <v>1.6311691242268419E+18</v>
      </c>
    </row>
    <row r="5161" spans="3:8" ht="15" customHeight="1">
      <c r="C5161" s="112" t="b">
        <v>0</v>
      </c>
      <c r="D5161" s="113">
        <v>8</v>
      </c>
      <c r="E5161" s="114">
        <v>88</v>
      </c>
      <c r="F5161" s="114">
        <v>5079</v>
      </c>
      <c r="G5161" s="122">
        <v>0</v>
      </c>
      <c r="H5161" s="122">
        <v>1.2432057101414031E+19</v>
      </c>
    </row>
    <row r="5162" spans="3:8" ht="15" customHeight="1">
      <c r="C5162" s="112" t="b">
        <v>0</v>
      </c>
      <c r="D5162" s="113">
        <v>8</v>
      </c>
      <c r="E5162" s="114">
        <v>89</v>
      </c>
      <c r="F5162" s="114">
        <v>5080</v>
      </c>
      <c r="G5162" s="122">
        <v>0</v>
      </c>
      <c r="H5162" s="122">
        <v>1.357378705644127E+19</v>
      </c>
    </row>
    <row r="5163" spans="3:8" ht="15" customHeight="1">
      <c r="C5163" s="112" t="b">
        <v>0</v>
      </c>
      <c r="D5163" s="113">
        <v>8</v>
      </c>
      <c r="E5163" s="114">
        <v>90</v>
      </c>
      <c r="F5163" s="114">
        <v>5081</v>
      </c>
      <c r="G5163" s="122">
        <v>0</v>
      </c>
      <c r="H5163" s="122">
        <v>1.4149083991646333E+19</v>
      </c>
    </row>
    <row r="5164" spans="3:8" ht="15" customHeight="1">
      <c r="C5164" s="112" t="b">
        <v>0</v>
      </c>
      <c r="D5164" s="113">
        <v>8</v>
      </c>
      <c r="E5164" s="114">
        <v>91</v>
      </c>
      <c r="F5164" s="114">
        <v>5082</v>
      </c>
      <c r="G5164" s="122">
        <v>0</v>
      </c>
      <c r="H5164" s="122">
        <v>1.5012746661591806E+19</v>
      </c>
    </row>
    <row r="5165" spans="3:8" ht="15" customHeight="1">
      <c r="C5165" s="112" t="b">
        <v>0</v>
      </c>
      <c r="D5165" s="113">
        <v>8</v>
      </c>
      <c r="E5165" s="114">
        <v>92</v>
      </c>
      <c r="F5165" s="114">
        <v>5083</v>
      </c>
      <c r="G5165" s="122">
        <v>0</v>
      </c>
      <c r="H5165" s="122">
        <v>1.1401779449669945E+19</v>
      </c>
    </row>
    <row r="5166" spans="3:8" ht="15" customHeight="1">
      <c r="C5166" s="112" t="b">
        <v>0</v>
      </c>
      <c r="D5166" s="113">
        <v>8</v>
      </c>
      <c r="E5166" s="114">
        <v>93</v>
      </c>
      <c r="F5166" s="114">
        <v>5084</v>
      </c>
      <c r="G5166" s="122">
        <v>0</v>
      </c>
      <c r="H5166" s="122">
        <v>1.2071846869295698E+18</v>
      </c>
    </row>
    <row r="5167" spans="3:8" ht="15" customHeight="1">
      <c r="C5167" s="112" t="b">
        <v>0</v>
      </c>
      <c r="D5167" s="113">
        <v>8</v>
      </c>
      <c r="E5167" s="114">
        <v>94</v>
      </c>
      <c r="F5167" s="114">
        <v>5085</v>
      </c>
      <c r="G5167" s="122">
        <v>0</v>
      </c>
      <c r="H5167" s="122">
        <v>1.0199245649096143E+19</v>
      </c>
    </row>
    <row r="5168" spans="3:8" ht="15" customHeight="1">
      <c r="C5168" s="112" t="b">
        <v>0</v>
      </c>
      <c r="D5168" s="113">
        <v>8</v>
      </c>
      <c r="E5168" s="114">
        <v>95</v>
      </c>
      <c r="F5168" s="114">
        <v>5086</v>
      </c>
      <c r="G5168" s="122">
        <v>0</v>
      </c>
      <c r="H5168" s="122">
        <v>3.7612851355061484E+18</v>
      </c>
    </row>
    <row r="5169" spans="3:8" ht="15" customHeight="1">
      <c r="C5169" s="112" t="b">
        <v>0</v>
      </c>
      <c r="D5169" s="113">
        <v>8</v>
      </c>
      <c r="E5169" s="114">
        <v>96</v>
      </c>
      <c r="F5169" s="114">
        <v>5087</v>
      </c>
      <c r="G5169" s="122">
        <v>0</v>
      </c>
      <c r="H5169" s="122">
        <v>3.2219070105855677E+18</v>
      </c>
    </row>
    <row r="5170" spans="3:8" ht="15" customHeight="1">
      <c r="C5170" s="112" t="b">
        <v>0</v>
      </c>
      <c r="D5170" s="113">
        <v>8</v>
      </c>
      <c r="E5170" s="114">
        <v>97</v>
      </c>
      <c r="F5170" s="114">
        <v>5088</v>
      </c>
      <c r="G5170" s="122">
        <v>0</v>
      </c>
      <c r="H5170" s="122">
        <v>1.5226842025197281E+19</v>
      </c>
    </row>
    <row r="5171" spans="3:8" ht="15" customHeight="1">
      <c r="C5171" s="112" t="b">
        <v>0</v>
      </c>
      <c r="D5171" s="113">
        <v>8</v>
      </c>
      <c r="E5171" s="114">
        <v>98</v>
      </c>
      <c r="F5171" s="114">
        <v>5089</v>
      </c>
      <c r="G5171" s="122">
        <v>0</v>
      </c>
      <c r="H5171" s="122">
        <v>1.5140000546851647E+19</v>
      </c>
    </row>
    <row r="5172" spans="3:8" ht="15" customHeight="1">
      <c r="C5172" s="112" t="b">
        <v>0</v>
      </c>
      <c r="D5172" s="113">
        <v>8</v>
      </c>
      <c r="E5172" s="114">
        <v>99</v>
      </c>
      <c r="F5172" s="114">
        <v>5090</v>
      </c>
      <c r="G5172" s="122">
        <v>0</v>
      </c>
      <c r="H5172" s="122">
        <v>3.0455625401279636E+18</v>
      </c>
    </row>
    <row r="5173" spans="3:8" ht="15" customHeight="1">
      <c r="C5173" s="112" t="b">
        <v>0</v>
      </c>
      <c r="D5173" s="113">
        <v>8</v>
      </c>
      <c r="E5173" s="114">
        <v>100</v>
      </c>
      <c r="F5173" s="114">
        <v>5091</v>
      </c>
      <c r="G5173" s="122">
        <v>0</v>
      </c>
      <c r="H5173" s="122">
        <v>1.8070944970762928E+19</v>
      </c>
    </row>
    <row r="5174" spans="3:8" ht="15" customHeight="1">
      <c r="C5174" s="112" t="b">
        <v>0</v>
      </c>
      <c r="D5174" s="113">
        <v>8</v>
      </c>
      <c r="E5174" s="114">
        <v>101</v>
      </c>
      <c r="F5174" s="114">
        <v>5092</v>
      </c>
      <c r="G5174" s="122">
        <v>0</v>
      </c>
      <c r="H5174" s="122">
        <v>1.8422934955185142E+19</v>
      </c>
    </row>
    <row r="5175" spans="3:8" ht="15" customHeight="1">
      <c r="C5175" s="112" t="b">
        <v>0</v>
      </c>
      <c r="D5175" s="113">
        <v>8</v>
      </c>
      <c r="E5175" s="114">
        <v>102</v>
      </c>
      <c r="F5175" s="114">
        <v>5093</v>
      </c>
      <c r="G5175" s="122">
        <v>0</v>
      </c>
      <c r="H5175" s="122">
        <v>8.8561493680782838E+18</v>
      </c>
    </row>
    <row r="5176" spans="3:8" ht="15" customHeight="1">
      <c r="C5176" s="112" t="b">
        <v>0</v>
      </c>
      <c r="D5176" s="113">
        <v>8</v>
      </c>
      <c r="E5176" s="114">
        <v>103</v>
      </c>
      <c r="F5176" s="114">
        <v>5094</v>
      </c>
      <c r="G5176" s="122">
        <v>0</v>
      </c>
      <c r="H5176" s="122">
        <v>2.7027635152672998E+18</v>
      </c>
    </row>
    <row r="5177" spans="3:8" ht="15" customHeight="1">
      <c r="C5177" s="112" t="b">
        <v>0</v>
      </c>
      <c r="D5177" s="113">
        <v>8</v>
      </c>
      <c r="E5177" s="114">
        <v>104</v>
      </c>
      <c r="F5177" s="114">
        <v>5095</v>
      </c>
      <c r="G5177" s="122">
        <v>0</v>
      </c>
      <c r="H5177" s="122">
        <v>6.7949521598292326E+18</v>
      </c>
    </row>
    <row r="5178" spans="3:8" ht="15" customHeight="1">
      <c r="C5178" s="112" t="b">
        <v>0</v>
      </c>
      <c r="D5178" s="113">
        <v>8</v>
      </c>
      <c r="E5178" s="114">
        <v>105</v>
      </c>
      <c r="F5178" s="114">
        <v>5096</v>
      </c>
      <c r="G5178" s="122">
        <v>0</v>
      </c>
      <c r="H5178" s="122">
        <v>1.2269229828764717E+19</v>
      </c>
    </row>
    <row r="5179" spans="3:8" ht="15" customHeight="1">
      <c r="C5179" s="112" t="b">
        <v>0</v>
      </c>
      <c r="D5179" s="113">
        <v>8</v>
      </c>
      <c r="E5179" s="114">
        <v>106</v>
      </c>
      <c r="F5179" s="114">
        <v>5097</v>
      </c>
      <c r="G5179" s="122">
        <v>0</v>
      </c>
      <c r="H5179" s="122">
        <v>7.5706038021185802E+18</v>
      </c>
    </row>
    <row r="5180" spans="3:8" ht="15" customHeight="1">
      <c r="C5180" s="112" t="b">
        <v>0</v>
      </c>
      <c r="D5180" s="113">
        <v>8</v>
      </c>
      <c r="E5180" s="114">
        <v>107</v>
      </c>
      <c r="F5180" s="114">
        <v>5098</v>
      </c>
      <c r="G5180" s="122">
        <v>0</v>
      </c>
      <c r="H5180" s="122">
        <v>1.8010155399328969E+19</v>
      </c>
    </row>
    <row r="5181" spans="3:8" ht="15" customHeight="1">
      <c r="C5181" s="112" t="b">
        <v>0</v>
      </c>
      <c r="D5181" s="113">
        <v>8</v>
      </c>
      <c r="E5181" s="114">
        <v>108</v>
      </c>
      <c r="F5181" s="114">
        <v>5099</v>
      </c>
      <c r="G5181" s="122">
        <v>0</v>
      </c>
      <c r="H5181" s="122">
        <v>1.1281677905818196E+19</v>
      </c>
    </row>
    <row r="5182" spans="3:8" ht="15" customHeight="1">
      <c r="C5182" s="112" t="b">
        <v>0</v>
      </c>
      <c r="D5182" s="113">
        <v>8</v>
      </c>
      <c r="E5182" s="114">
        <v>109</v>
      </c>
      <c r="F5182" s="114">
        <v>5100</v>
      </c>
      <c r="G5182" s="122">
        <v>0</v>
      </c>
      <c r="H5182" s="122">
        <v>1.4607122011802632E+19</v>
      </c>
    </row>
    <row r="5183" spans="3:8" ht="15" customHeight="1">
      <c r="C5183" s="112" t="b">
        <v>0</v>
      </c>
      <c r="D5183" s="113">
        <v>8</v>
      </c>
      <c r="E5183" s="114">
        <v>110</v>
      </c>
      <c r="F5183" s="114">
        <v>5101</v>
      </c>
      <c r="G5183" s="122">
        <v>0</v>
      </c>
      <c r="H5183" s="122">
        <v>1.6437476294914718E+19</v>
      </c>
    </row>
    <row r="5184" spans="3:8" ht="15" customHeight="1">
      <c r="C5184" s="112" t="b">
        <v>0</v>
      </c>
      <c r="D5184" s="113">
        <v>8</v>
      </c>
      <c r="E5184" s="114">
        <v>3402</v>
      </c>
      <c r="F5184" s="114">
        <v>5102</v>
      </c>
      <c r="G5184" s="122">
        <v>0</v>
      </c>
      <c r="H5184" s="122">
        <v>9.1275359204816302E+18</v>
      </c>
    </row>
    <row r="5185" spans="3:8" ht="15" customHeight="1">
      <c r="C5185" s="112" t="b">
        <v>0</v>
      </c>
      <c r="D5185" s="113">
        <v>8</v>
      </c>
      <c r="E5185" s="114">
        <v>3389</v>
      </c>
      <c r="F5185" s="114">
        <v>5103</v>
      </c>
      <c r="G5185" s="122">
        <v>0</v>
      </c>
      <c r="H5185" s="122">
        <v>1.5043616684338358E+19</v>
      </c>
    </row>
    <row r="5186" spans="3:8" ht="15" customHeight="1">
      <c r="C5186" s="112" t="b">
        <v>0</v>
      </c>
      <c r="D5186" s="113">
        <v>8</v>
      </c>
      <c r="E5186" s="114">
        <v>3390</v>
      </c>
      <c r="F5186" s="114">
        <v>5104</v>
      </c>
      <c r="G5186" s="122">
        <v>0</v>
      </c>
      <c r="H5186" s="122">
        <v>1.1029767957447338E+19</v>
      </c>
    </row>
    <row r="5187" spans="3:8" ht="15" customHeight="1">
      <c r="C5187" s="112" t="b">
        <v>0</v>
      </c>
      <c r="D5187" s="113">
        <v>8</v>
      </c>
      <c r="E5187" s="114">
        <v>3391</v>
      </c>
      <c r="F5187" s="114">
        <v>5105</v>
      </c>
      <c r="G5187" s="122">
        <v>0</v>
      </c>
      <c r="H5187" s="122">
        <v>1.4854681454053353E+19</v>
      </c>
    </row>
    <row r="5188" spans="3:8" ht="15" customHeight="1">
      <c r="C5188" s="112" t="b">
        <v>0</v>
      </c>
      <c r="D5188" s="113">
        <v>8</v>
      </c>
      <c r="E5188" s="114">
        <v>3392</v>
      </c>
      <c r="F5188" s="114">
        <v>5106</v>
      </c>
      <c r="G5188" s="122">
        <v>0</v>
      </c>
      <c r="H5188" s="122">
        <v>8.3264908351787448E+18</v>
      </c>
    </row>
    <row r="5189" spans="3:8" ht="15" customHeight="1">
      <c r="C5189" s="112" t="b">
        <v>0</v>
      </c>
      <c r="D5189" s="113">
        <v>8</v>
      </c>
      <c r="E5189" s="114">
        <v>3393</v>
      </c>
      <c r="F5189" s="114">
        <v>5107</v>
      </c>
      <c r="G5189" s="122">
        <v>0</v>
      </c>
      <c r="H5189" s="122">
        <v>2.003503958707838E+18</v>
      </c>
    </row>
    <row r="5190" spans="3:8" ht="15" customHeight="1">
      <c r="C5190" s="112" t="b">
        <v>0</v>
      </c>
      <c r="D5190" s="113">
        <v>8</v>
      </c>
      <c r="E5190" s="114">
        <v>3394</v>
      </c>
      <c r="F5190" s="114">
        <v>5108</v>
      </c>
      <c r="G5190" s="122">
        <v>0</v>
      </c>
      <c r="H5190" s="122">
        <v>1.3271297729734347E+19</v>
      </c>
    </row>
    <row r="5191" spans="3:8" ht="15" customHeight="1">
      <c r="C5191" s="112" t="b">
        <v>0</v>
      </c>
      <c r="D5191" s="113">
        <v>8</v>
      </c>
      <c r="E5191" s="114">
        <v>3395</v>
      </c>
      <c r="F5191" s="114">
        <v>5109</v>
      </c>
      <c r="G5191" s="122">
        <v>0</v>
      </c>
      <c r="H5191" s="122">
        <v>1.2626644587697789E+19</v>
      </c>
    </row>
    <row r="5192" spans="3:8" ht="15" customHeight="1">
      <c r="C5192" s="112" t="b">
        <v>0</v>
      </c>
      <c r="D5192" s="113">
        <v>8</v>
      </c>
      <c r="E5192" s="114">
        <v>3396</v>
      </c>
      <c r="F5192" s="114">
        <v>5110</v>
      </c>
      <c r="G5192" s="122">
        <v>0</v>
      </c>
      <c r="H5192" s="122">
        <v>2.7863601560981115E+18</v>
      </c>
    </row>
    <row r="5193" spans="3:8" ht="15" customHeight="1">
      <c r="C5193" s="112" t="b">
        <v>0</v>
      </c>
      <c r="D5193" s="113">
        <v>8</v>
      </c>
      <c r="E5193" s="114">
        <v>3397</v>
      </c>
      <c r="F5193" s="114">
        <v>5111</v>
      </c>
      <c r="G5193" s="122">
        <v>0</v>
      </c>
      <c r="H5193" s="122">
        <v>7.2670159476223601E+18</v>
      </c>
    </row>
    <row r="5194" spans="3:8" ht="15" customHeight="1">
      <c r="C5194" s="112" t="b">
        <v>0</v>
      </c>
      <c r="D5194" s="113">
        <v>8</v>
      </c>
      <c r="E5194" s="114">
        <v>3398</v>
      </c>
      <c r="F5194" s="114">
        <v>5112</v>
      </c>
      <c r="G5194" s="122">
        <v>0</v>
      </c>
      <c r="H5194" s="122">
        <v>8.690341153843063E+17</v>
      </c>
    </row>
    <row r="5195" spans="3:8" ht="15" customHeight="1">
      <c r="C5195" s="112" t="b">
        <v>0</v>
      </c>
      <c r="D5195" s="113">
        <v>8</v>
      </c>
      <c r="E5195" s="114">
        <v>3399</v>
      </c>
      <c r="F5195" s="114">
        <v>5113</v>
      </c>
      <c r="G5195" s="122">
        <v>0</v>
      </c>
      <c r="H5195" s="122">
        <v>1.1513253300105376E+19</v>
      </c>
    </row>
    <row r="5196" spans="3:8" ht="15" customHeight="1">
      <c r="C5196" s="112" t="b">
        <v>0</v>
      </c>
      <c r="D5196" s="113">
        <v>8</v>
      </c>
      <c r="E5196" s="114">
        <v>3400</v>
      </c>
      <c r="F5196" s="114">
        <v>5114</v>
      </c>
      <c r="G5196" s="122">
        <v>0</v>
      </c>
      <c r="H5196" s="122">
        <v>6.6686182265581158E+18</v>
      </c>
    </row>
    <row r="5197" spans="3:8" ht="15" customHeight="1">
      <c r="C5197" s="112" t="b">
        <v>0</v>
      </c>
      <c r="D5197" s="113">
        <v>8</v>
      </c>
      <c r="E5197" s="114">
        <v>3401</v>
      </c>
      <c r="F5197" s="114">
        <v>5115</v>
      </c>
      <c r="G5197" s="122">
        <v>0</v>
      </c>
      <c r="H5197" s="122">
        <v>6.769730824970922E+18</v>
      </c>
    </row>
    <row r="5198" spans="3:8" ht="15" customHeight="1">
      <c r="C5198" s="112" t="b">
        <v>0</v>
      </c>
      <c r="D5198" s="113">
        <v>8</v>
      </c>
      <c r="E5198" s="114">
        <v>3262</v>
      </c>
      <c r="F5198" s="114">
        <v>5116</v>
      </c>
      <c r="G5198" s="122">
        <v>0</v>
      </c>
      <c r="H5198" s="122">
        <v>1.498286117868927E+19</v>
      </c>
    </row>
    <row r="5199" spans="3:8" ht="15" customHeight="1">
      <c r="C5199" s="112" t="b">
        <v>0</v>
      </c>
      <c r="D5199" s="113">
        <v>8</v>
      </c>
      <c r="E5199" s="114">
        <v>376</v>
      </c>
      <c r="F5199" s="114">
        <v>5117</v>
      </c>
      <c r="G5199" s="122">
        <v>0</v>
      </c>
      <c r="H5199" s="122">
        <v>1.0911738996678277E+17</v>
      </c>
    </row>
    <row r="5200" spans="3:8" ht="15" customHeight="1">
      <c r="C5200" s="112" t="b">
        <v>0</v>
      </c>
      <c r="D5200" s="113">
        <v>8</v>
      </c>
      <c r="E5200" s="114">
        <v>397</v>
      </c>
      <c r="F5200" s="114">
        <v>5118</v>
      </c>
      <c r="G5200" s="122">
        <v>0</v>
      </c>
      <c r="H5200" s="122">
        <v>3.8720322896447652E+18</v>
      </c>
    </row>
    <row r="5201" spans="3:8" ht="15" customHeight="1">
      <c r="C5201" s="112" t="b">
        <v>0</v>
      </c>
      <c r="D5201" s="113">
        <v>8</v>
      </c>
      <c r="E5201" s="114">
        <v>382</v>
      </c>
      <c r="F5201" s="114">
        <v>5119</v>
      </c>
      <c r="G5201" s="122">
        <v>0</v>
      </c>
      <c r="H5201" s="122">
        <v>1.7518222238504378E+19</v>
      </c>
    </row>
    <row r="5202" spans="3:8" ht="15" customHeight="1">
      <c r="C5202" s="112" t="b">
        <v>0</v>
      </c>
      <c r="D5202" s="113">
        <v>8</v>
      </c>
      <c r="E5202" s="114">
        <v>111</v>
      </c>
      <c r="F5202" s="114">
        <v>5120</v>
      </c>
      <c r="G5202" s="122">
        <v>0</v>
      </c>
      <c r="H5202" s="122">
        <v>3.1115034734933391E+18</v>
      </c>
    </row>
    <row r="5203" spans="3:8" ht="15" customHeight="1">
      <c r="C5203" s="112" t="b">
        <v>0</v>
      </c>
      <c r="D5203" s="113">
        <v>8</v>
      </c>
      <c r="E5203" s="114">
        <v>112</v>
      </c>
      <c r="F5203" s="114">
        <v>5121</v>
      </c>
      <c r="G5203" s="122">
        <v>0</v>
      </c>
      <c r="H5203" s="122">
        <v>1.0468629341627386E+19</v>
      </c>
    </row>
    <row r="5204" spans="3:8" ht="15" customHeight="1">
      <c r="C5204" s="112" t="b">
        <v>0</v>
      </c>
      <c r="D5204" s="113">
        <v>8</v>
      </c>
      <c r="E5204" s="114">
        <v>113</v>
      </c>
      <c r="F5204" s="114">
        <v>5122</v>
      </c>
      <c r="G5204" s="122">
        <v>0</v>
      </c>
      <c r="H5204" s="122">
        <v>2.1395895835796708E+18</v>
      </c>
    </row>
    <row r="5205" spans="3:8" ht="15" customHeight="1">
      <c r="C5205" s="112" t="b">
        <v>0</v>
      </c>
      <c r="D5205" s="113">
        <v>8</v>
      </c>
      <c r="E5205" s="114">
        <v>114</v>
      </c>
      <c r="F5205" s="114">
        <v>5123</v>
      </c>
      <c r="G5205" s="122">
        <v>0</v>
      </c>
      <c r="H5205" s="122">
        <v>7.9570435567928699E+18</v>
      </c>
    </row>
    <row r="5206" spans="3:8" ht="15" customHeight="1">
      <c r="C5206" s="112" t="b">
        <v>0</v>
      </c>
      <c r="D5206" s="113">
        <v>8</v>
      </c>
      <c r="E5206" s="114">
        <v>115</v>
      </c>
      <c r="F5206" s="114">
        <v>5124</v>
      </c>
      <c r="G5206" s="122">
        <v>0</v>
      </c>
      <c r="H5206" s="122">
        <v>7.781787006876587E+18</v>
      </c>
    </row>
    <row r="5207" spans="3:8" ht="15" customHeight="1">
      <c r="C5207" s="112" t="b">
        <v>0</v>
      </c>
      <c r="D5207" s="113">
        <v>8</v>
      </c>
      <c r="E5207" s="114">
        <v>116</v>
      </c>
      <c r="F5207" s="114">
        <v>5125</v>
      </c>
      <c r="G5207" s="122">
        <v>0</v>
      </c>
      <c r="H5207" s="122">
        <v>1.4825698924469142E+19</v>
      </c>
    </row>
    <row r="5208" spans="3:8" ht="15" customHeight="1">
      <c r="C5208" s="112" t="b">
        <v>0</v>
      </c>
      <c r="D5208" s="113">
        <v>8</v>
      </c>
      <c r="E5208" s="114">
        <v>117</v>
      </c>
      <c r="F5208" s="114">
        <v>5126</v>
      </c>
      <c r="G5208" s="122">
        <v>0</v>
      </c>
      <c r="H5208" s="122">
        <v>1.6006236615503462E+18</v>
      </c>
    </row>
    <row r="5209" spans="3:8" ht="15" customHeight="1">
      <c r="C5209" s="112" t="b">
        <v>0</v>
      </c>
      <c r="D5209" s="113">
        <v>8</v>
      </c>
      <c r="E5209" s="114">
        <v>118</v>
      </c>
      <c r="F5209" s="114">
        <v>5127</v>
      </c>
      <c r="G5209" s="122">
        <v>0</v>
      </c>
      <c r="H5209" s="122">
        <v>1.1274291270079447E+19</v>
      </c>
    </row>
    <row r="5210" spans="3:8" ht="15" customHeight="1">
      <c r="C5210" s="112" t="b">
        <v>0</v>
      </c>
      <c r="D5210" s="113">
        <v>8</v>
      </c>
      <c r="E5210" s="114">
        <v>119</v>
      </c>
      <c r="F5210" s="114">
        <v>5128</v>
      </c>
      <c r="G5210" s="122">
        <v>0</v>
      </c>
      <c r="H5210" s="122">
        <v>1.0950833887586173E+19</v>
      </c>
    </row>
    <row r="5211" spans="3:8" ht="15" customHeight="1">
      <c r="C5211" s="112" t="b">
        <v>0</v>
      </c>
      <c r="D5211" s="113">
        <v>8</v>
      </c>
      <c r="E5211" s="114">
        <v>120</v>
      </c>
      <c r="F5211" s="114">
        <v>5129</v>
      </c>
      <c r="G5211" s="122">
        <v>0</v>
      </c>
      <c r="H5211" s="122">
        <v>1.5803069198028788E+19</v>
      </c>
    </row>
    <row r="5212" spans="3:8" ht="15" customHeight="1">
      <c r="C5212" s="112" t="b">
        <v>0</v>
      </c>
      <c r="D5212" s="113">
        <v>8</v>
      </c>
      <c r="E5212" s="114">
        <v>121</v>
      </c>
      <c r="F5212" s="114">
        <v>5130</v>
      </c>
      <c r="G5212" s="122">
        <v>0</v>
      </c>
      <c r="H5212" s="122">
        <v>8.5076159345953987E+18</v>
      </c>
    </row>
    <row r="5213" spans="3:8" ht="15" customHeight="1">
      <c r="C5213" s="112" t="b">
        <v>0</v>
      </c>
      <c r="D5213" s="113">
        <v>8</v>
      </c>
      <c r="E5213" s="114">
        <v>122</v>
      </c>
      <c r="F5213" s="114">
        <v>5131</v>
      </c>
      <c r="G5213" s="122">
        <v>0</v>
      </c>
      <c r="H5213" s="122">
        <v>1.6233359871896861E+19</v>
      </c>
    </row>
    <row r="5214" spans="3:8" ht="15" customHeight="1">
      <c r="C5214" s="112" t="b">
        <v>0</v>
      </c>
      <c r="D5214" s="113">
        <v>8</v>
      </c>
      <c r="E5214" s="114">
        <v>389</v>
      </c>
      <c r="F5214" s="114">
        <v>5132</v>
      </c>
      <c r="G5214" s="122">
        <v>0</v>
      </c>
      <c r="H5214" s="122">
        <v>1.4623598335913538E+19</v>
      </c>
    </row>
    <row r="5215" spans="3:8" ht="15" customHeight="1">
      <c r="C5215" s="112" t="b">
        <v>0</v>
      </c>
      <c r="D5215" s="113">
        <v>8</v>
      </c>
      <c r="E5215" s="114">
        <v>404</v>
      </c>
      <c r="F5215" s="114">
        <v>5133</v>
      </c>
      <c r="G5215" s="122">
        <v>0</v>
      </c>
      <c r="H5215" s="122">
        <v>1.0339501125932165E+19</v>
      </c>
    </row>
    <row r="5216" spans="3:8" ht="15" customHeight="1">
      <c r="C5216" s="112" t="b">
        <v>0</v>
      </c>
      <c r="D5216" s="113">
        <v>8</v>
      </c>
      <c r="E5216" s="114">
        <v>406</v>
      </c>
      <c r="F5216" s="114">
        <v>5134</v>
      </c>
      <c r="G5216" s="122">
        <v>0</v>
      </c>
      <c r="H5216" s="122">
        <v>1.2131397112801974E+19</v>
      </c>
    </row>
    <row r="5217" spans="3:8" ht="15" customHeight="1">
      <c r="C5217" s="112" t="b">
        <v>0</v>
      </c>
      <c r="D5217" s="113">
        <v>8</v>
      </c>
      <c r="E5217" s="114">
        <v>3421</v>
      </c>
      <c r="F5217" s="114">
        <v>5135</v>
      </c>
      <c r="G5217" s="122">
        <v>0</v>
      </c>
      <c r="H5217" s="122">
        <v>1.1019310387151991E+19</v>
      </c>
    </row>
    <row r="5218" spans="3:8" ht="15" customHeight="1">
      <c r="C5218" s="112" t="b">
        <v>0</v>
      </c>
      <c r="D5218" s="113">
        <v>8</v>
      </c>
      <c r="E5218" s="114">
        <v>380</v>
      </c>
      <c r="F5218" s="114">
        <v>5136</v>
      </c>
      <c r="G5218" s="122">
        <v>0</v>
      </c>
      <c r="H5218" s="122">
        <v>7.2237970907385313E+18</v>
      </c>
    </row>
    <row r="5219" spans="3:8" ht="15" customHeight="1">
      <c r="C5219" s="112" t="b">
        <v>0</v>
      </c>
      <c r="D5219" s="113">
        <v>8</v>
      </c>
      <c r="E5219" s="114">
        <v>394</v>
      </c>
      <c r="F5219" s="114">
        <v>5137</v>
      </c>
      <c r="G5219" s="122">
        <v>0</v>
      </c>
      <c r="H5219" s="122">
        <v>3.427971786564907E+18</v>
      </c>
    </row>
    <row r="5220" spans="3:8" ht="15" customHeight="1">
      <c r="C5220" s="112" t="b">
        <v>0</v>
      </c>
      <c r="D5220" s="113">
        <v>8</v>
      </c>
      <c r="E5220" s="114">
        <v>3268</v>
      </c>
      <c r="F5220" s="114">
        <v>5138</v>
      </c>
      <c r="G5220" s="122">
        <v>0</v>
      </c>
      <c r="H5220" s="122">
        <v>7.6665896861540977E+18</v>
      </c>
    </row>
    <row r="5221" spans="3:8" ht="15" customHeight="1">
      <c r="C5221" s="112" t="b">
        <v>0</v>
      </c>
      <c r="D5221" s="113">
        <v>8</v>
      </c>
      <c r="E5221" s="114">
        <v>3413</v>
      </c>
      <c r="F5221" s="114">
        <v>5139</v>
      </c>
      <c r="G5221" s="122">
        <v>0</v>
      </c>
      <c r="H5221" s="122">
        <v>2.7538095077739054E+18</v>
      </c>
    </row>
    <row r="5222" spans="3:8" ht="15" customHeight="1">
      <c r="C5222" s="112" t="b">
        <v>0</v>
      </c>
      <c r="D5222" s="113">
        <v>8</v>
      </c>
      <c r="E5222" s="114">
        <v>3263</v>
      </c>
      <c r="F5222" s="114">
        <v>5140</v>
      </c>
      <c r="G5222" s="122">
        <v>0</v>
      </c>
      <c r="H5222" s="122">
        <v>1.7670995452160981E+19</v>
      </c>
    </row>
    <row r="5223" spans="3:8" ht="15" customHeight="1">
      <c r="C5223" s="112" t="b">
        <v>0</v>
      </c>
      <c r="D5223" s="113">
        <v>8</v>
      </c>
      <c r="E5223" s="114">
        <v>123</v>
      </c>
      <c r="F5223" s="114">
        <v>5141</v>
      </c>
      <c r="G5223" s="122">
        <v>0</v>
      </c>
      <c r="H5223" s="122">
        <v>1.378153957250527E+19</v>
      </c>
    </row>
    <row r="5224" spans="3:8" ht="15" customHeight="1">
      <c r="C5224" s="112" t="b">
        <v>0</v>
      </c>
      <c r="D5224" s="113">
        <v>8</v>
      </c>
      <c r="E5224" s="114">
        <v>124</v>
      </c>
      <c r="F5224" s="114">
        <v>5142</v>
      </c>
      <c r="G5224" s="122">
        <v>0</v>
      </c>
      <c r="H5224" s="122">
        <v>6.6524619412948275E+18</v>
      </c>
    </row>
    <row r="5225" spans="3:8" ht="15" customHeight="1">
      <c r="C5225" s="112" t="b">
        <v>0</v>
      </c>
      <c r="D5225" s="113">
        <v>8</v>
      </c>
      <c r="E5225" s="114">
        <v>125</v>
      </c>
      <c r="F5225" s="114">
        <v>5143</v>
      </c>
      <c r="G5225" s="122">
        <v>0</v>
      </c>
      <c r="H5225" s="122">
        <v>1.4102651239942191E+19</v>
      </c>
    </row>
    <row r="5226" spans="3:8" ht="15" customHeight="1">
      <c r="C5226" s="112" t="b">
        <v>0</v>
      </c>
      <c r="D5226" s="113">
        <v>8</v>
      </c>
      <c r="E5226" s="114">
        <v>126</v>
      </c>
      <c r="F5226" s="114">
        <v>5144</v>
      </c>
      <c r="G5226" s="122">
        <v>0</v>
      </c>
      <c r="H5226" s="122">
        <v>9.128552187690242E+18</v>
      </c>
    </row>
    <row r="5227" spans="3:8" ht="15" customHeight="1">
      <c r="C5227" s="112" t="b">
        <v>0</v>
      </c>
      <c r="D5227" s="113">
        <v>8</v>
      </c>
      <c r="E5227" s="114">
        <v>127</v>
      </c>
      <c r="F5227" s="114">
        <v>5145</v>
      </c>
      <c r="G5227" s="122">
        <v>0</v>
      </c>
      <c r="H5227" s="122">
        <v>1.1197617139316382E+19</v>
      </c>
    </row>
    <row r="5228" spans="3:8" ht="15" customHeight="1">
      <c r="C5228" s="112" t="b">
        <v>0</v>
      </c>
      <c r="D5228" s="113">
        <v>8</v>
      </c>
      <c r="E5228" s="114">
        <v>128</v>
      </c>
      <c r="F5228" s="114">
        <v>5146</v>
      </c>
      <c r="G5228" s="122">
        <v>0</v>
      </c>
      <c r="H5228" s="122">
        <v>1.0585216162506285E+19</v>
      </c>
    </row>
    <row r="5229" spans="3:8" ht="15" customHeight="1">
      <c r="C5229" s="112" t="b">
        <v>0</v>
      </c>
      <c r="D5229" s="113">
        <v>8</v>
      </c>
      <c r="E5229" s="114">
        <v>129</v>
      </c>
      <c r="F5229" s="114">
        <v>5147</v>
      </c>
      <c r="G5229" s="122">
        <v>0</v>
      </c>
      <c r="H5229" s="122">
        <v>1.5055200490578123E+19</v>
      </c>
    </row>
    <row r="5230" spans="3:8" ht="15" customHeight="1">
      <c r="C5230" s="112" t="b">
        <v>0</v>
      </c>
      <c r="D5230" s="113">
        <v>8</v>
      </c>
      <c r="E5230" s="114">
        <v>130</v>
      </c>
      <c r="F5230" s="114">
        <v>5148</v>
      </c>
      <c r="G5230" s="122">
        <v>0</v>
      </c>
      <c r="H5230" s="122">
        <v>1.7906493630601146E+19</v>
      </c>
    </row>
    <row r="5231" spans="3:8" ht="15" customHeight="1">
      <c r="C5231" s="112" t="b">
        <v>0</v>
      </c>
      <c r="D5231" s="113">
        <v>8</v>
      </c>
      <c r="E5231" s="114">
        <v>2572</v>
      </c>
      <c r="F5231" s="114">
        <v>5149</v>
      </c>
      <c r="G5231" s="122">
        <v>0</v>
      </c>
      <c r="H5231" s="122">
        <v>7.4634942047609334E+18</v>
      </c>
    </row>
    <row r="5232" spans="3:8" ht="15" customHeight="1">
      <c r="C5232" s="112" t="b">
        <v>0</v>
      </c>
      <c r="D5232" s="113">
        <v>8</v>
      </c>
      <c r="E5232" s="114">
        <v>2573</v>
      </c>
      <c r="F5232" s="114">
        <v>5150</v>
      </c>
      <c r="G5232" s="122">
        <v>0</v>
      </c>
      <c r="H5232" s="122">
        <v>1.0025481074933424E+19</v>
      </c>
    </row>
    <row r="5233" spans="3:8" ht="15" customHeight="1">
      <c r="C5233" s="112" t="b">
        <v>0</v>
      </c>
      <c r="D5233" s="113">
        <v>8</v>
      </c>
      <c r="E5233" s="114">
        <v>2574</v>
      </c>
      <c r="F5233" s="114">
        <v>5151</v>
      </c>
      <c r="G5233" s="122">
        <v>0</v>
      </c>
      <c r="H5233" s="122">
        <v>1.1852185552744883E+18</v>
      </c>
    </row>
    <row r="5234" spans="3:8" ht="15" customHeight="1">
      <c r="C5234" s="112" t="b">
        <v>0</v>
      </c>
      <c r="D5234" s="113">
        <v>8</v>
      </c>
      <c r="E5234" s="114">
        <v>2575</v>
      </c>
      <c r="F5234" s="114">
        <v>5152</v>
      </c>
      <c r="G5234" s="122">
        <v>0</v>
      </c>
      <c r="H5234" s="122">
        <v>1.4357179253162848E+19</v>
      </c>
    </row>
    <row r="5235" spans="3:8" ht="15" customHeight="1">
      <c r="C5235" s="112" t="b">
        <v>0</v>
      </c>
      <c r="D5235" s="113">
        <v>8</v>
      </c>
      <c r="E5235" s="114">
        <v>2576</v>
      </c>
      <c r="F5235" s="114">
        <v>5153</v>
      </c>
      <c r="G5235" s="122">
        <v>0</v>
      </c>
      <c r="H5235" s="122">
        <v>6.4348704372041953E+18</v>
      </c>
    </row>
    <row r="5236" spans="3:8" ht="15" customHeight="1">
      <c r="C5236" s="112" t="b">
        <v>0</v>
      </c>
      <c r="D5236" s="113">
        <v>8</v>
      </c>
      <c r="E5236" s="114">
        <v>2577</v>
      </c>
      <c r="F5236" s="114">
        <v>5154</v>
      </c>
      <c r="G5236" s="122">
        <v>0</v>
      </c>
      <c r="H5236" s="122">
        <v>1.1430997250551888E+19</v>
      </c>
    </row>
    <row r="5237" spans="3:8" ht="15" customHeight="1">
      <c r="C5237" s="112" t="b">
        <v>0</v>
      </c>
      <c r="D5237" s="113">
        <v>8</v>
      </c>
      <c r="E5237" s="114">
        <v>2578</v>
      </c>
      <c r="F5237" s="114">
        <v>5155</v>
      </c>
      <c r="G5237" s="122">
        <v>0</v>
      </c>
      <c r="H5237" s="122">
        <v>1.7926131282834051E+19</v>
      </c>
    </row>
    <row r="5238" spans="3:8" ht="15" customHeight="1">
      <c r="C5238" s="112" t="b">
        <v>0</v>
      </c>
      <c r="D5238" s="113">
        <v>8</v>
      </c>
      <c r="E5238" s="114">
        <v>2579</v>
      </c>
      <c r="F5238" s="114">
        <v>5156</v>
      </c>
      <c r="G5238" s="122">
        <v>0</v>
      </c>
      <c r="H5238" s="122">
        <v>1.6232613782138355E+17</v>
      </c>
    </row>
    <row r="5239" spans="3:8" ht="15" customHeight="1">
      <c r="C5239" s="112" t="b">
        <v>0</v>
      </c>
      <c r="D5239" s="113">
        <v>8</v>
      </c>
      <c r="E5239" s="114">
        <v>2580</v>
      </c>
      <c r="F5239" s="114">
        <v>5157</v>
      </c>
      <c r="G5239" s="122">
        <v>0</v>
      </c>
      <c r="H5239" s="122">
        <v>1.2209872182875144E+19</v>
      </c>
    </row>
    <row r="5240" spans="3:8" ht="15" customHeight="1">
      <c r="C5240" s="112" t="b">
        <v>0</v>
      </c>
      <c r="D5240" s="113">
        <v>8</v>
      </c>
      <c r="E5240" s="114">
        <v>2581</v>
      </c>
      <c r="F5240" s="114">
        <v>5158</v>
      </c>
      <c r="G5240" s="122">
        <v>0</v>
      </c>
      <c r="H5240" s="122">
        <v>9.4917520376415683E+18</v>
      </c>
    </row>
    <row r="5241" spans="3:8" ht="15" customHeight="1">
      <c r="C5241" s="112" t="b">
        <v>0</v>
      </c>
      <c r="D5241" s="113">
        <v>8</v>
      </c>
      <c r="E5241" s="114">
        <v>2582</v>
      </c>
      <c r="F5241" s="114">
        <v>5159</v>
      </c>
      <c r="G5241" s="122">
        <v>0</v>
      </c>
      <c r="H5241" s="122">
        <v>1.4351488729188686E+19</v>
      </c>
    </row>
    <row r="5242" spans="3:8" ht="15" customHeight="1">
      <c r="C5242" s="112" t="b">
        <v>0</v>
      </c>
      <c r="D5242" s="113">
        <v>8</v>
      </c>
      <c r="E5242" s="114">
        <v>2583</v>
      </c>
      <c r="F5242" s="114">
        <v>5160</v>
      </c>
      <c r="G5242" s="122">
        <v>0</v>
      </c>
      <c r="H5242" s="122">
        <v>9.2116894861331366E+17</v>
      </c>
    </row>
    <row r="5243" spans="3:8" ht="15" customHeight="1">
      <c r="C5243" s="112" t="b">
        <v>0</v>
      </c>
      <c r="D5243" s="113">
        <v>8</v>
      </c>
      <c r="E5243" s="114">
        <v>2584</v>
      </c>
      <c r="F5243" s="114">
        <v>5161</v>
      </c>
      <c r="G5243" s="122">
        <v>0</v>
      </c>
      <c r="H5243" s="122">
        <v>1.104355695545498E+19</v>
      </c>
    </row>
    <row r="5244" spans="3:8" ht="15" customHeight="1">
      <c r="C5244" s="112" t="b">
        <v>0</v>
      </c>
      <c r="D5244" s="113">
        <v>8</v>
      </c>
      <c r="E5244" s="114">
        <v>2585</v>
      </c>
      <c r="F5244" s="114">
        <v>5162</v>
      </c>
      <c r="G5244" s="122">
        <v>0</v>
      </c>
      <c r="H5244" s="122">
        <v>5.044928829540863E+18</v>
      </c>
    </row>
    <row r="5245" spans="3:8" ht="15" customHeight="1">
      <c r="C5245" s="112" t="b">
        <v>0</v>
      </c>
      <c r="D5245" s="113">
        <v>8</v>
      </c>
      <c r="E5245" s="114">
        <v>2586</v>
      </c>
      <c r="F5245" s="114">
        <v>5163</v>
      </c>
      <c r="G5245" s="122">
        <v>0</v>
      </c>
      <c r="H5245" s="122">
        <v>7.8019475242839962E+18</v>
      </c>
    </row>
    <row r="5246" spans="3:8" ht="15" customHeight="1">
      <c r="C5246" s="112" t="b">
        <v>0</v>
      </c>
      <c r="D5246" s="113">
        <v>8</v>
      </c>
      <c r="E5246" s="114">
        <v>2587</v>
      </c>
      <c r="F5246" s="114">
        <v>5164</v>
      </c>
      <c r="G5246" s="122">
        <v>0</v>
      </c>
      <c r="H5246" s="122">
        <v>9.2099514876928512E+18</v>
      </c>
    </row>
    <row r="5247" spans="3:8" ht="15" customHeight="1">
      <c r="C5247" s="112" t="b">
        <v>0</v>
      </c>
      <c r="D5247" s="113">
        <v>8</v>
      </c>
      <c r="E5247" s="114">
        <v>2588</v>
      </c>
      <c r="F5247" s="114">
        <v>5165</v>
      </c>
      <c r="G5247" s="122">
        <v>0</v>
      </c>
      <c r="H5247" s="122">
        <v>1.3573935050208481E+19</v>
      </c>
    </row>
    <row r="5248" spans="3:8" ht="15" customHeight="1">
      <c r="C5248" s="112" t="b">
        <v>0</v>
      </c>
      <c r="D5248" s="113">
        <v>8</v>
      </c>
      <c r="E5248" s="114">
        <v>2589</v>
      </c>
      <c r="F5248" s="114">
        <v>5166</v>
      </c>
      <c r="G5248" s="122">
        <v>0</v>
      </c>
      <c r="H5248" s="122">
        <v>1.3619912183459731E+19</v>
      </c>
    </row>
    <row r="5249" spans="3:8" ht="15" customHeight="1">
      <c r="C5249" s="112" t="b">
        <v>0</v>
      </c>
      <c r="D5249" s="113">
        <v>8</v>
      </c>
      <c r="E5249" s="114">
        <v>2590</v>
      </c>
      <c r="F5249" s="114">
        <v>5167</v>
      </c>
      <c r="G5249" s="122">
        <v>0</v>
      </c>
      <c r="H5249" s="122">
        <v>5.4157275897125233E+18</v>
      </c>
    </row>
    <row r="5250" spans="3:8" ht="15" customHeight="1">
      <c r="C5250" s="112" t="b">
        <v>0</v>
      </c>
      <c r="D5250" s="113">
        <v>8</v>
      </c>
      <c r="E5250" s="114">
        <v>3266</v>
      </c>
      <c r="F5250" s="114">
        <v>5168</v>
      </c>
      <c r="G5250" s="122">
        <v>0</v>
      </c>
      <c r="H5250" s="122">
        <v>1.2077955864147558E+19</v>
      </c>
    </row>
    <row r="5251" spans="3:8" ht="15" customHeight="1">
      <c r="C5251" s="112" t="b">
        <v>0</v>
      </c>
      <c r="D5251" s="113">
        <v>8</v>
      </c>
      <c r="E5251" s="114">
        <v>131</v>
      </c>
      <c r="F5251" s="114">
        <v>5169</v>
      </c>
      <c r="G5251" s="122">
        <v>0</v>
      </c>
      <c r="H5251" s="122">
        <v>1.7819449963849755E+19</v>
      </c>
    </row>
    <row r="5252" spans="3:8" ht="15" customHeight="1">
      <c r="C5252" s="112" t="b">
        <v>0</v>
      </c>
      <c r="D5252" s="113">
        <v>8</v>
      </c>
      <c r="E5252" s="114">
        <v>132</v>
      </c>
      <c r="F5252" s="114">
        <v>5170</v>
      </c>
      <c r="G5252" s="122">
        <v>0</v>
      </c>
      <c r="H5252" s="122">
        <v>1.6073572330026783E+19</v>
      </c>
    </row>
    <row r="5253" spans="3:8" ht="15" customHeight="1">
      <c r="C5253" s="112" t="b">
        <v>0</v>
      </c>
      <c r="D5253" s="113">
        <v>8</v>
      </c>
      <c r="E5253" s="114">
        <v>133</v>
      </c>
      <c r="F5253" s="114">
        <v>5171</v>
      </c>
      <c r="G5253" s="122">
        <v>0</v>
      </c>
      <c r="H5253" s="122">
        <v>1.392535575464584E+19</v>
      </c>
    </row>
    <row r="5254" spans="3:8" ht="15" customHeight="1">
      <c r="C5254" s="112" t="b">
        <v>0</v>
      </c>
      <c r="D5254" s="113">
        <v>8</v>
      </c>
      <c r="E5254" s="114">
        <v>134</v>
      </c>
      <c r="F5254" s="114">
        <v>5172</v>
      </c>
      <c r="G5254" s="122">
        <v>0</v>
      </c>
      <c r="H5254" s="122">
        <v>7.903691384576599E+18</v>
      </c>
    </row>
    <row r="5255" spans="3:8" ht="15" customHeight="1">
      <c r="C5255" s="112" t="b">
        <v>0</v>
      </c>
      <c r="D5255" s="113">
        <v>8</v>
      </c>
      <c r="E5255" s="114">
        <v>135</v>
      </c>
      <c r="F5255" s="114">
        <v>5173</v>
      </c>
      <c r="G5255" s="122">
        <v>0</v>
      </c>
      <c r="H5255" s="122">
        <v>6.6518347004005581E+18</v>
      </c>
    </row>
    <row r="5256" spans="3:8" ht="15" customHeight="1">
      <c r="C5256" s="112" t="b">
        <v>0</v>
      </c>
      <c r="D5256" s="113">
        <v>8</v>
      </c>
      <c r="E5256" s="114">
        <v>136</v>
      </c>
      <c r="F5256" s="114">
        <v>5174</v>
      </c>
      <c r="G5256" s="122">
        <v>0</v>
      </c>
      <c r="H5256" s="122">
        <v>7.8750898684706191E+18</v>
      </c>
    </row>
    <row r="5257" spans="3:8" ht="15" customHeight="1">
      <c r="C5257" s="112" t="b">
        <v>0</v>
      </c>
      <c r="D5257" s="113">
        <v>8</v>
      </c>
      <c r="E5257" s="114">
        <v>137</v>
      </c>
      <c r="F5257" s="114">
        <v>5175</v>
      </c>
      <c r="G5257" s="122">
        <v>0</v>
      </c>
      <c r="H5257" s="122">
        <v>1.7292273813743503E+19</v>
      </c>
    </row>
    <row r="5258" spans="3:8" ht="15" customHeight="1">
      <c r="C5258" s="112" t="b">
        <v>0</v>
      </c>
      <c r="D5258" s="113">
        <v>8</v>
      </c>
      <c r="E5258" s="114">
        <v>138</v>
      </c>
      <c r="F5258" s="114">
        <v>5176</v>
      </c>
      <c r="G5258" s="122">
        <v>0</v>
      </c>
      <c r="H5258" s="122">
        <v>1.3870254422579978E+19</v>
      </c>
    </row>
    <row r="5259" spans="3:8" ht="15" customHeight="1">
      <c r="C5259" s="112" t="b">
        <v>0</v>
      </c>
      <c r="D5259" s="113">
        <v>8</v>
      </c>
      <c r="E5259" s="114">
        <v>139</v>
      </c>
      <c r="F5259" s="114">
        <v>5177</v>
      </c>
      <c r="G5259" s="122">
        <v>0</v>
      </c>
      <c r="H5259" s="122">
        <v>7.9652186224251341E+18</v>
      </c>
    </row>
    <row r="5260" spans="3:8" ht="15" customHeight="1">
      <c r="C5260" s="112" t="b">
        <v>0</v>
      </c>
      <c r="D5260" s="113">
        <v>8</v>
      </c>
      <c r="E5260" s="114">
        <v>140</v>
      </c>
      <c r="F5260" s="114">
        <v>5178</v>
      </c>
      <c r="G5260" s="122">
        <v>0</v>
      </c>
      <c r="H5260" s="122">
        <v>1.4288897829930481E+18</v>
      </c>
    </row>
    <row r="5261" spans="3:8" ht="15" customHeight="1">
      <c r="C5261" s="112" t="b">
        <v>0</v>
      </c>
      <c r="D5261" s="113">
        <v>8</v>
      </c>
      <c r="E5261" s="114">
        <v>141</v>
      </c>
      <c r="F5261" s="114">
        <v>5179</v>
      </c>
      <c r="G5261" s="122">
        <v>0</v>
      </c>
      <c r="H5261" s="122">
        <v>1.1113177856907235E+19</v>
      </c>
    </row>
    <row r="5262" spans="3:8" ht="15" customHeight="1">
      <c r="C5262" s="112" t="b">
        <v>0</v>
      </c>
      <c r="D5262" s="113">
        <v>8</v>
      </c>
      <c r="E5262" s="114">
        <v>142</v>
      </c>
      <c r="F5262" s="114">
        <v>5180</v>
      </c>
      <c r="G5262" s="122">
        <v>0</v>
      </c>
      <c r="H5262" s="122">
        <v>9.6661559924208087E+18</v>
      </c>
    </row>
    <row r="5263" spans="3:8" ht="15" customHeight="1">
      <c r="C5263" s="112" t="b">
        <v>0</v>
      </c>
      <c r="D5263" s="113">
        <v>8</v>
      </c>
      <c r="E5263" s="114">
        <v>143</v>
      </c>
      <c r="F5263" s="114">
        <v>5181</v>
      </c>
      <c r="G5263" s="122">
        <v>0</v>
      </c>
      <c r="H5263" s="122">
        <v>1.4529464275614054E+19</v>
      </c>
    </row>
    <row r="5264" spans="3:8" ht="15" customHeight="1">
      <c r="C5264" s="112" t="b">
        <v>0</v>
      </c>
      <c r="D5264" s="113">
        <v>8</v>
      </c>
      <c r="E5264" s="114">
        <v>144</v>
      </c>
      <c r="F5264" s="114">
        <v>5182</v>
      </c>
      <c r="G5264" s="122">
        <v>0</v>
      </c>
      <c r="H5264" s="122">
        <v>2.0052036666139305E+18</v>
      </c>
    </row>
    <row r="5265" spans="3:8" ht="15" customHeight="1">
      <c r="C5265" s="112" t="b">
        <v>0</v>
      </c>
      <c r="D5265" s="113">
        <v>8</v>
      </c>
      <c r="E5265" s="114">
        <v>145</v>
      </c>
      <c r="F5265" s="114">
        <v>5183</v>
      </c>
      <c r="G5265" s="122">
        <v>0</v>
      </c>
      <c r="H5265" s="122">
        <v>8.1668684351753073E+18</v>
      </c>
    </row>
    <row r="5266" spans="3:8" ht="15" customHeight="1">
      <c r="C5266" s="112" t="b">
        <v>0</v>
      </c>
      <c r="D5266" s="113">
        <v>8</v>
      </c>
      <c r="E5266" s="114">
        <v>146</v>
      </c>
      <c r="F5266" s="114">
        <v>5184</v>
      </c>
      <c r="G5266" s="122">
        <v>0</v>
      </c>
      <c r="H5266" s="122">
        <v>1.2528644090779277E+19</v>
      </c>
    </row>
    <row r="5267" spans="3:8" ht="15" customHeight="1">
      <c r="C5267" s="112" t="b">
        <v>0</v>
      </c>
      <c r="D5267" s="113">
        <v>8</v>
      </c>
      <c r="E5267" s="114">
        <v>147</v>
      </c>
      <c r="F5267" s="114">
        <v>5185</v>
      </c>
      <c r="G5267" s="122">
        <v>0</v>
      </c>
      <c r="H5267" s="122">
        <v>1.2310244873991588E+19</v>
      </c>
    </row>
    <row r="5268" spans="3:8" ht="15" customHeight="1">
      <c r="C5268" s="112" t="b">
        <v>0</v>
      </c>
      <c r="D5268" s="113">
        <v>8</v>
      </c>
      <c r="E5268" s="114">
        <v>148</v>
      </c>
      <c r="F5268" s="114">
        <v>5186</v>
      </c>
      <c r="G5268" s="122">
        <v>0</v>
      </c>
      <c r="H5268" s="122">
        <v>9.5696061382303478E+18</v>
      </c>
    </row>
    <row r="5269" spans="3:8" ht="15" customHeight="1">
      <c r="C5269" s="112" t="b">
        <v>0</v>
      </c>
      <c r="D5269" s="113">
        <v>8</v>
      </c>
      <c r="E5269" s="114">
        <v>149</v>
      </c>
      <c r="F5269" s="114">
        <v>5187</v>
      </c>
      <c r="G5269" s="122">
        <v>0</v>
      </c>
      <c r="H5269" s="122">
        <v>1.4689980174568301E+19</v>
      </c>
    </row>
    <row r="5270" spans="3:8" ht="15" customHeight="1">
      <c r="C5270" s="112" t="b">
        <v>0</v>
      </c>
      <c r="D5270" s="113">
        <v>8</v>
      </c>
      <c r="E5270" s="114">
        <v>150</v>
      </c>
      <c r="F5270" s="114">
        <v>5188</v>
      </c>
      <c r="G5270" s="122">
        <v>0</v>
      </c>
      <c r="H5270" s="122">
        <v>1.3355002574153912E+19</v>
      </c>
    </row>
    <row r="5271" spans="3:8" ht="15" customHeight="1">
      <c r="C5271" s="112" t="b">
        <v>0</v>
      </c>
      <c r="D5271" s="113">
        <v>8</v>
      </c>
      <c r="E5271" s="114">
        <v>151</v>
      </c>
      <c r="F5271" s="114">
        <v>5189</v>
      </c>
      <c r="G5271" s="122">
        <v>0</v>
      </c>
      <c r="H5271" s="122">
        <v>1.6086220787313605E+19</v>
      </c>
    </row>
    <row r="5272" spans="3:8" ht="15" customHeight="1">
      <c r="C5272" s="112" t="b">
        <v>0</v>
      </c>
      <c r="D5272" s="113">
        <v>8</v>
      </c>
      <c r="E5272" s="114">
        <v>152</v>
      </c>
      <c r="F5272" s="114">
        <v>5190</v>
      </c>
      <c r="G5272" s="122">
        <v>0</v>
      </c>
      <c r="H5272" s="122">
        <v>5.4749641776927324E+18</v>
      </c>
    </row>
    <row r="5273" spans="3:8" ht="15" customHeight="1">
      <c r="C5273" s="112" t="b">
        <v>0</v>
      </c>
      <c r="D5273" s="113">
        <v>8</v>
      </c>
      <c r="E5273" s="114">
        <v>153</v>
      </c>
      <c r="F5273" s="114">
        <v>5191</v>
      </c>
      <c r="G5273" s="122">
        <v>0</v>
      </c>
      <c r="H5273" s="122">
        <v>1.7029437758668291E+18</v>
      </c>
    </row>
    <row r="5274" spans="3:8" ht="15" customHeight="1">
      <c r="C5274" s="112" t="b">
        <v>0</v>
      </c>
      <c r="D5274" s="113">
        <v>8</v>
      </c>
      <c r="E5274" s="114">
        <v>154</v>
      </c>
      <c r="F5274" s="114">
        <v>5192</v>
      </c>
      <c r="G5274" s="122">
        <v>0</v>
      </c>
      <c r="H5274" s="122">
        <v>7.3841856012425042E+18</v>
      </c>
    </row>
    <row r="5275" spans="3:8" ht="15" customHeight="1">
      <c r="C5275" s="112" t="b">
        <v>0</v>
      </c>
      <c r="D5275" s="113">
        <v>8</v>
      </c>
      <c r="E5275" s="114">
        <v>155</v>
      </c>
      <c r="F5275" s="114">
        <v>5193</v>
      </c>
      <c r="G5275" s="122">
        <v>0</v>
      </c>
      <c r="H5275" s="122">
        <v>1.813238455140575E+18</v>
      </c>
    </row>
    <row r="5276" spans="3:8" ht="15" customHeight="1">
      <c r="C5276" s="112" t="b">
        <v>0</v>
      </c>
      <c r="D5276" s="113">
        <v>8</v>
      </c>
      <c r="E5276" s="114">
        <v>156</v>
      </c>
      <c r="F5276" s="114">
        <v>5194</v>
      </c>
      <c r="G5276" s="122">
        <v>0</v>
      </c>
      <c r="H5276" s="122">
        <v>3.2804900796853929E+18</v>
      </c>
    </row>
    <row r="5277" spans="3:8" ht="15" customHeight="1">
      <c r="C5277" s="112" t="b">
        <v>0</v>
      </c>
      <c r="D5277" s="113">
        <v>8</v>
      </c>
      <c r="E5277" s="114">
        <v>157</v>
      </c>
      <c r="F5277" s="114">
        <v>5195</v>
      </c>
      <c r="G5277" s="122">
        <v>0</v>
      </c>
      <c r="H5277" s="122">
        <v>1.0758428206528266E+19</v>
      </c>
    </row>
    <row r="5278" spans="3:8" ht="15" customHeight="1">
      <c r="C5278" s="112" t="b">
        <v>0</v>
      </c>
      <c r="D5278" s="113">
        <v>8</v>
      </c>
      <c r="E5278" s="114">
        <v>158</v>
      </c>
      <c r="F5278" s="114">
        <v>5196</v>
      </c>
      <c r="G5278" s="122">
        <v>0</v>
      </c>
      <c r="H5278" s="122">
        <v>1.4303680732330433E+19</v>
      </c>
    </row>
    <row r="5279" spans="3:8" ht="15" customHeight="1">
      <c r="C5279" s="112" t="b">
        <v>0</v>
      </c>
      <c r="D5279" s="113">
        <v>8</v>
      </c>
      <c r="E5279" s="114">
        <v>159</v>
      </c>
      <c r="F5279" s="114">
        <v>5197</v>
      </c>
      <c r="G5279" s="122">
        <v>0</v>
      </c>
      <c r="H5279" s="122">
        <v>6.4931935841436252E+18</v>
      </c>
    </row>
    <row r="5280" spans="3:8" ht="15" customHeight="1">
      <c r="C5280" s="112" t="b">
        <v>0</v>
      </c>
      <c r="D5280" s="113">
        <v>8</v>
      </c>
      <c r="E5280" s="114">
        <v>160</v>
      </c>
      <c r="F5280" s="114">
        <v>5198</v>
      </c>
      <c r="G5280" s="122">
        <v>0</v>
      </c>
      <c r="H5280" s="122">
        <v>1.6732063436366901E+19</v>
      </c>
    </row>
    <row r="5281" spans="3:8" ht="15" customHeight="1">
      <c r="C5281" s="112" t="b">
        <v>0</v>
      </c>
      <c r="D5281" s="113">
        <v>8</v>
      </c>
      <c r="E5281" s="114">
        <v>161</v>
      </c>
      <c r="F5281" s="114">
        <v>5199</v>
      </c>
      <c r="G5281" s="122">
        <v>0</v>
      </c>
      <c r="H5281" s="122">
        <v>1.427041855314278E+19</v>
      </c>
    </row>
    <row r="5282" spans="3:8" ht="15" customHeight="1">
      <c r="C5282" s="112" t="b">
        <v>0</v>
      </c>
      <c r="D5282" s="113">
        <v>8</v>
      </c>
      <c r="E5282" s="114">
        <v>162</v>
      </c>
      <c r="F5282" s="114">
        <v>5200</v>
      </c>
      <c r="G5282" s="122">
        <v>0</v>
      </c>
      <c r="H5282" s="122">
        <v>1.310210022454347E+19</v>
      </c>
    </row>
    <row r="5283" spans="3:8" ht="15" customHeight="1">
      <c r="C5283" s="112" t="b">
        <v>0</v>
      </c>
      <c r="D5283" s="113">
        <v>8</v>
      </c>
      <c r="E5283" s="114">
        <v>163</v>
      </c>
      <c r="F5283" s="114">
        <v>5201</v>
      </c>
      <c r="G5283" s="122">
        <v>0</v>
      </c>
      <c r="H5283" s="122">
        <v>5.3030468566751898E+18</v>
      </c>
    </row>
    <row r="5284" spans="3:8" ht="15" customHeight="1">
      <c r="C5284" s="112" t="b">
        <v>0</v>
      </c>
      <c r="D5284" s="113">
        <v>8</v>
      </c>
      <c r="E5284" s="114">
        <v>164</v>
      </c>
      <c r="F5284" s="114">
        <v>5202</v>
      </c>
      <c r="G5284" s="122">
        <v>0</v>
      </c>
      <c r="H5284" s="122">
        <v>4.9894883366218772E+18</v>
      </c>
    </row>
    <row r="5285" spans="3:8" ht="15" customHeight="1">
      <c r="C5285" s="112" t="b">
        <v>0</v>
      </c>
      <c r="D5285" s="113">
        <v>8</v>
      </c>
      <c r="E5285" s="114">
        <v>165</v>
      </c>
      <c r="F5285" s="114">
        <v>5203</v>
      </c>
      <c r="G5285" s="122">
        <v>0</v>
      </c>
      <c r="H5285" s="122">
        <v>5.7644009059831716E+18</v>
      </c>
    </row>
    <row r="5286" spans="3:8" ht="15" customHeight="1">
      <c r="C5286" s="112" t="b">
        <v>0</v>
      </c>
      <c r="D5286" s="113">
        <v>8</v>
      </c>
      <c r="E5286" s="114">
        <v>166</v>
      </c>
      <c r="F5286" s="114">
        <v>5204</v>
      </c>
      <c r="G5286" s="122">
        <v>0</v>
      </c>
      <c r="H5286" s="122">
        <v>1.4334056363849148E+19</v>
      </c>
    </row>
    <row r="5287" spans="3:8" ht="15" customHeight="1">
      <c r="C5287" s="112" t="b">
        <v>0</v>
      </c>
      <c r="D5287" s="113">
        <v>8</v>
      </c>
      <c r="E5287" s="114">
        <v>167</v>
      </c>
      <c r="F5287" s="114">
        <v>5205</v>
      </c>
      <c r="G5287" s="122">
        <v>0</v>
      </c>
      <c r="H5287" s="122">
        <v>1.6425613768367444E+19</v>
      </c>
    </row>
    <row r="5288" spans="3:8" ht="15" customHeight="1">
      <c r="C5288" s="112" t="b">
        <v>0</v>
      </c>
      <c r="D5288" s="113">
        <v>8</v>
      </c>
      <c r="E5288" s="114">
        <v>168</v>
      </c>
      <c r="F5288" s="114">
        <v>5206</v>
      </c>
      <c r="G5288" s="122">
        <v>0</v>
      </c>
      <c r="H5288" s="122">
        <v>7.2420929167373138E+18</v>
      </c>
    </row>
    <row r="5289" spans="3:8" ht="15" customHeight="1">
      <c r="C5289" s="112" t="b">
        <v>0</v>
      </c>
      <c r="D5289" s="113">
        <v>8</v>
      </c>
      <c r="E5289" s="114">
        <v>169</v>
      </c>
      <c r="F5289" s="114">
        <v>5207</v>
      </c>
      <c r="G5289" s="122">
        <v>0</v>
      </c>
      <c r="H5289" s="122">
        <v>3.2440999118829732E+18</v>
      </c>
    </row>
    <row r="5290" spans="3:8" ht="15" customHeight="1">
      <c r="C5290" s="112" t="b">
        <v>0</v>
      </c>
      <c r="D5290" s="113">
        <v>8</v>
      </c>
      <c r="E5290" s="114">
        <v>170</v>
      </c>
      <c r="F5290" s="114">
        <v>5208</v>
      </c>
      <c r="G5290" s="122">
        <v>0</v>
      </c>
      <c r="H5290" s="122">
        <v>7.8980312603288914E+18</v>
      </c>
    </row>
    <row r="5291" spans="3:8" ht="15" customHeight="1">
      <c r="C5291" s="112" t="b">
        <v>0</v>
      </c>
      <c r="D5291" s="113">
        <v>8</v>
      </c>
      <c r="E5291" s="114">
        <v>171</v>
      </c>
      <c r="F5291" s="114">
        <v>5209</v>
      </c>
      <c r="G5291" s="122">
        <v>0</v>
      </c>
      <c r="H5291" s="122">
        <v>1.0285700548730548E+19</v>
      </c>
    </row>
    <row r="5292" spans="3:8" ht="15" customHeight="1">
      <c r="C5292" s="112" t="b">
        <v>0</v>
      </c>
      <c r="D5292" s="113">
        <v>8</v>
      </c>
      <c r="E5292" s="114">
        <v>172</v>
      </c>
      <c r="F5292" s="114">
        <v>5210</v>
      </c>
      <c r="G5292" s="122">
        <v>0</v>
      </c>
      <c r="H5292" s="122">
        <v>4.0263747409668838E+18</v>
      </c>
    </row>
    <row r="5293" spans="3:8" ht="15" customHeight="1">
      <c r="C5293" s="112" t="b">
        <v>0</v>
      </c>
      <c r="D5293" s="113">
        <v>8</v>
      </c>
      <c r="E5293" s="114">
        <v>173</v>
      </c>
      <c r="F5293" s="114">
        <v>5211</v>
      </c>
      <c r="G5293" s="122">
        <v>0</v>
      </c>
      <c r="H5293" s="122">
        <v>1.3467766835971115E+19</v>
      </c>
    </row>
    <row r="5294" spans="3:8" ht="15" customHeight="1">
      <c r="C5294" s="112" t="b">
        <v>0</v>
      </c>
      <c r="D5294" s="113">
        <v>8</v>
      </c>
      <c r="E5294" s="114">
        <v>174</v>
      </c>
      <c r="F5294" s="114">
        <v>5212</v>
      </c>
      <c r="G5294" s="122">
        <v>0</v>
      </c>
      <c r="H5294" s="122">
        <v>9.8581138339002511E+18</v>
      </c>
    </row>
    <row r="5295" spans="3:8" ht="15" customHeight="1">
      <c r="C5295" s="112" t="b">
        <v>0</v>
      </c>
      <c r="D5295" s="113">
        <v>8</v>
      </c>
      <c r="E5295" s="114">
        <v>175</v>
      </c>
      <c r="F5295" s="114">
        <v>5213</v>
      </c>
      <c r="G5295" s="122">
        <v>0</v>
      </c>
      <c r="H5295" s="122">
        <v>9.4600645864503747E+18</v>
      </c>
    </row>
    <row r="5296" spans="3:8" ht="15" customHeight="1">
      <c r="C5296" s="112" t="b">
        <v>0</v>
      </c>
      <c r="D5296" s="113">
        <v>8</v>
      </c>
      <c r="E5296" s="114">
        <v>176</v>
      </c>
      <c r="F5296" s="114">
        <v>5214</v>
      </c>
      <c r="G5296" s="122">
        <v>0</v>
      </c>
      <c r="H5296" s="122">
        <v>6.1575654575090483E+18</v>
      </c>
    </row>
    <row r="5297" spans="3:8" ht="15" customHeight="1">
      <c r="C5297" s="112" t="b">
        <v>0</v>
      </c>
      <c r="D5297" s="113">
        <v>8</v>
      </c>
      <c r="E5297" s="114">
        <v>177</v>
      </c>
      <c r="F5297" s="114">
        <v>5215</v>
      </c>
      <c r="G5297" s="122">
        <v>0</v>
      </c>
      <c r="H5297" s="122">
        <v>5.217137012567679E+18</v>
      </c>
    </row>
    <row r="5298" spans="3:8" ht="15" customHeight="1">
      <c r="C5298" s="112" t="b">
        <v>0</v>
      </c>
      <c r="D5298" s="113">
        <v>8</v>
      </c>
      <c r="E5298" s="114">
        <v>178</v>
      </c>
      <c r="F5298" s="114">
        <v>5216</v>
      </c>
      <c r="G5298" s="122">
        <v>0</v>
      </c>
      <c r="H5298" s="122">
        <v>1.4657790727309793E+19</v>
      </c>
    </row>
    <row r="5299" spans="3:8" ht="15" customHeight="1">
      <c r="C5299" s="112" t="b">
        <v>0</v>
      </c>
      <c r="D5299" s="113">
        <v>8</v>
      </c>
      <c r="E5299" s="114">
        <v>179</v>
      </c>
      <c r="F5299" s="114">
        <v>5217</v>
      </c>
      <c r="G5299" s="122">
        <v>0</v>
      </c>
      <c r="H5299" s="122">
        <v>6.3882098352707881E+18</v>
      </c>
    </row>
    <row r="5300" spans="3:8" ht="15" customHeight="1">
      <c r="C5300" s="112" t="b">
        <v>0</v>
      </c>
      <c r="D5300" s="113">
        <v>8</v>
      </c>
      <c r="E5300" s="114">
        <v>180</v>
      </c>
      <c r="F5300" s="114">
        <v>5218</v>
      </c>
      <c r="G5300" s="122">
        <v>0</v>
      </c>
      <c r="H5300" s="122">
        <v>7.3024313198560788E+18</v>
      </c>
    </row>
    <row r="5301" spans="3:8" ht="15" customHeight="1">
      <c r="C5301" s="112" t="b">
        <v>0</v>
      </c>
      <c r="D5301" s="113">
        <v>8</v>
      </c>
      <c r="E5301" s="114">
        <v>181</v>
      </c>
      <c r="F5301" s="114">
        <v>5219</v>
      </c>
      <c r="G5301" s="122">
        <v>0</v>
      </c>
      <c r="H5301" s="122">
        <v>1.1679309842142616E+19</v>
      </c>
    </row>
    <row r="5302" spans="3:8" ht="15" customHeight="1">
      <c r="C5302" s="112" t="b">
        <v>0</v>
      </c>
      <c r="D5302" s="113">
        <v>8</v>
      </c>
      <c r="E5302" s="114">
        <v>182</v>
      </c>
      <c r="F5302" s="114">
        <v>5220</v>
      </c>
      <c r="G5302" s="122">
        <v>0</v>
      </c>
      <c r="H5302" s="122">
        <v>6.4221418975573729E+18</v>
      </c>
    </row>
    <row r="5303" spans="3:8" ht="15" customHeight="1">
      <c r="C5303" s="112" t="b">
        <v>0</v>
      </c>
      <c r="D5303" s="113">
        <v>8</v>
      </c>
      <c r="E5303" s="114">
        <v>3426</v>
      </c>
      <c r="F5303" s="114">
        <v>5221</v>
      </c>
      <c r="G5303" s="122">
        <v>0</v>
      </c>
      <c r="H5303" s="122">
        <v>9.3156698611589796E+18</v>
      </c>
    </row>
    <row r="5304" spans="3:8" ht="15" customHeight="1">
      <c r="C5304" s="112" t="b">
        <v>0</v>
      </c>
      <c r="D5304" s="113">
        <v>8</v>
      </c>
      <c r="E5304" s="114">
        <v>3416</v>
      </c>
      <c r="F5304" s="114">
        <v>5222</v>
      </c>
      <c r="G5304" s="122">
        <v>0</v>
      </c>
      <c r="H5304" s="122">
        <v>1.7315400277626661E+19</v>
      </c>
    </row>
    <row r="5305" spans="3:8" ht="15" customHeight="1">
      <c r="C5305" s="112" t="b">
        <v>0</v>
      </c>
      <c r="D5305" s="113">
        <v>8</v>
      </c>
      <c r="E5305" s="114">
        <v>183</v>
      </c>
      <c r="F5305" s="114">
        <v>5223</v>
      </c>
      <c r="G5305" s="122">
        <v>0</v>
      </c>
      <c r="H5305" s="122">
        <v>7.1080804616587049E+18</v>
      </c>
    </row>
    <row r="5306" spans="3:8" ht="15" customHeight="1">
      <c r="C5306" s="112" t="b">
        <v>0</v>
      </c>
      <c r="D5306" s="113">
        <v>8</v>
      </c>
      <c r="E5306" s="114">
        <v>184</v>
      </c>
      <c r="F5306" s="114">
        <v>5224</v>
      </c>
      <c r="G5306" s="122">
        <v>0</v>
      </c>
      <c r="H5306" s="122">
        <v>3.5481613524848041E+18</v>
      </c>
    </row>
    <row r="5307" spans="3:8" ht="15" customHeight="1">
      <c r="C5307" s="112" t="b">
        <v>0</v>
      </c>
      <c r="D5307" s="113">
        <v>8</v>
      </c>
      <c r="E5307" s="114">
        <v>185</v>
      </c>
      <c r="F5307" s="114">
        <v>5225</v>
      </c>
      <c r="G5307" s="122">
        <v>0</v>
      </c>
      <c r="H5307" s="122">
        <v>1.4027120868354888E+19</v>
      </c>
    </row>
    <row r="5308" spans="3:8" ht="15" customHeight="1">
      <c r="C5308" s="112" t="b">
        <v>0</v>
      </c>
      <c r="D5308" s="113">
        <v>8</v>
      </c>
      <c r="E5308" s="114">
        <v>186</v>
      </c>
      <c r="F5308" s="114">
        <v>5226</v>
      </c>
      <c r="G5308" s="122">
        <v>0</v>
      </c>
      <c r="H5308" s="122">
        <v>1.76086399350143E+19</v>
      </c>
    </row>
    <row r="5309" spans="3:8" ht="15" customHeight="1">
      <c r="C5309" s="112" t="b">
        <v>0</v>
      </c>
      <c r="D5309" s="113">
        <v>8</v>
      </c>
      <c r="E5309" s="114">
        <v>187</v>
      </c>
      <c r="F5309" s="114">
        <v>5227</v>
      </c>
      <c r="G5309" s="122">
        <v>0</v>
      </c>
      <c r="H5309" s="122">
        <v>1.0364396626381363E+19</v>
      </c>
    </row>
    <row r="5310" spans="3:8" ht="15" customHeight="1">
      <c r="C5310" s="112" t="b">
        <v>0</v>
      </c>
      <c r="D5310" s="113">
        <v>8</v>
      </c>
      <c r="E5310" s="114">
        <v>188</v>
      </c>
      <c r="F5310" s="114">
        <v>5228</v>
      </c>
      <c r="G5310" s="122">
        <v>0</v>
      </c>
      <c r="H5310" s="122">
        <v>1.0164079391848464E+19</v>
      </c>
    </row>
    <row r="5311" spans="3:8" ht="15" customHeight="1">
      <c r="C5311" s="112" t="b">
        <v>0</v>
      </c>
      <c r="D5311" s="113">
        <v>8</v>
      </c>
      <c r="E5311" s="114">
        <v>189</v>
      </c>
      <c r="F5311" s="114">
        <v>5229</v>
      </c>
      <c r="G5311" s="122">
        <v>0</v>
      </c>
      <c r="H5311" s="122">
        <v>4.8709309162267269E+18</v>
      </c>
    </row>
    <row r="5312" spans="3:8" ht="15" customHeight="1">
      <c r="C5312" s="112" t="b">
        <v>0</v>
      </c>
      <c r="D5312" s="113">
        <v>8</v>
      </c>
      <c r="E5312" s="114">
        <v>190</v>
      </c>
      <c r="F5312" s="114">
        <v>5230</v>
      </c>
      <c r="G5312" s="122">
        <v>0</v>
      </c>
      <c r="H5312" s="122">
        <v>2.7327237708279828E+18</v>
      </c>
    </row>
    <row r="5313" spans="3:8" ht="15" customHeight="1">
      <c r="C5313" s="112" t="b">
        <v>0</v>
      </c>
      <c r="D5313" s="113">
        <v>8</v>
      </c>
      <c r="E5313" s="114">
        <v>191</v>
      </c>
      <c r="F5313" s="114">
        <v>5231</v>
      </c>
      <c r="G5313" s="122">
        <v>0</v>
      </c>
      <c r="H5313" s="122">
        <v>8.9427009648972841E+18</v>
      </c>
    </row>
    <row r="5314" spans="3:8" ht="15" customHeight="1">
      <c r="C5314" s="112" t="b">
        <v>0</v>
      </c>
      <c r="D5314" s="113">
        <v>8</v>
      </c>
      <c r="E5314" s="114">
        <v>192</v>
      </c>
      <c r="F5314" s="114">
        <v>5232</v>
      </c>
      <c r="G5314" s="122">
        <v>0</v>
      </c>
      <c r="H5314" s="122">
        <v>5.5294258209656832E+18</v>
      </c>
    </row>
    <row r="5315" spans="3:8" ht="15" customHeight="1">
      <c r="C5315" s="112" t="b">
        <v>0</v>
      </c>
      <c r="D5315" s="113">
        <v>8</v>
      </c>
      <c r="E5315" s="114">
        <v>193</v>
      </c>
      <c r="F5315" s="114">
        <v>5233</v>
      </c>
      <c r="G5315" s="122">
        <v>0</v>
      </c>
      <c r="H5315" s="122">
        <v>1.4045652256543435E+19</v>
      </c>
    </row>
    <row r="5316" spans="3:8" ht="15" customHeight="1">
      <c r="C5316" s="112" t="b">
        <v>0</v>
      </c>
      <c r="D5316" s="113">
        <v>8</v>
      </c>
      <c r="E5316" s="114">
        <v>194</v>
      </c>
      <c r="F5316" s="114">
        <v>5234</v>
      </c>
      <c r="G5316" s="122">
        <v>0</v>
      </c>
      <c r="H5316" s="122">
        <v>6.6753043397340846E+18</v>
      </c>
    </row>
    <row r="5317" spans="3:8" ht="15" customHeight="1">
      <c r="C5317" s="112" t="b">
        <v>0</v>
      </c>
      <c r="D5317" s="113">
        <v>8</v>
      </c>
      <c r="E5317" s="114">
        <v>195</v>
      </c>
      <c r="F5317" s="114">
        <v>5235</v>
      </c>
      <c r="G5317" s="122">
        <v>0</v>
      </c>
      <c r="H5317" s="122">
        <v>1.6921633931870075E+19</v>
      </c>
    </row>
    <row r="5318" spans="3:8" ht="15" customHeight="1">
      <c r="C5318" s="112" t="b">
        <v>0</v>
      </c>
      <c r="D5318" s="113">
        <v>8</v>
      </c>
      <c r="E5318" s="114">
        <v>196</v>
      </c>
      <c r="F5318" s="114">
        <v>5236</v>
      </c>
      <c r="G5318" s="122">
        <v>0</v>
      </c>
      <c r="H5318" s="122">
        <v>1.4170563696677521E+19</v>
      </c>
    </row>
    <row r="5319" spans="3:8" ht="15" customHeight="1">
      <c r="C5319" s="112" t="b">
        <v>0</v>
      </c>
      <c r="D5319" s="113">
        <v>8</v>
      </c>
      <c r="E5319" s="114">
        <v>197</v>
      </c>
      <c r="F5319" s="114">
        <v>5237</v>
      </c>
      <c r="G5319" s="122">
        <v>0</v>
      </c>
      <c r="H5319" s="122">
        <v>1.19948193008379E+19</v>
      </c>
    </row>
    <row r="5320" spans="3:8" ht="15" customHeight="1">
      <c r="C5320" s="112" t="b">
        <v>0</v>
      </c>
      <c r="D5320" s="113">
        <v>8</v>
      </c>
      <c r="E5320" s="114">
        <v>198</v>
      </c>
      <c r="F5320" s="114">
        <v>5238</v>
      </c>
      <c r="G5320" s="122">
        <v>0</v>
      </c>
      <c r="H5320" s="122">
        <v>7.2014482826625741E+18</v>
      </c>
    </row>
    <row r="5321" spans="3:8" ht="15" customHeight="1">
      <c r="C5321" s="112" t="b">
        <v>0</v>
      </c>
      <c r="D5321" s="113">
        <v>8</v>
      </c>
      <c r="E5321" s="114">
        <v>199</v>
      </c>
      <c r="F5321" s="114">
        <v>5239</v>
      </c>
      <c r="G5321" s="122">
        <v>0</v>
      </c>
      <c r="H5321" s="122">
        <v>1.5936788236311508E+18</v>
      </c>
    </row>
    <row r="5322" spans="3:8" ht="15" customHeight="1">
      <c r="C5322" s="112" t="b">
        <v>0</v>
      </c>
      <c r="D5322" s="113">
        <v>8</v>
      </c>
      <c r="E5322" s="114">
        <v>200</v>
      </c>
      <c r="F5322" s="114">
        <v>5240</v>
      </c>
      <c r="G5322" s="122">
        <v>0</v>
      </c>
      <c r="H5322" s="122">
        <v>1.1030371078198006E+19</v>
      </c>
    </row>
    <row r="5323" spans="3:8" ht="15" customHeight="1">
      <c r="C5323" s="112" t="b">
        <v>0</v>
      </c>
      <c r="D5323" s="113">
        <v>8</v>
      </c>
      <c r="E5323" s="114">
        <v>201</v>
      </c>
      <c r="F5323" s="114">
        <v>5241</v>
      </c>
      <c r="G5323" s="122">
        <v>0</v>
      </c>
      <c r="H5323" s="122">
        <v>1.5021803702989169E+19</v>
      </c>
    </row>
    <row r="5324" spans="3:8" ht="15" customHeight="1">
      <c r="C5324" s="112" t="b">
        <v>0</v>
      </c>
      <c r="D5324" s="113">
        <v>8</v>
      </c>
      <c r="E5324" s="114">
        <v>202</v>
      </c>
      <c r="F5324" s="114">
        <v>5242</v>
      </c>
      <c r="G5324" s="122">
        <v>0</v>
      </c>
      <c r="H5324" s="122">
        <v>5.5420885929219338E+18</v>
      </c>
    </row>
    <row r="5325" spans="3:8" ht="15" customHeight="1">
      <c r="C5325" s="112" t="b">
        <v>0</v>
      </c>
      <c r="D5325" s="113">
        <v>8</v>
      </c>
      <c r="E5325" s="114">
        <v>203</v>
      </c>
      <c r="F5325" s="114">
        <v>5243</v>
      </c>
      <c r="G5325" s="122">
        <v>0</v>
      </c>
      <c r="H5325" s="122">
        <v>1.0930484729260454E+19</v>
      </c>
    </row>
    <row r="5326" spans="3:8" ht="15" customHeight="1">
      <c r="C5326" s="112" t="b">
        <v>0</v>
      </c>
      <c r="D5326" s="113">
        <v>8</v>
      </c>
      <c r="E5326" s="114">
        <v>204</v>
      </c>
      <c r="F5326" s="114">
        <v>5244</v>
      </c>
      <c r="G5326" s="122">
        <v>0</v>
      </c>
      <c r="H5326" s="122">
        <v>1.338090458150168E+19</v>
      </c>
    </row>
    <row r="5327" spans="3:8" ht="15" customHeight="1">
      <c r="C5327" s="112" t="b">
        <v>0</v>
      </c>
      <c r="D5327" s="113">
        <v>8</v>
      </c>
      <c r="E5327" s="114">
        <v>515</v>
      </c>
      <c r="F5327" s="114">
        <v>5245</v>
      </c>
      <c r="G5327" s="122">
        <v>0</v>
      </c>
      <c r="H5327" s="122">
        <v>4.3809046466732918E+18</v>
      </c>
    </row>
    <row r="5328" spans="3:8" ht="15" customHeight="1">
      <c r="C5328" s="112" t="b">
        <v>0</v>
      </c>
      <c r="D5328" s="113">
        <v>8</v>
      </c>
      <c r="E5328" s="114">
        <v>516</v>
      </c>
      <c r="F5328" s="114">
        <v>5246</v>
      </c>
      <c r="G5328" s="122">
        <v>0</v>
      </c>
      <c r="H5328" s="122">
        <v>1.6598883818197555E+19</v>
      </c>
    </row>
    <row r="5329" spans="3:8" ht="15" customHeight="1">
      <c r="C5329" s="112" t="b">
        <v>0</v>
      </c>
      <c r="D5329" s="113">
        <v>8</v>
      </c>
      <c r="E5329" s="114">
        <v>517</v>
      </c>
      <c r="F5329" s="114">
        <v>5247</v>
      </c>
      <c r="G5329" s="122">
        <v>0</v>
      </c>
      <c r="H5329" s="122">
        <v>1.3576190378994223E+19</v>
      </c>
    </row>
    <row r="5330" spans="3:8" ht="15" customHeight="1">
      <c r="C5330" s="112" t="b">
        <v>0</v>
      </c>
      <c r="D5330" s="113">
        <v>8</v>
      </c>
      <c r="E5330" s="114">
        <v>518</v>
      </c>
      <c r="F5330" s="114">
        <v>5248</v>
      </c>
      <c r="G5330" s="122">
        <v>0</v>
      </c>
      <c r="H5330" s="122">
        <v>1.3393957279834548E+19</v>
      </c>
    </row>
    <row r="5331" spans="3:8" ht="15" customHeight="1">
      <c r="C5331" s="112" t="b">
        <v>0</v>
      </c>
      <c r="D5331" s="113">
        <v>8</v>
      </c>
      <c r="E5331" s="114">
        <v>519</v>
      </c>
      <c r="F5331" s="114">
        <v>5249</v>
      </c>
      <c r="G5331" s="122">
        <v>0</v>
      </c>
      <c r="H5331" s="122">
        <v>1.6973423386989341E+19</v>
      </c>
    </row>
    <row r="5332" spans="3:8" ht="15" customHeight="1">
      <c r="C5332" s="112" t="b">
        <v>0</v>
      </c>
      <c r="D5332" s="113">
        <v>8</v>
      </c>
      <c r="E5332" s="114">
        <v>520</v>
      </c>
      <c r="F5332" s="114">
        <v>5250</v>
      </c>
      <c r="G5332" s="122">
        <v>0</v>
      </c>
      <c r="H5332" s="122">
        <v>1.799206928868634E+19</v>
      </c>
    </row>
    <row r="5333" spans="3:8" ht="15" customHeight="1">
      <c r="C5333" s="112" t="b">
        <v>0</v>
      </c>
      <c r="D5333" s="113">
        <v>8</v>
      </c>
      <c r="E5333" s="114">
        <v>521</v>
      </c>
      <c r="F5333" s="114">
        <v>5251</v>
      </c>
      <c r="G5333" s="122">
        <v>0</v>
      </c>
      <c r="H5333" s="122">
        <v>9.1824703672388936E+18</v>
      </c>
    </row>
    <row r="5334" spans="3:8" ht="15" customHeight="1">
      <c r="C5334" s="112" t="b">
        <v>0</v>
      </c>
      <c r="D5334" s="113">
        <v>8</v>
      </c>
      <c r="E5334" s="114">
        <v>522</v>
      </c>
      <c r="F5334" s="114">
        <v>5252</v>
      </c>
      <c r="G5334" s="122">
        <v>0</v>
      </c>
      <c r="H5334" s="122">
        <v>8.5659119239862139E+18</v>
      </c>
    </row>
    <row r="5335" spans="3:8" ht="15" customHeight="1">
      <c r="C5335" s="112" t="b">
        <v>0</v>
      </c>
      <c r="D5335" s="113">
        <v>8</v>
      </c>
      <c r="E5335" s="114">
        <v>523</v>
      </c>
      <c r="F5335" s="114">
        <v>5253</v>
      </c>
      <c r="G5335" s="122">
        <v>0</v>
      </c>
      <c r="H5335" s="122">
        <v>8.5402843433090739E+17</v>
      </c>
    </row>
    <row r="5336" spans="3:8" ht="15" customHeight="1">
      <c r="C5336" s="112" t="b">
        <v>0</v>
      </c>
      <c r="D5336" s="113">
        <v>8</v>
      </c>
      <c r="E5336" s="114">
        <v>524</v>
      </c>
      <c r="F5336" s="114">
        <v>5254</v>
      </c>
      <c r="G5336" s="122">
        <v>0</v>
      </c>
      <c r="H5336" s="122">
        <v>1.0651661350743048E+19</v>
      </c>
    </row>
    <row r="5337" spans="3:8" ht="15" customHeight="1">
      <c r="C5337" s="112" t="b">
        <v>0</v>
      </c>
      <c r="D5337" s="113">
        <v>8</v>
      </c>
      <c r="E5337" s="114">
        <v>525</v>
      </c>
      <c r="F5337" s="114">
        <v>5255</v>
      </c>
      <c r="G5337" s="122">
        <v>0</v>
      </c>
      <c r="H5337" s="122">
        <v>1.1987854135743039E+19</v>
      </c>
    </row>
    <row r="5338" spans="3:8" ht="15" customHeight="1">
      <c r="C5338" s="112" t="b">
        <v>0</v>
      </c>
      <c r="D5338" s="113">
        <v>8</v>
      </c>
      <c r="E5338" s="114">
        <v>526</v>
      </c>
      <c r="F5338" s="114">
        <v>5256</v>
      </c>
      <c r="G5338" s="122">
        <v>0</v>
      </c>
      <c r="H5338" s="122">
        <v>8.794841941824468E+18</v>
      </c>
    </row>
    <row r="5339" spans="3:8" ht="15" customHeight="1">
      <c r="C5339" s="112" t="b">
        <v>0</v>
      </c>
      <c r="D5339" s="113">
        <v>8</v>
      </c>
      <c r="E5339" s="114">
        <v>527</v>
      </c>
      <c r="F5339" s="114">
        <v>5257</v>
      </c>
      <c r="G5339" s="122">
        <v>0</v>
      </c>
      <c r="H5339" s="122">
        <v>5.7311790875092091E+18</v>
      </c>
    </row>
    <row r="5340" spans="3:8" ht="15" customHeight="1">
      <c r="C5340" s="112" t="b">
        <v>0</v>
      </c>
      <c r="D5340" s="113">
        <v>8</v>
      </c>
      <c r="E5340" s="114">
        <v>528</v>
      </c>
      <c r="F5340" s="114">
        <v>5258</v>
      </c>
      <c r="G5340" s="122">
        <v>0</v>
      </c>
      <c r="H5340" s="122">
        <v>1.0068168499996563E+19</v>
      </c>
    </row>
    <row r="5341" spans="3:8" ht="15" customHeight="1">
      <c r="C5341" s="112" t="b">
        <v>0</v>
      </c>
      <c r="D5341" s="113">
        <v>8</v>
      </c>
      <c r="E5341" s="114">
        <v>205</v>
      </c>
      <c r="F5341" s="114">
        <v>5259</v>
      </c>
      <c r="G5341" s="122">
        <v>0</v>
      </c>
      <c r="H5341" s="122">
        <v>4.8487383543913914E+17</v>
      </c>
    </row>
    <row r="5342" spans="3:8" ht="15" customHeight="1">
      <c r="C5342" s="112" t="b">
        <v>0</v>
      </c>
      <c r="D5342" s="113">
        <v>8</v>
      </c>
      <c r="E5342" s="114">
        <v>206</v>
      </c>
      <c r="F5342" s="114">
        <v>5260</v>
      </c>
      <c r="G5342" s="122">
        <v>0</v>
      </c>
      <c r="H5342" s="122">
        <v>3.0812531496743373E+18</v>
      </c>
    </row>
    <row r="5343" spans="3:8" ht="15" customHeight="1">
      <c r="C5343" s="112" t="b">
        <v>0</v>
      </c>
      <c r="D5343" s="113">
        <v>8</v>
      </c>
      <c r="E5343" s="114">
        <v>207</v>
      </c>
      <c r="F5343" s="114">
        <v>5261</v>
      </c>
      <c r="G5343" s="122">
        <v>0</v>
      </c>
      <c r="H5343" s="122">
        <v>4.8814646542498273E+18</v>
      </c>
    </row>
    <row r="5344" spans="3:8" ht="15" customHeight="1">
      <c r="C5344" s="112" t="b">
        <v>0</v>
      </c>
      <c r="D5344" s="113">
        <v>8</v>
      </c>
      <c r="E5344" s="114">
        <v>208</v>
      </c>
      <c r="F5344" s="114">
        <v>5262</v>
      </c>
      <c r="G5344" s="122">
        <v>0</v>
      </c>
      <c r="H5344" s="122">
        <v>1.6345536712823974E+19</v>
      </c>
    </row>
    <row r="5345" spans="3:8" ht="15" customHeight="1">
      <c r="C5345" s="112" t="b">
        <v>0</v>
      </c>
      <c r="D5345" s="113">
        <v>8</v>
      </c>
      <c r="E5345" s="114">
        <v>209</v>
      </c>
      <c r="F5345" s="114">
        <v>5263</v>
      </c>
      <c r="G5345" s="122">
        <v>0</v>
      </c>
      <c r="H5345" s="122">
        <v>6.1093711597321646E+18</v>
      </c>
    </row>
    <row r="5346" spans="3:8" ht="15" customHeight="1">
      <c r="C5346" s="112" t="b">
        <v>0</v>
      </c>
      <c r="D5346" s="113">
        <v>8</v>
      </c>
      <c r="E5346" s="114">
        <v>210</v>
      </c>
      <c r="F5346" s="114">
        <v>5264</v>
      </c>
      <c r="G5346" s="122">
        <v>0</v>
      </c>
      <c r="H5346" s="122">
        <v>2.3709211063214321E+18</v>
      </c>
    </row>
    <row r="5347" spans="3:8" ht="15" customHeight="1">
      <c r="C5347" s="112" t="b">
        <v>0</v>
      </c>
      <c r="D5347" s="113">
        <v>8</v>
      </c>
      <c r="E5347" s="114">
        <v>211</v>
      </c>
      <c r="F5347" s="114">
        <v>5265</v>
      </c>
      <c r="G5347" s="122">
        <v>0</v>
      </c>
      <c r="H5347" s="122">
        <v>5.3128353641901332E+18</v>
      </c>
    </row>
    <row r="5348" spans="3:8" ht="15" customHeight="1">
      <c r="C5348" s="112" t="b">
        <v>0</v>
      </c>
      <c r="D5348" s="113">
        <v>8</v>
      </c>
      <c r="E5348" s="114">
        <v>212</v>
      </c>
      <c r="F5348" s="114">
        <v>5266</v>
      </c>
      <c r="G5348" s="122">
        <v>0</v>
      </c>
      <c r="H5348" s="122">
        <v>7.5885485097172029E+18</v>
      </c>
    </row>
    <row r="5349" spans="3:8" ht="15" customHeight="1">
      <c r="C5349" s="112" t="b">
        <v>0</v>
      </c>
      <c r="D5349" s="113">
        <v>8</v>
      </c>
      <c r="E5349" s="114">
        <v>213</v>
      </c>
      <c r="F5349" s="114">
        <v>5267</v>
      </c>
      <c r="G5349" s="122">
        <v>0</v>
      </c>
      <c r="H5349" s="122">
        <v>5.1352500158878884E+18</v>
      </c>
    </row>
    <row r="5350" spans="3:8" ht="15" customHeight="1">
      <c r="C5350" s="112" t="b">
        <v>0</v>
      </c>
      <c r="D5350" s="113">
        <v>8</v>
      </c>
      <c r="E5350" s="114">
        <v>214</v>
      </c>
      <c r="F5350" s="114">
        <v>5268</v>
      </c>
      <c r="G5350" s="122">
        <v>0</v>
      </c>
      <c r="H5350" s="122">
        <v>5.8972510070707891E+17</v>
      </c>
    </row>
    <row r="5351" spans="3:8" ht="15" customHeight="1">
      <c r="C5351" s="112" t="b">
        <v>0</v>
      </c>
      <c r="D5351" s="113">
        <v>8</v>
      </c>
      <c r="E5351" s="114">
        <v>215</v>
      </c>
      <c r="F5351" s="114">
        <v>5269</v>
      </c>
      <c r="G5351" s="122">
        <v>0</v>
      </c>
      <c r="H5351" s="122">
        <v>5.0062855485382953E+18</v>
      </c>
    </row>
    <row r="5352" spans="3:8" ht="15" customHeight="1">
      <c r="C5352" s="112" t="b">
        <v>0</v>
      </c>
      <c r="D5352" s="113">
        <v>8</v>
      </c>
      <c r="E5352" s="114">
        <v>216</v>
      </c>
      <c r="F5352" s="114">
        <v>5270</v>
      </c>
      <c r="G5352" s="122">
        <v>0</v>
      </c>
      <c r="H5352" s="122">
        <v>4.3047776716082437E+18</v>
      </c>
    </row>
    <row r="5353" spans="3:8" ht="15" customHeight="1">
      <c r="C5353" s="112" t="b">
        <v>0</v>
      </c>
      <c r="D5353" s="113">
        <v>8</v>
      </c>
      <c r="E5353" s="114">
        <v>217</v>
      </c>
      <c r="F5353" s="114">
        <v>5271</v>
      </c>
      <c r="G5353" s="122">
        <v>0</v>
      </c>
      <c r="H5353" s="122">
        <v>1.7134590275198765E+19</v>
      </c>
    </row>
    <row r="5354" spans="3:8" ht="15" customHeight="1">
      <c r="C5354" s="112" t="b">
        <v>0</v>
      </c>
      <c r="D5354" s="113">
        <v>8</v>
      </c>
      <c r="E5354" s="114">
        <v>218</v>
      </c>
      <c r="F5354" s="114">
        <v>5272</v>
      </c>
      <c r="G5354" s="122">
        <v>0</v>
      </c>
      <c r="H5354" s="122">
        <v>1.5277217818494495E+19</v>
      </c>
    </row>
    <row r="5355" spans="3:8" ht="15" customHeight="1">
      <c r="C5355" s="112" t="b">
        <v>0</v>
      </c>
      <c r="D5355" s="113">
        <v>8</v>
      </c>
      <c r="E5355" s="114">
        <v>219</v>
      </c>
      <c r="F5355" s="114">
        <v>5273</v>
      </c>
      <c r="G5355" s="122">
        <v>0</v>
      </c>
      <c r="H5355" s="122">
        <v>1.1134580412881582E+19</v>
      </c>
    </row>
    <row r="5356" spans="3:8" ht="15" customHeight="1">
      <c r="C5356" s="112" t="b">
        <v>0</v>
      </c>
      <c r="D5356" s="113">
        <v>8</v>
      </c>
      <c r="E5356" s="114">
        <v>220</v>
      </c>
      <c r="F5356" s="114">
        <v>5274</v>
      </c>
      <c r="G5356" s="122">
        <v>0</v>
      </c>
      <c r="H5356" s="122">
        <v>4.5550361419920225E+18</v>
      </c>
    </row>
    <row r="5357" spans="3:8" ht="15" customHeight="1">
      <c r="C5357" s="112" t="b">
        <v>0</v>
      </c>
      <c r="D5357" s="113">
        <v>8</v>
      </c>
      <c r="E5357" s="114">
        <v>221</v>
      </c>
      <c r="F5357" s="114">
        <v>5275</v>
      </c>
      <c r="G5357" s="122">
        <v>0</v>
      </c>
      <c r="H5357" s="122">
        <v>1.7943974100442737E+19</v>
      </c>
    </row>
    <row r="5358" spans="3:8" ht="15" customHeight="1">
      <c r="C5358" s="112" t="b">
        <v>0</v>
      </c>
      <c r="D5358" s="113">
        <v>8</v>
      </c>
      <c r="E5358" s="114">
        <v>222</v>
      </c>
      <c r="F5358" s="114">
        <v>5276</v>
      </c>
      <c r="G5358" s="122">
        <v>0</v>
      </c>
      <c r="H5358" s="122">
        <v>1.7691358484600041E+19</v>
      </c>
    </row>
    <row r="5359" spans="3:8" ht="15" customHeight="1">
      <c r="C5359" s="112" t="b">
        <v>0</v>
      </c>
      <c r="D5359" s="113">
        <v>8</v>
      </c>
      <c r="E5359" s="114">
        <v>223</v>
      </c>
      <c r="F5359" s="114">
        <v>5277</v>
      </c>
      <c r="G5359" s="122">
        <v>0</v>
      </c>
      <c r="H5359" s="122">
        <v>1.5410763311946613E+19</v>
      </c>
    </row>
    <row r="5360" spans="3:8" ht="15" customHeight="1">
      <c r="C5360" s="112" t="b">
        <v>0</v>
      </c>
      <c r="D5360" s="113">
        <v>8</v>
      </c>
      <c r="E5360" s="114">
        <v>224</v>
      </c>
      <c r="F5360" s="114">
        <v>5278</v>
      </c>
      <c r="G5360" s="122">
        <v>0</v>
      </c>
      <c r="H5360" s="122">
        <v>3.8449691566337009E+18</v>
      </c>
    </row>
    <row r="5361" spans="3:8" ht="15" customHeight="1">
      <c r="C5361" s="112" t="b">
        <v>0</v>
      </c>
      <c r="D5361" s="113">
        <v>8</v>
      </c>
      <c r="E5361" s="114">
        <v>225</v>
      </c>
      <c r="F5361" s="114">
        <v>5279</v>
      </c>
      <c r="G5361" s="122">
        <v>0</v>
      </c>
      <c r="H5361" s="122">
        <v>6.8888341883039194E+17</v>
      </c>
    </row>
    <row r="5362" spans="3:8" ht="15" customHeight="1">
      <c r="C5362" s="112" t="b">
        <v>0</v>
      </c>
      <c r="D5362" s="113">
        <v>8</v>
      </c>
      <c r="E5362" s="114">
        <v>3336</v>
      </c>
      <c r="F5362" s="114">
        <v>5280</v>
      </c>
      <c r="G5362" s="122">
        <v>0</v>
      </c>
      <c r="H5362" s="122">
        <v>1.156308968036618E+19</v>
      </c>
    </row>
    <row r="5363" spans="3:8" ht="15" customHeight="1">
      <c r="C5363" s="112" t="b">
        <v>0</v>
      </c>
      <c r="D5363" s="113">
        <v>8</v>
      </c>
      <c r="E5363" s="114">
        <v>715</v>
      </c>
      <c r="F5363" s="114">
        <v>5281</v>
      </c>
      <c r="G5363" s="122">
        <v>0</v>
      </c>
      <c r="H5363" s="122">
        <v>1.3116681056610996E+19</v>
      </c>
    </row>
    <row r="5364" spans="3:8" ht="15" customHeight="1">
      <c r="C5364" s="112" t="b">
        <v>0</v>
      </c>
      <c r="D5364" s="113">
        <v>8</v>
      </c>
      <c r="E5364" s="114">
        <v>716</v>
      </c>
      <c r="F5364" s="114">
        <v>5282</v>
      </c>
      <c r="G5364" s="122">
        <v>0</v>
      </c>
      <c r="H5364" s="122">
        <v>1.488250609847294E+19</v>
      </c>
    </row>
    <row r="5365" spans="3:8" ht="15" customHeight="1">
      <c r="C5365" s="112" t="b">
        <v>0</v>
      </c>
      <c r="D5365" s="113">
        <v>8</v>
      </c>
      <c r="E5365" s="114">
        <v>717</v>
      </c>
      <c r="F5365" s="114">
        <v>5283</v>
      </c>
      <c r="G5365" s="122">
        <v>0</v>
      </c>
      <c r="H5365" s="122">
        <v>8.3928200733424169E+18</v>
      </c>
    </row>
    <row r="5366" spans="3:8" ht="15" customHeight="1">
      <c r="C5366" s="112" t="b">
        <v>0</v>
      </c>
      <c r="D5366" s="113">
        <v>8</v>
      </c>
      <c r="E5366" s="114">
        <v>718</v>
      </c>
      <c r="F5366" s="114">
        <v>5284</v>
      </c>
      <c r="G5366" s="122">
        <v>0</v>
      </c>
      <c r="H5366" s="122">
        <v>9.7824896216151327E+18</v>
      </c>
    </row>
    <row r="5367" spans="3:8" ht="15" customHeight="1">
      <c r="C5367" s="112" t="b">
        <v>0</v>
      </c>
      <c r="D5367" s="113">
        <v>8</v>
      </c>
      <c r="E5367" s="114">
        <v>719</v>
      </c>
      <c r="F5367" s="114">
        <v>5285</v>
      </c>
      <c r="G5367" s="122">
        <v>0</v>
      </c>
      <c r="H5367" s="122">
        <v>8.7861114041145436E+18</v>
      </c>
    </row>
    <row r="5368" spans="3:8" ht="15" customHeight="1">
      <c r="C5368" s="112" t="b">
        <v>0</v>
      </c>
      <c r="D5368" s="113">
        <v>8</v>
      </c>
      <c r="E5368" s="114">
        <v>720</v>
      </c>
      <c r="F5368" s="114">
        <v>5286</v>
      </c>
      <c r="G5368" s="122">
        <v>0</v>
      </c>
      <c r="H5368" s="122">
        <v>9.8869813307044495E+18</v>
      </c>
    </row>
    <row r="5369" spans="3:8" ht="15" customHeight="1">
      <c r="C5369" s="112" t="b">
        <v>0</v>
      </c>
      <c r="D5369" s="113">
        <v>8</v>
      </c>
      <c r="E5369" s="114">
        <v>721</v>
      </c>
      <c r="F5369" s="114">
        <v>5287</v>
      </c>
      <c r="G5369" s="122">
        <v>0</v>
      </c>
      <c r="H5369" s="122">
        <v>2.0107910442701791E+18</v>
      </c>
    </row>
    <row r="5370" spans="3:8" ht="15" customHeight="1">
      <c r="C5370" s="112" t="b">
        <v>0</v>
      </c>
      <c r="D5370" s="113">
        <v>8</v>
      </c>
      <c r="E5370" s="114">
        <v>722</v>
      </c>
      <c r="F5370" s="114">
        <v>5288</v>
      </c>
      <c r="G5370" s="122">
        <v>0</v>
      </c>
      <c r="H5370" s="122">
        <v>1.4389260692093794E+19</v>
      </c>
    </row>
    <row r="5371" spans="3:8" ht="15" customHeight="1">
      <c r="C5371" s="112" t="b">
        <v>0</v>
      </c>
      <c r="D5371" s="113">
        <v>8</v>
      </c>
      <c r="E5371" s="114">
        <v>723</v>
      </c>
      <c r="F5371" s="114">
        <v>5289</v>
      </c>
      <c r="G5371" s="122">
        <v>0</v>
      </c>
      <c r="H5371" s="122">
        <v>1.3492777771628116E+19</v>
      </c>
    </row>
    <row r="5372" spans="3:8" ht="15" customHeight="1">
      <c r="C5372" s="112" t="b">
        <v>0</v>
      </c>
      <c r="D5372" s="113">
        <v>8</v>
      </c>
      <c r="E5372" s="114">
        <v>724</v>
      </c>
      <c r="F5372" s="114">
        <v>5290</v>
      </c>
      <c r="G5372" s="122">
        <v>0</v>
      </c>
      <c r="H5372" s="122">
        <v>4.5098954960251607E+18</v>
      </c>
    </row>
    <row r="5373" spans="3:8" ht="15" customHeight="1">
      <c r="C5373" s="112" t="b">
        <v>0</v>
      </c>
      <c r="D5373" s="113">
        <v>8</v>
      </c>
      <c r="E5373" s="114">
        <v>725</v>
      </c>
      <c r="F5373" s="114">
        <v>5291</v>
      </c>
      <c r="G5373" s="122">
        <v>0</v>
      </c>
      <c r="H5373" s="122">
        <v>6.3842604854770125E+18</v>
      </c>
    </row>
    <row r="5374" spans="3:8" ht="15" customHeight="1">
      <c r="C5374" s="112" t="b">
        <v>0</v>
      </c>
      <c r="D5374" s="113">
        <v>8</v>
      </c>
      <c r="E5374" s="114">
        <v>726</v>
      </c>
      <c r="F5374" s="114">
        <v>5292</v>
      </c>
      <c r="G5374" s="122">
        <v>0</v>
      </c>
      <c r="H5374" s="122">
        <v>2.0925843250016599E+18</v>
      </c>
    </row>
    <row r="5375" spans="3:8" ht="15" customHeight="1">
      <c r="C5375" s="112" t="b">
        <v>0</v>
      </c>
      <c r="D5375" s="113">
        <v>8</v>
      </c>
      <c r="E5375" s="114">
        <v>727</v>
      </c>
      <c r="F5375" s="114">
        <v>5293</v>
      </c>
      <c r="G5375" s="122">
        <v>0</v>
      </c>
      <c r="H5375" s="122">
        <v>7.7723817214225838E+18</v>
      </c>
    </row>
    <row r="5376" spans="3:8" ht="15" customHeight="1">
      <c r="C5376" s="112" t="b">
        <v>0</v>
      </c>
      <c r="D5376" s="113">
        <v>8</v>
      </c>
      <c r="E5376" s="114">
        <v>728</v>
      </c>
      <c r="F5376" s="114">
        <v>5294</v>
      </c>
      <c r="G5376" s="122">
        <v>0</v>
      </c>
      <c r="H5376" s="122">
        <v>3.7111949078132659E+18</v>
      </c>
    </row>
    <row r="5377" spans="3:8" ht="15" customHeight="1">
      <c r="C5377" s="112" t="b">
        <v>0</v>
      </c>
      <c r="D5377" s="113">
        <v>8</v>
      </c>
      <c r="E5377" s="114">
        <v>729</v>
      </c>
      <c r="F5377" s="114">
        <v>5295</v>
      </c>
      <c r="G5377" s="122">
        <v>0</v>
      </c>
      <c r="H5377" s="122">
        <v>9.4606006017816125E+18</v>
      </c>
    </row>
    <row r="5378" spans="3:8" ht="15" customHeight="1">
      <c r="C5378" s="112" t="b">
        <v>0</v>
      </c>
      <c r="D5378" s="113">
        <v>8</v>
      </c>
      <c r="E5378" s="114">
        <v>730</v>
      </c>
      <c r="F5378" s="114">
        <v>5296</v>
      </c>
      <c r="G5378" s="122">
        <v>0</v>
      </c>
      <c r="H5378" s="122">
        <v>1.0471754580801057E+19</v>
      </c>
    </row>
    <row r="5379" spans="3:8" ht="15" customHeight="1">
      <c r="C5379" s="112" t="b">
        <v>0</v>
      </c>
      <c r="D5379" s="113">
        <v>8</v>
      </c>
      <c r="E5379" s="114">
        <v>731</v>
      </c>
      <c r="F5379" s="114">
        <v>5297</v>
      </c>
      <c r="G5379" s="122">
        <v>0</v>
      </c>
      <c r="H5379" s="122">
        <v>1.7681020360616319E+19</v>
      </c>
    </row>
    <row r="5380" spans="3:8" ht="15" customHeight="1">
      <c r="C5380" s="112" t="b">
        <v>0</v>
      </c>
      <c r="D5380" s="113">
        <v>8</v>
      </c>
      <c r="E5380" s="114">
        <v>732</v>
      </c>
      <c r="F5380" s="114">
        <v>5298</v>
      </c>
      <c r="G5380" s="122">
        <v>0</v>
      </c>
      <c r="H5380" s="122">
        <v>1.1277511728030484E+19</v>
      </c>
    </row>
    <row r="5381" spans="3:8" ht="15" customHeight="1">
      <c r="C5381" s="112" t="b">
        <v>0</v>
      </c>
      <c r="D5381" s="113">
        <v>8</v>
      </c>
      <c r="E5381" s="114">
        <v>733</v>
      </c>
      <c r="F5381" s="114">
        <v>5299</v>
      </c>
      <c r="G5381" s="122">
        <v>0</v>
      </c>
      <c r="H5381" s="122">
        <v>6.3245371280474726E+17</v>
      </c>
    </row>
    <row r="5382" spans="3:8" ht="15" customHeight="1">
      <c r="C5382" s="112" t="b">
        <v>0</v>
      </c>
      <c r="D5382" s="113">
        <v>8</v>
      </c>
      <c r="E5382" s="114">
        <v>734</v>
      </c>
      <c r="F5382" s="114">
        <v>5300</v>
      </c>
      <c r="G5382" s="122">
        <v>0</v>
      </c>
      <c r="H5382" s="122">
        <v>8.9105896318823741E+18</v>
      </c>
    </row>
    <row r="5383" spans="3:8" ht="15" customHeight="1">
      <c r="C5383" s="112" t="b">
        <v>0</v>
      </c>
      <c r="D5383" s="113">
        <v>8</v>
      </c>
      <c r="E5383" s="114">
        <v>735</v>
      </c>
      <c r="F5383" s="114">
        <v>5301</v>
      </c>
      <c r="G5383" s="122">
        <v>0</v>
      </c>
      <c r="H5383" s="122">
        <v>1.0053670958187739E+19</v>
      </c>
    </row>
    <row r="5384" spans="3:8" ht="15" customHeight="1">
      <c r="C5384" s="112" t="b">
        <v>0</v>
      </c>
      <c r="D5384" s="113">
        <v>8</v>
      </c>
      <c r="E5384" s="114">
        <v>736</v>
      </c>
      <c r="F5384" s="114">
        <v>5302</v>
      </c>
      <c r="G5384" s="122">
        <v>0</v>
      </c>
      <c r="H5384" s="122">
        <v>1.6782150570899848E+18</v>
      </c>
    </row>
    <row r="5385" spans="3:8" ht="15" customHeight="1">
      <c r="C5385" s="112" t="b">
        <v>0</v>
      </c>
      <c r="D5385" s="113">
        <v>8</v>
      </c>
      <c r="E5385" s="114">
        <v>737</v>
      </c>
      <c r="F5385" s="114">
        <v>5303</v>
      </c>
      <c r="G5385" s="122">
        <v>0</v>
      </c>
      <c r="H5385" s="122">
        <v>1.693343559832276E+19</v>
      </c>
    </row>
    <row r="5386" spans="3:8" ht="15" customHeight="1">
      <c r="C5386" s="112" t="b">
        <v>0</v>
      </c>
      <c r="D5386" s="113">
        <v>8</v>
      </c>
      <c r="E5386" s="114">
        <v>738</v>
      </c>
      <c r="F5386" s="114">
        <v>5304</v>
      </c>
      <c r="G5386" s="122">
        <v>0</v>
      </c>
      <c r="H5386" s="122">
        <v>1.7433064335340112E+19</v>
      </c>
    </row>
    <row r="5387" spans="3:8" ht="15" customHeight="1">
      <c r="C5387" s="112" t="b">
        <v>0</v>
      </c>
      <c r="D5387" s="113">
        <v>8</v>
      </c>
      <c r="E5387" s="114">
        <v>739</v>
      </c>
      <c r="F5387" s="114">
        <v>5305</v>
      </c>
      <c r="G5387" s="122">
        <v>0</v>
      </c>
      <c r="H5387" s="122">
        <v>7.1413251389900278E+18</v>
      </c>
    </row>
    <row r="5388" spans="3:8" ht="15" customHeight="1">
      <c r="C5388" s="112" t="b">
        <v>0</v>
      </c>
      <c r="D5388" s="113">
        <v>8</v>
      </c>
      <c r="E5388" s="114">
        <v>740</v>
      </c>
      <c r="F5388" s="114">
        <v>5306</v>
      </c>
      <c r="G5388" s="122">
        <v>0</v>
      </c>
      <c r="H5388" s="122">
        <v>8.7910975912515523E+18</v>
      </c>
    </row>
    <row r="5389" spans="3:8" ht="15" customHeight="1">
      <c r="C5389" s="112" t="b">
        <v>0</v>
      </c>
      <c r="D5389" s="113">
        <v>8</v>
      </c>
      <c r="E5389" s="114">
        <v>741</v>
      </c>
      <c r="F5389" s="114">
        <v>5307</v>
      </c>
      <c r="G5389" s="122">
        <v>0</v>
      </c>
      <c r="H5389" s="122">
        <v>4.8300529813753037E+18</v>
      </c>
    </row>
    <row r="5390" spans="3:8" ht="15" customHeight="1">
      <c r="C5390" s="112" t="b">
        <v>0</v>
      </c>
      <c r="D5390" s="113">
        <v>8</v>
      </c>
      <c r="E5390" s="114">
        <v>742</v>
      </c>
      <c r="F5390" s="114">
        <v>5308</v>
      </c>
      <c r="G5390" s="122">
        <v>0</v>
      </c>
      <c r="H5390" s="122">
        <v>1.1368754798130821E+19</v>
      </c>
    </row>
    <row r="5391" spans="3:8" ht="15" customHeight="1">
      <c r="C5391" s="112" t="b">
        <v>0</v>
      </c>
      <c r="D5391" s="113">
        <v>8</v>
      </c>
      <c r="E5391" s="114">
        <v>743</v>
      </c>
      <c r="F5391" s="114">
        <v>5309</v>
      </c>
      <c r="G5391" s="122">
        <v>0</v>
      </c>
      <c r="H5391" s="122">
        <v>5.5155500926944307E+18</v>
      </c>
    </row>
    <row r="5392" spans="3:8" ht="15" customHeight="1">
      <c r="C5392" s="112" t="b">
        <v>0</v>
      </c>
      <c r="D5392" s="113">
        <v>8</v>
      </c>
      <c r="E5392" s="114">
        <v>744</v>
      </c>
      <c r="F5392" s="114">
        <v>5310</v>
      </c>
      <c r="G5392" s="122">
        <v>0</v>
      </c>
      <c r="H5392" s="122">
        <v>7.8149069653924577E+18</v>
      </c>
    </row>
    <row r="5393" spans="3:8" ht="15" customHeight="1">
      <c r="C5393" s="112" t="b">
        <v>0</v>
      </c>
      <c r="D5393" s="113">
        <v>8</v>
      </c>
      <c r="E5393" s="114">
        <v>3324</v>
      </c>
      <c r="F5393" s="114">
        <v>5311</v>
      </c>
      <c r="G5393" s="122">
        <v>0</v>
      </c>
      <c r="H5393" s="122">
        <v>5.0285343610947881E+18</v>
      </c>
    </row>
    <row r="5394" spans="3:8" ht="15" customHeight="1">
      <c r="C5394" s="112" t="b">
        <v>0</v>
      </c>
      <c r="D5394" s="113">
        <v>8</v>
      </c>
      <c r="E5394" s="114">
        <v>3417</v>
      </c>
      <c r="F5394" s="114">
        <v>5312</v>
      </c>
      <c r="G5394" s="122">
        <v>0</v>
      </c>
      <c r="H5394" s="122">
        <v>1.3570616170498013E+19</v>
      </c>
    </row>
    <row r="5395" spans="3:8" ht="15" customHeight="1">
      <c r="C5395" s="112" t="b">
        <v>0</v>
      </c>
      <c r="D5395" s="113">
        <v>8</v>
      </c>
      <c r="E5395" s="114">
        <v>226</v>
      </c>
      <c r="F5395" s="114">
        <v>5313</v>
      </c>
      <c r="G5395" s="122">
        <v>0</v>
      </c>
      <c r="H5395" s="122">
        <v>7.2146731694243789E+18</v>
      </c>
    </row>
    <row r="5396" spans="3:8" ht="15" customHeight="1">
      <c r="C5396" s="112" t="b">
        <v>0</v>
      </c>
      <c r="D5396" s="113">
        <v>8</v>
      </c>
      <c r="E5396" s="114">
        <v>227</v>
      </c>
      <c r="F5396" s="114">
        <v>5314</v>
      </c>
      <c r="G5396" s="122">
        <v>0</v>
      </c>
      <c r="H5396" s="122">
        <v>1.2162208635915831E+19</v>
      </c>
    </row>
    <row r="5397" spans="3:8" ht="15" customHeight="1">
      <c r="C5397" s="112" t="b">
        <v>0</v>
      </c>
      <c r="D5397" s="113">
        <v>8</v>
      </c>
      <c r="E5397" s="114">
        <v>228</v>
      </c>
      <c r="F5397" s="114">
        <v>5315</v>
      </c>
      <c r="G5397" s="122">
        <v>0</v>
      </c>
      <c r="H5397" s="122">
        <v>3.7720383462845476E+18</v>
      </c>
    </row>
    <row r="5398" spans="3:8" ht="15" customHeight="1">
      <c r="C5398" s="112" t="b">
        <v>0</v>
      </c>
      <c r="D5398" s="113">
        <v>8</v>
      </c>
      <c r="E5398" s="114">
        <v>229</v>
      </c>
      <c r="F5398" s="114">
        <v>5316</v>
      </c>
      <c r="G5398" s="122">
        <v>0</v>
      </c>
      <c r="H5398" s="122">
        <v>1.4091363814066233E+19</v>
      </c>
    </row>
    <row r="5399" spans="3:8" ht="15" customHeight="1">
      <c r="C5399" s="112" t="b">
        <v>0</v>
      </c>
      <c r="D5399" s="113">
        <v>8</v>
      </c>
      <c r="E5399" s="114">
        <v>230</v>
      </c>
      <c r="F5399" s="114">
        <v>5317</v>
      </c>
      <c r="G5399" s="122">
        <v>0</v>
      </c>
      <c r="H5399" s="122">
        <v>3.021600328072533E+18</v>
      </c>
    </row>
    <row r="5400" spans="3:8" ht="15" customHeight="1">
      <c r="C5400" s="112" t="b">
        <v>0</v>
      </c>
      <c r="D5400" s="113">
        <v>8</v>
      </c>
      <c r="E5400" s="114">
        <v>231</v>
      </c>
      <c r="F5400" s="114">
        <v>5318</v>
      </c>
      <c r="G5400" s="122">
        <v>0</v>
      </c>
      <c r="H5400" s="122">
        <v>1.7193828051193301E+19</v>
      </c>
    </row>
    <row r="5401" spans="3:8" ht="15" customHeight="1">
      <c r="C5401" s="112" t="b">
        <v>0</v>
      </c>
      <c r="D5401" s="113">
        <v>8</v>
      </c>
      <c r="E5401" s="114">
        <v>232</v>
      </c>
      <c r="F5401" s="114">
        <v>5319</v>
      </c>
      <c r="G5401" s="122">
        <v>0</v>
      </c>
      <c r="H5401" s="122">
        <v>1.1045535365149471E+19</v>
      </c>
    </row>
    <row r="5402" spans="3:8" ht="15" customHeight="1">
      <c r="C5402" s="112" t="b">
        <v>0</v>
      </c>
      <c r="D5402" s="113">
        <v>8</v>
      </c>
      <c r="E5402" s="114">
        <v>233</v>
      </c>
      <c r="F5402" s="114">
        <v>5320</v>
      </c>
      <c r="G5402" s="122">
        <v>0</v>
      </c>
      <c r="H5402" s="122">
        <v>6.7848020683291044E+18</v>
      </c>
    </row>
    <row r="5403" spans="3:8" ht="15" customHeight="1">
      <c r="C5403" s="112" t="b">
        <v>0</v>
      </c>
      <c r="D5403" s="113">
        <v>8</v>
      </c>
      <c r="E5403" s="114">
        <v>234</v>
      </c>
      <c r="F5403" s="114">
        <v>5321</v>
      </c>
      <c r="G5403" s="122">
        <v>0</v>
      </c>
      <c r="H5403" s="122">
        <v>7.2903688850336532E+18</v>
      </c>
    </row>
    <row r="5404" spans="3:8" ht="15" customHeight="1">
      <c r="C5404" s="112" t="b">
        <v>0</v>
      </c>
      <c r="D5404" s="113">
        <v>8</v>
      </c>
      <c r="E5404" s="114">
        <v>235</v>
      </c>
      <c r="F5404" s="114">
        <v>5322</v>
      </c>
      <c r="G5404" s="122">
        <v>0</v>
      </c>
      <c r="H5404" s="122">
        <v>1.1046600852278088E+18</v>
      </c>
    </row>
    <row r="5405" spans="3:8" ht="15" customHeight="1">
      <c r="C5405" s="112" t="b">
        <v>0</v>
      </c>
      <c r="D5405" s="113">
        <v>8</v>
      </c>
      <c r="E5405" s="114">
        <v>236</v>
      </c>
      <c r="F5405" s="114">
        <v>5323</v>
      </c>
      <c r="G5405" s="122">
        <v>0</v>
      </c>
      <c r="H5405" s="122">
        <v>2.7152911463369759E+18</v>
      </c>
    </row>
    <row r="5406" spans="3:8" ht="15" customHeight="1">
      <c r="C5406" s="112" t="b">
        <v>0</v>
      </c>
      <c r="D5406" s="113">
        <v>8</v>
      </c>
      <c r="E5406" s="114">
        <v>237</v>
      </c>
      <c r="F5406" s="114">
        <v>5324</v>
      </c>
      <c r="G5406" s="122">
        <v>0</v>
      </c>
      <c r="H5406" s="122">
        <v>8.2807753751855759E+18</v>
      </c>
    </row>
    <row r="5407" spans="3:8" ht="15" customHeight="1">
      <c r="C5407" s="112" t="b">
        <v>0</v>
      </c>
      <c r="D5407" s="113">
        <v>8</v>
      </c>
      <c r="E5407" s="114">
        <v>238</v>
      </c>
      <c r="F5407" s="114">
        <v>5325</v>
      </c>
      <c r="G5407" s="122">
        <v>0</v>
      </c>
      <c r="H5407" s="122">
        <v>1.6935612984987466E+19</v>
      </c>
    </row>
    <row r="5408" spans="3:8" ht="15" customHeight="1">
      <c r="C5408" s="112" t="b">
        <v>0</v>
      </c>
      <c r="D5408" s="113">
        <v>8</v>
      </c>
      <c r="E5408" s="114">
        <v>239</v>
      </c>
      <c r="F5408" s="114">
        <v>5326</v>
      </c>
      <c r="G5408" s="122">
        <v>0</v>
      </c>
      <c r="H5408" s="122">
        <v>1.3869128140048858E+18</v>
      </c>
    </row>
    <row r="5409" spans="3:8" ht="15" customHeight="1">
      <c r="C5409" s="112" t="b">
        <v>0</v>
      </c>
      <c r="D5409" s="113">
        <v>8</v>
      </c>
      <c r="E5409" s="114">
        <v>240</v>
      </c>
      <c r="F5409" s="114">
        <v>5327</v>
      </c>
      <c r="G5409" s="122">
        <v>0</v>
      </c>
      <c r="H5409" s="122">
        <v>5.6211613934620154E+17</v>
      </c>
    </row>
    <row r="5410" spans="3:8" ht="15" customHeight="1">
      <c r="C5410" s="112" t="b">
        <v>0</v>
      </c>
      <c r="D5410" s="113">
        <v>8</v>
      </c>
      <c r="E5410" s="114">
        <v>241</v>
      </c>
      <c r="F5410" s="114">
        <v>5328</v>
      </c>
      <c r="G5410" s="122">
        <v>0</v>
      </c>
      <c r="H5410" s="122">
        <v>1.477709448909721E+19</v>
      </c>
    </row>
    <row r="5411" spans="3:8" ht="15" customHeight="1">
      <c r="C5411" s="112" t="b">
        <v>0</v>
      </c>
      <c r="D5411" s="113">
        <v>8</v>
      </c>
      <c r="E5411" s="114">
        <v>242</v>
      </c>
      <c r="F5411" s="114">
        <v>5329</v>
      </c>
      <c r="G5411" s="122">
        <v>0</v>
      </c>
      <c r="H5411" s="122">
        <v>8.9353648398987592E+18</v>
      </c>
    </row>
    <row r="5412" spans="3:8" ht="15" customHeight="1">
      <c r="C5412" s="112" t="b">
        <v>0</v>
      </c>
      <c r="D5412" s="113">
        <v>8</v>
      </c>
      <c r="E5412" s="114">
        <v>243</v>
      </c>
      <c r="F5412" s="114">
        <v>5330</v>
      </c>
      <c r="G5412" s="122">
        <v>0</v>
      </c>
      <c r="H5412" s="122">
        <v>1.4936651943277695E+19</v>
      </c>
    </row>
    <row r="5413" spans="3:8" ht="15" customHeight="1">
      <c r="C5413" s="112" t="b">
        <v>0</v>
      </c>
      <c r="D5413" s="113">
        <v>8</v>
      </c>
      <c r="E5413" s="114">
        <v>244</v>
      </c>
      <c r="F5413" s="114">
        <v>5331</v>
      </c>
      <c r="G5413" s="122">
        <v>0</v>
      </c>
      <c r="H5413" s="122">
        <v>1.8446645376096399E+19</v>
      </c>
    </row>
    <row r="5414" spans="3:8" ht="15" customHeight="1">
      <c r="C5414" s="112" t="b">
        <v>0</v>
      </c>
      <c r="D5414" s="113">
        <v>8</v>
      </c>
      <c r="E5414" s="114">
        <v>245</v>
      </c>
      <c r="F5414" s="114">
        <v>5332</v>
      </c>
      <c r="G5414" s="122">
        <v>0</v>
      </c>
      <c r="H5414" s="122">
        <v>1.8302020244941963E+19</v>
      </c>
    </row>
    <row r="5415" spans="3:8" ht="15" customHeight="1">
      <c r="C5415" s="112" t="b">
        <v>0</v>
      </c>
      <c r="D5415" s="113">
        <v>8</v>
      </c>
      <c r="E5415" s="114">
        <v>246</v>
      </c>
      <c r="F5415" s="114">
        <v>5333</v>
      </c>
      <c r="G5415" s="122">
        <v>0</v>
      </c>
      <c r="H5415" s="122">
        <v>8.395118099710549E+18</v>
      </c>
    </row>
    <row r="5416" spans="3:8" ht="15" customHeight="1">
      <c r="C5416" s="112" t="b">
        <v>0</v>
      </c>
      <c r="D5416" s="113">
        <v>8</v>
      </c>
      <c r="E5416" s="114">
        <v>247</v>
      </c>
      <c r="F5416" s="114">
        <v>5334</v>
      </c>
      <c r="G5416" s="122">
        <v>0</v>
      </c>
      <c r="H5416" s="122">
        <v>1.4383269983767575E+19</v>
      </c>
    </row>
    <row r="5417" spans="3:8" ht="15" customHeight="1">
      <c r="C5417" s="112" t="b">
        <v>0</v>
      </c>
      <c r="D5417" s="113">
        <v>8</v>
      </c>
      <c r="E5417" s="114">
        <v>248</v>
      </c>
      <c r="F5417" s="114">
        <v>5335</v>
      </c>
      <c r="G5417" s="122">
        <v>0</v>
      </c>
      <c r="H5417" s="122">
        <v>1.2056896975612008E+19</v>
      </c>
    </row>
    <row r="5418" spans="3:8" ht="15" customHeight="1">
      <c r="C5418" s="112" t="b">
        <v>0</v>
      </c>
      <c r="D5418" s="113">
        <v>8</v>
      </c>
      <c r="E5418" s="114">
        <v>249</v>
      </c>
      <c r="F5418" s="114">
        <v>5336</v>
      </c>
      <c r="G5418" s="122">
        <v>0</v>
      </c>
      <c r="H5418" s="122">
        <v>6.9156501567847025E+18</v>
      </c>
    </row>
    <row r="5419" spans="3:8" ht="15" customHeight="1">
      <c r="C5419" s="112" t="b">
        <v>0</v>
      </c>
      <c r="D5419" s="113">
        <v>8</v>
      </c>
      <c r="E5419" s="114">
        <v>250</v>
      </c>
      <c r="F5419" s="114">
        <v>5337</v>
      </c>
      <c r="G5419" s="122">
        <v>0</v>
      </c>
      <c r="H5419" s="122">
        <v>8.018643563629527E+18</v>
      </c>
    </row>
    <row r="5420" spans="3:8" ht="15" customHeight="1">
      <c r="C5420" s="112" t="b">
        <v>0</v>
      </c>
      <c r="D5420" s="113">
        <v>8</v>
      </c>
      <c r="E5420" s="114">
        <v>251</v>
      </c>
      <c r="F5420" s="114">
        <v>5338</v>
      </c>
      <c r="G5420" s="122">
        <v>0</v>
      </c>
      <c r="H5420" s="122">
        <v>7.146344409813716E+18</v>
      </c>
    </row>
    <row r="5421" spans="3:8" ht="15" customHeight="1">
      <c r="C5421" s="112" t="b">
        <v>0</v>
      </c>
      <c r="D5421" s="113">
        <v>8</v>
      </c>
      <c r="E5421" s="114">
        <v>252</v>
      </c>
      <c r="F5421" s="114">
        <v>5339</v>
      </c>
      <c r="G5421" s="122">
        <v>0</v>
      </c>
      <c r="H5421" s="122">
        <v>1.617471822897409E+19</v>
      </c>
    </row>
    <row r="5422" spans="3:8" ht="15" customHeight="1">
      <c r="C5422" s="112" t="b">
        <v>0</v>
      </c>
      <c r="D5422" s="113">
        <v>8</v>
      </c>
      <c r="E5422" s="114">
        <v>253</v>
      </c>
      <c r="F5422" s="114">
        <v>5340</v>
      </c>
      <c r="G5422" s="122">
        <v>0</v>
      </c>
      <c r="H5422" s="122">
        <v>9.4346265983725507E+18</v>
      </c>
    </row>
    <row r="5423" spans="3:8" ht="15" customHeight="1">
      <c r="C5423" s="112" t="b">
        <v>0</v>
      </c>
      <c r="D5423" s="113">
        <v>8</v>
      </c>
      <c r="E5423" s="114">
        <v>254</v>
      </c>
      <c r="F5423" s="114">
        <v>5341</v>
      </c>
      <c r="G5423" s="122">
        <v>0</v>
      </c>
      <c r="H5423" s="122">
        <v>9.696515633017815E+18</v>
      </c>
    </row>
    <row r="5424" spans="3:8" ht="15" customHeight="1">
      <c r="C5424" s="112" t="b">
        <v>0</v>
      </c>
      <c r="D5424" s="113">
        <v>8</v>
      </c>
      <c r="E5424" s="114">
        <v>255</v>
      </c>
      <c r="F5424" s="114">
        <v>5342</v>
      </c>
      <c r="G5424" s="122">
        <v>0</v>
      </c>
      <c r="H5424" s="122">
        <v>7.3735403412437381E+18</v>
      </c>
    </row>
    <row r="5425" spans="3:8" ht="15" customHeight="1">
      <c r="C5425" s="112" t="b">
        <v>0</v>
      </c>
      <c r="D5425" s="113">
        <v>8</v>
      </c>
      <c r="E5425" s="114">
        <v>256</v>
      </c>
      <c r="F5425" s="114">
        <v>5343</v>
      </c>
      <c r="G5425" s="122">
        <v>0</v>
      </c>
      <c r="H5425" s="122">
        <v>1.200763013300922E+19</v>
      </c>
    </row>
    <row r="5426" spans="3:8" ht="15" customHeight="1">
      <c r="C5426" s="112" t="b">
        <v>0</v>
      </c>
      <c r="D5426" s="113">
        <v>8</v>
      </c>
      <c r="E5426" s="114">
        <v>257</v>
      </c>
      <c r="F5426" s="114">
        <v>5344</v>
      </c>
      <c r="G5426" s="122">
        <v>0</v>
      </c>
      <c r="H5426" s="122">
        <v>8.6863848522787246E+18</v>
      </c>
    </row>
    <row r="5427" spans="3:8" ht="15" customHeight="1">
      <c r="C5427" s="112" t="b">
        <v>0</v>
      </c>
      <c r="D5427" s="113">
        <v>8</v>
      </c>
      <c r="E5427" s="114">
        <v>258</v>
      </c>
      <c r="F5427" s="114">
        <v>5345</v>
      </c>
      <c r="G5427" s="122">
        <v>0</v>
      </c>
      <c r="H5427" s="122">
        <v>4.9507024064627558E+18</v>
      </c>
    </row>
    <row r="5428" spans="3:8" ht="15" customHeight="1">
      <c r="C5428" s="112" t="b">
        <v>0</v>
      </c>
      <c r="D5428" s="113">
        <v>8</v>
      </c>
      <c r="E5428" s="114">
        <v>259</v>
      </c>
      <c r="F5428" s="114">
        <v>5346</v>
      </c>
      <c r="G5428" s="122">
        <v>0</v>
      </c>
      <c r="H5428" s="122">
        <v>4.4836304508767462E+18</v>
      </c>
    </row>
    <row r="5429" spans="3:8" ht="15" customHeight="1">
      <c r="C5429" s="112" t="b">
        <v>0</v>
      </c>
      <c r="D5429" s="113">
        <v>8</v>
      </c>
      <c r="E5429" s="114">
        <v>260</v>
      </c>
      <c r="F5429" s="114">
        <v>5347</v>
      </c>
      <c r="G5429" s="122">
        <v>0</v>
      </c>
      <c r="H5429" s="122">
        <v>7.31097562883951E+18</v>
      </c>
    </row>
    <row r="5430" spans="3:8" ht="15" customHeight="1">
      <c r="C5430" s="112" t="b">
        <v>0</v>
      </c>
      <c r="D5430" s="113">
        <v>8</v>
      </c>
      <c r="E5430" s="114">
        <v>261</v>
      </c>
      <c r="F5430" s="114">
        <v>5348</v>
      </c>
      <c r="G5430" s="122">
        <v>0</v>
      </c>
      <c r="H5430" s="122">
        <v>8.631355614980778E+18</v>
      </c>
    </row>
    <row r="5431" spans="3:8" ht="15" customHeight="1">
      <c r="C5431" s="112" t="b">
        <v>0</v>
      </c>
      <c r="D5431" s="113">
        <v>8</v>
      </c>
      <c r="E5431" s="114">
        <v>262</v>
      </c>
      <c r="F5431" s="114">
        <v>5349</v>
      </c>
      <c r="G5431" s="122">
        <v>0</v>
      </c>
      <c r="H5431" s="122">
        <v>5.8578718349857137E+18</v>
      </c>
    </row>
    <row r="5432" spans="3:8" ht="15" customHeight="1">
      <c r="C5432" s="112" t="b">
        <v>0</v>
      </c>
      <c r="D5432" s="113">
        <v>8</v>
      </c>
      <c r="E5432" s="114">
        <v>263</v>
      </c>
      <c r="F5432" s="114">
        <v>5350</v>
      </c>
      <c r="G5432" s="122">
        <v>0</v>
      </c>
      <c r="H5432" s="122">
        <v>1.2996636193931182E+19</v>
      </c>
    </row>
    <row r="5433" spans="3:8" ht="15" customHeight="1">
      <c r="C5433" s="112" t="b">
        <v>0</v>
      </c>
      <c r="D5433" s="113">
        <v>8</v>
      </c>
      <c r="E5433" s="114">
        <v>264</v>
      </c>
      <c r="F5433" s="114">
        <v>5351</v>
      </c>
      <c r="G5433" s="122">
        <v>0</v>
      </c>
      <c r="H5433" s="122">
        <v>1.4196821782010444E+19</v>
      </c>
    </row>
    <row r="5434" spans="3:8" ht="15" customHeight="1">
      <c r="C5434" s="112" t="b">
        <v>0</v>
      </c>
      <c r="D5434" s="113">
        <v>8</v>
      </c>
      <c r="E5434" s="114">
        <v>265</v>
      </c>
      <c r="F5434" s="114">
        <v>5352</v>
      </c>
      <c r="G5434" s="122">
        <v>0</v>
      </c>
      <c r="H5434" s="122">
        <v>6.1460205050737418E+18</v>
      </c>
    </row>
    <row r="5435" spans="3:8" ht="15" customHeight="1">
      <c r="C5435" s="112" t="b">
        <v>0</v>
      </c>
      <c r="D5435" s="113">
        <v>8</v>
      </c>
      <c r="E5435" s="114">
        <v>266</v>
      </c>
      <c r="F5435" s="114">
        <v>5353</v>
      </c>
      <c r="G5435" s="122">
        <v>0</v>
      </c>
      <c r="H5435" s="122">
        <v>1.0747217486240422E+19</v>
      </c>
    </row>
    <row r="5436" spans="3:8" ht="15" customHeight="1">
      <c r="C5436" s="112" t="b">
        <v>0</v>
      </c>
      <c r="D5436" s="113">
        <v>8</v>
      </c>
      <c r="E5436" s="114">
        <v>267</v>
      </c>
      <c r="F5436" s="114">
        <v>5354</v>
      </c>
      <c r="G5436" s="122">
        <v>0</v>
      </c>
      <c r="H5436" s="122">
        <v>4.8662631684728433E+18</v>
      </c>
    </row>
    <row r="5437" spans="3:8" ht="15" customHeight="1">
      <c r="C5437" s="112" t="b">
        <v>0</v>
      </c>
      <c r="D5437" s="113">
        <v>8</v>
      </c>
      <c r="E5437" s="114">
        <v>268</v>
      </c>
      <c r="F5437" s="114">
        <v>5355</v>
      </c>
      <c r="G5437" s="122">
        <v>0</v>
      </c>
      <c r="H5437" s="122">
        <v>1.016448572840833E+19</v>
      </c>
    </row>
    <row r="5438" spans="3:8" ht="15" customHeight="1">
      <c r="C5438" s="112" t="b">
        <v>0</v>
      </c>
      <c r="D5438" s="113">
        <v>8</v>
      </c>
      <c r="E5438" s="114">
        <v>269</v>
      </c>
      <c r="F5438" s="114">
        <v>5356</v>
      </c>
      <c r="G5438" s="122">
        <v>0</v>
      </c>
      <c r="H5438" s="122">
        <v>2.0002368881043569E+18</v>
      </c>
    </row>
    <row r="5439" spans="3:8" ht="15" customHeight="1">
      <c r="C5439" s="112" t="b">
        <v>0</v>
      </c>
      <c r="D5439" s="113">
        <v>8</v>
      </c>
      <c r="E5439" s="114">
        <v>270</v>
      </c>
      <c r="F5439" s="114">
        <v>5357</v>
      </c>
      <c r="G5439" s="122">
        <v>0</v>
      </c>
      <c r="H5439" s="122">
        <v>1.824847548362523E+19</v>
      </c>
    </row>
    <row r="5440" spans="3:8" ht="15" customHeight="1">
      <c r="C5440" s="112" t="b">
        <v>0</v>
      </c>
      <c r="D5440" s="113">
        <v>8</v>
      </c>
      <c r="E5440" s="114">
        <v>271</v>
      </c>
      <c r="F5440" s="114">
        <v>5358</v>
      </c>
      <c r="G5440" s="122">
        <v>0</v>
      </c>
      <c r="H5440" s="122">
        <v>8.2241122113911593E+18</v>
      </c>
    </row>
    <row r="5441" spans="3:8" ht="15" customHeight="1">
      <c r="C5441" s="112" t="b">
        <v>0</v>
      </c>
      <c r="D5441" s="113">
        <v>8</v>
      </c>
      <c r="E5441" s="114">
        <v>272</v>
      </c>
      <c r="F5441" s="114">
        <v>5359</v>
      </c>
      <c r="G5441" s="122">
        <v>0</v>
      </c>
      <c r="H5441" s="122">
        <v>6.1932788341634586E+17</v>
      </c>
    </row>
    <row r="5442" spans="3:8" ht="15" customHeight="1">
      <c r="C5442" s="112" t="b">
        <v>0</v>
      </c>
      <c r="D5442" s="113">
        <v>8</v>
      </c>
      <c r="E5442" s="114">
        <v>273</v>
      </c>
      <c r="F5442" s="114">
        <v>5360</v>
      </c>
      <c r="G5442" s="122">
        <v>0</v>
      </c>
      <c r="H5442" s="122">
        <v>1.678243176647364E+19</v>
      </c>
    </row>
    <row r="5443" spans="3:8" ht="15" customHeight="1">
      <c r="C5443" s="112" t="b">
        <v>0</v>
      </c>
      <c r="D5443" s="113">
        <v>8</v>
      </c>
      <c r="E5443" s="114">
        <v>274</v>
      </c>
      <c r="F5443" s="114">
        <v>5361</v>
      </c>
      <c r="G5443" s="122">
        <v>0</v>
      </c>
      <c r="H5443" s="122">
        <v>4.0821416105365745E+18</v>
      </c>
    </row>
    <row r="5444" spans="3:8" ht="15" customHeight="1">
      <c r="C5444" s="112" t="b">
        <v>0</v>
      </c>
      <c r="D5444" s="113">
        <v>8</v>
      </c>
      <c r="E5444" s="114">
        <v>275</v>
      </c>
      <c r="F5444" s="114">
        <v>5362</v>
      </c>
      <c r="G5444" s="122">
        <v>0</v>
      </c>
      <c r="H5444" s="122">
        <v>2.2939476584746289E+18</v>
      </c>
    </row>
    <row r="5445" spans="3:8" ht="15" customHeight="1">
      <c r="C5445" s="112" t="b">
        <v>0</v>
      </c>
      <c r="D5445" s="113">
        <v>8</v>
      </c>
      <c r="E5445" s="114">
        <v>276</v>
      </c>
      <c r="F5445" s="114">
        <v>5363</v>
      </c>
      <c r="G5445" s="122">
        <v>0</v>
      </c>
      <c r="H5445" s="122">
        <v>4.545940775302336E+18</v>
      </c>
    </row>
    <row r="5446" spans="3:8" ht="15" customHeight="1">
      <c r="C5446" s="112" t="b">
        <v>0</v>
      </c>
      <c r="D5446" s="113">
        <v>8</v>
      </c>
      <c r="E5446" s="114">
        <v>277</v>
      </c>
      <c r="F5446" s="114">
        <v>5364</v>
      </c>
      <c r="G5446" s="122">
        <v>0</v>
      </c>
      <c r="H5446" s="122">
        <v>6.5112215693188086E+18</v>
      </c>
    </row>
    <row r="5447" spans="3:8" ht="15" customHeight="1">
      <c r="C5447" s="112" t="b">
        <v>0</v>
      </c>
      <c r="D5447" s="113">
        <v>8</v>
      </c>
      <c r="E5447" s="114">
        <v>278</v>
      </c>
      <c r="F5447" s="114">
        <v>5365</v>
      </c>
      <c r="G5447" s="122">
        <v>0</v>
      </c>
      <c r="H5447" s="122">
        <v>8.8196286545313216E+17</v>
      </c>
    </row>
    <row r="5448" spans="3:8" ht="15" customHeight="1">
      <c r="C5448" s="112" t="b">
        <v>0</v>
      </c>
      <c r="D5448" s="113">
        <v>8</v>
      </c>
      <c r="E5448" s="114">
        <v>279</v>
      </c>
      <c r="F5448" s="114">
        <v>5366</v>
      </c>
      <c r="G5448" s="122">
        <v>0</v>
      </c>
      <c r="H5448" s="122">
        <v>1.3038413206233061E+19</v>
      </c>
    </row>
    <row r="5449" spans="3:8" ht="15" customHeight="1">
      <c r="C5449" s="112" t="b">
        <v>0</v>
      </c>
      <c r="D5449" s="113">
        <v>8</v>
      </c>
      <c r="E5449" s="114">
        <v>280</v>
      </c>
      <c r="F5449" s="114">
        <v>5367</v>
      </c>
      <c r="G5449" s="122">
        <v>0</v>
      </c>
      <c r="H5449" s="122">
        <v>1.44743047175539E+19</v>
      </c>
    </row>
    <row r="5450" spans="3:8" ht="15" customHeight="1">
      <c r="C5450" s="112" t="b">
        <v>0</v>
      </c>
      <c r="D5450" s="113">
        <v>8</v>
      </c>
      <c r="E5450" s="114">
        <v>281</v>
      </c>
      <c r="F5450" s="114">
        <v>5368</v>
      </c>
      <c r="G5450" s="122">
        <v>0</v>
      </c>
      <c r="H5450" s="122">
        <v>2.6642272053431173E+18</v>
      </c>
    </row>
    <row r="5451" spans="3:8" ht="15" customHeight="1">
      <c r="C5451" s="112" t="b">
        <v>0</v>
      </c>
      <c r="D5451" s="113">
        <v>8</v>
      </c>
      <c r="E5451" s="114">
        <v>3375</v>
      </c>
      <c r="F5451" s="114">
        <v>5369</v>
      </c>
      <c r="G5451" s="122">
        <v>0</v>
      </c>
      <c r="H5451" s="122">
        <v>9.920939312095062E+18</v>
      </c>
    </row>
    <row r="5452" spans="3:8" ht="15" customHeight="1">
      <c r="C5452" s="112" t="b">
        <v>0</v>
      </c>
      <c r="D5452" s="113">
        <v>8</v>
      </c>
      <c r="E5452" s="114">
        <v>3376</v>
      </c>
      <c r="F5452" s="114">
        <v>5370</v>
      </c>
      <c r="G5452" s="122">
        <v>0</v>
      </c>
      <c r="H5452" s="122">
        <v>4.9875064237341276E+18</v>
      </c>
    </row>
    <row r="5453" spans="3:8" ht="15" customHeight="1">
      <c r="C5453" s="112" t="b">
        <v>0</v>
      </c>
      <c r="D5453" s="113">
        <v>8</v>
      </c>
      <c r="E5453" s="114">
        <v>3377</v>
      </c>
      <c r="F5453" s="114">
        <v>5371</v>
      </c>
      <c r="G5453" s="122">
        <v>0</v>
      </c>
      <c r="H5453" s="122">
        <v>4.9847698356191672E+18</v>
      </c>
    </row>
    <row r="5454" spans="3:8" ht="15" customHeight="1">
      <c r="C5454" s="112" t="b">
        <v>0</v>
      </c>
      <c r="D5454" s="113">
        <v>8</v>
      </c>
      <c r="E5454" s="114">
        <v>3378</v>
      </c>
      <c r="F5454" s="114">
        <v>5372</v>
      </c>
      <c r="G5454" s="122">
        <v>0</v>
      </c>
      <c r="H5454" s="122">
        <v>6.9562980579283261E+18</v>
      </c>
    </row>
    <row r="5455" spans="3:8" ht="15" customHeight="1">
      <c r="C5455" s="112" t="b">
        <v>0</v>
      </c>
      <c r="D5455" s="113">
        <v>8</v>
      </c>
      <c r="E5455" s="114">
        <v>3379</v>
      </c>
      <c r="F5455" s="114">
        <v>5373</v>
      </c>
      <c r="G5455" s="122">
        <v>0</v>
      </c>
      <c r="H5455" s="122">
        <v>6.3252031857021517E+17</v>
      </c>
    </row>
    <row r="5456" spans="3:8" ht="15" customHeight="1">
      <c r="C5456" s="112" t="b">
        <v>0</v>
      </c>
      <c r="D5456" s="113">
        <v>8</v>
      </c>
      <c r="E5456" s="114">
        <v>3380</v>
      </c>
      <c r="F5456" s="114">
        <v>5374</v>
      </c>
      <c r="G5456" s="122">
        <v>0</v>
      </c>
      <c r="H5456" s="122">
        <v>1.0180034649869382E+18</v>
      </c>
    </row>
    <row r="5457" spans="3:8" ht="15" customHeight="1">
      <c r="C5457" s="112" t="b">
        <v>0</v>
      </c>
      <c r="D5457" s="113">
        <v>8</v>
      </c>
      <c r="E5457" s="114">
        <v>3381</v>
      </c>
      <c r="F5457" s="114">
        <v>5375</v>
      </c>
      <c r="G5457" s="122">
        <v>0</v>
      </c>
      <c r="H5457" s="122">
        <v>1.6522952524334254E+19</v>
      </c>
    </row>
    <row r="5458" spans="3:8" ht="15" customHeight="1">
      <c r="C5458" s="112" t="b">
        <v>0</v>
      </c>
      <c r="D5458" s="113">
        <v>8</v>
      </c>
      <c r="E5458" s="114">
        <v>3382</v>
      </c>
      <c r="F5458" s="114">
        <v>5376</v>
      </c>
      <c r="G5458" s="122">
        <v>0</v>
      </c>
      <c r="H5458" s="122">
        <v>1.6822683056089539E+19</v>
      </c>
    </row>
    <row r="5459" spans="3:8" ht="15" customHeight="1">
      <c r="C5459" s="112" t="b">
        <v>0</v>
      </c>
      <c r="D5459" s="113">
        <v>8</v>
      </c>
      <c r="E5459" s="114">
        <v>3383</v>
      </c>
      <c r="F5459" s="114">
        <v>5377</v>
      </c>
      <c r="G5459" s="122">
        <v>0</v>
      </c>
      <c r="H5459" s="122">
        <v>1.0042044300646552E+19</v>
      </c>
    </row>
    <row r="5460" spans="3:8" ht="15" customHeight="1">
      <c r="C5460" s="112" t="b">
        <v>0</v>
      </c>
      <c r="D5460" s="113">
        <v>8</v>
      </c>
      <c r="E5460" s="114">
        <v>3384</v>
      </c>
      <c r="F5460" s="114">
        <v>5378</v>
      </c>
      <c r="G5460" s="122">
        <v>0</v>
      </c>
      <c r="H5460" s="122">
        <v>1.3081408894405759E+19</v>
      </c>
    </row>
    <row r="5461" spans="3:8" ht="15" customHeight="1">
      <c r="C5461" s="112" t="b">
        <v>0</v>
      </c>
      <c r="D5461" s="113">
        <v>8</v>
      </c>
      <c r="E5461" s="114">
        <v>3385</v>
      </c>
      <c r="F5461" s="114">
        <v>5379</v>
      </c>
      <c r="G5461" s="122">
        <v>0</v>
      </c>
      <c r="H5461" s="122">
        <v>8.5662062832211108E+18</v>
      </c>
    </row>
    <row r="5462" spans="3:8" ht="15" customHeight="1">
      <c r="C5462" s="112" t="b">
        <v>0</v>
      </c>
      <c r="D5462" s="113">
        <v>8</v>
      </c>
      <c r="E5462" s="114">
        <v>3386</v>
      </c>
      <c r="F5462" s="114">
        <v>5380</v>
      </c>
      <c r="G5462" s="122">
        <v>0</v>
      </c>
      <c r="H5462" s="122">
        <v>1.5861008917622102E+19</v>
      </c>
    </row>
    <row r="5463" spans="3:8" ht="15" customHeight="1">
      <c r="C5463" s="112" t="b">
        <v>0</v>
      </c>
      <c r="D5463" s="113">
        <v>8</v>
      </c>
      <c r="E5463" s="114">
        <v>3387</v>
      </c>
      <c r="F5463" s="114">
        <v>5381</v>
      </c>
      <c r="G5463" s="122">
        <v>0</v>
      </c>
      <c r="H5463" s="122">
        <v>6.6574092209275177E+18</v>
      </c>
    </row>
    <row r="5464" spans="3:8" ht="15" customHeight="1">
      <c r="C5464" s="112" t="b">
        <v>0</v>
      </c>
      <c r="D5464" s="113">
        <v>8</v>
      </c>
      <c r="E5464" s="114">
        <v>3388</v>
      </c>
      <c r="F5464" s="114">
        <v>5382</v>
      </c>
      <c r="G5464" s="122">
        <v>0</v>
      </c>
      <c r="H5464" s="122">
        <v>3.975899583504363E+18</v>
      </c>
    </row>
    <row r="5465" spans="3:8" ht="15" customHeight="1">
      <c r="C5465" s="112" t="b">
        <v>0</v>
      </c>
      <c r="D5465" s="113">
        <v>8</v>
      </c>
      <c r="E5465" s="114">
        <v>3255</v>
      </c>
      <c r="F5465" s="114">
        <v>5383</v>
      </c>
      <c r="G5465" s="122">
        <v>0</v>
      </c>
      <c r="H5465" s="122">
        <v>5.4692417784664187E+18</v>
      </c>
    </row>
    <row r="5466" spans="3:8" ht="15" customHeight="1">
      <c r="C5466" s="112" t="b">
        <v>0</v>
      </c>
      <c r="D5466" s="113">
        <v>8</v>
      </c>
      <c r="E5466" s="114">
        <v>282</v>
      </c>
      <c r="F5466" s="114">
        <v>5384</v>
      </c>
      <c r="G5466" s="122">
        <v>0</v>
      </c>
      <c r="H5466" s="122">
        <v>1.6016737402950653E+18</v>
      </c>
    </row>
    <row r="5467" spans="3:8" ht="15" customHeight="1">
      <c r="C5467" s="112" t="b">
        <v>0</v>
      </c>
      <c r="D5467" s="113">
        <v>8</v>
      </c>
      <c r="E5467" s="114">
        <v>283</v>
      </c>
      <c r="F5467" s="114">
        <v>5385</v>
      </c>
      <c r="G5467" s="122">
        <v>0</v>
      </c>
      <c r="H5467" s="122">
        <v>1.6038952000085424E+19</v>
      </c>
    </row>
    <row r="5468" spans="3:8" ht="15" customHeight="1">
      <c r="C5468" s="112" t="b">
        <v>0</v>
      </c>
      <c r="D5468" s="113">
        <v>8</v>
      </c>
      <c r="E5468" s="114">
        <v>284</v>
      </c>
      <c r="F5468" s="114">
        <v>5386</v>
      </c>
      <c r="G5468" s="122">
        <v>0</v>
      </c>
      <c r="H5468" s="122">
        <v>1.6044524797268963E+19</v>
      </c>
    </row>
    <row r="5469" spans="3:8" ht="15" customHeight="1">
      <c r="C5469" s="112" t="b">
        <v>0</v>
      </c>
      <c r="D5469" s="113">
        <v>8</v>
      </c>
      <c r="E5469" s="114">
        <v>285</v>
      </c>
      <c r="F5469" s="114">
        <v>5387</v>
      </c>
      <c r="G5469" s="122">
        <v>0</v>
      </c>
      <c r="H5469" s="122">
        <v>1.0862610742488536E+18</v>
      </c>
    </row>
    <row r="5470" spans="3:8" ht="15" customHeight="1">
      <c r="C5470" s="112" t="b">
        <v>0</v>
      </c>
      <c r="D5470" s="113">
        <v>8</v>
      </c>
      <c r="E5470" s="114">
        <v>286</v>
      </c>
      <c r="F5470" s="114">
        <v>5388</v>
      </c>
      <c r="G5470" s="122">
        <v>0</v>
      </c>
      <c r="H5470" s="122">
        <v>1.6759732835176094E+19</v>
      </c>
    </row>
    <row r="5471" spans="3:8" ht="15" customHeight="1">
      <c r="C5471" s="112" t="b">
        <v>0</v>
      </c>
      <c r="D5471" s="113">
        <v>8</v>
      </c>
      <c r="E5471" s="114">
        <v>287</v>
      </c>
      <c r="F5471" s="114">
        <v>5389</v>
      </c>
      <c r="G5471" s="122">
        <v>0</v>
      </c>
      <c r="H5471" s="122">
        <v>2.4789454261683456E+18</v>
      </c>
    </row>
    <row r="5472" spans="3:8" ht="15" customHeight="1">
      <c r="C5472" s="112" t="b">
        <v>0</v>
      </c>
      <c r="D5472" s="113">
        <v>8</v>
      </c>
      <c r="E5472" s="114">
        <v>288</v>
      </c>
      <c r="F5472" s="114">
        <v>5390</v>
      </c>
      <c r="G5472" s="122">
        <v>0</v>
      </c>
      <c r="H5472" s="122">
        <v>8.3154079109298903E+18</v>
      </c>
    </row>
    <row r="5473" spans="3:8" ht="15" customHeight="1">
      <c r="C5473" s="112" t="b">
        <v>0</v>
      </c>
      <c r="D5473" s="113">
        <v>8</v>
      </c>
      <c r="E5473" s="114">
        <v>289</v>
      </c>
      <c r="F5473" s="114">
        <v>5391</v>
      </c>
      <c r="G5473" s="122">
        <v>0</v>
      </c>
      <c r="H5473" s="122">
        <v>1.7404621534255796E+19</v>
      </c>
    </row>
    <row r="5474" spans="3:8" ht="15" customHeight="1">
      <c r="C5474" s="112" t="b">
        <v>0</v>
      </c>
      <c r="D5474" s="113">
        <v>8</v>
      </c>
      <c r="E5474" s="114">
        <v>290</v>
      </c>
      <c r="F5474" s="114">
        <v>5392</v>
      </c>
      <c r="G5474" s="122">
        <v>0</v>
      </c>
      <c r="H5474" s="122">
        <v>1.6442527188085275E+19</v>
      </c>
    </row>
    <row r="5475" spans="3:8" ht="15" customHeight="1">
      <c r="C5475" s="112" t="b">
        <v>0</v>
      </c>
      <c r="D5475" s="113">
        <v>8</v>
      </c>
      <c r="E5475" s="114">
        <v>291</v>
      </c>
      <c r="F5475" s="114">
        <v>5393</v>
      </c>
      <c r="G5475" s="122">
        <v>0</v>
      </c>
      <c r="H5475" s="122">
        <v>9.8209888075699364E+18</v>
      </c>
    </row>
    <row r="5476" spans="3:8" ht="15" customHeight="1">
      <c r="C5476" s="112" t="b">
        <v>0</v>
      </c>
      <c r="D5476" s="113">
        <v>8</v>
      </c>
      <c r="E5476" s="114">
        <v>292</v>
      </c>
      <c r="F5476" s="114">
        <v>5394</v>
      </c>
      <c r="G5476" s="122">
        <v>0</v>
      </c>
      <c r="H5476" s="122">
        <v>1.6936575292066683E+19</v>
      </c>
    </row>
    <row r="5477" spans="3:8" ht="15" customHeight="1">
      <c r="C5477" s="112" t="b">
        <v>0</v>
      </c>
      <c r="D5477" s="113">
        <v>8</v>
      </c>
      <c r="E5477" s="114">
        <v>293</v>
      </c>
      <c r="F5477" s="114">
        <v>5395</v>
      </c>
      <c r="G5477" s="122">
        <v>0</v>
      </c>
      <c r="H5477" s="122">
        <v>9.1986612385439406E+18</v>
      </c>
    </row>
    <row r="5478" spans="3:8" ht="15" customHeight="1">
      <c r="C5478" s="112" t="b">
        <v>0</v>
      </c>
      <c r="D5478" s="113">
        <v>8</v>
      </c>
      <c r="E5478" s="114">
        <v>294</v>
      </c>
      <c r="F5478" s="114">
        <v>5396</v>
      </c>
      <c r="G5478" s="122">
        <v>0</v>
      </c>
      <c r="H5478" s="122">
        <v>7.150879009048022E+18</v>
      </c>
    </row>
    <row r="5479" spans="3:8" ht="15" customHeight="1">
      <c r="C5479" s="112" t="b">
        <v>0</v>
      </c>
      <c r="D5479" s="113">
        <v>8</v>
      </c>
      <c r="E5479" s="114">
        <v>295</v>
      </c>
      <c r="F5479" s="114">
        <v>5397</v>
      </c>
      <c r="G5479" s="122">
        <v>0</v>
      </c>
      <c r="H5479" s="122">
        <v>1.4274885895608968E+18</v>
      </c>
    </row>
    <row r="5480" spans="3:8" ht="15" customHeight="1">
      <c r="C5480" s="112" t="b">
        <v>0</v>
      </c>
      <c r="D5480" s="113">
        <v>8</v>
      </c>
      <c r="E5480" s="114">
        <v>296</v>
      </c>
      <c r="F5480" s="114">
        <v>5398</v>
      </c>
      <c r="G5480" s="122">
        <v>0</v>
      </c>
      <c r="H5480" s="122">
        <v>1.676753441493198E+19</v>
      </c>
    </row>
    <row r="5481" spans="3:8" ht="15" customHeight="1">
      <c r="C5481" s="112" t="b">
        <v>0</v>
      </c>
      <c r="D5481" s="113">
        <v>8</v>
      </c>
      <c r="E5481" s="114">
        <v>297</v>
      </c>
      <c r="F5481" s="114">
        <v>5399</v>
      </c>
      <c r="G5481" s="122">
        <v>0</v>
      </c>
      <c r="H5481" s="122">
        <v>7.5372053413063956E+18</v>
      </c>
    </row>
    <row r="5482" spans="3:8" ht="15" customHeight="1">
      <c r="C5482" s="112" t="b">
        <v>0</v>
      </c>
      <c r="D5482" s="113">
        <v>8</v>
      </c>
      <c r="E5482" s="114">
        <v>298</v>
      </c>
      <c r="F5482" s="114">
        <v>5400</v>
      </c>
      <c r="G5482" s="122">
        <v>0</v>
      </c>
      <c r="H5482" s="122">
        <v>8.0060728641265766E+18</v>
      </c>
    </row>
    <row r="5483" spans="3:8" ht="15" customHeight="1">
      <c r="C5483" s="112" t="b">
        <v>0</v>
      </c>
      <c r="D5483" s="113">
        <v>8</v>
      </c>
      <c r="E5483" s="114">
        <v>299</v>
      </c>
      <c r="F5483" s="114">
        <v>5401</v>
      </c>
      <c r="G5483" s="122">
        <v>0</v>
      </c>
      <c r="H5483" s="122">
        <v>1.2595925589165711E+19</v>
      </c>
    </row>
    <row r="5484" spans="3:8" ht="15" customHeight="1">
      <c r="C5484" s="112" t="b">
        <v>0</v>
      </c>
      <c r="D5484" s="113">
        <v>8</v>
      </c>
      <c r="E5484" s="114">
        <v>300</v>
      </c>
      <c r="F5484" s="114">
        <v>5402</v>
      </c>
      <c r="G5484" s="122">
        <v>0</v>
      </c>
      <c r="H5484" s="122">
        <v>1.7029560635469472E+19</v>
      </c>
    </row>
    <row r="5485" spans="3:8" ht="15" customHeight="1">
      <c r="C5485" s="112" t="b">
        <v>0</v>
      </c>
      <c r="D5485" s="113">
        <v>8</v>
      </c>
      <c r="E5485" s="114">
        <v>301</v>
      </c>
      <c r="F5485" s="114">
        <v>5403</v>
      </c>
      <c r="G5485" s="122">
        <v>0</v>
      </c>
      <c r="H5485" s="122">
        <v>3.1087736377716132E+18</v>
      </c>
    </row>
    <row r="5486" spans="3:8" ht="15" customHeight="1">
      <c r="C5486" s="112" t="b">
        <v>0</v>
      </c>
      <c r="D5486" s="113">
        <v>8</v>
      </c>
      <c r="E5486" s="114">
        <v>302</v>
      </c>
      <c r="F5486" s="114">
        <v>5404</v>
      </c>
      <c r="G5486" s="122">
        <v>0</v>
      </c>
      <c r="H5486" s="122">
        <v>1.335046994699647E+19</v>
      </c>
    </row>
    <row r="5487" spans="3:8" ht="15" customHeight="1">
      <c r="C5487" s="112" t="b">
        <v>0</v>
      </c>
      <c r="D5487" s="113">
        <v>8</v>
      </c>
      <c r="E5487" s="114">
        <v>303</v>
      </c>
      <c r="F5487" s="114">
        <v>5405</v>
      </c>
      <c r="G5487" s="122">
        <v>0</v>
      </c>
      <c r="H5487" s="122">
        <v>1.4946763499195126E+19</v>
      </c>
    </row>
    <row r="5488" spans="3:8" ht="15" customHeight="1">
      <c r="C5488" s="112" t="b">
        <v>0</v>
      </c>
      <c r="D5488" s="113">
        <v>8</v>
      </c>
      <c r="E5488" s="114">
        <v>304</v>
      </c>
      <c r="F5488" s="114">
        <v>5406</v>
      </c>
      <c r="G5488" s="122">
        <v>0</v>
      </c>
      <c r="H5488" s="122">
        <v>9.392702679744428E+18</v>
      </c>
    </row>
    <row r="5489" spans="3:8" ht="15" customHeight="1">
      <c r="C5489" s="112" t="b">
        <v>0</v>
      </c>
      <c r="D5489" s="113">
        <v>8</v>
      </c>
      <c r="E5489" s="114">
        <v>305</v>
      </c>
      <c r="F5489" s="114">
        <v>5407</v>
      </c>
      <c r="G5489" s="122">
        <v>0</v>
      </c>
      <c r="H5489" s="122">
        <v>9.3395574382331635E+17</v>
      </c>
    </row>
    <row r="5490" spans="3:8" ht="15" customHeight="1">
      <c r="C5490" s="112" t="b">
        <v>0</v>
      </c>
      <c r="D5490" s="113">
        <v>8</v>
      </c>
      <c r="E5490" s="114">
        <v>306</v>
      </c>
      <c r="F5490" s="114">
        <v>5408</v>
      </c>
      <c r="G5490" s="122">
        <v>0</v>
      </c>
      <c r="H5490" s="122">
        <v>1.3838486821267292E+19</v>
      </c>
    </row>
    <row r="5491" spans="3:8" ht="15" customHeight="1">
      <c r="C5491" s="112" t="b">
        <v>0</v>
      </c>
      <c r="D5491" s="113">
        <v>8</v>
      </c>
      <c r="E5491" s="114">
        <v>307</v>
      </c>
      <c r="F5491" s="114">
        <v>5409</v>
      </c>
      <c r="G5491" s="122">
        <v>0</v>
      </c>
      <c r="H5491" s="122">
        <v>7.5137466354271693E+18</v>
      </c>
    </row>
    <row r="5492" spans="3:8" ht="15" customHeight="1">
      <c r="C5492" s="112" t="b">
        <v>0</v>
      </c>
      <c r="D5492" s="113">
        <v>8</v>
      </c>
      <c r="E5492" s="114">
        <v>308</v>
      </c>
      <c r="F5492" s="114">
        <v>5410</v>
      </c>
      <c r="G5492" s="122">
        <v>0</v>
      </c>
      <c r="H5492" s="122">
        <v>5.3824353612454922E+18</v>
      </c>
    </row>
    <row r="5493" spans="3:8" ht="15" customHeight="1">
      <c r="C5493" s="112" t="b">
        <v>0</v>
      </c>
      <c r="D5493" s="113">
        <v>8</v>
      </c>
      <c r="E5493" s="114">
        <v>309</v>
      </c>
      <c r="F5493" s="114">
        <v>5411</v>
      </c>
      <c r="G5493" s="122">
        <v>0</v>
      </c>
      <c r="H5493" s="122">
        <v>4.5636307952502042E+18</v>
      </c>
    </row>
    <row r="5494" spans="3:8" ht="15" customHeight="1">
      <c r="C5494" s="112" t="b">
        <v>0</v>
      </c>
      <c r="D5494" s="113">
        <v>8</v>
      </c>
      <c r="E5494" s="114">
        <v>310</v>
      </c>
      <c r="F5494" s="114">
        <v>5412</v>
      </c>
      <c r="G5494" s="122">
        <v>0</v>
      </c>
      <c r="H5494" s="122">
        <v>8.4206936783523226E+18</v>
      </c>
    </row>
    <row r="5495" spans="3:8" ht="15" customHeight="1">
      <c r="C5495" s="112" t="b">
        <v>0</v>
      </c>
      <c r="D5495" s="113">
        <v>8</v>
      </c>
      <c r="E5495" s="114">
        <v>311</v>
      </c>
      <c r="F5495" s="114">
        <v>5413</v>
      </c>
      <c r="G5495" s="122">
        <v>0</v>
      </c>
      <c r="H5495" s="122">
        <v>1.6545589889615706E+19</v>
      </c>
    </row>
    <row r="5496" spans="3:8" ht="15" customHeight="1">
      <c r="C5496" s="112" t="b">
        <v>0</v>
      </c>
      <c r="D5496" s="113">
        <v>8</v>
      </c>
      <c r="E5496" s="114">
        <v>312</v>
      </c>
      <c r="F5496" s="114">
        <v>5414</v>
      </c>
      <c r="G5496" s="122">
        <v>0</v>
      </c>
      <c r="H5496" s="122">
        <v>9.7474767077035991E+18</v>
      </c>
    </row>
    <row r="5497" spans="3:8" ht="15" customHeight="1">
      <c r="C5497" s="112" t="b">
        <v>0</v>
      </c>
      <c r="D5497" s="113">
        <v>8</v>
      </c>
      <c r="E5497" s="114">
        <v>2591</v>
      </c>
      <c r="F5497" s="114">
        <v>5415</v>
      </c>
      <c r="G5497" s="122">
        <v>0</v>
      </c>
      <c r="H5497" s="122">
        <v>1.8288325946939431E+19</v>
      </c>
    </row>
    <row r="5498" spans="3:8" ht="15" customHeight="1">
      <c r="C5498" s="112" t="b">
        <v>0</v>
      </c>
      <c r="D5498" s="113">
        <v>8</v>
      </c>
      <c r="E5498" s="114">
        <v>2592</v>
      </c>
      <c r="F5498" s="114">
        <v>5416</v>
      </c>
      <c r="G5498" s="122">
        <v>0</v>
      </c>
      <c r="H5498" s="122">
        <v>4.5709691791096852E+18</v>
      </c>
    </row>
    <row r="5499" spans="3:8" ht="15" customHeight="1">
      <c r="C5499" s="112" t="b">
        <v>0</v>
      </c>
      <c r="D5499" s="113">
        <v>8</v>
      </c>
      <c r="E5499" s="114">
        <v>2593</v>
      </c>
      <c r="F5499" s="114">
        <v>5417</v>
      </c>
      <c r="G5499" s="122">
        <v>0</v>
      </c>
      <c r="H5499" s="122">
        <v>1.1464412868169712E+19</v>
      </c>
    </row>
    <row r="5500" spans="3:8" ht="15" customHeight="1">
      <c r="C5500" s="112" t="b">
        <v>0</v>
      </c>
      <c r="D5500" s="113">
        <v>8</v>
      </c>
      <c r="E5500" s="114">
        <v>2594</v>
      </c>
      <c r="F5500" s="114">
        <v>5418</v>
      </c>
      <c r="G5500" s="122">
        <v>0</v>
      </c>
      <c r="H5500" s="122">
        <v>3.2352444515704576E+18</v>
      </c>
    </row>
    <row r="5501" spans="3:8" ht="15" customHeight="1">
      <c r="C5501" s="112" t="b">
        <v>0</v>
      </c>
      <c r="D5501" s="113">
        <v>8</v>
      </c>
      <c r="E5501" s="114">
        <v>2595</v>
      </c>
      <c r="F5501" s="114">
        <v>5419</v>
      </c>
      <c r="G5501" s="122">
        <v>0</v>
      </c>
      <c r="H5501" s="122">
        <v>6.7969631222554255E+18</v>
      </c>
    </row>
    <row r="5502" spans="3:8" ht="15" customHeight="1">
      <c r="C5502" s="112" t="b">
        <v>0</v>
      </c>
      <c r="D5502" s="113">
        <v>8</v>
      </c>
      <c r="E5502" s="114">
        <v>2596</v>
      </c>
      <c r="F5502" s="114">
        <v>5420</v>
      </c>
      <c r="G5502" s="122">
        <v>0</v>
      </c>
      <c r="H5502" s="122">
        <v>1.2342358290817247E+19</v>
      </c>
    </row>
    <row r="5503" spans="3:8" ht="15" customHeight="1">
      <c r="C5503" s="112" t="b">
        <v>0</v>
      </c>
      <c r="D5503" s="113">
        <v>8</v>
      </c>
      <c r="E5503" s="114">
        <v>2597</v>
      </c>
      <c r="F5503" s="114">
        <v>5421</v>
      </c>
      <c r="G5503" s="122">
        <v>0</v>
      </c>
      <c r="H5503" s="122">
        <v>8.1469192772220703E+18</v>
      </c>
    </row>
    <row r="5504" spans="3:8" ht="15" customHeight="1">
      <c r="C5504" s="112" t="b">
        <v>0</v>
      </c>
      <c r="D5504" s="113">
        <v>8</v>
      </c>
      <c r="E5504" s="114">
        <v>2598</v>
      </c>
      <c r="F5504" s="114">
        <v>5422</v>
      </c>
      <c r="G5504" s="122">
        <v>0</v>
      </c>
      <c r="H5504" s="122">
        <v>1.0015130637917694E+19</v>
      </c>
    </row>
    <row r="5505" spans="3:8" ht="15" customHeight="1">
      <c r="C5505" s="112" t="b">
        <v>0</v>
      </c>
      <c r="D5505" s="113">
        <v>8</v>
      </c>
      <c r="E5505" s="114">
        <v>2599</v>
      </c>
      <c r="F5505" s="114">
        <v>5423</v>
      </c>
      <c r="G5505" s="122">
        <v>0</v>
      </c>
      <c r="H5505" s="122">
        <v>5.4874772899749765E+18</v>
      </c>
    </row>
    <row r="5506" spans="3:8" ht="15" customHeight="1">
      <c r="C5506" s="112" t="b">
        <v>0</v>
      </c>
      <c r="D5506" s="113">
        <v>8</v>
      </c>
      <c r="E5506" s="114">
        <v>2600</v>
      </c>
      <c r="F5506" s="114">
        <v>5424</v>
      </c>
      <c r="G5506" s="122">
        <v>0</v>
      </c>
      <c r="H5506" s="122">
        <v>1.6791828114555013E+19</v>
      </c>
    </row>
    <row r="5507" spans="3:8" ht="15" customHeight="1">
      <c r="C5507" s="112" t="b">
        <v>0</v>
      </c>
      <c r="D5507" s="113">
        <v>8</v>
      </c>
      <c r="E5507" s="114">
        <v>2601</v>
      </c>
      <c r="F5507" s="114">
        <v>5425</v>
      </c>
      <c r="G5507" s="122">
        <v>0</v>
      </c>
      <c r="H5507" s="122">
        <v>1.6248825261945629E+19</v>
      </c>
    </row>
    <row r="5508" spans="3:8" ht="15" customHeight="1">
      <c r="C5508" s="112" t="b">
        <v>0</v>
      </c>
      <c r="D5508" s="113">
        <v>8</v>
      </c>
      <c r="E5508" s="114">
        <v>2602</v>
      </c>
      <c r="F5508" s="114">
        <v>5426</v>
      </c>
      <c r="G5508" s="122">
        <v>0</v>
      </c>
      <c r="H5508" s="122">
        <v>3.6046533513645455E+18</v>
      </c>
    </row>
    <row r="5509" spans="3:8" ht="15" customHeight="1">
      <c r="C5509" s="112" t="b">
        <v>0</v>
      </c>
      <c r="D5509" s="113">
        <v>8</v>
      </c>
      <c r="E5509" s="114">
        <v>2603</v>
      </c>
      <c r="F5509" s="114">
        <v>5427</v>
      </c>
      <c r="G5509" s="122">
        <v>0</v>
      </c>
      <c r="H5509" s="122">
        <v>1.6937983168423816E+18</v>
      </c>
    </row>
    <row r="5510" spans="3:8" ht="15" customHeight="1">
      <c r="C5510" s="112" t="b">
        <v>0</v>
      </c>
      <c r="D5510" s="113">
        <v>8</v>
      </c>
      <c r="E5510" s="114">
        <v>2604</v>
      </c>
      <c r="F5510" s="114">
        <v>5428</v>
      </c>
      <c r="G5510" s="122">
        <v>0</v>
      </c>
      <c r="H5510" s="122">
        <v>1.5403809923262718E+19</v>
      </c>
    </row>
    <row r="5511" spans="3:8" ht="15" customHeight="1">
      <c r="C5511" s="112" t="b">
        <v>0</v>
      </c>
      <c r="D5511" s="113">
        <v>8</v>
      </c>
      <c r="E5511" s="114">
        <v>2605</v>
      </c>
      <c r="F5511" s="114">
        <v>5429</v>
      </c>
      <c r="G5511" s="122">
        <v>0</v>
      </c>
      <c r="H5511" s="122">
        <v>5.2929886796488991E+18</v>
      </c>
    </row>
    <row r="5512" spans="3:8" ht="15" customHeight="1">
      <c r="C5512" s="112" t="b">
        <v>0</v>
      </c>
      <c r="D5512" s="113">
        <v>8</v>
      </c>
      <c r="E5512" s="114">
        <v>2606</v>
      </c>
      <c r="F5512" s="114">
        <v>5430</v>
      </c>
      <c r="G5512" s="122">
        <v>0</v>
      </c>
      <c r="H5512" s="122">
        <v>4.6014424214445327E+18</v>
      </c>
    </row>
    <row r="5513" spans="3:8" ht="15" customHeight="1">
      <c r="C5513" s="112" t="b">
        <v>0</v>
      </c>
      <c r="D5513" s="113">
        <v>8</v>
      </c>
      <c r="E5513" s="114">
        <v>2607</v>
      </c>
      <c r="F5513" s="114">
        <v>5431</v>
      </c>
      <c r="G5513" s="122">
        <v>0</v>
      </c>
      <c r="H5513" s="122">
        <v>2.1316326656914798E+18</v>
      </c>
    </row>
    <row r="5514" spans="3:8" ht="15" customHeight="1">
      <c r="C5514" s="112" t="b">
        <v>0</v>
      </c>
      <c r="D5514" s="113">
        <v>8</v>
      </c>
      <c r="E5514" s="114">
        <v>2608</v>
      </c>
      <c r="F5514" s="114">
        <v>5432</v>
      </c>
      <c r="G5514" s="122">
        <v>0</v>
      </c>
      <c r="H5514" s="122">
        <v>1.4789674108816071E+19</v>
      </c>
    </row>
    <row r="5515" spans="3:8" ht="15" customHeight="1">
      <c r="C5515" s="112" t="b">
        <v>0</v>
      </c>
      <c r="D5515" s="113">
        <v>8</v>
      </c>
      <c r="E5515" s="114">
        <v>313</v>
      </c>
      <c r="F5515" s="114">
        <v>5433</v>
      </c>
      <c r="G5515" s="122">
        <v>0</v>
      </c>
      <c r="H5515" s="122">
        <v>1.8127027708900921E+19</v>
      </c>
    </row>
    <row r="5516" spans="3:8" ht="15" customHeight="1">
      <c r="C5516" s="112" t="b">
        <v>0</v>
      </c>
      <c r="D5516" s="113">
        <v>8</v>
      </c>
      <c r="E5516" s="114">
        <v>314</v>
      </c>
      <c r="F5516" s="114">
        <v>5434</v>
      </c>
      <c r="G5516" s="122">
        <v>0</v>
      </c>
      <c r="H5516" s="122">
        <v>5.4487348752833085E+18</v>
      </c>
    </row>
    <row r="5517" spans="3:8" ht="15" customHeight="1">
      <c r="C5517" s="112" t="b">
        <v>0</v>
      </c>
      <c r="D5517" s="113">
        <v>8</v>
      </c>
      <c r="E5517" s="114">
        <v>315</v>
      </c>
      <c r="F5517" s="114">
        <v>5435</v>
      </c>
      <c r="G5517" s="122">
        <v>0</v>
      </c>
      <c r="H5517" s="122">
        <v>4.1384651332581536E+16</v>
      </c>
    </row>
    <row r="5518" spans="3:8" ht="15" customHeight="1">
      <c r="C5518" s="112" t="b">
        <v>0</v>
      </c>
      <c r="D5518" s="113">
        <v>8</v>
      </c>
      <c r="E5518" s="114">
        <v>316</v>
      </c>
      <c r="F5518" s="114">
        <v>5436</v>
      </c>
      <c r="G5518" s="122">
        <v>0</v>
      </c>
      <c r="H5518" s="122">
        <v>8.94427852797918E+18</v>
      </c>
    </row>
    <row r="5519" spans="3:8" ht="15" customHeight="1">
      <c r="C5519" s="112" t="b">
        <v>0</v>
      </c>
      <c r="D5519" s="113">
        <v>8</v>
      </c>
      <c r="E5519" s="114">
        <v>317</v>
      </c>
      <c r="F5519" s="114">
        <v>5437</v>
      </c>
      <c r="G5519" s="122">
        <v>0</v>
      </c>
      <c r="H5519" s="122">
        <v>1.8378003367153857E+19</v>
      </c>
    </row>
    <row r="5520" spans="3:8" ht="15" customHeight="1">
      <c r="C5520" s="112" t="b">
        <v>0</v>
      </c>
      <c r="D5520" s="113">
        <v>8</v>
      </c>
      <c r="E5520" s="114">
        <v>318</v>
      </c>
      <c r="F5520" s="114">
        <v>5438</v>
      </c>
      <c r="G5520" s="122">
        <v>0</v>
      </c>
      <c r="H5520" s="122">
        <v>1.6086377718975371E+19</v>
      </c>
    </row>
    <row r="5521" spans="3:8" ht="15" customHeight="1">
      <c r="C5521" s="112" t="b">
        <v>0</v>
      </c>
      <c r="D5521" s="113">
        <v>8</v>
      </c>
      <c r="E5521" s="114">
        <v>319</v>
      </c>
      <c r="F5521" s="114">
        <v>5439</v>
      </c>
      <c r="G5521" s="122">
        <v>0</v>
      </c>
      <c r="H5521" s="122">
        <v>2.9734432432085146E+18</v>
      </c>
    </row>
    <row r="5522" spans="3:8" ht="15" customHeight="1">
      <c r="C5522" s="112" t="b">
        <v>0</v>
      </c>
      <c r="D5522" s="113">
        <v>8</v>
      </c>
      <c r="E5522" s="114">
        <v>320</v>
      </c>
      <c r="F5522" s="114">
        <v>5440</v>
      </c>
      <c r="G5522" s="122">
        <v>0</v>
      </c>
      <c r="H5522" s="122">
        <v>9.4564203178803364E+18</v>
      </c>
    </row>
    <row r="5523" spans="3:8" ht="15" customHeight="1">
      <c r="C5523" s="112" t="b">
        <v>0</v>
      </c>
      <c r="D5523" s="113">
        <v>8</v>
      </c>
      <c r="E5523" s="114">
        <v>321</v>
      </c>
      <c r="F5523" s="114">
        <v>5441</v>
      </c>
      <c r="G5523" s="122">
        <v>0</v>
      </c>
      <c r="H5523" s="122">
        <v>3.663008717081302E+18</v>
      </c>
    </row>
    <row r="5524" spans="3:8" ht="15" customHeight="1">
      <c r="C5524" s="112" t="b">
        <v>0</v>
      </c>
      <c r="D5524" s="113">
        <v>8</v>
      </c>
      <c r="E5524" s="114">
        <v>322</v>
      </c>
      <c r="F5524" s="114">
        <v>5442</v>
      </c>
      <c r="G5524" s="122">
        <v>0</v>
      </c>
      <c r="H5524" s="122">
        <v>1.8088037928318188E+19</v>
      </c>
    </row>
    <row r="5525" spans="3:8" ht="15" customHeight="1">
      <c r="C5525" s="112" t="b">
        <v>0</v>
      </c>
      <c r="D5525" s="113">
        <v>8</v>
      </c>
      <c r="E5525" s="114">
        <v>399</v>
      </c>
      <c r="F5525" s="114">
        <v>5443</v>
      </c>
      <c r="G5525" s="122">
        <v>0</v>
      </c>
      <c r="H5525" s="122">
        <v>1.665545628778737E+19</v>
      </c>
    </row>
    <row r="5526" spans="3:8" ht="15" customHeight="1">
      <c r="C5526" s="112" t="b">
        <v>0</v>
      </c>
      <c r="D5526" s="113">
        <v>8</v>
      </c>
      <c r="E5526" s="114">
        <v>3259</v>
      </c>
      <c r="F5526" s="114">
        <v>5444</v>
      </c>
      <c r="G5526" s="122">
        <v>0</v>
      </c>
      <c r="H5526" s="122">
        <v>3.9994701373032156E+18</v>
      </c>
    </row>
    <row r="5527" spans="3:8" ht="15" customHeight="1">
      <c r="C5527" s="112" t="b">
        <v>0</v>
      </c>
      <c r="D5527" s="113">
        <v>8</v>
      </c>
      <c r="E5527" s="114">
        <v>675</v>
      </c>
      <c r="F5527" s="114">
        <v>5445</v>
      </c>
      <c r="G5527" s="122">
        <v>0</v>
      </c>
      <c r="H5527" s="122">
        <v>1.1114523056238387E+19</v>
      </c>
    </row>
    <row r="5528" spans="3:8" ht="15" customHeight="1">
      <c r="C5528" s="112" t="b">
        <v>0</v>
      </c>
      <c r="D5528" s="113">
        <v>8</v>
      </c>
      <c r="E5528" s="114">
        <v>676</v>
      </c>
      <c r="F5528" s="114">
        <v>5446</v>
      </c>
      <c r="G5528" s="122">
        <v>0</v>
      </c>
      <c r="H5528" s="122">
        <v>1.7386262304852058E+19</v>
      </c>
    </row>
    <row r="5529" spans="3:8" ht="15" customHeight="1">
      <c r="C5529" s="112" t="b">
        <v>0</v>
      </c>
      <c r="D5529" s="113">
        <v>8</v>
      </c>
      <c r="E5529" s="114">
        <v>677</v>
      </c>
      <c r="F5529" s="114">
        <v>5447</v>
      </c>
      <c r="G5529" s="122">
        <v>0</v>
      </c>
      <c r="H5529" s="122">
        <v>5.9623772977366743E+18</v>
      </c>
    </row>
    <row r="5530" spans="3:8" ht="15" customHeight="1">
      <c r="C5530" s="112" t="b">
        <v>0</v>
      </c>
      <c r="D5530" s="113">
        <v>8</v>
      </c>
      <c r="E5530" s="114">
        <v>678</v>
      </c>
      <c r="F5530" s="114">
        <v>5448</v>
      </c>
      <c r="G5530" s="122">
        <v>0</v>
      </c>
      <c r="H5530" s="122">
        <v>7.5444395715084001E+18</v>
      </c>
    </row>
    <row r="5531" spans="3:8" ht="15" customHeight="1">
      <c r="C5531" s="112" t="b">
        <v>0</v>
      </c>
      <c r="D5531" s="113">
        <v>8</v>
      </c>
      <c r="E5531" s="114">
        <v>679</v>
      </c>
      <c r="F5531" s="114">
        <v>5449</v>
      </c>
      <c r="G5531" s="122">
        <v>0</v>
      </c>
      <c r="H5531" s="122">
        <v>1.3684167270078401E+19</v>
      </c>
    </row>
    <row r="5532" spans="3:8" ht="15" customHeight="1">
      <c r="C5532" s="112" t="b">
        <v>0</v>
      </c>
      <c r="D5532" s="113">
        <v>8</v>
      </c>
      <c r="E5532" s="114">
        <v>680</v>
      </c>
      <c r="F5532" s="114">
        <v>5450</v>
      </c>
      <c r="G5532" s="122">
        <v>0</v>
      </c>
      <c r="H5532" s="122">
        <v>1.5165682987862817E+18</v>
      </c>
    </row>
    <row r="5533" spans="3:8" ht="15" customHeight="1">
      <c r="C5533" s="112" t="b">
        <v>0</v>
      </c>
      <c r="D5533" s="113">
        <v>8</v>
      </c>
      <c r="E5533" s="114">
        <v>681</v>
      </c>
      <c r="F5533" s="114">
        <v>5451</v>
      </c>
      <c r="G5533" s="122">
        <v>0</v>
      </c>
      <c r="H5533" s="122">
        <v>1.0667204015314643E+19</v>
      </c>
    </row>
    <row r="5534" spans="3:8" ht="15" customHeight="1">
      <c r="C5534" s="112" t="b">
        <v>0</v>
      </c>
      <c r="D5534" s="113">
        <v>8</v>
      </c>
      <c r="E5534" s="114">
        <v>682</v>
      </c>
      <c r="F5534" s="114">
        <v>5452</v>
      </c>
      <c r="G5534" s="122">
        <v>0</v>
      </c>
      <c r="H5534" s="122">
        <v>4.8546488468829522E+18</v>
      </c>
    </row>
    <row r="5535" spans="3:8" ht="15" customHeight="1">
      <c r="C5535" s="112" t="b">
        <v>0</v>
      </c>
      <c r="D5535" s="113">
        <v>8</v>
      </c>
      <c r="E5535" s="114">
        <v>683</v>
      </c>
      <c r="F5535" s="114">
        <v>5453</v>
      </c>
      <c r="G5535" s="122">
        <v>0</v>
      </c>
      <c r="H5535" s="122">
        <v>4.6895656600724301E+17</v>
      </c>
    </row>
    <row r="5536" spans="3:8" ht="15" customHeight="1">
      <c r="C5536" s="112" t="b">
        <v>0</v>
      </c>
      <c r="D5536" s="113">
        <v>8</v>
      </c>
      <c r="E5536" s="114">
        <v>684</v>
      </c>
      <c r="F5536" s="114">
        <v>5454</v>
      </c>
      <c r="G5536" s="122">
        <v>0</v>
      </c>
      <c r="H5536" s="122">
        <v>2.5687085916251238E+18</v>
      </c>
    </row>
    <row r="5537" spans="3:8" ht="15" customHeight="1">
      <c r="C5537" s="112" t="b">
        <v>0</v>
      </c>
      <c r="D5537" s="113">
        <v>8</v>
      </c>
      <c r="E5537" s="114">
        <v>685</v>
      </c>
      <c r="F5537" s="114">
        <v>5455</v>
      </c>
      <c r="G5537" s="122">
        <v>0</v>
      </c>
      <c r="H5537" s="122">
        <v>1.0432392865556818E+19</v>
      </c>
    </row>
    <row r="5538" spans="3:8" ht="15" customHeight="1">
      <c r="C5538" s="112" t="b">
        <v>0</v>
      </c>
      <c r="D5538" s="113">
        <v>8</v>
      </c>
      <c r="E5538" s="114">
        <v>686</v>
      </c>
      <c r="F5538" s="114">
        <v>5456</v>
      </c>
      <c r="G5538" s="122">
        <v>0</v>
      </c>
      <c r="H5538" s="122">
        <v>1.4242363202390899E+18</v>
      </c>
    </row>
    <row r="5539" spans="3:8" ht="15" customHeight="1">
      <c r="C5539" s="112" t="b">
        <v>0</v>
      </c>
      <c r="D5539" s="113">
        <v>8</v>
      </c>
      <c r="E5539" s="114">
        <v>687</v>
      </c>
      <c r="F5539" s="114">
        <v>5457</v>
      </c>
      <c r="G5539" s="122">
        <v>0</v>
      </c>
      <c r="H5539" s="122">
        <v>1.4467232694746997E+19</v>
      </c>
    </row>
    <row r="5540" spans="3:8" ht="15" customHeight="1">
      <c r="C5540" s="112" t="b">
        <v>0</v>
      </c>
      <c r="D5540" s="113">
        <v>8</v>
      </c>
      <c r="E5540" s="114">
        <v>688</v>
      </c>
      <c r="F5540" s="114">
        <v>5458</v>
      </c>
      <c r="G5540" s="122">
        <v>0</v>
      </c>
      <c r="H5540" s="122">
        <v>1.6769449709022441E+19</v>
      </c>
    </row>
    <row r="5541" spans="3:8" ht="15" customHeight="1">
      <c r="C5541" s="112" t="b">
        <v>0</v>
      </c>
      <c r="D5541" s="113">
        <v>8</v>
      </c>
      <c r="E5541" s="114">
        <v>689</v>
      </c>
      <c r="F5541" s="114">
        <v>5459</v>
      </c>
      <c r="G5541" s="122">
        <v>0</v>
      </c>
      <c r="H5541" s="122">
        <v>1.1705488590465167E+19</v>
      </c>
    </row>
    <row r="5542" spans="3:8" ht="15" customHeight="1">
      <c r="C5542" s="112" t="b">
        <v>0</v>
      </c>
      <c r="D5542" s="113">
        <v>8</v>
      </c>
      <c r="E5542" s="114">
        <v>690</v>
      </c>
      <c r="F5542" s="114">
        <v>5460</v>
      </c>
      <c r="G5542" s="122">
        <v>0</v>
      </c>
      <c r="H5542" s="122">
        <v>1.4569735569846852E+19</v>
      </c>
    </row>
    <row r="5543" spans="3:8" ht="15" customHeight="1">
      <c r="C5543" s="112" t="b">
        <v>0</v>
      </c>
      <c r="D5543" s="113">
        <v>8</v>
      </c>
      <c r="E5543" s="114">
        <v>691</v>
      </c>
      <c r="F5543" s="114">
        <v>5461</v>
      </c>
      <c r="G5543" s="122">
        <v>0</v>
      </c>
      <c r="H5543" s="122">
        <v>1.7589762732711676E+19</v>
      </c>
    </row>
    <row r="5544" spans="3:8" ht="15" customHeight="1">
      <c r="C5544" s="112" t="b">
        <v>0</v>
      </c>
      <c r="D5544" s="113">
        <v>8</v>
      </c>
      <c r="E5544" s="114">
        <v>692</v>
      </c>
      <c r="F5544" s="114">
        <v>5462</v>
      </c>
      <c r="G5544" s="122">
        <v>0</v>
      </c>
      <c r="H5544" s="122">
        <v>1.5950983066663342E+19</v>
      </c>
    </row>
    <row r="5545" spans="3:8" ht="15" customHeight="1">
      <c r="C5545" s="112" t="b">
        <v>0</v>
      </c>
      <c r="D5545" s="113">
        <v>8</v>
      </c>
      <c r="E5545" s="114">
        <v>693</v>
      </c>
      <c r="F5545" s="114">
        <v>5463</v>
      </c>
      <c r="G5545" s="122">
        <v>0</v>
      </c>
      <c r="H5545" s="122">
        <v>1.0619908573013582E+19</v>
      </c>
    </row>
    <row r="5546" spans="3:8" ht="15" customHeight="1">
      <c r="C5546" s="112" t="b">
        <v>0</v>
      </c>
      <c r="D5546" s="113">
        <v>8</v>
      </c>
      <c r="E5546" s="114">
        <v>694</v>
      </c>
      <c r="F5546" s="114">
        <v>5464</v>
      </c>
      <c r="G5546" s="122">
        <v>0</v>
      </c>
      <c r="H5546" s="122">
        <v>1.2845174572604566E+19</v>
      </c>
    </row>
    <row r="5547" spans="3:8" ht="15" customHeight="1">
      <c r="C5547" s="112" t="b">
        <v>0</v>
      </c>
      <c r="D5547" s="113">
        <v>8</v>
      </c>
      <c r="E5547" s="114">
        <v>695</v>
      </c>
      <c r="F5547" s="114">
        <v>5465</v>
      </c>
      <c r="G5547" s="122">
        <v>0</v>
      </c>
      <c r="H5547" s="122">
        <v>1.0428061394647075E+19</v>
      </c>
    </row>
    <row r="5548" spans="3:8" ht="15" customHeight="1">
      <c r="C5548" s="112" t="b">
        <v>0</v>
      </c>
      <c r="D5548" s="113">
        <v>8</v>
      </c>
      <c r="E5548" s="114">
        <v>696</v>
      </c>
      <c r="F5548" s="114">
        <v>5466</v>
      </c>
      <c r="G5548" s="122">
        <v>0</v>
      </c>
      <c r="H5548" s="122">
        <v>4.8149389577320284E+18</v>
      </c>
    </row>
    <row r="5549" spans="3:8" ht="15" customHeight="1">
      <c r="C5549" s="112" t="b">
        <v>0</v>
      </c>
      <c r="D5549" s="113">
        <v>8</v>
      </c>
      <c r="E5549" s="114">
        <v>697</v>
      </c>
      <c r="F5549" s="114">
        <v>5467</v>
      </c>
      <c r="G5549" s="122">
        <v>0</v>
      </c>
      <c r="H5549" s="122">
        <v>7.1648242755889582E+18</v>
      </c>
    </row>
    <row r="5550" spans="3:8" ht="15" customHeight="1">
      <c r="C5550" s="112" t="b">
        <v>0</v>
      </c>
      <c r="D5550" s="113">
        <v>8</v>
      </c>
      <c r="E5550" s="114">
        <v>698</v>
      </c>
      <c r="F5550" s="114">
        <v>5468</v>
      </c>
      <c r="G5550" s="122">
        <v>0</v>
      </c>
      <c r="H5550" s="122">
        <v>4.2979798325287142E+17</v>
      </c>
    </row>
    <row r="5551" spans="3:8" ht="15" customHeight="1">
      <c r="C5551" s="112" t="b">
        <v>0</v>
      </c>
      <c r="D5551" s="113">
        <v>8</v>
      </c>
      <c r="E5551" s="114">
        <v>699</v>
      </c>
      <c r="F5551" s="114">
        <v>5469</v>
      </c>
      <c r="G5551" s="122">
        <v>0</v>
      </c>
      <c r="H5551" s="122">
        <v>4.6947103535107164E+18</v>
      </c>
    </row>
    <row r="5552" spans="3:8" ht="15" customHeight="1">
      <c r="C5552" s="112" t="b">
        <v>0</v>
      </c>
      <c r="D5552" s="113">
        <v>8</v>
      </c>
      <c r="E5552" s="114">
        <v>700</v>
      </c>
      <c r="F5552" s="114">
        <v>5470</v>
      </c>
      <c r="G5552" s="122">
        <v>0</v>
      </c>
      <c r="H5552" s="122">
        <v>3.7291855760117765E+18</v>
      </c>
    </row>
    <row r="5553" spans="3:8" ht="15" customHeight="1">
      <c r="C5553" s="112" t="b">
        <v>0</v>
      </c>
      <c r="D5553" s="113">
        <v>8</v>
      </c>
      <c r="E5553" s="114">
        <v>701</v>
      </c>
      <c r="F5553" s="114">
        <v>5471</v>
      </c>
      <c r="G5553" s="122">
        <v>0</v>
      </c>
      <c r="H5553" s="122">
        <v>8.7975054842064712E+18</v>
      </c>
    </row>
    <row r="5554" spans="3:8" ht="15" customHeight="1">
      <c r="C5554" s="112" t="b">
        <v>0</v>
      </c>
      <c r="D5554" s="113">
        <v>8</v>
      </c>
      <c r="E5554" s="114">
        <v>702</v>
      </c>
      <c r="F5554" s="114">
        <v>5472</v>
      </c>
      <c r="G5554" s="122">
        <v>0</v>
      </c>
      <c r="H5554" s="122">
        <v>8.9760059797579244E+18</v>
      </c>
    </row>
    <row r="5555" spans="3:8" ht="15" customHeight="1">
      <c r="C5555" s="112" t="b">
        <v>0</v>
      </c>
      <c r="D5555" s="113">
        <v>8</v>
      </c>
      <c r="E5555" s="114">
        <v>703</v>
      </c>
      <c r="F5555" s="114">
        <v>5473</v>
      </c>
      <c r="G5555" s="122">
        <v>0</v>
      </c>
      <c r="H5555" s="122">
        <v>3.9946551631492808E+18</v>
      </c>
    </row>
    <row r="5556" spans="3:8" ht="15" customHeight="1">
      <c r="C5556" s="112" t="b">
        <v>0</v>
      </c>
      <c r="D5556" s="113">
        <v>8</v>
      </c>
      <c r="E5556" s="114">
        <v>704</v>
      </c>
      <c r="F5556" s="114">
        <v>5474</v>
      </c>
      <c r="G5556" s="122">
        <v>0</v>
      </c>
      <c r="H5556" s="122">
        <v>1.4447954300304196E+19</v>
      </c>
    </row>
    <row r="5557" spans="3:8" ht="15" customHeight="1">
      <c r="C5557" s="112" t="b">
        <v>0</v>
      </c>
      <c r="D5557" s="113">
        <v>8</v>
      </c>
      <c r="E5557" s="114">
        <v>705</v>
      </c>
      <c r="F5557" s="114">
        <v>5475</v>
      </c>
      <c r="G5557" s="122">
        <v>0</v>
      </c>
      <c r="H5557" s="122">
        <v>3.6596502040425994E+18</v>
      </c>
    </row>
    <row r="5558" spans="3:8" ht="15" customHeight="1">
      <c r="C5558" s="112" t="b">
        <v>0</v>
      </c>
      <c r="D5558" s="113">
        <v>8</v>
      </c>
      <c r="E5558" s="114">
        <v>706</v>
      </c>
      <c r="F5558" s="114">
        <v>5476</v>
      </c>
      <c r="G5558" s="122">
        <v>0</v>
      </c>
      <c r="H5558" s="122">
        <v>1.1775229977067229E+19</v>
      </c>
    </row>
    <row r="5559" spans="3:8" ht="15" customHeight="1">
      <c r="C5559" s="112" t="b">
        <v>0</v>
      </c>
      <c r="D5559" s="113">
        <v>8</v>
      </c>
      <c r="E5559" s="114">
        <v>707</v>
      </c>
      <c r="F5559" s="114">
        <v>5477</v>
      </c>
      <c r="G5559" s="122">
        <v>0</v>
      </c>
      <c r="H5559" s="122">
        <v>1.2183746974343936E+19</v>
      </c>
    </row>
    <row r="5560" spans="3:8" ht="15" customHeight="1">
      <c r="C5560" s="112" t="b">
        <v>0</v>
      </c>
      <c r="D5560" s="113">
        <v>8</v>
      </c>
      <c r="E5560" s="114">
        <v>708</v>
      </c>
      <c r="F5560" s="114">
        <v>5478</v>
      </c>
      <c r="G5560" s="122">
        <v>0</v>
      </c>
      <c r="H5560" s="122">
        <v>6.9289599151821148E+18</v>
      </c>
    </row>
    <row r="5561" spans="3:8" ht="15" customHeight="1">
      <c r="C5561" s="112" t="b">
        <v>0</v>
      </c>
      <c r="D5561" s="113">
        <v>8</v>
      </c>
      <c r="E5561" s="114">
        <v>709</v>
      </c>
      <c r="F5561" s="114">
        <v>5479</v>
      </c>
      <c r="G5561" s="122">
        <v>0</v>
      </c>
      <c r="H5561" s="122">
        <v>5.8945053589111378E+18</v>
      </c>
    </row>
    <row r="5562" spans="3:8" ht="15" customHeight="1">
      <c r="C5562" s="112" t="b">
        <v>0</v>
      </c>
      <c r="D5562" s="113">
        <v>8</v>
      </c>
      <c r="E5562" s="114">
        <v>710</v>
      </c>
      <c r="F5562" s="114">
        <v>5480</v>
      </c>
      <c r="G5562" s="122">
        <v>0</v>
      </c>
      <c r="H5562" s="122">
        <v>9.5789245886288896E+18</v>
      </c>
    </row>
    <row r="5563" spans="3:8" ht="15" customHeight="1">
      <c r="C5563" s="112" t="b">
        <v>0</v>
      </c>
      <c r="D5563" s="113">
        <v>8</v>
      </c>
      <c r="E5563" s="114">
        <v>711</v>
      </c>
      <c r="F5563" s="114">
        <v>5481</v>
      </c>
      <c r="G5563" s="122">
        <v>0</v>
      </c>
      <c r="H5563" s="122">
        <v>1.6346688179443667E+19</v>
      </c>
    </row>
    <row r="5564" spans="3:8" ht="15" customHeight="1">
      <c r="C5564" s="112" t="b">
        <v>0</v>
      </c>
      <c r="D5564" s="113">
        <v>8</v>
      </c>
      <c r="E5564" s="114">
        <v>712</v>
      </c>
      <c r="F5564" s="114">
        <v>5482</v>
      </c>
      <c r="G5564" s="122">
        <v>0</v>
      </c>
      <c r="H5564" s="122">
        <v>1.4957607208972843E+19</v>
      </c>
    </row>
    <row r="5565" spans="3:8" ht="15" customHeight="1">
      <c r="C5565" s="112" t="b">
        <v>0</v>
      </c>
      <c r="D5565" s="113">
        <v>8</v>
      </c>
      <c r="E5565" s="114">
        <v>713</v>
      </c>
      <c r="F5565" s="114">
        <v>5483</v>
      </c>
      <c r="G5565" s="122">
        <v>0</v>
      </c>
      <c r="H5565" s="122">
        <v>1.4453098538809815E+19</v>
      </c>
    </row>
    <row r="5566" spans="3:8" ht="15" customHeight="1">
      <c r="C5566" s="112" t="b">
        <v>0</v>
      </c>
      <c r="D5566" s="113">
        <v>8</v>
      </c>
      <c r="E5566" s="114">
        <v>714</v>
      </c>
      <c r="F5566" s="114">
        <v>5484</v>
      </c>
      <c r="G5566" s="122">
        <v>0</v>
      </c>
      <c r="H5566" s="122">
        <v>3.3748220853569147E+18</v>
      </c>
    </row>
    <row r="5567" spans="3:8" ht="15" customHeight="1">
      <c r="C5567" s="112" t="b">
        <v>0</v>
      </c>
      <c r="D5567" s="113">
        <v>8</v>
      </c>
      <c r="E5567" s="114">
        <v>2609</v>
      </c>
      <c r="F5567" s="114">
        <v>5485</v>
      </c>
      <c r="G5567" s="122">
        <v>0</v>
      </c>
      <c r="H5567" s="122">
        <v>6.9551825142795008E+18</v>
      </c>
    </row>
    <row r="5568" spans="3:8" ht="15" customHeight="1">
      <c r="C5568" s="112" t="b">
        <v>0</v>
      </c>
      <c r="D5568" s="113">
        <v>8</v>
      </c>
      <c r="E5568" s="114">
        <v>2610</v>
      </c>
      <c r="F5568" s="114">
        <v>5486</v>
      </c>
      <c r="G5568" s="122">
        <v>0</v>
      </c>
      <c r="H5568" s="122">
        <v>6.0585230549008886E+18</v>
      </c>
    </row>
    <row r="5569" spans="3:8" ht="15" customHeight="1">
      <c r="C5569" s="112" t="b">
        <v>0</v>
      </c>
      <c r="D5569" s="113">
        <v>8</v>
      </c>
      <c r="E5569" s="114">
        <v>2611</v>
      </c>
      <c r="F5569" s="114">
        <v>5487</v>
      </c>
      <c r="G5569" s="122">
        <v>0</v>
      </c>
      <c r="H5569" s="122">
        <v>1.1186380181116148E+19</v>
      </c>
    </row>
    <row r="5570" spans="3:8" ht="15" customHeight="1">
      <c r="C5570" s="112" t="b">
        <v>0</v>
      </c>
      <c r="D5570" s="113">
        <v>8</v>
      </c>
      <c r="E5570" s="114">
        <v>2612</v>
      </c>
      <c r="F5570" s="114">
        <v>5488</v>
      </c>
      <c r="G5570" s="122">
        <v>0</v>
      </c>
      <c r="H5570" s="122">
        <v>1.4472925826902133E+19</v>
      </c>
    </row>
    <row r="5571" spans="3:8" ht="15" customHeight="1">
      <c r="C5571" s="112" t="b">
        <v>0</v>
      </c>
      <c r="D5571" s="113">
        <v>8</v>
      </c>
      <c r="E5571" s="114">
        <v>2613</v>
      </c>
      <c r="F5571" s="114">
        <v>5489</v>
      </c>
      <c r="G5571" s="122">
        <v>0</v>
      </c>
      <c r="H5571" s="122">
        <v>9.1129483078771343E+18</v>
      </c>
    </row>
    <row r="5572" spans="3:8" ht="15" customHeight="1">
      <c r="C5572" s="112" t="b">
        <v>0</v>
      </c>
      <c r="D5572" s="113">
        <v>8</v>
      </c>
      <c r="E5572" s="114">
        <v>2614</v>
      </c>
      <c r="F5572" s="114">
        <v>5490</v>
      </c>
      <c r="G5572" s="122">
        <v>0</v>
      </c>
      <c r="H5572" s="122">
        <v>1.7330055640776718E+19</v>
      </c>
    </row>
    <row r="5573" spans="3:8" ht="15" customHeight="1">
      <c r="C5573" s="112" t="b">
        <v>0</v>
      </c>
      <c r="D5573" s="113">
        <v>8</v>
      </c>
      <c r="E5573" s="114">
        <v>2615</v>
      </c>
      <c r="F5573" s="114">
        <v>5491</v>
      </c>
      <c r="G5573" s="122">
        <v>0</v>
      </c>
      <c r="H5573" s="122">
        <v>1.2985400356787935E+19</v>
      </c>
    </row>
    <row r="5574" spans="3:8" ht="15" customHeight="1">
      <c r="C5574" s="112" t="b">
        <v>0</v>
      </c>
      <c r="D5574" s="113">
        <v>8</v>
      </c>
      <c r="E5574" s="114">
        <v>2616</v>
      </c>
      <c r="F5574" s="114">
        <v>5492</v>
      </c>
      <c r="G5574" s="122">
        <v>0</v>
      </c>
      <c r="H5574" s="122">
        <v>1.1661645895065995E+19</v>
      </c>
    </row>
    <row r="5575" spans="3:8" ht="15" customHeight="1">
      <c r="C5575" s="112" t="b">
        <v>0</v>
      </c>
      <c r="D5575" s="113">
        <v>8</v>
      </c>
      <c r="E5575" s="114">
        <v>2617</v>
      </c>
      <c r="F5575" s="114">
        <v>5493</v>
      </c>
      <c r="G5575" s="122">
        <v>0</v>
      </c>
      <c r="H5575" s="122">
        <v>1.0363627822511665E+19</v>
      </c>
    </row>
    <row r="5576" spans="3:8" ht="15" customHeight="1">
      <c r="C5576" s="112" t="b">
        <v>0</v>
      </c>
      <c r="D5576" s="113">
        <v>8</v>
      </c>
      <c r="E5576" s="114">
        <v>2618</v>
      </c>
      <c r="F5576" s="114">
        <v>5494</v>
      </c>
      <c r="G5576" s="122">
        <v>0</v>
      </c>
      <c r="H5576" s="122">
        <v>6.2251336753354199E+18</v>
      </c>
    </row>
    <row r="5577" spans="3:8" ht="15" customHeight="1">
      <c r="C5577" s="112" t="b">
        <v>0</v>
      </c>
      <c r="D5577" s="113">
        <v>8</v>
      </c>
      <c r="E5577" s="114">
        <v>2619</v>
      </c>
      <c r="F5577" s="114">
        <v>5495</v>
      </c>
      <c r="G5577" s="122">
        <v>0</v>
      </c>
      <c r="H5577" s="122">
        <v>8.6087415183828634E+18</v>
      </c>
    </row>
    <row r="5578" spans="3:8" ht="15" customHeight="1">
      <c r="C5578" s="112" t="b">
        <v>0</v>
      </c>
      <c r="D5578" s="113">
        <v>8</v>
      </c>
      <c r="E5578" s="114">
        <v>2620</v>
      </c>
      <c r="F5578" s="114">
        <v>5496</v>
      </c>
      <c r="G5578" s="122">
        <v>0</v>
      </c>
      <c r="H5578" s="122">
        <v>2.4469885018299433E+18</v>
      </c>
    </row>
    <row r="5579" spans="3:8" ht="15" customHeight="1">
      <c r="C5579" s="112" t="b">
        <v>0</v>
      </c>
      <c r="D5579" s="113">
        <v>8</v>
      </c>
      <c r="E5579" s="114">
        <v>2621</v>
      </c>
      <c r="F5579" s="114">
        <v>5497</v>
      </c>
      <c r="G5579" s="122">
        <v>0</v>
      </c>
      <c r="H5579" s="122">
        <v>1.1930560511229301E+19</v>
      </c>
    </row>
    <row r="5580" spans="3:8" ht="15" customHeight="1">
      <c r="C5580" s="112" t="b">
        <v>0</v>
      </c>
      <c r="D5580" s="113">
        <v>8</v>
      </c>
      <c r="E5580" s="114">
        <v>2622</v>
      </c>
      <c r="F5580" s="114">
        <v>5498</v>
      </c>
      <c r="G5580" s="122">
        <v>0</v>
      </c>
      <c r="H5580" s="122">
        <v>7.6047203476766904E+18</v>
      </c>
    </row>
    <row r="5581" spans="3:8" ht="15" customHeight="1">
      <c r="C5581" s="112" t="b">
        <v>0</v>
      </c>
      <c r="D5581" s="113">
        <v>8</v>
      </c>
      <c r="E5581" s="114">
        <v>2623</v>
      </c>
      <c r="F5581" s="114">
        <v>5499</v>
      </c>
      <c r="G5581" s="122">
        <v>0</v>
      </c>
      <c r="H5581" s="122">
        <v>5.6656103494923919E+18</v>
      </c>
    </row>
    <row r="5582" spans="3:8" ht="15" customHeight="1">
      <c r="C5582" s="112" t="b">
        <v>0</v>
      </c>
      <c r="D5582" s="113">
        <v>8</v>
      </c>
      <c r="E5582" s="114">
        <v>2624</v>
      </c>
      <c r="F5582" s="114">
        <v>5500</v>
      </c>
      <c r="G5582" s="122">
        <v>0</v>
      </c>
      <c r="H5582" s="122">
        <v>1.2769000068777529E+19</v>
      </c>
    </row>
    <row r="5583" spans="3:8" ht="15" customHeight="1">
      <c r="C5583" s="112" t="b">
        <v>0</v>
      </c>
      <c r="D5583" s="113">
        <v>8</v>
      </c>
      <c r="E5583" s="114">
        <v>2625</v>
      </c>
      <c r="F5583" s="114">
        <v>5501</v>
      </c>
      <c r="G5583" s="122">
        <v>0</v>
      </c>
      <c r="H5583" s="122">
        <v>3.0488086523460219E+18</v>
      </c>
    </row>
    <row r="5584" spans="3:8" ht="15" customHeight="1">
      <c r="C5584" s="112" t="b">
        <v>0</v>
      </c>
      <c r="D5584" s="113">
        <v>8</v>
      </c>
      <c r="E5584" s="114">
        <v>2626</v>
      </c>
      <c r="F5584" s="114">
        <v>5502</v>
      </c>
      <c r="G5584" s="122">
        <v>0</v>
      </c>
      <c r="H5584" s="122">
        <v>3.0137838135204577E+18</v>
      </c>
    </row>
    <row r="5585" spans="3:8" ht="15" customHeight="1">
      <c r="C5585" s="112" t="b">
        <v>0</v>
      </c>
      <c r="D5585" s="113">
        <v>8</v>
      </c>
      <c r="E5585" s="114">
        <v>2627</v>
      </c>
      <c r="F5585" s="114">
        <v>5503</v>
      </c>
      <c r="G5585" s="122">
        <v>0</v>
      </c>
      <c r="H5585" s="122">
        <v>7.6406145317369938E+18</v>
      </c>
    </row>
    <row r="5586" spans="3:8" ht="15" customHeight="1">
      <c r="C5586" s="112" t="b">
        <v>0</v>
      </c>
      <c r="D5586" s="113">
        <v>8</v>
      </c>
      <c r="E5586" s="114">
        <v>2628</v>
      </c>
      <c r="F5586" s="114">
        <v>5504</v>
      </c>
      <c r="G5586" s="122">
        <v>0</v>
      </c>
      <c r="H5586" s="122">
        <v>1.0533375547525321E+19</v>
      </c>
    </row>
    <row r="5587" spans="3:8" ht="15" customHeight="1">
      <c r="C5587" s="112" t="b">
        <v>0</v>
      </c>
      <c r="D5587" s="113">
        <v>8</v>
      </c>
      <c r="E5587" s="114">
        <v>2629</v>
      </c>
      <c r="F5587" s="114">
        <v>5505</v>
      </c>
      <c r="G5587" s="122">
        <v>0</v>
      </c>
      <c r="H5587" s="122">
        <v>1.0726239794930831E+19</v>
      </c>
    </row>
    <row r="5588" spans="3:8" ht="15" customHeight="1">
      <c r="C5588" s="112" t="b">
        <v>0</v>
      </c>
      <c r="D5588" s="113">
        <v>8</v>
      </c>
      <c r="E5588" s="114">
        <v>2630</v>
      </c>
      <c r="F5588" s="114">
        <v>5506</v>
      </c>
      <c r="G5588" s="122">
        <v>0</v>
      </c>
      <c r="H5588" s="122">
        <v>2.269240322208855E+18</v>
      </c>
    </row>
    <row r="5589" spans="3:8" ht="15" customHeight="1">
      <c r="C5589" s="112" t="b">
        <v>0</v>
      </c>
      <c r="D5589" s="113">
        <v>8</v>
      </c>
      <c r="E5589" s="114">
        <v>2631</v>
      </c>
      <c r="F5589" s="114">
        <v>5507</v>
      </c>
      <c r="G5589" s="122">
        <v>0</v>
      </c>
      <c r="H5589" s="122">
        <v>2.5259462007349704E+18</v>
      </c>
    </row>
    <row r="5590" spans="3:8" ht="15" customHeight="1">
      <c r="C5590" s="112" t="b">
        <v>0</v>
      </c>
      <c r="D5590" s="113">
        <v>8</v>
      </c>
      <c r="E5590" s="114">
        <v>2632</v>
      </c>
      <c r="F5590" s="114">
        <v>5508</v>
      </c>
      <c r="G5590" s="122">
        <v>0</v>
      </c>
      <c r="H5590" s="122">
        <v>1.0835657006933924E+19</v>
      </c>
    </row>
    <row r="5591" spans="3:8" ht="15" customHeight="1">
      <c r="C5591" s="112" t="b">
        <v>0</v>
      </c>
      <c r="D5591" s="113">
        <v>8</v>
      </c>
      <c r="E5591" s="114">
        <v>2633</v>
      </c>
      <c r="F5591" s="114">
        <v>5509</v>
      </c>
      <c r="G5591" s="122">
        <v>0</v>
      </c>
      <c r="H5591" s="122">
        <v>4.8943502544210606E+18</v>
      </c>
    </row>
    <row r="5592" spans="3:8" ht="15" customHeight="1">
      <c r="C5592" s="112" t="b">
        <v>0</v>
      </c>
      <c r="D5592" s="113">
        <v>8</v>
      </c>
      <c r="E5592" s="114">
        <v>2634</v>
      </c>
      <c r="F5592" s="114">
        <v>5510</v>
      </c>
      <c r="G5592" s="122">
        <v>0</v>
      </c>
      <c r="H5592" s="122">
        <v>6.4557301227457096E+18</v>
      </c>
    </row>
    <row r="5593" spans="3:8" ht="15" customHeight="1">
      <c r="C5593" s="112" t="b">
        <v>0</v>
      </c>
      <c r="D5593" s="113">
        <v>8</v>
      </c>
      <c r="E5593" s="114">
        <v>2635</v>
      </c>
      <c r="F5593" s="114">
        <v>5511</v>
      </c>
      <c r="G5593" s="122">
        <v>0</v>
      </c>
      <c r="H5593" s="122">
        <v>1.2961368470643464E+19</v>
      </c>
    </row>
    <row r="5594" spans="3:8" ht="15" customHeight="1">
      <c r="C5594" s="112" t="b">
        <v>0</v>
      </c>
      <c r="D5594" s="113">
        <v>8</v>
      </c>
      <c r="E5594" s="114">
        <v>2636</v>
      </c>
      <c r="F5594" s="114">
        <v>5512</v>
      </c>
      <c r="G5594" s="122">
        <v>0</v>
      </c>
      <c r="H5594" s="122">
        <v>1.3915377304128039E+19</v>
      </c>
    </row>
    <row r="5595" spans="3:8" ht="15" customHeight="1">
      <c r="C5595" s="112" t="b">
        <v>0</v>
      </c>
      <c r="D5595" s="113">
        <v>8</v>
      </c>
      <c r="E5595" s="114">
        <v>2637</v>
      </c>
      <c r="F5595" s="114">
        <v>5513</v>
      </c>
      <c r="G5595" s="122">
        <v>0</v>
      </c>
      <c r="H5595" s="122">
        <v>9.7144723312745533E+18</v>
      </c>
    </row>
    <row r="5596" spans="3:8" ht="15" customHeight="1">
      <c r="C5596" s="112" t="b">
        <v>0</v>
      </c>
      <c r="D5596" s="113">
        <v>8</v>
      </c>
      <c r="E5596" s="114">
        <v>2638</v>
      </c>
      <c r="F5596" s="114">
        <v>5514</v>
      </c>
      <c r="G5596" s="122">
        <v>0</v>
      </c>
      <c r="H5596" s="122">
        <v>9.9262874047667917E+18</v>
      </c>
    </row>
    <row r="5597" spans="3:8" ht="15" customHeight="1">
      <c r="C5597" s="112" t="b">
        <v>0</v>
      </c>
      <c r="D5597" s="113">
        <v>8</v>
      </c>
      <c r="E5597" s="114">
        <v>489</v>
      </c>
      <c r="F5597" s="114">
        <v>5515</v>
      </c>
      <c r="G5597" s="122">
        <v>0</v>
      </c>
      <c r="H5597" s="122">
        <v>4.0585772375881434E+17</v>
      </c>
    </row>
    <row r="5598" spans="3:8" ht="15" customHeight="1">
      <c r="C5598" s="112" t="b">
        <v>0</v>
      </c>
      <c r="D5598" s="113">
        <v>8</v>
      </c>
      <c r="E5598" s="114">
        <v>490</v>
      </c>
      <c r="F5598" s="114">
        <v>5516</v>
      </c>
      <c r="G5598" s="122">
        <v>0</v>
      </c>
      <c r="H5598" s="122">
        <v>1.8027329335772072E+19</v>
      </c>
    </row>
    <row r="5599" spans="3:8" ht="15" customHeight="1">
      <c r="C5599" s="112" t="b">
        <v>0</v>
      </c>
      <c r="D5599" s="113">
        <v>8</v>
      </c>
      <c r="E5599" s="114">
        <v>491</v>
      </c>
      <c r="F5599" s="114">
        <v>5517</v>
      </c>
      <c r="G5599" s="122">
        <v>0</v>
      </c>
      <c r="H5599" s="122">
        <v>1.3043471325049655E+19</v>
      </c>
    </row>
    <row r="5600" spans="3:8" ht="15" customHeight="1">
      <c r="C5600" s="112" t="b">
        <v>0</v>
      </c>
      <c r="D5600" s="113">
        <v>8</v>
      </c>
      <c r="E5600" s="114">
        <v>492</v>
      </c>
      <c r="F5600" s="114">
        <v>5518</v>
      </c>
      <c r="G5600" s="122">
        <v>0</v>
      </c>
      <c r="H5600" s="122">
        <v>1.5438546773575811E+19</v>
      </c>
    </row>
    <row r="5601" spans="3:8" ht="15" customHeight="1">
      <c r="C5601" s="112" t="b">
        <v>0</v>
      </c>
      <c r="D5601" s="113">
        <v>8</v>
      </c>
      <c r="E5601" s="114">
        <v>493</v>
      </c>
      <c r="F5601" s="114">
        <v>5519</v>
      </c>
      <c r="G5601" s="122">
        <v>0</v>
      </c>
      <c r="H5601" s="122">
        <v>3.4102957485410529E+18</v>
      </c>
    </row>
    <row r="5602" spans="3:8" ht="15" customHeight="1">
      <c r="C5602" s="112" t="b">
        <v>0</v>
      </c>
      <c r="D5602" s="113">
        <v>8</v>
      </c>
      <c r="E5602" s="114">
        <v>494</v>
      </c>
      <c r="F5602" s="114">
        <v>5520</v>
      </c>
      <c r="G5602" s="122">
        <v>0</v>
      </c>
      <c r="H5602" s="122">
        <v>1.1716212216004719E+19</v>
      </c>
    </row>
    <row r="5603" spans="3:8" ht="15" customHeight="1">
      <c r="C5603" s="112" t="b">
        <v>0</v>
      </c>
      <c r="D5603" s="113">
        <v>8</v>
      </c>
      <c r="E5603" s="114">
        <v>495</v>
      </c>
      <c r="F5603" s="114">
        <v>5521</v>
      </c>
      <c r="G5603" s="122">
        <v>0</v>
      </c>
      <c r="H5603" s="122">
        <v>1.8438731564940407E+19</v>
      </c>
    </row>
    <row r="5604" spans="3:8" ht="15" customHeight="1">
      <c r="C5604" s="112" t="b">
        <v>0</v>
      </c>
      <c r="D5604" s="113">
        <v>8</v>
      </c>
      <c r="E5604" s="114">
        <v>496</v>
      </c>
      <c r="F5604" s="114">
        <v>5522</v>
      </c>
      <c r="G5604" s="122">
        <v>0</v>
      </c>
      <c r="H5604" s="122">
        <v>1.4212171796967492E+19</v>
      </c>
    </row>
    <row r="5605" spans="3:8" ht="15" customHeight="1">
      <c r="C5605" s="112" t="b">
        <v>0</v>
      </c>
      <c r="D5605" s="113">
        <v>8</v>
      </c>
      <c r="E5605" s="114">
        <v>497</v>
      </c>
      <c r="F5605" s="114">
        <v>5523</v>
      </c>
      <c r="G5605" s="122">
        <v>0</v>
      </c>
      <c r="H5605" s="122">
        <v>1.4868863420175626E+19</v>
      </c>
    </row>
    <row r="5606" spans="3:8" ht="15" customHeight="1">
      <c r="C5606" s="112" t="b">
        <v>0</v>
      </c>
      <c r="D5606" s="113">
        <v>8</v>
      </c>
      <c r="E5606" s="114">
        <v>498</v>
      </c>
      <c r="F5606" s="114">
        <v>5524</v>
      </c>
      <c r="G5606" s="122">
        <v>0</v>
      </c>
      <c r="H5606" s="122">
        <v>3.1854811580908626E+18</v>
      </c>
    </row>
    <row r="5607" spans="3:8" ht="15" customHeight="1">
      <c r="C5607" s="112" t="b">
        <v>0</v>
      </c>
      <c r="D5607" s="113">
        <v>8</v>
      </c>
      <c r="E5607" s="114">
        <v>499</v>
      </c>
      <c r="F5607" s="114">
        <v>5525</v>
      </c>
      <c r="G5607" s="122">
        <v>0</v>
      </c>
      <c r="H5607" s="122">
        <v>1.0687906905207945E+19</v>
      </c>
    </row>
    <row r="5608" spans="3:8" ht="15" customHeight="1">
      <c r="C5608" s="112" t="b">
        <v>0</v>
      </c>
      <c r="D5608" s="113">
        <v>8</v>
      </c>
      <c r="E5608" s="114">
        <v>500</v>
      </c>
      <c r="F5608" s="114">
        <v>5526</v>
      </c>
      <c r="G5608" s="122">
        <v>0</v>
      </c>
      <c r="H5608" s="122">
        <v>2.6045893508194294E+18</v>
      </c>
    </row>
    <row r="5609" spans="3:8" ht="15" customHeight="1">
      <c r="C5609" s="112" t="b">
        <v>0</v>
      </c>
      <c r="D5609" s="113">
        <v>8</v>
      </c>
      <c r="E5609" s="114">
        <v>816</v>
      </c>
      <c r="F5609" s="114">
        <v>5527</v>
      </c>
      <c r="G5609" s="122">
        <v>0</v>
      </c>
      <c r="H5609" s="122">
        <v>1.8294640842495109E+19</v>
      </c>
    </row>
    <row r="5610" spans="3:8" ht="15" customHeight="1">
      <c r="C5610" s="112" t="b">
        <v>0</v>
      </c>
      <c r="D5610" s="113">
        <v>8</v>
      </c>
      <c r="E5610" s="114">
        <v>817</v>
      </c>
      <c r="F5610" s="114">
        <v>5528</v>
      </c>
      <c r="G5610" s="122">
        <v>0</v>
      </c>
      <c r="H5610" s="122">
        <v>1.6295640445309279E+18</v>
      </c>
    </row>
    <row r="5611" spans="3:8" ht="15" customHeight="1">
      <c r="C5611" s="112" t="b">
        <v>0</v>
      </c>
      <c r="D5611" s="113">
        <v>8</v>
      </c>
      <c r="E5611" s="114">
        <v>818</v>
      </c>
      <c r="F5611" s="114">
        <v>5529</v>
      </c>
      <c r="G5611" s="122">
        <v>0</v>
      </c>
      <c r="H5611" s="122">
        <v>8.6770274518338662E+18</v>
      </c>
    </row>
    <row r="5612" spans="3:8" ht="15" customHeight="1">
      <c r="C5612" s="112" t="b">
        <v>0</v>
      </c>
      <c r="D5612" s="113">
        <v>8</v>
      </c>
      <c r="E5612" s="114">
        <v>819</v>
      </c>
      <c r="F5612" s="114">
        <v>5530</v>
      </c>
      <c r="G5612" s="122">
        <v>0</v>
      </c>
      <c r="H5612" s="122">
        <v>6.310406955021815E+17</v>
      </c>
    </row>
    <row r="5613" spans="3:8" ht="15" customHeight="1">
      <c r="C5613" s="112" t="b">
        <v>0</v>
      </c>
      <c r="D5613" s="113">
        <v>8</v>
      </c>
      <c r="E5613" s="114">
        <v>820</v>
      </c>
      <c r="F5613" s="114">
        <v>5531</v>
      </c>
      <c r="G5613" s="122">
        <v>0</v>
      </c>
      <c r="H5613" s="122">
        <v>1.6641422228867834E+19</v>
      </c>
    </row>
    <row r="5614" spans="3:8" ht="15" customHeight="1">
      <c r="C5614" s="112" t="b">
        <v>0</v>
      </c>
      <c r="D5614" s="113">
        <v>8</v>
      </c>
      <c r="E5614" s="114">
        <v>821</v>
      </c>
      <c r="F5614" s="114">
        <v>5532</v>
      </c>
      <c r="G5614" s="122">
        <v>0</v>
      </c>
      <c r="H5614" s="122">
        <v>3.1700062830465664E+18</v>
      </c>
    </row>
    <row r="5615" spans="3:8" ht="15" customHeight="1">
      <c r="C5615" s="112" t="b">
        <v>0</v>
      </c>
      <c r="D5615" s="113">
        <v>8</v>
      </c>
      <c r="E5615" s="114">
        <v>822</v>
      </c>
      <c r="F5615" s="114">
        <v>5533</v>
      </c>
      <c r="G5615" s="122">
        <v>0</v>
      </c>
      <c r="H5615" s="122">
        <v>1.0878231031591457E+19</v>
      </c>
    </row>
    <row r="5616" spans="3:8" ht="15" customHeight="1">
      <c r="C5616" s="112" t="b">
        <v>0</v>
      </c>
      <c r="D5616" s="113">
        <v>8</v>
      </c>
      <c r="E5616" s="114">
        <v>823</v>
      </c>
      <c r="F5616" s="114">
        <v>5534</v>
      </c>
      <c r="G5616" s="122">
        <v>0</v>
      </c>
      <c r="H5616" s="122">
        <v>6.9509222811343094E+18</v>
      </c>
    </row>
    <row r="5617" spans="3:8" ht="15" customHeight="1">
      <c r="C5617" s="112" t="b">
        <v>0</v>
      </c>
      <c r="D5617" s="113">
        <v>8</v>
      </c>
      <c r="E5617" s="114">
        <v>824</v>
      </c>
      <c r="F5617" s="114">
        <v>5535</v>
      </c>
      <c r="G5617" s="122">
        <v>0</v>
      </c>
      <c r="H5617" s="122">
        <v>1.4071235675830209E+19</v>
      </c>
    </row>
    <row r="5618" spans="3:8" ht="15" customHeight="1">
      <c r="C5618" s="112" t="b">
        <v>0</v>
      </c>
      <c r="D5618" s="113">
        <v>8</v>
      </c>
      <c r="E5618" s="114">
        <v>825</v>
      </c>
      <c r="F5618" s="114">
        <v>5536</v>
      </c>
      <c r="G5618" s="122">
        <v>0</v>
      </c>
      <c r="H5618" s="122">
        <v>3.1502686874755717E+18</v>
      </c>
    </row>
    <row r="5619" spans="3:8" ht="15" customHeight="1">
      <c r="C5619" s="112" t="b">
        <v>0</v>
      </c>
      <c r="D5619" s="113">
        <v>8</v>
      </c>
      <c r="E5619" s="114">
        <v>745</v>
      </c>
      <c r="F5619" s="114">
        <v>5537</v>
      </c>
      <c r="G5619" s="122">
        <v>0</v>
      </c>
      <c r="H5619" s="122">
        <v>1.5028640507421501E+19</v>
      </c>
    </row>
    <row r="5620" spans="3:8" ht="15" customHeight="1">
      <c r="C5620" s="112" t="b">
        <v>0</v>
      </c>
      <c r="D5620" s="113">
        <v>8</v>
      </c>
      <c r="E5620" s="114">
        <v>746</v>
      </c>
      <c r="F5620" s="114">
        <v>5538</v>
      </c>
      <c r="G5620" s="122">
        <v>0</v>
      </c>
      <c r="H5620" s="122">
        <v>1.3169751860623051E+19</v>
      </c>
    </row>
    <row r="5621" spans="3:8" ht="15" customHeight="1">
      <c r="C5621" s="112" t="b">
        <v>0</v>
      </c>
      <c r="D5621" s="113">
        <v>8</v>
      </c>
      <c r="E5621" s="114">
        <v>747</v>
      </c>
      <c r="F5621" s="114">
        <v>5539</v>
      </c>
      <c r="G5621" s="122">
        <v>0</v>
      </c>
      <c r="H5621" s="122">
        <v>1.1349498348117912E+18</v>
      </c>
    </row>
    <row r="5622" spans="3:8" ht="15" customHeight="1">
      <c r="C5622" s="112" t="b">
        <v>0</v>
      </c>
      <c r="D5622" s="113">
        <v>8</v>
      </c>
      <c r="E5622" s="114">
        <v>748</v>
      </c>
      <c r="F5622" s="114">
        <v>5540</v>
      </c>
      <c r="G5622" s="122">
        <v>0</v>
      </c>
      <c r="H5622" s="122">
        <v>1.4624986527131916E+19</v>
      </c>
    </row>
    <row r="5623" spans="3:8" ht="15" customHeight="1">
      <c r="C5623" s="112" t="b">
        <v>0</v>
      </c>
      <c r="D5623" s="113">
        <v>8</v>
      </c>
      <c r="E5623" s="114">
        <v>749</v>
      </c>
      <c r="F5623" s="114">
        <v>5541</v>
      </c>
      <c r="G5623" s="122">
        <v>0</v>
      </c>
      <c r="H5623" s="122">
        <v>3.028205216311724E+18</v>
      </c>
    </row>
    <row r="5624" spans="3:8" ht="15" customHeight="1">
      <c r="C5624" s="112" t="b">
        <v>0</v>
      </c>
      <c r="D5624" s="113">
        <v>8</v>
      </c>
      <c r="E5624" s="114">
        <v>750</v>
      </c>
      <c r="F5624" s="114">
        <v>5542</v>
      </c>
      <c r="G5624" s="122">
        <v>0</v>
      </c>
      <c r="H5624" s="122">
        <v>1.3860590379188015E+19</v>
      </c>
    </row>
    <row r="5625" spans="3:8" ht="15" customHeight="1">
      <c r="C5625" s="112" t="b">
        <v>0</v>
      </c>
      <c r="D5625" s="113">
        <v>8</v>
      </c>
      <c r="E5625" s="114">
        <v>751</v>
      </c>
      <c r="F5625" s="114">
        <v>5543</v>
      </c>
      <c r="G5625" s="122">
        <v>0</v>
      </c>
      <c r="H5625" s="122">
        <v>7.4359359502045921E+18</v>
      </c>
    </row>
    <row r="5626" spans="3:8" ht="15" customHeight="1">
      <c r="C5626" s="112" t="b">
        <v>0</v>
      </c>
      <c r="D5626" s="113">
        <v>8</v>
      </c>
      <c r="E5626" s="114">
        <v>752</v>
      </c>
      <c r="F5626" s="114">
        <v>5544</v>
      </c>
      <c r="G5626" s="122">
        <v>0</v>
      </c>
      <c r="H5626" s="122">
        <v>1.1504014377044052E+19</v>
      </c>
    </row>
    <row r="5627" spans="3:8" ht="15" customHeight="1">
      <c r="C5627" s="112" t="b">
        <v>0</v>
      </c>
      <c r="D5627" s="113">
        <v>8</v>
      </c>
      <c r="E5627" s="114">
        <v>753</v>
      </c>
      <c r="F5627" s="114">
        <v>5545</v>
      </c>
      <c r="G5627" s="122">
        <v>0</v>
      </c>
      <c r="H5627" s="122">
        <v>5.7335067841355182E+18</v>
      </c>
    </row>
    <row r="5628" spans="3:8" ht="15" customHeight="1">
      <c r="C5628" s="112" t="b">
        <v>0</v>
      </c>
      <c r="D5628" s="113">
        <v>8</v>
      </c>
      <c r="E5628" s="114">
        <v>754</v>
      </c>
      <c r="F5628" s="114">
        <v>5546</v>
      </c>
      <c r="G5628" s="122">
        <v>0</v>
      </c>
      <c r="H5628" s="122">
        <v>1.033328091070797E+19</v>
      </c>
    </row>
    <row r="5629" spans="3:8" ht="15" customHeight="1">
      <c r="C5629" s="112" t="b">
        <v>0</v>
      </c>
      <c r="D5629" s="113">
        <v>8</v>
      </c>
      <c r="E5629" s="114">
        <v>755</v>
      </c>
      <c r="F5629" s="114">
        <v>5547</v>
      </c>
      <c r="G5629" s="122">
        <v>0</v>
      </c>
      <c r="H5629" s="122">
        <v>7.9431681917605939E+18</v>
      </c>
    </row>
    <row r="5630" spans="3:8" ht="15" customHeight="1">
      <c r="C5630" s="112" t="b">
        <v>0</v>
      </c>
      <c r="D5630" s="113">
        <v>8</v>
      </c>
      <c r="E5630" s="114">
        <v>756</v>
      </c>
      <c r="F5630" s="114">
        <v>5548</v>
      </c>
      <c r="G5630" s="122">
        <v>0</v>
      </c>
      <c r="H5630" s="122">
        <v>1.0222067334383249E+19</v>
      </c>
    </row>
    <row r="5631" spans="3:8" ht="15" customHeight="1">
      <c r="C5631" s="112" t="b">
        <v>0</v>
      </c>
      <c r="D5631" s="113">
        <v>8</v>
      </c>
      <c r="E5631" s="114">
        <v>757</v>
      </c>
      <c r="F5631" s="114">
        <v>5549</v>
      </c>
      <c r="G5631" s="122">
        <v>0</v>
      </c>
      <c r="H5631" s="122">
        <v>1.5038028530326444E+19</v>
      </c>
    </row>
    <row r="5632" spans="3:8" ht="15" customHeight="1">
      <c r="C5632" s="112" t="b">
        <v>0</v>
      </c>
      <c r="D5632" s="113">
        <v>8</v>
      </c>
      <c r="E5632" s="114">
        <v>758</v>
      </c>
      <c r="F5632" s="114">
        <v>5550</v>
      </c>
      <c r="G5632" s="122">
        <v>0</v>
      </c>
      <c r="H5632" s="122">
        <v>1.0085253275427258E+19</v>
      </c>
    </row>
    <row r="5633" spans="3:8" ht="15" customHeight="1">
      <c r="C5633" s="112" t="b">
        <v>0</v>
      </c>
      <c r="D5633" s="113">
        <v>8</v>
      </c>
      <c r="E5633" s="114">
        <v>759</v>
      </c>
      <c r="F5633" s="114">
        <v>5551</v>
      </c>
      <c r="G5633" s="122">
        <v>0</v>
      </c>
      <c r="H5633" s="122">
        <v>1.0478237313086904E+19</v>
      </c>
    </row>
    <row r="5634" spans="3:8" ht="15" customHeight="1">
      <c r="C5634" s="112" t="b">
        <v>0</v>
      </c>
      <c r="D5634" s="113">
        <v>8</v>
      </c>
      <c r="E5634" s="114">
        <v>760</v>
      </c>
      <c r="F5634" s="114">
        <v>5552</v>
      </c>
      <c r="G5634" s="122">
        <v>0</v>
      </c>
      <c r="H5634" s="122">
        <v>1.6256043217140812E+19</v>
      </c>
    </row>
    <row r="5635" spans="3:8" ht="15" customHeight="1">
      <c r="C5635" s="112" t="b">
        <v>0</v>
      </c>
      <c r="D5635" s="113">
        <v>8</v>
      </c>
      <c r="E5635" s="114">
        <v>620</v>
      </c>
      <c r="F5635" s="114">
        <v>5553</v>
      </c>
      <c r="G5635" s="122">
        <v>0</v>
      </c>
      <c r="H5635" s="122">
        <v>1.0009537442614962E+19</v>
      </c>
    </row>
    <row r="5636" spans="3:8" ht="15" customHeight="1">
      <c r="C5636" s="112" t="b">
        <v>0</v>
      </c>
      <c r="D5636" s="113">
        <v>8</v>
      </c>
      <c r="E5636" s="114">
        <v>621</v>
      </c>
      <c r="F5636" s="114">
        <v>5554</v>
      </c>
      <c r="G5636" s="122">
        <v>0</v>
      </c>
      <c r="H5636" s="122">
        <v>4.8002137896407936E+17</v>
      </c>
    </row>
    <row r="5637" spans="3:8" ht="15" customHeight="1">
      <c r="C5637" s="112" t="b">
        <v>0</v>
      </c>
      <c r="D5637" s="113">
        <v>8</v>
      </c>
      <c r="E5637" s="114">
        <v>622</v>
      </c>
      <c r="F5637" s="114">
        <v>5555</v>
      </c>
      <c r="G5637" s="122">
        <v>0</v>
      </c>
      <c r="H5637" s="122">
        <v>1.2834860038602455E+19</v>
      </c>
    </row>
    <row r="5638" spans="3:8" ht="15" customHeight="1">
      <c r="C5638" s="112" t="b">
        <v>0</v>
      </c>
      <c r="D5638" s="113">
        <v>8</v>
      </c>
      <c r="E5638" s="114">
        <v>623</v>
      </c>
      <c r="F5638" s="114">
        <v>5556</v>
      </c>
      <c r="G5638" s="122">
        <v>0</v>
      </c>
      <c r="H5638" s="122">
        <v>1.4772969295952194E+19</v>
      </c>
    </row>
    <row r="5639" spans="3:8" ht="15" customHeight="1">
      <c r="C5639" s="112" t="b">
        <v>0</v>
      </c>
      <c r="D5639" s="113">
        <v>8</v>
      </c>
      <c r="E5639" s="114">
        <v>761</v>
      </c>
      <c r="F5639" s="114">
        <v>5557</v>
      </c>
      <c r="G5639" s="122">
        <v>0</v>
      </c>
      <c r="H5639" s="122">
        <v>4.3734533082074179E+18</v>
      </c>
    </row>
    <row r="5640" spans="3:8" ht="15" customHeight="1">
      <c r="C5640" s="112" t="b">
        <v>0</v>
      </c>
      <c r="D5640" s="113">
        <v>8</v>
      </c>
      <c r="E5640" s="114">
        <v>762</v>
      </c>
      <c r="F5640" s="114">
        <v>5558</v>
      </c>
      <c r="G5640" s="122">
        <v>0</v>
      </c>
      <c r="H5640" s="122">
        <v>9.6150440976443658E+18</v>
      </c>
    </row>
    <row r="5641" spans="3:8" ht="15" customHeight="1">
      <c r="C5641" s="112" t="b">
        <v>0</v>
      </c>
      <c r="D5641" s="113">
        <v>8</v>
      </c>
      <c r="E5641" s="114">
        <v>763</v>
      </c>
      <c r="F5641" s="114">
        <v>5559</v>
      </c>
      <c r="G5641" s="122">
        <v>0</v>
      </c>
      <c r="H5641" s="122">
        <v>1.9218332962531684E+18</v>
      </c>
    </row>
    <row r="5642" spans="3:8" ht="15" customHeight="1">
      <c r="C5642" s="112" t="b">
        <v>0</v>
      </c>
      <c r="D5642" s="113">
        <v>8</v>
      </c>
      <c r="E5642" s="114">
        <v>764</v>
      </c>
      <c r="F5642" s="114">
        <v>5560</v>
      </c>
      <c r="G5642" s="122">
        <v>0</v>
      </c>
      <c r="H5642" s="122">
        <v>2.9423433164583132E+18</v>
      </c>
    </row>
    <row r="5643" spans="3:8" ht="15" customHeight="1">
      <c r="C5643" s="112" t="b">
        <v>0</v>
      </c>
      <c r="D5643" s="113">
        <v>8</v>
      </c>
      <c r="E5643" s="114">
        <v>765</v>
      </c>
      <c r="F5643" s="114">
        <v>5561</v>
      </c>
      <c r="G5643" s="122">
        <v>0</v>
      </c>
      <c r="H5643" s="122">
        <v>5.051138526818946E+18</v>
      </c>
    </row>
    <row r="5644" spans="3:8" ht="15" customHeight="1">
      <c r="C5644" s="112" t="b">
        <v>0</v>
      </c>
      <c r="D5644" s="113">
        <v>8</v>
      </c>
      <c r="E5644" s="114">
        <v>766</v>
      </c>
      <c r="F5644" s="114">
        <v>5562</v>
      </c>
      <c r="G5644" s="122">
        <v>0</v>
      </c>
      <c r="H5644" s="122">
        <v>1.4999887728023515E+19</v>
      </c>
    </row>
    <row r="5645" spans="3:8" ht="15" customHeight="1">
      <c r="C5645" s="112" t="b">
        <v>0</v>
      </c>
      <c r="D5645" s="113">
        <v>8</v>
      </c>
      <c r="E5645" s="114">
        <v>767</v>
      </c>
      <c r="F5645" s="114">
        <v>5563</v>
      </c>
      <c r="G5645" s="122">
        <v>0</v>
      </c>
      <c r="H5645" s="122">
        <v>5.4653369507079096E+18</v>
      </c>
    </row>
    <row r="5646" spans="3:8" ht="15" customHeight="1">
      <c r="C5646" s="112" t="b">
        <v>0</v>
      </c>
      <c r="D5646" s="113">
        <v>8</v>
      </c>
      <c r="E5646" s="114">
        <v>768</v>
      </c>
      <c r="F5646" s="114">
        <v>5564</v>
      </c>
      <c r="G5646" s="122">
        <v>0</v>
      </c>
      <c r="H5646" s="122">
        <v>1.0309322105618803E+19</v>
      </c>
    </row>
    <row r="5647" spans="3:8" ht="15" customHeight="1">
      <c r="C5647" s="112" t="b">
        <v>0</v>
      </c>
      <c r="D5647" s="113">
        <v>8</v>
      </c>
      <c r="E5647" s="114">
        <v>769</v>
      </c>
      <c r="F5647" s="114">
        <v>5565</v>
      </c>
      <c r="G5647" s="122">
        <v>0</v>
      </c>
      <c r="H5647" s="122">
        <v>1.300283886474559E+18</v>
      </c>
    </row>
    <row r="5648" spans="3:8" ht="15" customHeight="1">
      <c r="C5648" s="112" t="b">
        <v>0</v>
      </c>
      <c r="D5648" s="113">
        <v>8</v>
      </c>
      <c r="E5648" s="114">
        <v>770</v>
      </c>
      <c r="F5648" s="114">
        <v>5566</v>
      </c>
      <c r="G5648" s="122">
        <v>0</v>
      </c>
      <c r="H5648" s="122">
        <v>1.3596538231965196E+19</v>
      </c>
    </row>
    <row r="5649" spans="3:8" ht="15" customHeight="1">
      <c r="C5649" s="112" t="b">
        <v>0</v>
      </c>
      <c r="D5649" s="113">
        <v>8</v>
      </c>
      <c r="E5649" s="114">
        <v>771</v>
      </c>
      <c r="F5649" s="114">
        <v>5567</v>
      </c>
      <c r="G5649" s="122">
        <v>0</v>
      </c>
      <c r="H5649" s="122">
        <v>1.4508119021755537E+19</v>
      </c>
    </row>
    <row r="5650" spans="3:8" ht="15" customHeight="1">
      <c r="C5650" s="112" t="b">
        <v>0</v>
      </c>
      <c r="D5650" s="113">
        <v>8</v>
      </c>
      <c r="E5650" s="114">
        <v>772</v>
      </c>
      <c r="F5650" s="114">
        <v>5568</v>
      </c>
      <c r="G5650" s="122">
        <v>0</v>
      </c>
      <c r="H5650" s="122">
        <v>1.7892209380721936E+19</v>
      </c>
    </row>
    <row r="5651" spans="3:8" ht="15" customHeight="1">
      <c r="C5651" s="112" t="b">
        <v>0</v>
      </c>
      <c r="D5651" s="113">
        <v>8</v>
      </c>
      <c r="E5651" s="114">
        <v>773</v>
      </c>
      <c r="F5651" s="114">
        <v>5569</v>
      </c>
      <c r="G5651" s="122">
        <v>0</v>
      </c>
      <c r="H5651" s="122">
        <v>5.91187428976243E+18</v>
      </c>
    </row>
    <row r="5652" spans="3:8" ht="15" customHeight="1">
      <c r="C5652" s="112" t="b">
        <v>0</v>
      </c>
      <c r="D5652" s="113">
        <v>8</v>
      </c>
      <c r="E5652" s="114">
        <v>774</v>
      </c>
      <c r="F5652" s="114">
        <v>5570</v>
      </c>
      <c r="G5652" s="122">
        <v>0</v>
      </c>
      <c r="H5652" s="122">
        <v>1.1588130930010438E+19</v>
      </c>
    </row>
    <row r="5653" spans="3:8" ht="15" customHeight="1">
      <c r="C5653" s="112" t="b">
        <v>0</v>
      </c>
      <c r="D5653" s="113">
        <v>8</v>
      </c>
      <c r="E5653" s="114">
        <v>775</v>
      </c>
      <c r="F5653" s="114">
        <v>5571</v>
      </c>
      <c r="G5653" s="122">
        <v>0</v>
      </c>
      <c r="H5653" s="122">
        <v>1.385902077447227E+19</v>
      </c>
    </row>
    <row r="5654" spans="3:8" ht="15" customHeight="1">
      <c r="C5654" s="112" t="b">
        <v>0</v>
      </c>
      <c r="D5654" s="113">
        <v>8</v>
      </c>
      <c r="E5654" s="114">
        <v>776</v>
      </c>
      <c r="F5654" s="114">
        <v>5572</v>
      </c>
      <c r="G5654" s="122">
        <v>0</v>
      </c>
      <c r="H5654" s="122">
        <v>1.0178837748261288E+19</v>
      </c>
    </row>
    <row r="5655" spans="3:8" ht="15" customHeight="1">
      <c r="C5655" s="112" t="b">
        <v>0</v>
      </c>
      <c r="D5655" s="113">
        <v>8</v>
      </c>
      <c r="E5655" s="114">
        <v>777</v>
      </c>
      <c r="F5655" s="114">
        <v>5573</v>
      </c>
      <c r="G5655" s="122">
        <v>0</v>
      </c>
      <c r="H5655" s="122">
        <v>1.2407318271590152E+19</v>
      </c>
    </row>
    <row r="5656" spans="3:8" ht="15" customHeight="1">
      <c r="C5656" s="112" t="b">
        <v>0</v>
      </c>
      <c r="D5656" s="113">
        <v>8</v>
      </c>
      <c r="E5656" s="114">
        <v>778</v>
      </c>
      <c r="F5656" s="114">
        <v>5574</v>
      </c>
      <c r="G5656" s="122">
        <v>0</v>
      </c>
      <c r="H5656" s="122">
        <v>1.651566999069226E+19</v>
      </c>
    </row>
    <row r="5657" spans="3:8" ht="15" customHeight="1">
      <c r="C5657" s="112" t="b">
        <v>0</v>
      </c>
      <c r="D5657" s="113">
        <v>8</v>
      </c>
      <c r="E5657" s="114">
        <v>779</v>
      </c>
      <c r="F5657" s="114">
        <v>5575</v>
      </c>
      <c r="G5657" s="122">
        <v>0</v>
      </c>
      <c r="H5657" s="122">
        <v>2.3702423148041923E+18</v>
      </c>
    </row>
    <row r="5658" spans="3:8" ht="15" customHeight="1">
      <c r="C5658" s="112" t="b">
        <v>0</v>
      </c>
      <c r="D5658" s="113">
        <v>8</v>
      </c>
      <c r="E5658" s="114">
        <v>780</v>
      </c>
      <c r="F5658" s="114">
        <v>5576</v>
      </c>
      <c r="G5658" s="122">
        <v>0</v>
      </c>
      <c r="H5658" s="122">
        <v>9.8315658551397294E+18</v>
      </c>
    </row>
    <row r="5659" spans="3:8" ht="15" customHeight="1">
      <c r="C5659" s="112" t="b">
        <v>0</v>
      </c>
      <c r="D5659" s="113">
        <v>8</v>
      </c>
      <c r="E5659" s="114">
        <v>781</v>
      </c>
      <c r="F5659" s="114">
        <v>5577</v>
      </c>
      <c r="G5659" s="122">
        <v>0</v>
      </c>
      <c r="H5659" s="122">
        <v>1.2283559832077627E+19</v>
      </c>
    </row>
    <row r="5660" spans="3:8" ht="15" customHeight="1">
      <c r="C5660" s="112" t="b">
        <v>0</v>
      </c>
      <c r="D5660" s="113">
        <v>8</v>
      </c>
      <c r="E5660" s="114">
        <v>782</v>
      </c>
      <c r="F5660" s="114">
        <v>5578</v>
      </c>
      <c r="G5660" s="122">
        <v>0</v>
      </c>
      <c r="H5660" s="122">
        <v>8.3592680945178235E+18</v>
      </c>
    </row>
    <row r="5661" spans="3:8" ht="15" customHeight="1">
      <c r="C5661" s="112" t="b">
        <v>0</v>
      </c>
      <c r="D5661" s="113">
        <v>8</v>
      </c>
      <c r="E5661" s="114">
        <v>783</v>
      </c>
      <c r="F5661" s="114">
        <v>5579</v>
      </c>
      <c r="G5661" s="122">
        <v>0</v>
      </c>
      <c r="H5661" s="122">
        <v>4.4638565377913943E+18</v>
      </c>
    </row>
    <row r="5662" spans="3:8" ht="15" customHeight="1">
      <c r="C5662" s="112" t="b">
        <v>0</v>
      </c>
      <c r="D5662" s="113">
        <v>8</v>
      </c>
      <c r="E5662" s="114">
        <v>784</v>
      </c>
      <c r="F5662" s="114">
        <v>5580</v>
      </c>
      <c r="G5662" s="122">
        <v>0</v>
      </c>
      <c r="H5662" s="122">
        <v>2.6374324542976292E+18</v>
      </c>
    </row>
    <row r="5663" spans="3:8" ht="15" customHeight="1">
      <c r="C5663" s="112" t="b">
        <v>0</v>
      </c>
      <c r="D5663" s="113">
        <v>8</v>
      </c>
      <c r="E5663" s="114">
        <v>785</v>
      </c>
      <c r="F5663" s="114">
        <v>5581</v>
      </c>
      <c r="G5663" s="122">
        <v>0</v>
      </c>
      <c r="H5663" s="122">
        <v>4.6904140791614618E+17</v>
      </c>
    </row>
    <row r="5664" spans="3:8" ht="15" customHeight="1">
      <c r="C5664" s="112" t="b">
        <v>0</v>
      </c>
      <c r="D5664" s="113">
        <v>8</v>
      </c>
      <c r="E5664" s="114">
        <v>543</v>
      </c>
      <c r="F5664" s="114">
        <v>5582</v>
      </c>
      <c r="G5664" s="122">
        <v>0</v>
      </c>
      <c r="H5664" s="122">
        <v>7.6083048320382372E+18</v>
      </c>
    </row>
    <row r="5665" spans="3:8" ht="15" customHeight="1">
      <c r="C5665" s="112" t="b">
        <v>0</v>
      </c>
      <c r="D5665" s="113">
        <v>8</v>
      </c>
      <c r="E5665" s="114">
        <v>544</v>
      </c>
      <c r="F5665" s="114">
        <v>5583</v>
      </c>
      <c r="G5665" s="122">
        <v>0</v>
      </c>
      <c r="H5665" s="122">
        <v>1.7917336864152748E+19</v>
      </c>
    </row>
    <row r="5666" spans="3:8" ht="15" customHeight="1">
      <c r="C5666" s="112" t="b">
        <v>0</v>
      </c>
      <c r="D5666" s="113">
        <v>8</v>
      </c>
      <c r="E5666" s="114">
        <v>545</v>
      </c>
      <c r="F5666" s="114">
        <v>5584</v>
      </c>
      <c r="G5666" s="122">
        <v>0</v>
      </c>
      <c r="H5666" s="122">
        <v>1.5552100770040672E+19</v>
      </c>
    </row>
    <row r="5667" spans="3:8" ht="15" customHeight="1">
      <c r="C5667" s="112" t="b">
        <v>0</v>
      </c>
      <c r="D5667" s="113">
        <v>8</v>
      </c>
      <c r="E5667" s="114">
        <v>546</v>
      </c>
      <c r="F5667" s="114">
        <v>5585</v>
      </c>
      <c r="G5667" s="122">
        <v>0</v>
      </c>
      <c r="H5667" s="122">
        <v>8.6770041060963615E+18</v>
      </c>
    </row>
    <row r="5668" spans="3:8" ht="15" customHeight="1">
      <c r="C5668" s="112" t="b">
        <v>0</v>
      </c>
      <c r="D5668" s="113">
        <v>8</v>
      </c>
      <c r="E5668" s="114">
        <v>547</v>
      </c>
      <c r="F5668" s="114">
        <v>5586</v>
      </c>
      <c r="G5668" s="122">
        <v>0</v>
      </c>
      <c r="H5668" s="122">
        <v>4.014105191546838E+18</v>
      </c>
    </row>
    <row r="5669" spans="3:8" ht="15" customHeight="1">
      <c r="C5669" s="112" t="b">
        <v>0</v>
      </c>
      <c r="D5669" s="113">
        <v>8</v>
      </c>
      <c r="E5669" s="114">
        <v>548</v>
      </c>
      <c r="F5669" s="114">
        <v>5587</v>
      </c>
      <c r="G5669" s="122">
        <v>0</v>
      </c>
      <c r="H5669" s="122">
        <v>1.7340147796697027E+18</v>
      </c>
    </row>
    <row r="5670" spans="3:8" ht="15" customHeight="1">
      <c r="C5670" s="112" t="b">
        <v>0</v>
      </c>
      <c r="D5670" s="113">
        <v>8</v>
      </c>
      <c r="E5670" s="114">
        <v>549</v>
      </c>
      <c r="F5670" s="114">
        <v>5588</v>
      </c>
      <c r="G5670" s="122">
        <v>0</v>
      </c>
      <c r="H5670" s="122">
        <v>1.0731646614477767E+19</v>
      </c>
    </row>
    <row r="5671" spans="3:8" ht="15" customHeight="1">
      <c r="C5671" s="112" t="b">
        <v>0</v>
      </c>
      <c r="D5671" s="113">
        <v>8</v>
      </c>
      <c r="E5671" s="114">
        <v>786</v>
      </c>
      <c r="F5671" s="114">
        <v>5589</v>
      </c>
      <c r="G5671" s="122">
        <v>0</v>
      </c>
      <c r="H5671" s="122">
        <v>2.6517010643270784E+18</v>
      </c>
    </row>
    <row r="5672" spans="3:8" ht="15" customHeight="1">
      <c r="C5672" s="112" t="b">
        <v>0</v>
      </c>
      <c r="D5672" s="113">
        <v>8</v>
      </c>
      <c r="E5672" s="114">
        <v>787</v>
      </c>
      <c r="F5672" s="114">
        <v>5590</v>
      </c>
      <c r="G5672" s="122">
        <v>0</v>
      </c>
      <c r="H5672" s="122">
        <v>1.2804211206194766E+19</v>
      </c>
    </row>
    <row r="5673" spans="3:8" ht="15" customHeight="1">
      <c r="C5673" s="112" t="b">
        <v>0</v>
      </c>
      <c r="D5673" s="113">
        <v>8</v>
      </c>
      <c r="E5673" s="114">
        <v>788</v>
      </c>
      <c r="F5673" s="114">
        <v>5591</v>
      </c>
      <c r="G5673" s="122">
        <v>0</v>
      </c>
      <c r="H5673" s="122">
        <v>1.3715235562746565E+19</v>
      </c>
    </row>
    <row r="5674" spans="3:8" ht="15" customHeight="1">
      <c r="C5674" s="112" t="b">
        <v>0</v>
      </c>
      <c r="D5674" s="113">
        <v>8</v>
      </c>
      <c r="E5674" s="114">
        <v>789</v>
      </c>
      <c r="F5674" s="114">
        <v>5592</v>
      </c>
      <c r="G5674" s="122">
        <v>0</v>
      </c>
      <c r="H5674" s="122">
        <v>1.6411509617924833E+18</v>
      </c>
    </row>
    <row r="5675" spans="3:8" ht="15" customHeight="1">
      <c r="C5675" s="112" t="b">
        <v>0</v>
      </c>
      <c r="D5675" s="113">
        <v>8</v>
      </c>
      <c r="E5675" s="114">
        <v>790</v>
      </c>
      <c r="F5675" s="114">
        <v>5593</v>
      </c>
      <c r="G5675" s="122">
        <v>0</v>
      </c>
      <c r="H5675" s="122">
        <v>1.2494224136359997E+18</v>
      </c>
    </row>
    <row r="5676" spans="3:8" ht="15" customHeight="1">
      <c r="C5676" s="112" t="b">
        <v>0</v>
      </c>
      <c r="D5676" s="113">
        <v>8</v>
      </c>
      <c r="E5676" s="114">
        <v>791</v>
      </c>
      <c r="F5676" s="114">
        <v>5594</v>
      </c>
      <c r="G5676" s="122">
        <v>0</v>
      </c>
      <c r="H5676" s="122">
        <v>1.2952159581480149E+19</v>
      </c>
    </row>
    <row r="5677" spans="3:8" ht="15" customHeight="1">
      <c r="C5677" s="112" t="b">
        <v>0</v>
      </c>
      <c r="D5677" s="113">
        <v>8</v>
      </c>
      <c r="E5677" s="114">
        <v>792</v>
      </c>
      <c r="F5677" s="114">
        <v>5595</v>
      </c>
      <c r="G5677" s="122">
        <v>0</v>
      </c>
      <c r="H5677" s="122">
        <v>1.401177516334071E+19</v>
      </c>
    </row>
    <row r="5678" spans="3:8" ht="15" customHeight="1">
      <c r="C5678" s="112" t="b">
        <v>0</v>
      </c>
      <c r="D5678" s="113">
        <v>8</v>
      </c>
      <c r="E5678" s="114">
        <v>793</v>
      </c>
      <c r="F5678" s="114">
        <v>5596</v>
      </c>
      <c r="G5678" s="122">
        <v>0</v>
      </c>
      <c r="H5678" s="122">
        <v>1.4997022395992556E+19</v>
      </c>
    </row>
    <row r="5679" spans="3:8" ht="15" customHeight="1">
      <c r="C5679" s="112" t="b">
        <v>0</v>
      </c>
      <c r="D5679" s="113">
        <v>8</v>
      </c>
      <c r="E5679" s="114">
        <v>794</v>
      </c>
      <c r="F5679" s="114">
        <v>5597</v>
      </c>
      <c r="G5679" s="122">
        <v>0</v>
      </c>
      <c r="H5679" s="122">
        <v>5.0908396905911123E+17</v>
      </c>
    </row>
    <row r="5680" spans="3:8" ht="15" customHeight="1">
      <c r="C5680" s="112" t="b">
        <v>0</v>
      </c>
      <c r="D5680" s="113">
        <v>8</v>
      </c>
      <c r="E5680" s="114">
        <v>795</v>
      </c>
      <c r="F5680" s="114">
        <v>5598</v>
      </c>
      <c r="G5680" s="122">
        <v>0</v>
      </c>
      <c r="H5680" s="122">
        <v>9.4997150280171643E+18</v>
      </c>
    </row>
    <row r="5681" spans="3:8" ht="15" customHeight="1">
      <c r="C5681" s="112" t="b">
        <v>0</v>
      </c>
      <c r="D5681" s="113">
        <v>8</v>
      </c>
      <c r="E5681" s="114">
        <v>796</v>
      </c>
      <c r="F5681" s="114">
        <v>5599</v>
      </c>
      <c r="G5681" s="122">
        <v>0</v>
      </c>
      <c r="H5681" s="122">
        <v>1.3838469019515525E+19</v>
      </c>
    </row>
    <row r="5682" spans="3:8" ht="15" customHeight="1">
      <c r="C5682" s="112" t="b">
        <v>0</v>
      </c>
      <c r="D5682" s="113">
        <v>8</v>
      </c>
      <c r="E5682" s="114">
        <v>797</v>
      </c>
      <c r="F5682" s="114">
        <v>5600</v>
      </c>
      <c r="G5682" s="122">
        <v>0</v>
      </c>
      <c r="H5682" s="122">
        <v>1.5594927686654019E+18</v>
      </c>
    </row>
    <row r="5683" spans="3:8" ht="15" customHeight="1">
      <c r="C5683" s="112" t="b">
        <v>0</v>
      </c>
      <c r="D5683" s="113">
        <v>8</v>
      </c>
      <c r="E5683" s="114">
        <v>798</v>
      </c>
      <c r="F5683" s="114">
        <v>5601</v>
      </c>
      <c r="G5683" s="122">
        <v>0</v>
      </c>
      <c r="H5683" s="122">
        <v>9.4107276510382653E+18</v>
      </c>
    </row>
    <row r="5684" spans="3:8" ht="15" customHeight="1">
      <c r="C5684" s="112" t="b">
        <v>0</v>
      </c>
      <c r="D5684" s="113">
        <v>8</v>
      </c>
      <c r="E5684" s="114">
        <v>799</v>
      </c>
      <c r="F5684" s="114">
        <v>5602</v>
      </c>
      <c r="G5684" s="122">
        <v>0</v>
      </c>
      <c r="H5684" s="122">
        <v>1.2378825362381578E+19</v>
      </c>
    </row>
    <row r="5685" spans="3:8" ht="15" customHeight="1">
      <c r="C5685" s="112" t="b">
        <v>0</v>
      </c>
      <c r="D5685" s="113">
        <v>8</v>
      </c>
      <c r="E5685" s="114">
        <v>800</v>
      </c>
      <c r="F5685" s="114">
        <v>5603</v>
      </c>
      <c r="G5685" s="122">
        <v>0</v>
      </c>
      <c r="H5685" s="122">
        <v>4.2224477119357686E+18</v>
      </c>
    </row>
    <row r="5686" spans="3:8" ht="15" customHeight="1">
      <c r="C5686" s="112" t="b">
        <v>0</v>
      </c>
      <c r="D5686" s="113">
        <v>8</v>
      </c>
      <c r="E5686" s="114">
        <v>801</v>
      </c>
      <c r="F5686" s="114">
        <v>5604</v>
      </c>
      <c r="G5686" s="122">
        <v>0</v>
      </c>
      <c r="H5686" s="122">
        <v>7.8365770561835305E+18</v>
      </c>
    </row>
    <row r="5687" spans="3:8" ht="15" customHeight="1">
      <c r="C5687" s="112" t="b">
        <v>0</v>
      </c>
      <c r="D5687" s="113">
        <v>8</v>
      </c>
      <c r="E5687" s="114">
        <v>802</v>
      </c>
      <c r="F5687" s="114">
        <v>5605</v>
      </c>
      <c r="G5687" s="122">
        <v>0</v>
      </c>
      <c r="H5687" s="122">
        <v>1.6022210555182588E+19</v>
      </c>
    </row>
    <row r="5688" spans="3:8" ht="15" customHeight="1">
      <c r="C5688" s="112" t="b">
        <v>0</v>
      </c>
      <c r="D5688" s="113">
        <v>8</v>
      </c>
      <c r="E5688" s="114">
        <v>803</v>
      </c>
      <c r="F5688" s="114">
        <v>5606</v>
      </c>
      <c r="G5688" s="122">
        <v>0</v>
      </c>
      <c r="H5688" s="122">
        <v>1.0998953333328364E+19</v>
      </c>
    </row>
    <row r="5689" spans="3:8" ht="15" customHeight="1">
      <c r="C5689" s="112" t="b">
        <v>0</v>
      </c>
      <c r="D5689" s="113">
        <v>8</v>
      </c>
      <c r="E5689" s="114">
        <v>804</v>
      </c>
      <c r="F5689" s="114">
        <v>5607</v>
      </c>
      <c r="G5689" s="122">
        <v>0</v>
      </c>
      <c r="H5689" s="122">
        <v>2.2508046514499095E+18</v>
      </c>
    </row>
    <row r="5690" spans="3:8" ht="15" customHeight="1">
      <c r="C5690" s="112" t="b">
        <v>0</v>
      </c>
      <c r="D5690" s="113">
        <v>8</v>
      </c>
      <c r="E5690" s="114">
        <v>805</v>
      </c>
      <c r="F5690" s="114">
        <v>5608</v>
      </c>
      <c r="G5690" s="122">
        <v>0</v>
      </c>
      <c r="H5690" s="122">
        <v>1.0676656088471368E+19</v>
      </c>
    </row>
    <row r="5691" spans="3:8" ht="15" customHeight="1">
      <c r="C5691" s="112" t="b">
        <v>0</v>
      </c>
      <c r="D5691" s="113">
        <v>8</v>
      </c>
      <c r="E5691" s="114">
        <v>806</v>
      </c>
      <c r="F5691" s="114">
        <v>5609</v>
      </c>
      <c r="G5691" s="122">
        <v>0</v>
      </c>
      <c r="H5691" s="122">
        <v>1.48143287535622E+19</v>
      </c>
    </row>
    <row r="5692" spans="3:8" ht="15" customHeight="1">
      <c r="C5692" s="112" t="b">
        <v>0</v>
      </c>
      <c r="D5692" s="113">
        <v>8</v>
      </c>
      <c r="E5692" s="114">
        <v>807</v>
      </c>
      <c r="F5692" s="114">
        <v>5610</v>
      </c>
      <c r="G5692" s="122">
        <v>0</v>
      </c>
      <c r="H5692" s="122">
        <v>1.7268542498223081E+18</v>
      </c>
    </row>
    <row r="5693" spans="3:8" ht="15" customHeight="1">
      <c r="C5693" s="112" t="b">
        <v>0</v>
      </c>
      <c r="D5693" s="113">
        <v>8</v>
      </c>
      <c r="E5693" s="114">
        <v>808</v>
      </c>
      <c r="F5693" s="114">
        <v>5611</v>
      </c>
      <c r="G5693" s="122">
        <v>0</v>
      </c>
      <c r="H5693" s="122">
        <v>3.4235354588494771E+18</v>
      </c>
    </row>
    <row r="5694" spans="3:8" ht="15" customHeight="1">
      <c r="C5694" s="112" t="b">
        <v>0</v>
      </c>
      <c r="D5694" s="113">
        <v>8</v>
      </c>
      <c r="E5694" s="114">
        <v>809</v>
      </c>
      <c r="F5694" s="114">
        <v>5612</v>
      </c>
      <c r="G5694" s="122">
        <v>0</v>
      </c>
      <c r="H5694" s="122">
        <v>1.6568667877070971E+19</v>
      </c>
    </row>
    <row r="5695" spans="3:8" ht="15" customHeight="1">
      <c r="C5695" s="112" t="b">
        <v>0</v>
      </c>
      <c r="D5695" s="113">
        <v>8</v>
      </c>
      <c r="E5695" s="114">
        <v>810</v>
      </c>
      <c r="F5695" s="114">
        <v>5613</v>
      </c>
      <c r="G5695" s="122">
        <v>0</v>
      </c>
      <c r="H5695" s="122">
        <v>1.7245080469754331E+19</v>
      </c>
    </row>
    <row r="5696" spans="3:8" ht="15" customHeight="1">
      <c r="C5696" s="112" t="b">
        <v>0</v>
      </c>
      <c r="D5696" s="113">
        <v>8</v>
      </c>
      <c r="E5696" s="114">
        <v>811</v>
      </c>
      <c r="F5696" s="114">
        <v>5614</v>
      </c>
      <c r="G5696" s="122">
        <v>0</v>
      </c>
      <c r="H5696" s="122">
        <v>1.2752909122491187E+19</v>
      </c>
    </row>
    <row r="5697" spans="3:8" ht="15" customHeight="1">
      <c r="C5697" s="112" t="b">
        <v>0</v>
      </c>
      <c r="D5697" s="113">
        <v>8</v>
      </c>
      <c r="E5697" s="114">
        <v>812</v>
      </c>
      <c r="F5697" s="114">
        <v>5615</v>
      </c>
      <c r="G5697" s="122">
        <v>0</v>
      </c>
      <c r="H5697" s="122">
        <v>9.0382232036722401E+18</v>
      </c>
    </row>
    <row r="5698" spans="3:8" ht="15" customHeight="1">
      <c r="C5698" s="112" t="b">
        <v>0</v>
      </c>
      <c r="D5698" s="113">
        <v>8</v>
      </c>
      <c r="E5698" s="114">
        <v>813</v>
      </c>
      <c r="F5698" s="114">
        <v>5616</v>
      </c>
      <c r="G5698" s="122">
        <v>0</v>
      </c>
      <c r="H5698" s="122">
        <v>1.3521855887048075E+19</v>
      </c>
    </row>
    <row r="5699" spans="3:8" ht="15" customHeight="1">
      <c r="C5699" s="112" t="b">
        <v>0</v>
      </c>
      <c r="D5699" s="113">
        <v>8</v>
      </c>
      <c r="E5699" s="114">
        <v>814</v>
      </c>
      <c r="F5699" s="114">
        <v>5617</v>
      </c>
      <c r="G5699" s="122">
        <v>0</v>
      </c>
      <c r="H5699" s="122">
        <v>8.9991649382582656E+17</v>
      </c>
    </row>
    <row r="5700" spans="3:8" ht="15" customHeight="1">
      <c r="C5700" s="112" t="b">
        <v>0</v>
      </c>
      <c r="D5700" s="113">
        <v>8</v>
      </c>
      <c r="E5700" s="114">
        <v>815</v>
      </c>
      <c r="F5700" s="114">
        <v>5618</v>
      </c>
      <c r="G5700" s="122">
        <v>0</v>
      </c>
      <c r="H5700" s="122">
        <v>4.7070887492729457E+18</v>
      </c>
    </row>
    <row r="5701" spans="3:8" ht="15" customHeight="1">
      <c r="C5701" s="112" t="b">
        <v>0</v>
      </c>
      <c r="D5701" s="113">
        <v>8</v>
      </c>
      <c r="E5701" s="114">
        <v>826</v>
      </c>
      <c r="F5701" s="114">
        <v>5619</v>
      </c>
      <c r="G5701" s="122">
        <v>0</v>
      </c>
      <c r="H5701" s="122">
        <v>5.3079689532658545E+18</v>
      </c>
    </row>
    <row r="5702" spans="3:8" ht="15" customHeight="1">
      <c r="C5702" s="112" t="b">
        <v>0</v>
      </c>
      <c r="D5702" s="113">
        <v>8</v>
      </c>
      <c r="E5702" s="114">
        <v>827</v>
      </c>
      <c r="F5702" s="114">
        <v>5620</v>
      </c>
      <c r="G5702" s="122">
        <v>0</v>
      </c>
      <c r="H5702" s="122">
        <v>3.9057443428919501E+18</v>
      </c>
    </row>
    <row r="5703" spans="3:8" ht="15" customHeight="1">
      <c r="C5703" s="112" t="b">
        <v>0</v>
      </c>
      <c r="D5703" s="113">
        <v>8</v>
      </c>
      <c r="E5703" s="114">
        <v>828</v>
      </c>
      <c r="F5703" s="114">
        <v>5621</v>
      </c>
      <c r="G5703" s="122">
        <v>0</v>
      </c>
      <c r="H5703" s="122">
        <v>1.5673935836101691E+19</v>
      </c>
    </row>
    <row r="5704" spans="3:8" ht="15" customHeight="1">
      <c r="C5704" s="112" t="b">
        <v>0</v>
      </c>
      <c r="D5704" s="113">
        <v>8</v>
      </c>
      <c r="E5704" s="114">
        <v>829</v>
      </c>
      <c r="F5704" s="114">
        <v>5622</v>
      </c>
      <c r="G5704" s="122">
        <v>0</v>
      </c>
      <c r="H5704" s="122">
        <v>3.1687035215361444E+18</v>
      </c>
    </row>
    <row r="5705" spans="3:8" ht="15" customHeight="1">
      <c r="C5705" s="112" t="b">
        <v>0</v>
      </c>
      <c r="D5705" s="113">
        <v>8</v>
      </c>
      <c r="E5705" s="114">
        <v>830</v>
      </c>
      <c r="F5705" s="114">
        <v>5623</v>
      </c>
      <c r="G5705" s="122">
        <v>0</v>
      </c>
      <c r="H5705" s="122">
        <v>1.3890514066824676E+18</v>
      </c>
    </row>
    <row r="5706" spans="3:8" ht="15" customHeight="1">
      <c r="C5706" s="112" t="b">
        <v>0</v>
      </c>
      <c r="D5706" s="113">
        <v>8</v>
      </c>
      <c r="E5706" s="114">
        <v>831</v>
      </c>
      <c r="F5706" s="114">
        <v>5624</v>
      </c>
      <c r="G5706" s="122">
        <v>0</v>
      </c>
      <c r="H5706" s="122">
        <v>6.4484577820569139E+17</v>
      </c>
    </row>
    <row r="5707" spans="3:8" ht="15" customHeight="1">
      <c r="C5707" s="112" t="b">
        <v>0</v>
      </c>
      <c r="D5707" s="113">
        <v>8</v>
      </c>
      <c r="E5707" s="114">
        <v>832</v>
      </c>
      <c r="F5707" s="114">
        <v>5625</v>
      </c>
      <c r="G5707" s="122">
        <v>0</v>
      </c>
      <c r="H5707" s="122">
        <v>1.5025975921130369E+19</v>
      </c>
    </row>
    <row r="5708" spans="3:8" ht="15" customHeight="1">
      <c r="C5708" s="112" t="b">
        <v>0</v>
      </c>
      <c r="D5708" s="113">
        <v>8</v>
      </c>
      <c r="E5708" s="114">
        <v>833</v>
      </c>
      <c r="F5708" s="114">
        <v>5626</v>
      </c>
      <c r="G5708" s="122">
        <v>0</v>
      </c>
      <c r="H5708" s="122">
        <v>9.8664306963283108E+18</v>
      </c>
    </row>
    <row r="5709" spans="3:8" ht="15" customHeight="1">
      <c r="C5709" s="112" t="b">
        <v>0</v>
      </c>
      <c r="D5709" s="113">
        <v>8</v>
      </c>
      <c r="E5709" s="114">
        <v>834</v>
      </c>
      <c r="F5709" s="114">
        <v>5627</v>
      </c>
      <c r="G5709" s="122">
        <v>0</v>
      </c>
      <c r="H5709" s="122">
        <v>1.6212446679903276E+18</v>
      </c>
    </row>
    <row r="5710" spans="3:8" ht="15" customHeight="1">
      <c r="C5710" s="112" t="b">
        <v>0</v>
      </c>
      <c r="D5710" s="113">
        <v>8</v>
      </c>
      <c r="E5710" s="114">
        <v>835</v>
      </c>
      <c r="F5710" s="114">
        <v>5628</v>
      </c>
      <c r="G5710" s="122">
        <v>0</v>
      </c>
      <c r="H5710" s="122">
        <v>4.1753204329534176E+17</v>
      </c>
    </row>
    <row r="5711" spans="3:8" ht="15" customHeight="1">
      <c r="C5711" s="112" t="b">
        <v>0</v>
      </c>
      <c r="D5711" s="113">
        <v>8</v>
      </c>
      <c r="E5711" s="114">
        <v>836</v>
      </c>
      <c r="F5711" s="114">
        <v>5629</v>
      </c>
      <c r="G5711" s="122">
        <v>0</v>
      </c>
      <c r="H5711" s="122">
        <v>1.328886522478753E+18</v>
      </c>
    </row>
    <row r="5712" spans="3:8" ht="15" customHeight="1">
      <c r="C5712" s="112" t="b">
        <v>0</v>
      </c>
      <c r="D5712" s="113">
        <v>8</v>
      </c>
      <c r="E5712" s="114">
        <v>837</v>
      </c>
      <c r="F5712" s="114">
        <v>5630</v>
      </c>
      <c r="G5712" s="122">
        <v>0</v>
      </c>
      <c r="H5712" s="122">
        <v>1.051412788637688E+19</v>
      </c>
    </row>
    <row r="5713" spans="3:8" ht="15" customHeight="1">
      <c r="C5713" s="112" t="b">
        <v>0</v>
      </c>
      <c r="D5713" s="113">
        <v>8</v>
      </c>
      <c r="E5713" s="114">
        <v>838</v>
      </c>
      <c r="F5713" s="114">
        <v>5631</v>
      </c>
      <c r="G5713" s="122">
        <v>0</v>
      </c>
      <c r="H5713" s="122">
        <v>1.7404085684043403E+19</v>
      </c>
    </row>
    <row r="5714" spans="3:8" ht="15" customHeight="1">
      <c r="C5714" s="112" t="b">
        <v>0</v>
      </c>
      <c r="D5714" s="113">
        <v>8</v>
      </c>
      <c r="E5714" s="114">
        <v>839</v>
      </c>
      <c r="F5714" s="114">
        <v>5632</v>
      </c>
      <c r="G5714" s="122">
        <v>0</v>
      </c>
      <c r="H5714" s="122">
        <v>1.3933710301091514E+19</v>
      </c>
    </row>
    <row r="5715" spans="3:8" ht="15" customHeight="1">
      <c r="C5715" s="112" t="b">
        <v>0</v>
      </c>
      <c r="D5715" s="113">
        <v>8</v>
      </c>
      <c r="E5715" s="114">
        <v>840</v>
      </c>
      <c r="F5715" s="114">
        <v>5633</v>
      </c>
      <c r="G5715" s="122">
        <v>0</v>
      </c>
      <c r="H5715" s="122">
        <v>8.713568939576492E+18</v>
      </c>
    </row>
    <row r="5716" spans="3:8" ht="15" customHeight="1">
      <c r="C5716" s="112" t="b">
        <v>0</v>
      </c>
      <c r="D5716" s="113">
        <v>8</v>
      </c>
      <c r="E5716" s="114">
        <v>841</v>
      </c>
      <c r="F5716" s="114">
        <v>5634</v>
      </c>
      <c r="G5716" s="122">
        <v>0</v>
      </c>
      <c r="H5716" s="122">
        <v>3.2682175869382344E+18</v>
      </c>
    </row>
    <row r="5717" spans="3:8" ht="15" customHeight="1">
      <c r="C5717" s="112" t="b">
        <v>0</v>
      </c>
      <c r="D5717" s="113">
        <v>8</v>
      </c>
      <c r="E5717" s="114">
        <v>842</v>
      </c>
      <c r="F5717" s="114">
        <v>5635</v>
      </c>
      <c r="G5717" s="122">
        <v>0</v>
      </c>
      <c r="H5717" s="122">
        <v>8.1927141993494538E+18</v>
      </c>
    </row>
    <row r="5718" spans="3:8" ht="15" customHeight="1">
      <c r="C5718" s="112" t="b">
        <v>0</v>
      </c>
      <c r="D5718" s="113">
        <v>8</v>
      </c>
      <c r="E5718" s="114">
        <v>843</v>
      </c>
      <c r="F5718" s="114">
        <v>5636</v>
      </c>
      <c r="G5718" s="122">
        <v>0</v>
      </c>
      <c r="H5718" s="122">
        <v>7.4725055430012518E+18</v>
      </c>
    </row>
    <row r="5719" spans="3:8" ht="15" customHeight="1">
      <c r="C5719" s="112" t="b">
        <v>0</v>
      </c>
      <c r="D5719" s="113">
        <v>8</v>
      </c>
      <c r="E5719" s="114">
        <v>844</v>
      </c>
      <c r="F5719" s="114">
        <v>5637</v>
      </c>
      <c r="G5719" s="122">
        <v>0</v>
      </c>
      <c r="H5719" s="122">
        <v>6.7009026597828188E+18</v>
      </c>
    </row>
    <row r="5720" spans="3:8" ht="15" customHeight="1">
      <c r="C5720" s="112" t="b">
        <v>0</v>
      </c>
      <c r="D5720" s="113">
        <v>8</v>
      </c>
      <c r="E5720" s="114">
        <v>845</v>
      </c>
      <c r="F5720" s="114">
        <v>5638</v>
      </c>
      <c r="G5720" s="122">
        <v>0</v>
      </c>
      <c r="H5720" s="122">
        <v>1.8250100782596037E+19</v>
      </c>
    </row>
    <row r="5721" spans="3:8" ht="15" customHeight="1">
      <c r="C5721" s="112" t="b">
        <v>0</v>
      </c>
      <c r="D5721" s="113">
        <v>8</v>
      </c>
      <c r="E5721" s="114">
        <v>846</v>
      </c>
      <c r="F5721" s="114">
        <v>5639</v>
      </c>
      <c r="G5721" s="122">
        <v>0</v>
      </c>
      <c r="H5721" s="122">
        <v>6.9349124190766787E+18</v>
      </c>
    </row>
    <row r="5722" spans="3:8" ht="15" customHeight="1">
      <c r="C5722" s="112" t="b">
        <v>0</v>
      </c>
      <c r="D5722" s="113">
        <v>8</v>
      </c>
      <c r="E5722" s="114">
        <v>847</v>
      </c>
      <c r="F5722" s="114">
        <v>5640</v>
      </c>
      <c r="G5722" s="122">
        <v>0</v>
      </c>
      <c r="H5722" s="122">
        <v>7.6914028534402376E+18</v>
      </c>
    </row>
    <row r="5723" spans="3:8" ht="15" customHeight="1">
      <c r="C5723" s="112" t="b">
        <v>0</v>
      </c>
      <c r="D5723" s="113">
        <v>8</v>
      </c>
      <c r="E5723" s="114">
        <v>848</v>
      </c>
      <c r="F5723" s="114">
        <v>5641</v>
      </c>
      <c r="G5723" s="122">
        <v>0</v>
      </c>
      <c r="H5723" s="122">
        <v>9.9704489444512113E+18</v>
      </c>
    </row>
    <row r="5724" spans="3:8" ht="15" customHeight="1">
      <c r="C5724" s="112" t="b">
        <v>0</v>
      </c>
      <c r="D5724" s="113">
        <v>8</v>
      </c>
      <c r="E5724" s="114">
        <v>849</v>
      </c>
      <c r="F5724" s="114">
        <v>5642</v>
      </c>
      <c r="G5724" s="122">
        <v>0</v>
      </c>
      <c r="H5724" s="122">
        <v>4.8265411895740989E+18</v>
      </c>
    </row>
    <row r="5725" spans="3:8" ht="15" customHeight="1">
      <c r="C5725" s="112" t="b">
        <v>0</v>
      </c>
      <c r="D5725" s="113">
        <v>8</v>
      </c>
      <c r="E5725" s="114">
        <v>850</v>
      </c>
      <c r="F5725" s="114">
        <v>5643</v>
      </c>
      <c r="G5725" s="122">
        <v>0</v>
      </c>
      <c r="H5725" s="122">
        <v>6.3762691413859174E+18</v>
      </c>
    </row>
    <row r="5726" spans="3:8" ht="15" customHeight="1">
      <c r="C5726" s="112" t="b">
        <v>0</v>
      </c>
      <c r="D5726" s="113">
        <v>8</v>
      </c>
      <c r="E5726" s="114">
        <v>3260</v>
      </c>
      <c r="F5726" s="114">
        <v>5644</v>
      </c>
      <c r="G5726" s="122">
        <v>0</v>
      </c>
      <c r="H5726" s="122">
        <v>7.59204733249344E+18</v>
      </c>
    </row>
    <row r="5727" spans="3:8" ht="15" customHeight="1">
      <c r="C5727" s="112" t="b">
        <v>0</v>
      </c>
      <c r="D5727" s="113">
        <v>8</v>
      </c>
      <c r="E5727" s="114">
        <v>3331</v>
      </c>
      <c r="F5727" s="114">
        <v>5645</v>
      </c>
      <c r="G5727" s="122">
        <v>0</v>
      </c>
      <c r="H5727" s="122">
        <v>6.7247895743091855E+18</v>
      </c>
    </row>
    <row r="5728" spans="3:8" ht="15" customHeight="1">
      <c r="C5728" s="112" t="b">
        <v>0</v>
      </c>
      <c r="D5728" s="113">
        <v>8</v>
      </c>
      <c r="E5728" s="114">
        <v>851</v>
      </c>
      <c r="F5728" s="114">
        <v>5646</v>
      </c>
      <c r="G5728" s="122">
        <v>0</v>
      </c>
      <c r="H5728" s="122">
        <v>9.1846561282296842E+18</v>
      </c>
    </row>
    <row r="5729" spans="3:8" ht="15" customHeight="1">
      <c r="C5729" s="112" t="b">
        <v>0</v>
      </c>
      <c r="D5729" s="113">
        <v>8</v>
      </c>
      <c r="E5729" s="114">
        <v>852</v>
      </c>
      <c r="F5729" s="114">
        <v>5647</v>
      </c>
      <c r="G5729" s="122">
        <v>0</v>
      </c>
      <c r="H5729" s="122">
        <v>8.1775128568229888E+18</v>
      </c>
    </row>
    <row r="5730" spans="3:8" ht="15" customHeight="1">
      <c r="C5730" s="112" t="b">
        <v>0</v>
      </c>
      <c r="D5730" s="113">
        <v>8</v>
      </c>
      <c r="E5730" s="114">
        <v>853</v>
      </c>
      <c r="F5730" s="114">
        <v>5648</v>
      </c>
      <c r="G5730" s="122">
        <v>0</v>
      </c>
      <c r="H5730" s="122">
        <v>5.147914110515626E+18</v>
      </c>
    </row>
    <row r="5731" spans="3:8" ht="15" customHeight="1">
      <c r="C5731" s="112" t="b">
        <v>0</v>
      </c>
      <c r="D5731" s="113">
        <v>8</v>
      </c>
      <c r="E5731" s="114">
        <v>854</v>
      </c>
      <c r="F5731" s="114">
        <v>5649</v>
      </c>
      <c r="G5731" s="122">
        <v>0</v>
      </c>
      <c r="H5731" s="122">
        <v>7.4780182159229952E+18</v>
      </c>
    </row>
    <row r="5732" spans="3:8" ht="15" customHeight="1">
      <c r="C5732" s="112" t="b">
        <v>0</v>
      </c>
      <c r="D5732" s="113">
        <v>8</v>
      </c>
      <c r="E5732" s="114">
        <v>855</v>
      </c>
      <c r="F5732" s="114">
        <v>5650</v>
      </c>
      <c r="G5732" s="122">
        <v>0</v>
      </c>
      <c r="H5732" s="122">
        <v>1.0700016955540974E+19</v>
      </c>
    </row>
    <row r="5733" spans="3:8" ht="15" customHeight="1">
      <c r="C5733" s="112" t="b">
        <v>0</v>
      </c>
      <c r="D5733" s="113">
        <v>8</v>
      </c>
      <c r="E5733" s="114">
        <v>856</v>
      </c>
      <c r="F5733" s="114">
        <v>5651</v>
      </c>
      <c r="G5733" s="122">
        <v>0</v>
      </c>
      <c r="H5733" s="122">
        <v>4.7477858803186135E+18</v>
      </c>
    </row>
    <row r="5734" spans="3:8" ht="15" customHeight="1">
      <c r="C5734" s="112" t="b">
        <v>0</v>
      </c>
      <c r="D5734" s="113">
        <v>8</v>
      </c>
      <c r="E5734" s="114">
        <v>857</v>
      </c>
      <c r="F5734" s="114">
        <v>5652</v>
      </c>
      <c r="G5734" s="122">
        <v>0</v>
      </c>
      <c r="H5734" s="122">
        <v>1.6293332693814632E+19</v>
      </c>
    </row>
    <row r="5735" spans="3:8" ht="15" customHeight="1">
      <c r="C5735" s="112" t="b">
        <v>0</v>
      </c>
      <c r="D5735" s="113">
        <v>8</v>
      </c>
      <c r="E5735" s="114">
        <v>858</v>
      </c>
      <c r="F5735" s="114">
        <v>5653</v>
      </c>
      <c r="G5735" s="122">
        <v>0</v>
      </c>
      <c r="H5735" s="122">
        <v>1.0977987180345209E+19</v>
      </c>
    </row>
    <row r="5736" spans="3:8" ht="15" customHeight="1">
      <c r="C5736" s="112" t="b">
        <v>0</v>
      </c>
      <c r="D5736" s="113">
        <v>8</v>
      </c>
      <c r="E5736" s="114">
        <v>859</v>
      </c>
      <c r="F5736" s="114">
        <v>5654</v>
      </c>
      <c r="G5736" s="122">
        <v>0</v>
      </c>
      <c r="H5736" s="122">
        <v>1.0811770498502035E+19</v>
      </c>
    </row>
    <row r="5737" spans="3:8" ht="15" customHeight="1">
      <c r="C5737" s="112" t="b">
        <v>0</v>
      </c>
      <c r="D5737" s="113">
        <v>8</v>
      </c>
      <c r="E5737" s="114">
        <v>860</v>
      </c>
      <c r="F5737" s="114">
        <v>5655</v>
      </c>
      <c r="G5737" s="122">
        <v>0</v>
      </c>
      <c r="H5737" s="122">
        <v>1.7708983645901451E+19</v>
      </c>
    </row>
    <row r="5738" spans="3:8" ht="15" customHeight="1">
      <c r="C5738" s="112" t="b">
        <v>0</v>
      </c>
      <c r="D5738" s="113">
        <v>8</v>
      </c>
      <c r="E5738" s="114">
        <v>861</v>
      </c>
      <c r="F5738" s="114">
        <v>5656</v>
      </c>
      <c r="G5738" s="122">
        <v>0</v>
      </c>
      <c r="H5738" s="122">
        <v>1.1426988539991079E+19</v>
      </c>
    </row>
    <row r="5739" spans="3:8" ht="15" customHeight="1">
      <c r="C5739" s="112" t="b">
        <v>0</v>
      </c>
      <c r="D5739" s="113">
        <v>8</v>
      </c>
      <c r="E5739" s="114">
        <v>862</v>
      </c>
      <c r="F5739" s="114">
        <v>5657</v>
      </c>
      <c r="G5739" s="122">
        <v>0</v>
      </c>
      <c r="H5739" s="122">
        <v>1.0551270188440279E+19</v>
      </c>
    </row>
    <row r="5740" spans="3:8" ht="15" customHeight="1">
      <c r="C5740" s="112" t="b">
        <v>0</v>
      </c>
      <c r="D5740" s="113">
        <v>8</v>
      </c>
      <c r="E5740" s="114">
        <v>863</v>
      </c>
      <c r="F5740" s="114">
        <v>5658</v>
      </c>
      <c r="G5740" s="122">
        <v>0</v>
      </c>
      <c r="H5740" s="122">
        <v>1.8008244584580534E+19</v>
      </c>
    </row>
    <row r="5741" spans="3:8" ht="15" customHeight="1">
      <c r="C5741" s="112" t="b">
        <v>0</v>
      </c>
      <c r="D5741" s="113">
        <v>8</v>
      </c>
      <c r="E5741" s="114">
        <v>864</v>
      </c>
      <c r="F5741" s="114">
        <v>5659</v>
      </c>
      <c r="G5741" s="122">
        <v>0</v>
      </c>
      <c r="H5741" s="122">
        <v>6.3288962495782431E+18</v>
      </c>
    </row>
    <row r="5742" spans="3:8" ht="15" customHeight="1">
      <c r="C5742" s="112" t="b">
        <v>0</v>
      </c>
      <c r="D5742" s="113">
        <v>8</v>
      </c>
      <c r="E5742" s="114">
        <v>865</v>
      </c>
      <c r="F5742" s="114">
        <v>5660</v>
      </c>
      <c r="G5742" s="122">
        <v>0</v>
      </c>
      <c r="H5742" s="122">
        <v>6.3199202046605189E+18</v>
      </c>
    </row>
    <row r="5743" spans="3:8" ht="15" customHeight="1">
      <c r="C5743" s="112" t="b">
        <v>0</v>
      </c>
      <c r="D5743" s="113">
        <v>8</v>
      </c>
      <c r="E5743" s="114">
        <v>866</v>
      </c>
      <c r="F5743" s="114">
        <v>5661</v>
      </c>
      <c r="G5743" s="122">
        <v>0</v>
      </c>
      <c r="H5743" s="122">
        <v>4.2099972906203459E+18</v>
      </c>
    </row>
    <row r="5744" spans="3:8" ht="15" customHeight="1">
      <c r="C5744" s="112" t="b">
        <v>0</v>
      </c>
      <c r="D5744" s="113">
        <v>8</v>
      </c>
      <c r="E5744" s="114">
        <v>867</v>
      </c>
      <c r="F5744" s="114">
        <v>5662</v>
      </c>
      <c r="G5744" s="122">
        <v>0</v>
      </c>
      <c r="H5744" s="122">
        <v>7.5525148782658161E+18</v>
      </c>
    </row>
    <row r="5745" spans="3:8" ht="15" customHeight="1">
      <c r="C5745" s="112" t="b">
        <v>0</v>
      </c>
      <c r="D5745" s="113">
        <v>8</v>
      </c>
      <c r="E5745" s="114">
        <v>868</v>
      </c>
      <c r="F5745" s="114">
        <v>5663</v>
      </c>
      <c r="G5745" s="122">
        <v>0</v>
      </c>
      <c r="H5745" s="122">
        <v>1.673839796509875E+19</v>
      </c>
    </row>
    <row r="5746" spans="3:8" ht="15" customHeight="1">
      <c r="C5746" s="112" t="b">
        <v>0</v>
      </c>
      <c r="D5746" s="113">
        <v>8</v>
      </c>
      <c r="E5746" s="114">
        <v>869</v>
      </c>
      <c r="F5746" s="114">
        <v>5664</v>
      </c>
      <c r="G5746" s="122">
        <v>0</v>
      </c>
      <c r="H5746" s="122">
        <v>1.5122119664899926E+19</v>
      </c>
    </row>
    <row r="5747" spans="3:8" ht="15" customHeight="1">
      <c r="C5747" s="112" t="b">
        <v>0</v>
      </c>
      <c r="D5747" s="113">
        <v>8</v>
      </c>
      <c r="E5747" s="114">
        <v>870</v>
      </c>
      <c r="F5747" s="114">
        <v>5665</v>
      </c>
      <c r="G5747" s="122">
        <v>0</v>
      </c>
      <c r="H5747" s="122">
        <v>1.5514016033776916E+19</v>
      </c>
    </row>
    <row r="5748" spans="3:8" ht="15" customHeight="1">
      <c r="C5748" s="112" t="b">
        <v>0</v>
      </c>
      <c r="D5748" s="113">
        <v>8</v>
      </c>
      <c r="E5748" s="114">
        <v>871</v>
      </c>
      <c r="F5748" s="114">
        <v>5666</v>
      </c>
      <c r="G5748" s="122">
        <v>0</v>
      </c>
      <c r="H5748" s="122">
        <v>1.6040128974056159E+19</v>
      </c>
    </row>
    <row r="5749" spans="3:8" ht="15" customHeight="1">
      <c r="C5749" s="112" t="b">
        <v>0</v>
      </c>
      <c r="D5749" s="113">
        <v>8</v>
      </c>
      <c r="E5749" s="114">
        <v>872</v>
      </c>
      <c r="F5749" s="114">
        <v>5667</v>
      </c>
      <c r="G5749" s="122">
        <v>0</v>
      </c>
      <c r="H5749" s="122">
        <v>6.2154183549534495E+18</v>
      </c>
    </row>
    <row r="5750" spans="3:8" ht="15" customHeight="1">
      <c r="C5750" s="112" t="b">
        <v>0</v>
      </c>
      <c r="D5750" s="113">
        <v>8</v>
      </c>
      <c r="E5750" s="114">
        <v>873</v>
      </c>
      <c r="F5750" s="114">
        <v>5668</v>
      </c>
      <c r="G5750" s="122">
        <v>0</v>
      </c>
      <c r="H5750" s="122">
        <v>5.3554445550786734E+18</v>
      </c>
    </row>
    <row r="5751" spans="3:8" ht="15" customHeight="1">
      <c r="C5751" s="112" t="b">
        <v>0</v>
      </c>
      <c r="D5751" s="113">
        <v>8</v>
      </c>
      <c r="E5751" s="114">
        <v>874</v>
      </c>
      <c r="F5751" s="114">
        <v>5669</v>
      </c>
      <c r="G5751" s="122">
        <v>0</v>
      </c>
      <c r="H5751" s="122">
        <v>1.3401860684810496E+19</v>
      </c>
    </row>
    <row r="5752" spans="3:8" ht="15" customHeight="1">
      <c r="C5752" s="112" t="b">
        <v>0</v>
      </c>
      <c r="D5752" s="113">
        <v>8</v>
      </c>
      <c r="E5752" s="114">
        <v>875</v>
      </c>
      <c r="F5752" s="114">
        <v>5670</v>
      </c>
      <c r="G5752" s="122">
        <v>0</v>
      </c>
      <c r="H5752" s="122">
        <v>1.4331626743129192E+19</v>
      </c>
    </row>
    <row r="5753" spans="3:8" ht="15" customHeight="1">
      <c r="C5753" s="112" t="b">
        <v>0</v>
      </c>
      <c r="D5753" s="113">
        <v>8</v>
      </c>
      <c r="E5753" s="114">
        <v>876</v>
      </c>
      <c r="F5753" s="114">
        <v>5671</v>
      </c>
      <c r="G5753" s="122">
        <v>0</v>
      </c>
      <c r="H5753" s="122">
        <v>1.1216190157289722E+19</v>
      </c>
    </row>
    <row r="5754" spans="3:8" ht="15" customHeight="1">
      <c r="C5754" s="112" t="b">
        <v>0</v>
      </c>
      <c r="D5754" s="113">
        <v>8</v>
      </c>
      <c r="E5754" s="114">
        <v>2639</v>
      </c>
      <c r="F5754" s="114">
        <v>5672</v>
      </c>
      <c r="G5754" s="122">
        <v>0</v>
      </c>
      <c r="H5754" s="122">
        <v>1.6618394985841271E+19</v>
      </c>
    </row>
    <row r="5755" spans="3:8" ht="15" customHeight="1">
      <c r="C5755" s="112" t="b">
        <v>0</v>
      </c>
      <c r="D5755" s="113">
        <v>8</v>
      </c>
      <c r="E5755" s="114">
        <v>2640</v>
      </c>
      <c r="F5755" s="114">
        <v>5673</v>
      </c>
      <c r="G5755" s="122">
        <v>0</v>
      </c>
      <c r="H5755" s="122">
        <v>1.5015168440133691E+18</v>
      </c>
    </row>
    <row r="5756" spans="3:8" ht="15" customHeight="1">
      <c r="C5756" s="112" t="b">
        <v>0</v>
      </c>
      <c r="D5756" s="113">
        <v>8</v>
      </c>
      <c r="E5756" s="114">
        <v>2641</v>
      </c>
      <c r="F5756" s="114">
        <v>5674</v>
      </c>
      <c r="G5756" s="122">
        <v>0</v>
      </c>
      <c r="H5756" s="122">
        <v>4.4255046396378527E+18</v>
      </c>
    </row>
    <row r="5757" spans="3:8" ht="15" customHeight="1">
      <c r="C5757" s="112" t="b">
        <v>0</v>
      </c>
      <c r="D5757" s="113">
        <v>8</v>
      </c>
      <c r="E5757" s="114">
        <v>2642</v>
      </c>
      <c r="F5757" s="114">
        <v>5675</v>
      </c>
      <c r="G5757" s="122">
        <v>0</v>
      </c>
      <c r="H5757" s="122">
        <v>4.5774226623112305E+18</v>
      </c>
    </row>
    <row r="5758" spans="3:8" ht="15" customHeight="1">
      <c r="C5758" s="112" t="b">
        <v>0</v>
      </c>
      <c r="D5758" s="113">
        <v>8</v>
      </c>
      <c r="E5758" s="114">
        <v>2643</v>
      </c>
      <c r="F5758" s="114">
        <v>5676</v>
      </c>
      <c r="G5758" s="122">
        <v>0</v>
      </c>
      <c r="H5758" s="122">
        <v>1.3308727830548029E+19</v>
      </c>
    </row>
    <row r="5759" spans="3:8" ht="15" customHeight="1">
      <c r="C5759" s="112" t="b">
        <v>0</v>
      </c>
      <c r="D5759" s="113">
        <v>8</v>
      </c>
      <c r="E5759" s="114">
        <v>2644</v>
      </c>
      <c r="F5759" s="114">
        <v>5677</v>
      </c>
      <c r="G5759" s="122">
        <v>0</v>
      </c>
      <c r="H5759" s="122">
        <v>3.2183553666567895E+18</v>
      </c>
    </row>
    <row r="5760" spans="3:8" ht="15" customHeight="1">
      <c r="C5760" s="112" t="b">
        <v>0</v>
      </c>
      <c r="D5760" s="113">
        <v>8</v>
      </c>
      <c r="E5760" s="114">
        <v>2645</v>
      </c>
      <c r="F5760" s="114">
        <v>5678</v>
      </c>
      <c r="G5760" s="122">
        <v>0</v>
      </c>
      <c r="H5760" s="122">
        <v>1.0796977708089135E+19</v>
      </c>
    </row>
    <row r="5761" spans="3:8" ht="15" customHeight="1">
      <c r="C5761" s="112" t="b">
        <v>0</v>
      </c>
      <c r="D5761" s="113">
        <v>8</v>
      </c>
      <c r="E5761" s="114">
        <v>2646</v>
      </c>
      <c r="F5761" s="114">
        <v>5679</v>
      </c>
      <c r="G5761" s="122">
        <v>0</v>
      </c>
      <c r="H5761" s="122">
        <v>7.9161576383524895E+18</v>
      </c>
    </row>
    <row r="5762" spans="3:8" ht="15" customHeight="1">
      <c r="C5762" s="112" t="b">
        <v>0</v>
      </c>
      <c r="D5762" s="113">
        <v>8</v>
      </c>
      <c r="E5762" s="114">
        <v>2647</v>
      </c>
      <c r="F5762" s="114">
        <v>5680</v>
      </c>
      <c r="G5762" s="122">
        <v>0</v>
      </c>
      <c r="H5762" s="122">
        <v>1.6393439805773341E+19</v>
      </c>
    </row>
    <row r="5763" spans="3:8" ht="15" customHeight="1">
      <c r="C5763" s="112" t="b">
        <v>0</v>
      </c>
      <c r="D5763" s="113">
        <v>8</v>
      </c>
      <c r="E5763" s="114">
        <v>2648</v>
      </c>
      <c r="F5763" s="114">
        <v>5681</v>
      </c>
      <c r="G5763" s="122">
        <v>0</v>
      </c>
      <c r="H5763" s="122">
        <v>1.5787116473321548E+19</v>
      </c>
    </row>
    <row r="5764" spans="3:8" ht="15" customHeight="1">
      <c r="C5764" s="112" t="b">
        <v>0</v>
      </c>
      <c r="D5764" s="113">
        <v>8</v>
      </c>
      <c r="E5764" s="114">
        <v>2649</v>
      </c>
      <c r="F5764" s="114">
        <v>5682</v>
      </c>
      <c r="G5764" s="122">
        <v>0</v>
      </c>
      <c r="H5764" s="122">
        <v>1.1165466309734611E+19</v>
      </c>
    </row>
    <row r="5765" spans="3:8" ht="15" customHeight="1">
      <c r="C5765" s="112" t="b">
        <v>0</v>
      </c>
      <c r="D5765" s="113">
        <v>8</v>
      </c>
      <c r="E5765" s="114">
        <v>3225</v>
      </c>
      <c r="F5765" s="114">
        <v>5683</v>
      </c>
      <c r="G5765" s="122">
        <v>0</v>
      </c>
      <c r="H5765" s="122">
        <v>2.5693828082829911E+18</v>
      </c>
    </row>
    <row r="5766" spans="3:8" ht="15" customHeight="1">
      <c r="C5766" s="112" t="b">
        <v>0</v>
      </c>
      <c r="D5766" s="113">
        <v>8</v>
      </c>
      <c r="E5766" s="114">
        <v>583</v>
      </c>
      <c r="F5766" s="114">
        <v>5684</v>
      </c>
      <c r="G5766" s="122">
        <v>0</v>
      </c>
      <c r="H5766" s="122">
        <v>6.3226726886617262E+18</v>
      </c>
    </row>
    <row r="5767" spans="3:8" ht="15" customHeight="1">
      <c r="C5767" s="112" t="b">
        <v>0</v>
      </c>
      <c r="D5767" s="113">
        <v>8</v>
      </c>
      <c r="E5767" s="114">
        <v>584</v>
      </c>
      <c r="F5767" s="114">
        <v>5685</v>
      </c>
      <c r="G5767" s="122">
        <v>0</v>
      </c>
      <c r="H5767" s="122">
        <v>5.7076028189917399E+18</v>
      </c>
    </row>
    <row r="5768" spans="3:8" ht="15" customHeight="1">
      <c r="C5768" s="112" t="b">
        <v>0</v>
      </c>
      <c r="D5768" s="113">
        <v>8</v>
      </c>
      <c r="E5768" s="114">
        <v>585</v>
      </c>
      <c r="F5768" s="114">
        <v>5686</v>
      </c>
      <c r="G5768" s="122">
        <v>0</v>
      </c>
      <c r="H5768" s="122">
        <v>1.6044466205669638E+17</v>
      </c>
    </row>
    <row r="5769" spans="3:8" ht="15" customHeight="1">
      <c r="C5769" s="112" t="b">
        <v>0</v>
      </c>
      <c r="D5769" s="113">
        <v>8</v>
      </c>
      <c r="E5769" s="114">
        <v>586</v>
      </c>
      <c r="F5769" s="114">
        <v>5687</v>
      </c>
      <c r="G5769" s="122">
        <v>0</v>
      </c>
      <c r="H5769" s="122">
        <v>9.4266286139522314E+18</v>
      </c>
    </row>
    <row r="5770" spans="3:8" ht="15" customHeight="1">
      <c r="C5770" s="112" t="b">
        <v>0</v>
      </c>
      <c r="D5770" s="113">
        <v>8</v>
      </c>
      <c r="E5770" s="114">
        <v>587</v>
      </c>
      <c r="F5770" s="114">
        <v>5688</v>
      </c>
      <c r="G5770" s="122">
        <v>0</v>
      </c>
      <c r="H5770" s="122">
        <v>6.5092658109059113E+18</v>
      </c>
    </row>
    <row r="5771" spans="3:8" ht="15" customHeight="1">
      <c r="C5771" s="112" t="b">
        <v>0</v>
      </c>
      <c r="D5771" s="113">
        <v>8</v>
      </c>
      <c r="E5771" s="114">
        <v>588</v>
      </c>
      <c r="F5771" s="114">
        <v>5689</v>
      </c>
      <c r="G5771" s="122">
        <v>0</v>
      </c>
      <c r="H5771" s="122">
        <v>1.4958492885010987E+19</v>
      </c>
    </row>
    <row r="5772" spans="3:8" ht="15" customHeight="1">
      <c r="C5772" s="112" t="b">
        <v>0</v>
      </c>
      <c r="D5772" s="113">
        <v>8</v>
      </c>
      <c r="E5772" s="114">
        <v>589</v>
      </c>
      <c r="F5772" s="114">
        <v>5690</v>
      </c>
      <c r="G5772" s="122">
        <v>0</v>
      </c>
      <c r="H5772" s="122">
        <v>1.7283764309753211E+19</v>
      </c>
    </row>
    <row r="5773" spans="3:8" ht="15" customHeight="1">
      <c r="C5773" s="112" t="b">
        <v>0</v>
      </c>
      <c r="D5773" s="113">
        <v>8</v>
      </c>
      <c r="E5773" s="114">
        <v>590</v>
      </c>
      <c r="F5773" s="114">
        <v>5691</v>
      </c>
      <c r="G5773" s="122">
        <v>0</v>
      </c>
      <c r="H5773" s="122">
        <v>9.6783293364343624E+18</v>
      </c>
    </row>
    <row r="5774" spans="3:8" ht="15" customHeight="1">
      <c r="C5774" s="112" t="b">
        <v>0</v>
      </c>
      <c r="D5774" s="113">
        <v>8</v>
      </c>
      <c r="E5774" s="114">
        <v>591</v>
      </c>
      <c r="F5774" s="114">
        <v>5692</v>
      </c>
      <c r="G5774" s="122">
        <v>0</v>
      </c>
      <c r="H5774" s="122">
        <v>7.0737617575965522E+18</v>
      </c>
    </row>
    <row r="5775" spans="3:8" ht="15" customHeight="1">
      <c r="C5775" s="112" t="b">
        <v>0</v>
      </c>
      <c r="D5775" s="113">
        <v>8</v>
      </c>
      <c r="E5775" s="114">
        <v>592</v>
      </c>
      <c r="F5775" s="114">
        <v>5693</v>
      </c>
      <c r="G5775" s="122">
        <v>0</v>
      </c>
      <c r="H5775" s="122">
        <v>3.9235457183474657E+18</v>
      </c>
    </row>
    <row r="5776" spans="3:8" ht="15" customHeight="1">
      <c r="C5776" s="112" t="b">
        <v>0</v>
      </c>
      <c r="D5776" s="113">
        <v>8</v>
      </c>
      <c r="E5776" s="114">
        <v>593</v>
      </c>
      <c r="F5776" s="114">
        <v>5694</v>
      </c>
      <c r="G5776" s="122">
        <v>0</v>
      </c>
      <c r="H5776" s="122">
        <v>4.957686893372971E+18</v>
      </c>
    </row>
    <row r="5777" spans="3:8" ht="15" customHeight="1">
      <c r="C5777" s="112" t="b">
        <v>0</v>
      </c>
      <c r="D5777" s="113">
        <v>8</v>
      </c>
      <c r="E5777" s="114">
        <v>594</v>
      </c>
      <c r="F5777" s="114">
        <v>5695</v>
      </c>
      <c r="G5777" s="122">
        <v>0</v>
      </c>
      <c r="H5777" s="122">
        <v>1.7100642585796506E+19</v>
      </c>
    </row>
    <row r="5778" spans="3:8" ht="15" customHeight="1">
      <c r="C5778" s="112" t="b">
        <v>0</v>
      </c>
      <c r="D5778" s="113">
        <v>8</v>
      </c>
      <c r="E5778" s="114">
        <v>595</v>
      </c>
      <c r="F5778" s="114">
        <v>5696</v>
      </c>
      <c r="G5778" s="122">
        <v>0</v>
      </c>
      <c r="H5778" s="122">
        <v>8.1642082798335488E+18</v>
      </c>
    </row>
    <row r="5779" spans="3:8" ht="15" customHeight="1">
      <c r="C5779" s="112" t="b">
        <v>0</v>
      </c>
      <c r="D5779" s="113">
        <v>8</v>
      </c>
      <c r="E5779" s="114">
        <v>596</v>
      </c>
      <c r="F5779" s="114">
        <v>5697</v>
      </c>
      <c r="G5779" s="122">
        <v>0</v>
      </c>
      <c r="H5779" s="122">
        <v>1.3429811226606787E+19</v>
      </c>
    </row>
    <row r="5780" spans="3:8" ht="15" customHeight="1">
      <c r="C5780" s="112" t="b">
        <v>0</v>
      </c>
      <c r="D5780" s="113">
        <v>8</v>
      </c>
      <c r="E5780" s="114">
        <v>388</v>
      </c>
      <c r="F5780" s="114">
        <v>5698</v>
      </c>
      <c r="G5780" s="122">
        <v>0</v>
      </c>
      <c r="H5780" s="122">
        <v>2.0690430566608576E+18</v>
      </c>
    </row>
    <row r="5781" spans="3:8" ht="15" customHeight="1">
      <c r="C5781" s="112" t="b">
        <v>0</v>
      </c>
      <c r="D5781" s="113">
        <v>8</v>
      </c>
      <c r="E5781" s="114">
        <v>402</v>
      </c>
      <c r="F5781" s="114">
        <v>5699</v>
      </c>
      <c r="G5781" s="122">
        <v>0</v>
      </c>
      <c r="H5781" s="122">
        <v>4.2246920588663962E+18</v>
      </c>
    </row>
    <row r="5782" spans="3:8" ht="15" customHeight="1">
      <c r="C5782" s="112" t="b">
        <v>0</v>
      </c>
      <c r="D5782" s="113">
        <v>8</v>
      </c>
      <c r="E5782" s="114">
        <v>407</v>
      </c>
      <c r="F5782" s="114">
        <v>5700</v>
      </c>
      <c r="G5782" s="122">
        <v>0</v>
      </c>
      <c r="H5782" s="122">
        <v>1.0894704624501582E+19</v>
      </c>
    </row>
    <row r="5783" spans="3:8" ht="15" customHeight="1">
      <c r="C5783" s="112" t="b">
        <v>0</v>
      </c>
      <c r="D5783" s="113">
        <v>8</v>
      </c>
      <c r="E5783" s="114">
        <v>396</v>
      </c>
      <c r="F5783" s="114">
        <v>5701</v>
      </c>
      <c r="G5783" s="122">
        <v>0</v>
      </c>
      <c r="H5783" s="122">
        <v>3.7181758004665513E+18</v>
      </c>
    </row>
    <row r="5784" spans="3:8" ht="15" customHeight="1">
      <c r="C5784" s="112" t="b">
        <v>0</v>
      </c>
      <c r="D5784" s="113">
        <v>8</v>
      </c>
      <c r="E5784" s="114">
        <v>877</v>
      </c>
      <c r="F5784" s="114">
        <v>5702</v>
      </c>
      <c r="G5784" s="122">
        <v>0</v>
      </c>
      <c r="H5784" s="122">
        <v>6.6918945280861624E+18</v>
      </c>
    </row>
    <row r="5785" spans="3:8" ht="15" customHeight="1">
      <c r="C5785" s="112" t="b">
        <v>0</v>
      </c>
      <c r="D5785" s="113">
        <v>8</v>
      </c>
      <c r="E5785" s="114">
        <v>878</v>
      </c>
      <c r="F5785" s="114">
        <v>5703</v>
      </c>
      <c r="G5785" s="122">
        <v>0</v>
      </c>
      <c r="H5785" s="122">
        <v>6.4128392049500634E+17</v>
      </c>
    </row>
    <row r="5786" spans="3:8" ht="15" customHeight="1">
      <c r="C5786" s="112" t="b">
        <v>0</v>
      </c>
      <c r="D5786" s="113">
        <v>8</v>
      </c>
      <c r="E5786" s="114">
        <v>879</v>
      </c>
      <c r="F5786" s="114">
        <v>5704</v>
      </c>
      <c r="G5786" s="122">
        <v>0</v>
      </c>
      <c r="H5786" s="122">
        <v>3.6736142756358564E+18</v>
      </c>
    </row>
    <row r="5787" spans="3:8" ht="15" customHeight="1">
      <c r="C5787" s="112" t="b">
        <v>0</v>
      </c>
      <c r="D5787" s="113">
        <v>8</v>
      </c>
      <c r="E5787" s="114">
        <v>880</v>
      </c>
      <c r="F5787" s="114">
        <v>5705</v>
      </c>
      <c r="G5787" s="122">
        <v>0</v>
      </c>
      <c r="H5787" s="122">
        <v>4.7489084228277996E+18</v>
      </c>
    </row>
    <row r="5788" spans="3:8" ht="15" customHeight="1">
      <c r="C5788" s="112" t="b">
        <v>0</v>
      </c>
      <c r="D5788" s="113">
        <v>8</v>
      </c>
      <c r="E5788" s="114">
        <v>881</v>
      </c>
      <c r="F5788" s="114">
        <v>5706</v>
      </c>
      <c r="G5788" s="122">
        <v>0</v>
      </c>
      <c r="H5788" s="122">
        <v>1.8387180736372507E+19</v>
      </c>
    </row>
    <row r="5789" spans="3:8" ht="15" customHeight="1">
      <c r="C5789" s="112" t="b">
        <v>0</v>
      </c>
      <c r="D5789" s="113">
        <v>8</v>
      </c>
      <c r="E5789" s="114">
        <v>882</v>
      </c>
      <c r="F5789" s="114">
        <v>5707</v>
      </c>
      <c r="G5789" s="122">
        <v>0</v>
      </c>
      <c r="H5789" s="122">
        <v>1.5467823115684434E+19</v>
      </c>
    </row>
    <row r="5790" spans="3:8" ht="15" customHeight="1">
      <c r="C5790" s="112" t="b">
        <v>0</v>
      </c>
      <c r="D5790" s="113">
        <v>8</v>
      </c>
      <c r="E5790" s="114">
        <v>883</v>
      </c>
      <c r="F5790" s="114">
        <v>5708</v>
      </c>
      <c r="G5790" s="122">
        <v>0</v>
      </c>
      <c r="H5790" s="122">
        <v>1.069136719647566E+19</v>
      </c>
    </row>
    <row r="5791" spans="3:8" ht="15" customHeight="1">
      <c r="C5791" s="112" t="b">
        <v>0</v>
      </c>
      <c r="D5791" s="113">
        <v>8</v>
      </c>
      <c r="E5791" s="114">
        <v>884</v>
      </c>
      <c r="F5791" s="114">
        <v>5709</v>
      </c>
      <c r="G5791" s="122">
        <v>0</v>
      </c>
      <c r="H5791" s="122">
        <v>6.3618761362199828E+18</v>
      </c>
    </row>
    <row r="5792" spans="3:8" ht="15" customHeight="1">
      <c r="C5792" s="112" t="b">
        <v>0</v>
      </c>
      <c r="D5792" s="113">
        <v>8</v>
      </c>
      <c r="E5792" s="114">
        <v>885</v>
      </c>
      <c r="F5792" s="114">
        <v>5710</v>
      </c>
      <c r="G5792" s="122">
        <v>0</v>
      </c>
      <c r="H5792" s="122">
        <v>1.0245728132706976E+19</v>
      </c>
    </row>
    <row r="5793" spans="3:8" ht="15" customHeight="1">
      <c r="C5793" s="112" t="b">
        <v>0</v>
      </c>
      <c r="D5793" s="113">
        <v>8</v>
      </c>
      <c r="E5793" s="114">
        <v>886</v>
      </c>
      <c r="F5793" s="114">
        <v>5711</v>
      </c>
      <c r="G5793" s="122">
        <v>0</v>
      </c>
      <c r="H5793" s="122">
        <v>1.1957332016466704E+19</v>
      </c>
    </row>
    <row r="5794" spans="3:8" ht="15" customHeight="1">
      <c r="C5794" s="112" t="b">
        <v>0</v>
      </c>
      <c r="D5794" s="113">
        <v>8</v>
      </c>
      <c r="E5794" s="114">
        <v>887</v>
      </c>
      <c r="F5794" s="114">
        <v>5712</v>
      </c>
      <c r="G5794" s="122">
        <v>0</v>
      </c>
      <c r="H5794" s="122">
        <v>1.6770776999862847E+19</v>
      </c>
    </row>
    <row r="5795" spans="3:8" ht="15" customHeight="1">
      <c r="C5795" s="112" t="b">
        <v>0</v>
      </c>
      <c r="D5795" s="113">
        <v>8</v>
      </c>
      <c r="E5795" s="114">
        <v>888</v>
      </c>
      <c r="F5795" s="114">
        <v>5713</v>
      </c>
      <c r="G5795" s="122">
        <v>0</v>
      </c>
      <c r="H5795" s="122">
        <v>7.4212798163266662E+17</v>
      </c>
    </row>
    <row r="5796" spans="3:8" ht="15" customHeight="1">
      <c r="C5796" s="112" t="b">
        <v>0</v>
      </c>
      <c r="D5796" s="113">
        <v>8</v>
      </c>
      <c r="E5796" s="114">
        <v>889</v>
      </c>
      <c r="F5796" s="114">
        <v>5714</v>
      </c>
      <c r="G5796" s="122">
        <v>0</v>
      </c>
      <c r="H5796" s="122">
        <v>1.5672691171179454E+19</v>
      </c>
    </row>
    <row r="5797" spans="3:8" ht="15" customHeight="1">
      <c r="C5797" s="112" t="b">
        <v>0</v>
      </c>
      <c r="D5797" s="113">
        <v>8</v>
      </c>
      <c r="E5797" s="114">
        <v>890</v>
      </c>
      <c r="F5797" s="114">
        <v>5715</v>
      </c>
      <c r="G5797" s="122">
        <v>0</v>
      </c>
      <c r="H5797" s="122">
        <v>2.6167188026369787E+18</v>
      </c>
    </row>
    <row r="5798" spans="3:8" ht="15" customHeight="1">
      <c r="C5798" s="112" t="b">
        <v>0</v>
      </c>
      <c r="D5798" s="113">
        <v>8</v>
      </c>
      <c r="E5798" s="114">
        <v>3405</v>
      </c>
      <c r="F5798" s="114">
        <v>5716</v>
      </c>
      <c r="G5798" s="122">
        <v>0</v>
      </c>
      <c r="H5798" s="122">
        <v>1.7897961991633924E+19</v>
      </c>
    </row>
    <row r="5799" spans="3:8" ht="15" customHeight="1">
      <c r="C5799" s="112" t="b">
        <v>0</v>
      </c>
      <c r="D5799" s="113">
        <v>8</v>
      </c>
      <c r="E5799" s="114">
        <v>891</v>
      </c>
      <c r="F5799" s="114">
        <v>5717</v>
      </c>
      <c r="G5799" s="122">
        <v>0</v>
      </c>
      <c r="H5799" s="122">
        <v>2.7159636815296947E+18</v>
      </c>
    </row>
    <row r="5800" spans="3:8" ht="15" customHeight="1">
      <c r="C5800" s="112" t="b">
        <v>0</v>
      </c>
      <c r="D5800" s="113">
        <v>8</v>
      </c>
      <c r="E5800" s="114">
        <v>892</v>
      </c>
      <c r="F5800" s="114">
        <v>5718</v>
      </c>
      <c r="G5800" s="122">
        <v>0</v>
      </c>
      <c r="H5800" s="122">
        <v>9.549546674258303E+18</v>
      </c>
    </row>
    <row r="5801" spans="3:8" ht="15" customHeight="1">
      <c r="C5801" s="112" t="b">
        <v>0</v>
      </c>
      <c r="D5801" s="113">
        <v>8</v>
      </c>
      <c r="E5801" s="114">
        <v>893</v>
      </c>
      <c r="F5801" s="114">
        <v>5719</v>
      </c>
      <c r="G5801" s="122">
        <v>0</v>
      </c>
      <c r="H5801" s="122">
        <v>1.6557443908096252E+19</v>
      </c>
    </row>
    <row r="5802" spans="3:8" ht="15" customHeight="1">
      <c r="C5802" s="112" t="b">
        <v>0</v>
      </c>
      <c r="D5802" s="113">
        <v>8</v>
      </c>
      <c r="E5802" s="114">
        <v>894</v>
      </c>
      <c r="F5802" s="114">
        <v>5720</v>
      </c>
      <c r="G5802" s="122">
        <v>0</v>
      </c>
      <c r="H5802" s="122">
        <v>1.9718226118905441E+18</v>
      </c>
    </row>
    <row r="5803" spans="3:8" ht="15" customHeight="1">
      <c r="C5803" s="112" t="b">
        <v>0</v>
      </c>
      <c r="D5803" s="113">
        <v>8</v>
      </c>
      <c r="E5803" s="114">
        <v>895</v>
      </c>
      <c r="F5803" s="114">
        <v>5721</v>
      </c>
      <c r="G5803" s="122">
        <v>0</v>
      </c>
      <c r="H5803" s="122">
        <v>1.7892029242113993E+19</v>
      </c>
    </row>
    <row r="5804" spans="3:8" ht="15" customHeight="1">
      <c r="C5804" s="112" t="b">
        <v>0</v>
      </c>
      <c r="D5804" s="113">
        <v>8</v>
      </c>
      <c r="E5804" s="114">
        <v>896</v>
      </c>
      <c r="F5804" s="114">
        <v>5722</v>
      </c>
      <c r="G5804" s="122">
        <v>0</v>
      </c>
      <c r="H5804" s="122">
        <v>1.0658142947625849E+19</v>
      </c>
    </row>
    <row r="5805" spans="3:8" ht="15" customHeight="1">
      <c r="C5805" s="112" t="b">
        <v>0</v>
      </c>
      <c r="D5805" s="113">
        <v>8</v>
      </c>
      <c r="E5805" s="114">
        <v>897</v>
      </c>
      <c r="F5805" s="114">
        <v>5723</v>
      </c>
      <c r="G5805" s="122">
        <v>0</v>
      </c>
      <c r="H5805" s="122">
        <v>9.1860702205918659E+18</v>
      </c>
    </row>
    <row r="5806" spans="3:8" ht="15" customHeight="1">
      <c r="C5806" s="112" t="b">
        <v>0</v>
      </c>
      <c r="D5806" s="113">
        <v>8</v>
      </c>
      <c r="E5806" s="114">
        <v>898</v>
      </c>
      <c r="F5806" s="114">
        <v>5724</v>
      </c>
      <c r="G5806" s="122">
        <v>0</v>
      </c>
      <c r="H5806" s="122">
        <v>5.1991404592583229E+18</v>
      </c>
    </row>
    <row r="5807" spans="3:8" ht="15" customHeight="1">
      <c r="C5807" s="112" t="b">
        <v>0</v>
      </c>
      <c r="D5807" s="113">
        <v>8</v>
      </c>
      <c r="E5807" s="114">
        <v>899</v>
      </c>
      <c r="F5807" s="114">
        <v>5725</v>
      </c>
      <c r="G5807" s="122">
        <v>0</v>
      </c>
      <c r="H5807" s="122">
        <v>1.1965433404467167E+18</v>
      </c>
    </row>
    <row r="5808" spans="3:8" ht="15" customHeight="1">
      <c r="C5808" s="112" t="b">
        <v>0</v>
      </c>
      <c r="D5808" s="113">
        <v>8</v>
      </c>
      <c r="E5808" s="114">
        <v>900</v>
      </c>
      <c r="F5808" s="114">
        <v>5726</v>
      </c>
      <c r="G5808" s="122">
        <v>0</v>
      </c>
      <c r="H5808" s="122">
        <v>1.6203050771213752E+19</v>
      </c>
    </row>
    <row r="5809" spans="3:8" ht="15" customHeight="1">
      <c r="C5809" s="112" t="b">
        <v>0</v>
      </c>
      <c r="D5809" s="113">
        <v>8</v>
      </c>
      <c r="E5809" s="114">
        <v>901</v>
      </c>
      <c r="F5809" s="114">
        <v>5727</v>
      </c>
      <c r="G5809" s="122">
        <v>0</v>
      </c>
      <c r="H5809" s="122">
        <v>1.0344809028748521E+19</v>
      </c>
    </row>
    <row r="5810" spans="3:8" ht="15" customHeight="1">
      <c r="C5810" s="112" t="b">
        <v>0</v>
      </c>
      <c r="D5810" s="113">
        <v>8</v>
      </c>
      <c r="E5810" s="114">
        <v>902</v>
      </c>
      <c r="F5810" s="114">
        <v>5728</v>
      </c>
      <c r="G5810" s="122">
        <v>0</v>
      </c>
      <c r="H5810" s="122">
        <v>1.242130603336125E+19</v>
      </c>
    </row>
    <row r="5811" spans="3:8" ht="15" customHeight="1">
      <c r="C5811" s="112" t="b">
        <v>0</v>
      </c>
      <c r="D5811" s="113">
        <v>8</v>
      </c>
      <c r="E5811" s="114">
        <v>903</v>
      </c>
      <c r="F5811" s="114">
        <v>5729</v>
      </c>
      <c r="G5811" s="122">
        <v>0</v>
      </c>
      <c r="H5811" s="122">
        <v>1.640022415697662E+19</v>
      </c>
    </row>
    <row r="5812" spans="3:8" ht="15" customHeight="1">
      <c r="C5812" s="112" t="b">
        <v>0</v>
      </c>
      <c r="D5812" s="113">
        <v>8</v>
      </c>
      <c r="E5812" s="114">
        <v>904</v>
      </c>
      <c r="F5812" s="114">
        <v>5730</v>
      </c>
      <c r="G5812" s="122">
        <v>0</v>
      </c>
      <c r="H5812" s="122">
        <v>1.3009383496711666E+19</v>
      </c>
    </row>
    <row r="5813" spans="3:8" ht="15" customHeight="1">
      <c r="C5813" s="112" t="b">
        <v>0</v>
      </c>
      <c r="D5813" s="113">
        <v>8</v>
      </c>
      <c r="E5813" s="114">
        <v>905</v>
      </c>
      <c r="F5813" s="114">
        <v>5731</v>
      </c>
      <c r="G5813" s="122">
        <v>0</v>
      </c>
      <c r="H5813" s="122">
        <v>6.720199385508393E+18</v>
      </c>
    </row>
    <row r="5814" spans="3:8" ht="15" customHeight="1">
      <c r="C5814" s="112" t="b">
        <v>0</v>
      </c>
      <c r="D5814" s="113">
        <v>8</v>
      </c>
      <c r="E5814" s="114">
        <v>906</v>
      </c>
      <c r="F5814" s="114">
        <v>5732</v>
      </c>
      <c r="G5814" s="122">
        <v>0</v>
      </c>
      <c r="H5814" s="122">
        <v>1.397347926396373E+19</v>
      </c>
    </row>
    <row r="5815" spans="3:8" ht="15" customHeight="1">
      <c r="C5815" s="112" t="b">
        <v>0</v>
      </c>
      <c r="D5815" s="113">
        <v>8</v>
      </c>
      <c r="E5815" s="114">
        <v>907</v>
      </c>
      <c r="F5815" s="114">
        <v>5733</v>
      </c>
      <c r="G5815" s="122">
        <v>0</v>
      </c>
      <c r="H5815" s="122">
        <v>1.013039018160195E+19</v>
      </c>
    </row>
    <row r="5816" spans="3:8" ht="15" customHeight="1">
      <c r="C5816" s="112" t="b">
        <v>0</v>
      </c>
      <c r="D5816" s="113">
        <v>8</v>
      </c>
      <c r="E5816" s="114">
        <v>908</v>
      </c>
      <c r="F5816" s="114">
        <v>5734</v>
      </c>
      <c r="G5816" s="122">
        <v>0</v>
      </c>
      <c r="H5816" s="122">
        <v>8.49544004833152E+18</v>
      </c>
    </row>
    <row r="5817" spans="3:8" ht="15" customHeight="1">
      <c r="C5817" s="112" t="b">
        <v>0</v>
      </c>
      <c r="D5817" s="113">
        <v>8</v>
      </c>
      <c r="E5817" s="114">
        <v>909</v>
      </c>
      <c r="F5817" s="114">
        <v>5735</v>
      </c>
      <c r="G5817" s="122">
        <v>0</v>
      </c>
      <c r="H5817" s="122">
        <v>1.8332689618717534E+19</v>
      </c>
    </row>
    <row r="5818" spans="3:8" ht="15" customHeight="1">
      <c r="C5818" s="112" t="b">
        <v>0</v>
      </c>
      <c r="D5818" s="113">
        <v>8</v>
      </c>
      <c r="E5818" s="114">
        <v>910</v>
      </c>
      <c r="F5818" s="114">
        <v>5736</v>
      </c>
      <c r="G5818" s="122">
        <v>0</v>
      </c>
      <c r="H5818" s="122">
        <v>1.3266208500168198E+19</v>
      </c>
    </row>
    <row r="5819" spans="3:8" ht="15" customHeight="1">
      <c r="C5819" s="112" t="b">
        <v>0</v>
      </c>
      <c r="D5819" s="113">
        <v>8</v>
      </c>
      <c r="E5819" s="114">
        <v>911</v>
      </c>
      <c r="F5819" s="114">
        <v>5737</v>
      </c>
      <c r="G5819" s="122">
        <v>0</v>
      </c>
      <c r="H5819" s="122">
        <v>2.3575031477584378E+17</v>
      </c>
    </row>
    <row r="5820" spans="3:8" ht="15" customHeight="1">
      <c r="C5820" s="112" t="b">
        <v>0</v>
      </c>
      <c r="D5820" s="113">
        <v>8</v>
      </c>
      <c r="E5820" s="114">
        <v>912</v>
      </c>
      <c r="F5820" s="114">
        <v>5738</v>
      </c>
      <c r="G5820" s="122">
        <v>0</v>
      </c>
      <c r="H5820" s="122">
        <v>2.6913029758354693E+18</v>
      </c>
    </row>
    <row r="5821" spans="3:8" ht="15" customHeight="1">
      <c r="C5821" s="112" t="b">
        <v>0</v>
      </c>
      <c r="D5821" s="113">
        <v>8</v>
      </c>
      <c r="E5821" s="114">
        <v>913</v>
      </c>
      <c r="F5821" s="114">
        <v>5739</v>
      </c>
      <c r="G5821" s="122">
        <v>0</v>
      </c>
      <c r="H5821" s="122">
        <v>1.6917126576642824E+19</v>
      </c>
    </row>
    <row r="5822" spans="3:8" ht="15" customHeight="1">
      <c r="C5822" s="112" t="b">
        <v>0</v>
      </c>
      <c r="D5822" s="113">
        <v>8</v>
      </c>
      <c r="E5822" s="114">
        <v>914</v>
      </c>
      <c r="F5822" s="114">
        <v>5740</v>
      </c>
      <c r="G5822" s="122">
        <v>0</v>
      </c>
      <c r="H5822" s="122">
        <v>5.9842885240635433E+18</v>
      </c>
    </row>
    <row r="5823" spans="3:8" ht="15" customHeight="1">
      <c r="C5823" s="112" t="b">
        <v>0</v>
      </c>
      <c r="D5823" s="113">
        <v>8</v>
      </c>
      <c r="E5823" s="114">
        <v>915</v>
      </c>
      <c r="F5823" s="114">
        <v>5741</v>
      </c>
      <c r="G5823" s="122">
        <v>0</v>
      </c>
      <c r="H5823" s="122">
        <v>6.9076658568236001E+18</v>
      </c>
    </row>
    <row r="5824" spans="3:8" ht="15" customHeight="1">
      <c r="C5824" s="112" t="b">
        <v>0</v>
      </c>
      <c r="D5824" s="113">
        <v>8</v>
      </c>
      <c r="E5824" s="114">
        <v>916</v>
      </c>
      <c r="F5824" s="114">
        <v>5742</v>
      </c>
      <c r="G5824" s="122">
        <v>0</v>
      </c>
      <c r="H5824" s="122">
        <v>4.9293763683192852E+18</v>
      </c>
    </row>
    <row r="5825" spans="3:8" ht="15" customHeight="1">
      <c r="C5825" s="112" t="b">
        <v>0</v>
      </c>
      <c r="D5825" s="113">
        <v>8</v>
      </c>
      <c r="E5825" s="114">
        <v>917</v>
      </c>
      <c r="F5825" s="114">
        <v>5743</v>
      </c>
      <c r="G5825" s="122">
        <v>0</v>
      </c>
      <c r="H5825" s="122">
        <v>1.2123784331708486E+19</v>
      </c>
    </row>
    <row r="5826" spans="3:8" ht="15" customHeight="1">
      <c r="C5826" s="112" t="b">
        <v>0</v>
      </c>
      <c r="D5826" s="113">
        <v>8</v>
      </c>
      <c r="E5826" s="114">
        <v>918</v>
      </c>
      <c r="F5826" s="114">
        <v>5744</v>
      </c>
      <c r="G5826" s="122">
        <v>0</v>
      </c>
      <c r="H5826" s="122">
        <v>8.5306273513854423E+18</v>
      </c>
    </row>
    <row r="5827" spans="3:8" ht="15" customHeight="1">
      <c r="C5827" s="112" t="b">
        <v>0</v>
      </c>
      <c r="D5827" s="113">
        <v>8</v>
      </c>
      <c r="E5827" s="114">
        <v>919</v>
      </c>
      <c r="F5827" s="114">
        <v>5745</v>
      </c>
      <c r="G5827" s="122">
        <v>0</v>
      </c>
      <c r="H5827" s="122">
        <v>1.246471862796756E+18</v>
      </c>
    </row>
    <row r="5828" spans="3:8" ht="15" customHeight="1">
      <c r="C5828" s="112" t="b">
        <v>0</v>
      </c>
      <c r="D5828" s="113">
        <v>8</v>
      </c>
      <c r="E5828" s="114">
        <v>920</v>
      </c>
      <c r="F5828" s="114">
        <v>5746</v>
      </c>
      <c r="G5828" s="122">
        <v>0</v>
      </c>
      <c r="H5828" s="122">
        <v>1.2904897422617537E+19</v>
      </c>
    </row>
    <row r="5829" spans="3:8" ht="15" customHeight="1">
      <c r="C5829" s="112" t="b">
        <v>0</v>
      </c>
      <c r="D5829" s="113">
        <v>8</v>
      </c>
      <c r="E5829" s="114">
        <v>921</v>
      </c>
      <c r="F5829" s="114">
        <v>5747</v>
      </c>
      <c r="G5829" s="122">
        <v>0</v>
      </c>
      <c r="H5829" s="122">
        <v>1.3047426220350222E+19</v>
      </c>
    </row>
    <row r="5830" spans="3:8" ht="15" customHeight="1">
      <c r="C5830" s="112" t="b">
        <v>0</v>
      </c>
      <c r="D5830" s="113">
        <v>8</v>
      </c>
      <c r="E5830" s="114">
        <v>922</v>
      </c>
      <c r="F5830" s="114">
        <v>5748</v>
      </c>
      <c r="G5830" s="122">
        <v>0</v>
      </c>
      <c r="H5830" s="122">
        <v>1.806343714553163E+19</v>
      </c>
    </row>
    <row r="5831" spans="3:8" ht="15" customHeight="1">
      <c r="C5831" s="112" t="b">
        <v>0</v>
      </c>
      <c r="D5831" s="113">
        <v>8</v>
      </c>
      <c r="E5831" s="114">
        <v>3423</v>
      </c>
      <c r="F5831" s="114">
        <v>5749</v>
      </c>
      <c r="G5831" s="122">
        <v>0</v>
      </c>
      <c r="H5831" s="122">
        <v>1.75676701297046E+19</v>
      </c>
    </row>
    <row r="5832" spans="3:8" ht="15" customHeight="1">
      <c r="C5832" s="112" t="b">
        <v>0</v>
      </c>
      <c r="D5832" s="113">
        <v>8</v>
      </c>
      <c r="E5832" s="114">
        <v>923</v>
      </c>
      <c r="F5832" s="114">
        <v>5750</v>
      </c>
      <c r="G5832" s="122">
        <v>0</v>
      </c>
      <c r="H5832" s="122">
        <v>1.1224150913356132E+19</v>
      </c>
    </row>
    <row r="5833" spans="3:8" ht="15" customHeight="1">
      <c r="C5833" s="112" t="b">
        <v>0</v>
      </c>
      <c r="D5833" s="113">
        <v>8</v>
      </c>
      <c r="E5833" s="114">
        <v>924</v>
      </c>
      <c r="F5833" s="114">
        <v>5751</v>
      </c>
      <c r="G5833" s="122">
        <v>0</v>
      </c>
      <c r="H5833" s="122">
        <v>1.4068046338336709E+19</v>
      </c>
    </row>
    <row r="5834" spans="3:8" ht="15" customHeight="1">
      <c r="C5834" s="112" t="b">
        <v>0</v>
      </c>
      <c r="D5834" s="113">
        <v>8</v>
      </c>
      <c r="E5834" s="114">
        <v>925</v>
      </c>
      <c r="F5834" s="114">
        <v>5752</v>
      </c>
      <c r="G5834" s="122">
        <v>0</v>
      </c>
      <c r="H5834" s="122">
        <v>8.5717813981990492E+18</v>
      </c>
    </row>
    <row r="5835" spans="3:8" ht="15" customHeight="1">
      <c r="C5835" s="112" t="b">
        <v>0</v>
      </c>
      <c r="D5835" s="113">
        <v>8</v>
      </c>
      <c r="E5835" s="114">
        <v>926</v>
      </c>
      <c r="F5835" s="114">
        <v>5753</v>
      </c>
      <c r="G5835" s="122">
        <v>0</v>
      </c>
      <c r="H5835" s="122">
        <v>5.4975088308966566E+17</v>
      </c>
    </row>
    <row r="5836" spans="3:8" ht="15" customHeight="1">
      <c r="C5836" s="112" t="b">
        <v>0</v>
      </c>
      <c r="D5836" s="113">
        <v>8</v>
      </c>
      <c r="E5836" s="114">
        <v>927</v>
      </c>
      <c r="F5836" s="114">
        <v>5754</v>
      </c>
      <c r="G5836" s="122">
        <v>0</v>
      </c>
      <c r="H5836" s="122">
        <v>2.5462953959739899E+18</v>
      </c>
    </row>
    <row r="5837" spans="3:8" ht="15" customHeight="1">
      <c r="C5837" s="112" t="b">
        <v>0</v>
      </c>
      <c r="D5837" s="113">
        <v>8</v>
      </c>
      <c r="E5837" s="114">
        <v>928</v>
      </c>
      <c r="F5837" s="114">
        <v>5755</v>
      </c>
      <c r="G5837" s="122">
        <v>0</v>
      </c>
      <c r="H5837" s="122">
        <v>7.3940768258181151E+18</v>
      </c>
    </row>
    <row r="5838" spans="3:8" ht="15" customHeight="1">
      <c r="C5838" s="112" t="b">
        <v>0</v>
      </c>
      <c r="D5838" s="113">
        <v>8</v>
      </c>
      <c r="E5838" s="114">
        <v>929</v>
      </c>
      <c r="F5838" s="114">
        <v>5756</v>
      </c>
      <c r="G5838" s="122">
        <v>0</v>
      </c>
      <c r="H5838" s="122">
        <v>6.0349611887884605E+18</v>
      </c>
    </row>
    <row r="5839" spans="3:8" ht="15" customHeight="1">
      <c r="C5839" s="112" t="b">
        <v>0</v>
      </c>
      <c r="D5839" s="113">
        <v>8</v>
      </c>
      <c r="E5839" s="114">
        <v>930</v>
      </c>
      <c r="F5839" s="114">
        <v>5757</v>
      </c>
      <c r="G5839" s="122">
        <v>0</v>
      </c>
      <c r="H5839" s="122">
        <v>1.1523109167773148E+18</v>
      </c>
    </row>
    <row r="5840" spans="3:8" ht="15" customHeight="1">
      <c r="C5840" s="112" t="b">
        <v>0</v>
      </c>
      <c r="D5840" s="113">
        <v>8</v>
      </c>
      <c r="E5840" s="114">
        <v>931</v>
      </c>
      <c r="F5840" s="114">
        <v>5758</v>
      </c>
      <c r="G5840" s="122">
        <v>0</v>
      </c>
      <c r="H5840" s="122">
        <v>6.8093890097006858E+18</v>
      </c>
    </row>
    <row r="5841" spans="3:8" ht="15" customHeight="1">
      <c r="C5841" s="112" t="b">
        <v>0</v>
      </c>
      <c r="D5841" s="113">
        <v>8</v>
      </c>
      <c r="E5841" s="114">
        <v>932</v>
      </c>
      <c r="F5841" s="114">
        <v>5759</v>
      </c>
      <c r="G5841" s="122">
        <v>0</v>
      </c>
      <c r="H5841" s="122">
        <v>5.541680334329641E+18</v>
      </c>
    </row>
    <row r="5842" spans="3:8" ht="15" customHeight="1">
      <c r="C5842" s="112" t="b">
        <v>0</v>
      </c>
      <c r="D5842" s="113">
        <v>8</v>
      </c>
      <c r="E5842" s="114">
        <v>933</v>
      </c>
      <c r="F5842" s="114">
        <v>5760</v>
      </c>
      <c r="G5842" s="122">
        <v>0</v>
      </c>
      <c r="H5842" s="122">
        <v>1.7572822360241658E+19</v>
      </c>
    </row>
    <row r="5843" spans="3:8" ht="15" customHeight="1">
      <c r="C5843" s="112" t="b">
        <v>0</v>
      </c>
      <c r="D5843" s="113">
        <v>8</v>
      </c>
      <c r="E5843" s="114">
        <v>934</v>
      </c>
      <c r="F5843" s="114">
        <v>5761</v>
      </c>
      <c r="G5843" s="122">
        <v>0</v>
      </c>
      <c r="H5843" s="122">
        <v>5.9716753920225987E+18</v>
      </c>
    </row>
    <row r="5844" spans="3:8" ht="15" customHeight="1">
      <c r="C5844" s="112" t="b">
        <v>0</v>
      </c>
      <c r="D5844" s="113">
        <v>8</v>
      </c>
      <c r="E5844" s="114">
        <v>935</v>
      </c>
      <c r="F5844" s="114">
        <v>5762</v>
      </c>
      <c r="G5844" s="122">
        <v>0</v>
      </c>
      <c r="H5844" s="122">
        <v>9.9698070136671703E+18</v>
      </c>
    </row>
    <row r="5845" spans="3:8" ht="15" customHeight="1">
      <c r="C5845" s="112" t="b">
        <v>0</v>
      </c>
      <c r="D5845" s="113">
        <v>8</v>
      </c>
      <c r="E5845" s="114">
        <v>936</v>
      </c>
      <c r="F5845" s="114">
        <v>5763</v>
      </c>
      <c r="G5845" s="122">
        <v>0</v>
      </c>
      <c r="H5845" s="122">
        <v>3.3326709449381146E+18</v>
      </c>
    </row>
    <row r="5846" spans="3:8" ht="15" customHeight="1">
      <c r="C5846" s="112" t="b">
        <v>0</v>
      </c>
      <c r="D5846" s="113">
        <v>8</v>
      </c>
      <c r="E5846" s="114">
        <v>937</v>
      </c>
      <c r="F5846" s="114">
        <v>5764</v>
      </c>
      <c r="G5846" s="122">
        <v>0</v>
      </c>
      <c r="H5846" s="122">
        <v>5.9514965883825859E+18</v>
      </c>
    </row>
    <row r="5847" spans="3:8" ht="15" customHeight="1">
      <c r="C5847" s="112" t="b">
        <v>0</v>
      </c>
      <c r="D5847" s="113">
        <v>8</v>
      </c>
      <c r="E5847" s="114">
        <v>938</v>
      </c>
      <c r="F5847" s="114">
        <v>5765</v>
      </c>
      <c r="G5847" s="122">
        <v>0</v>
      </c>
      <c r="H5847" s="122">
        <v>1.7574255550540233E+19</v>
      </c>
    </row>
    <row r="5848" spans="3:8" ht="15" customHeight="1">
      <c r="C5848" s="112" t="b">
        <v>0</v>
      </c>
      <c r="D5848" s="113">
        <v>8</v>
      </c>
      <c r="E5848" s="114">
        <v>939</v>
      </c>
      <c r="F5848" s="114">
        <v>5766</v>
      </c>
      <c r="G5848" s="122">
        <v>0</v>
      </c>
      <c r="H5848" s="122">
        <v>8.8878037636758651E+18</v>
      </c>
    </row>
    <row r="5849" spans="3:8" ht="15" customHeight="1">
      <c r="C5849" s="112" t="b">
        <v>0</v>
      </c>
      <c r="D5849" s="113">
        <v>8</v>
      </c>
      <c r="E5849" s="114">
        <v>940</v>
      </c>
      <c r="F5849" s="114">
        <v>5767</v>
      </c>
      <c r="G5849" s="122">
        <v>0</v>
      </c>
      <c r="H5849" s="122">
        <v>1.6139420141283736E+19</v>
      </c>
    </row>
    <row r="5850" spans="3:8" ht="15" customHeight="1">
      <c r="C5850" s="112" t="b">
        <v>0</v>
      </c>
      <c r="D5850" s="113">
        <v>8</v>
      </c>
      <c r="E5850" s="114">
        <v>941</v>
      </c>
      <c r="F5850" s="114">
        <v>5768</v>
      </c>
      <c r="G5850" s="122">
        <v>0</v>
      </c>
      <c r="H5850" s="122">
        <v>1.4981909928951888E+19</v>
      </c>
    </row>
    <row r="5851" spans="3:8" ht="15" customHeight="1">
      <c r="C5851" s="112" t="b">
        <v>0</v>
      </c>
      <c r="D5851" s="113">
        <v>8</v>
      </c>
      <c r="E5851" s="114">
        <v>942</v>
      </c>
      <c r="F5851" s="114">
        <v>5769</v>
      </c>
      <c r="G5851" s="122">
        <v>0</v>
      </c>
      <c r="H5851" s="122">
        <v>1.3816488187033356E+19</v>
      </c>
    </row>
    <row r="5852" spans="3:8" ht="15" customHeight="1">
      <c r="C5852" s="112" t="b">
        <v>0</v>
      </c>
      <c r="D5852" s="113">
        <v>8</v>
      </c>
      <c r="E5852" s="114">
        <v>943</v>
      </c>
      <c r="F5852" s="114">
        <v>5770</v>
      </c>
      <c r="G5852" s="122">
        <v>0</v>
      </c>
      <c r="H5852" s="122">
        <v>1.0221311395393126E+19</v>
      </c>
    </row>
    <row r="5853" spans="3:8" ht="15" customHeight="1">
      <c r="C5853" s="112" t="b">
        <v>0</v>
      </c>
      <c r="D5853" s="113">
        <v>8</v>
      </c>
      <c r="E5853" s="114">
        <v>944</v>
      </c>
      <c r="F5853" s="114">
        <v>5771</v>
      </c>
      <c r="G5853" s="122">
        <v>0</v>
      </c>
      <c r="H5853" s="122">
        <v>5.9291402619408906E+18</v>
      </c>
    </row>
    <row r="5854" spans="3:8" ht="15" customHeight="1">
      <c r="C5854" s="112" t="b">
        <v>0</v>
      </c>
      <c r="D5854" s="113">
        <v>8</v>
      </c>
      <c r="E5854" s="114">
        <v>945</v>
      </c>
      <c r="F5854" s="114">
        <v>5772</v>
      </c>
      <c r="G5854" s="122">
        <v>0</v>
      </c>
      <c r="H5854" s="122">
        <v>1.7843964911141407E+19</v>
      </c>
    </row>
    <row r="5855" spans="3:8" ht="15" customHeight="1">
      <c r="C5855" s="112" t="b">
        <v>0</v>
      </c>
      <c r="D5855" s="113">
        <v>8</v>
      </c>
      <c r="E5855" s="114">
        <v>946</v>
      </c>
      <c r="F5855" s="114">
        <v>5773</v>
      </c>
      <c r="G5855" s="122">
        <v>0</v>
      </c>
      <c r="H5855" s="122">
        <v>1.3103705976494463E+19</v>
      </c>
    </row>
    <row r="5856" spans="3:8" ht="15" customHeight="1">
      <c r="C5856" s="112" t="b">
        <v>0</v>
      </c>
      <c r="D5856" s="113">
        <v>8</v>
      </c>
      <c r="E5856" s="114">
        <v>947</v>
      </c>
      <c r="F5856" s="114">
        <v>5774</v>
      </c>
      <c r="G5856" s="122">
        <v>0</v>
      </c>
      <c r="H5856" s="122">
        <v>8.9517332679654298E+17</v>
      </c>
    </row>
    <row r="5857" spans="3:8" ht="15" customHeight="1">
      <c r="C5857" s="112" t="b">
        <v>0</v>
      </c>
      <c r="D5857" s="113">
        <v>8</v>
      </c>
      <c r="E5857" s="114">
        <v>948</v>
      </c>
      <c r="F5857" s="114">
        <v>5775</v>
      </c>
      <c r="G5857" s="122">
        <v>0</v>
      </c>
      <c r="H5857" s="122">
        <v>2.3854999460493583E+18</v>
      </c>
    </row>
    <row r="5858" spans="3:8" ht="15" customHeight="1">
      <c r="C5858" s="112" t="b">
        <v>0</v>
      </c>
      <c r="D5858" s="113">
        <v>8</v>
      </c>
      <c r="E5858" s="114">
        <v>949</v>
      </c>
      <c r="F5858" s="114">
        <v>5776</v>
      </c>
      <c r="G5858" s="122">
        <v>0</v>
      </c>
      <c r="H5858" s="122">
        <v>3.5486012925690977E+18</v>
      </c>
    </row>
    <row r="5859" spans="3:8" ht="15" customHeight="1">
      <c r="C5859" s="112" t="b">
        <v>0</v>
      </c>
      <c r="D5859" s="113">
        <v>8</v>
      </c>
      <c r="E5859" s="114">
        <v>950</v>
      </c>
      <c r="F5859" s="114">
        <v>5777</v>
      </c>
      <c r="G5859" s="122">
        <v>0</v>
      </c>
      <c r="H5859" s="122">
        <v>5.4620165133681418E+18</v>
      </c>
    </row>
    <row r="5860" spans="3:8" ht="15" customHeight="1">
      <c r="C5860" s="112" t="b">
        <v>0</v>
      </c>
      <c r="D5860" s="113">
        <v>8</v>
      </c>
      <c r="E5860" s="114">
        <v>951</v>
      </c>
      <c r="F5860" s="114">
        <v>5778</v>
      </c>
      <c r="G5860" s="122">
        <v>0</v>
      </c>
      <c r="H5860" s="122">
        <v>5.8899479950117847E+18</v>
      </c>
    </row>
    <row r="5861" spans="3:8" ht="15" customHeight="1">
      <c r="C5861" s="112" t="b">
        <v>0</v>
      </c>
      <c r="D5861" s="113">
        <v>8</v>
      </c>
      <c r="E5861" s="114">
        <v>952</v>
      </c>
      <c r="F5861" s="114">
        <v>5779</v>
      </c>
      <c r="G5861" s="122">
        <v>0</v>
      </c>
      <c r="H5861" s="122">
        <v>9.4823466799927255E+18</v>
      </c>
    </row>
    <row r="5862" spans="3:8" ht="15" customHeight="1">
      <c r="C5862" s="112" t="b">
        <v>0</v>
      </c>
      <c r="D5862" s="113">
        <v>8</v>
      </c>
      <c r="E5862" s="114">
        <v>953</v>
      </c>
      <c r="F5862" s="114">
        <v>5780</v>
      </c>
      <c r="G5862" s="122">
        <v>0</v>
      </c>
      <c r="H5862" s="122">
        <v>1.2305968641531308E+19</v>
      </c>
    </row>
    <row r="5863" spans="3:8" ht="15" customHeight="1">
      <c r="C5863" s="112" t="b">
        <v>0</v>
      </c>
      <c r="D5863" s="113">
        <v>8</v>
      </c>
      <c r="E5863" s="114">
        <v>954</v>
      </c>
      <c r="F5863" s="114">
        <v>5781</v>
      </c>
      <c r="G5863" s="122">
        <v>0</v>
      </c>
      <c r="H5863" s="122">
        <v>8.170684809740417E+18</v>
      </c>
    </row>
    <row r="5864" spans="3:8" ht="15" customHeight="1">
      <c r="C5864" s="112" t="b">
        <v>0</v>
      </c>
      <c r="D5864" s="113">
        <v>8</v>
      </c>
      <c r="E5864" s="114">
        <v>955</v>
      </c>
      <c r="F5864" s="114">
        <v>5782</v>
      </c>
      <c r="G5864" s="122">
        <v>0</v>
      </c>
      <c r="H5864" s="122">
        <v>1.7718318180023083E+19</v>
      </c>
    </row>
    <row r="5865" spans="3:8" ht="15" customHeight="1">
      <c r="C5865" s="112" t="b">
        <v>0</v>
      </c>
      <c r="D5865" s="113">
        <v>8</v>
      </c>
      <c r="E5865" s="114">
        <v>956</v>
      </c>
      <c r="F5865" s="114">
        <v>5783</v>
      </c>
      <c r="G5865" s="122">
        <v>0</v>
      </c>
      <c r="H5865" s="122">
        <v>6.3154342761672776E+18</v>
      </c>
    </row>
    <row r="5866" spans="3:8" ht="15" customHeight="1">
      <c r="C5866" s="112" t="b">
        <v>0</v>
      </c>
      <c r="D5866" s="113">
        <v>8</v>
      </c>
      <c r="E5866" s="114">
        <v>957</v>
      </c>
      <c r="F5866" s="114">
        <v>5784</v>
      </c>
      <c r="G5866" s="122">
        <v>0</v>
      </c>
      <c r="H5866" s="122">
        <v>5.2174606743667282E+18</v>
      </c>
    </row>
    <row r="5867" spans="3:8" ht="15" customHeight="1">
      <c r="C5867" s="112" t="b">
        <v>0</v>
      </c>
      <c r="D5867" s="113">
        <v>8</v>
      </c>
      <c r="E5867" s="114">
        <v>958</v>
      </c>
      <c r="F5867" s="114">
        <v>5785</v>
      </c>
      <c r="G5867" s="122">
        <v>0</v>
      </c>
      <c r="H5867" s="122">
        <v>2.9017292312428815E+18</v>
      </c>
    </row>
    <row r="5868" spans="3:8" ht="15" customHeight="1">
      <c r="C5868" s="112" t="b">
        <v>0</v>
      </c>
      <c r="D5868" s="113">
        <v>8</v>
      </c>
      <c r="E5868" s="114">
        <v>959</v>
      </c>
      <c r="F5868" s="114">
        <v>5786</v>
      </c>
      <c r="G5868" s="122">
        <v>0</v>
      </c>
      <c r="H5868" s="122">
        <v>1.7889031792292102E+19</v>
      </c>
    </row>
    <row r="5869" spans="3:8" ht="15" customHeight="1">
      <c r="C5869" s="112" t="b">
        <v>0</v>
      </c>
      <c r="D5869" s="113">
        <v>8</v>
      </c>
      <c r="E5869" s="114">
        <v>960</v>
      </c>
      <c r="F5869" s="114">
        <v>5787</v>
      </c>
      <c r="G5869" s="122">
        <v>0</v>
      </c>
      <c r="H5869" s="122">
        <v>1.4592898572163323E+18</v>
      </c>
    </row>
    <row r="5870" spans="3:8" ht="15" customHeight="1">
      <c r="C5870" s="112" t="b">
        <v>0</v>
      </c>
      <c r="D5870" s="113">
        <v>8</v>
      </c>
      <c r="E5870" s="114">
        <v>961</v>
      </c>
      <c r="F5870" s="114">
        <v>5788</v>
      </c>
      <c r="G5870" s="122">
        <v>0</v>
      </c>
      <c r="H5870" s="122">
        <v>2.5357163593958298E+18</v>
      </c>
    </row>
    <row r="5871" spans="3:8" ht="15" customHeight="1">
      <c r="C5871" s="112" t="b">
        <v>0</v>
      </c>
      <c r="D5871" s="113">
        <v>8</v>
      </c>
      <c r="E5871" s="114">
        <v>962</v>
      </c>
      <c r="F5871" s="114">
        <v>5789</v>
      </c>
      <c r="G5871" s="122">
        <v>0</v>
      </c>
      <c r="H5871" s="122">
        <v>6.6070784565896735E+18</v>
      </c>
    </row>
    <row r="5872" spans="3:8" ht="15" customHeight="1">
      <c r="C5872" s="112" t="b">
        <v>0</v>
      </c>
      <c r="D5872" s="113">
        <v>8</v>
      </c>
      <c r="E5872" s="114">
        <v>963</v>
      </c>
      <c r="F5872" s="114">
        <v>5790</v>
      </c>
      <c r="G5872" s="122">
        <v>0</v>
      </c>
      <c r="H5872" s="122">
        <v>4.5686081528660593E+18</v>
      </c>
    </row>
    <row r="5873" spans="3:8" ht="15" customHeight="1">
      <c r="C5873" s="112" t="b">
        <v>0</v>
      </c>
      <c r="D5873" s="113">
        <v>8</v>
      </c>
      <c r="E5873" s="114">
        <v>964</v>
      </c>
      <c r="F5873" s="114">
        <v>5791</v>
      </c>
      <c r="G5873" s="122">
        <v>0</v>
      </c>
      <c r="H5873" s="122">
        <v>1.3308658013642021E+19</v>
      </c>
    </row>
    <row r="5874" spans="3:8" ht="15" customHeight="1">
      <c r="C5874" s="112" t="b">
        <v>0</v>
      </c>
      <c r="D5874" s="113">
        <v>8</v>
      </c>
      <c r="E5874" s="114">
        <v>965</v>
      </c>
      <c r="F5874" s="114">
        <v>5792</v>
      </c>
      <c r="G5874" s="122">
        <v>0</v>
      </c>
      <c r="H5874" s="122">
        <v>1.4609254602116116E+18</v>
      </c>
    </row>
    <row r="5875" spans="3:8" ht="15" customHeight="1">
      <c r="C5875" s="112" t="b">
        <v>0</v>
      </c>
      <c r="D5875" s="113">
        <v>8</v>
      </c>
      <c r="E5875" s="114">
        <v>966</v>
      </c>
      <c r="F5875" s="114">
        <v>5793</v>
      </c>
      <c r="G5875" s="122">
        <v>0</v>
      </c>
      <c r="H5875" s="122">
        <v>1.431821544829927E+19</v>
      </c>
    </row>
    <row r="5876" spans="3:8" ht="15" customHeight="1">
      <c r="C5876" s="112" t="b">
        <v>0</v>
      </c>
      <c r="D5876" s="113">
        <v>8</v>
      </c>
      <c r="E5876" s="114">
        <v>967</v>
      </c>
      <c r="F5876" s="114">
        <v>5794</v>
      </c>
      <c r="G5876" s="122">
        <v>0</v>
      </c>
      <c r="H5876" s="122">
        <v>6.3019446791776072E+18</v>
      </c>
    </row>
    <row r="5877" spans="3:8" ht="15" customHeight="1">
      <c r="C5877" s="112" t="b">
        <v>0</v>
      </c>
      <c r="D5877" s="113">
        <v>8</v>
      </c>
      <c r="E5877" s="114">
        <v>968</v>
      </c>
      <c r="F5877" s="114">
        <v>5795</v>
      </c>
      <c r="G5877" s="122">
        <v>0</v>
      </c>
      <c r="H5877" s="122">
        <v>2.5021531710953262E+18</v>
      </c>
    </row>
    <row r="5878" spans="3:8" ht="15" customHeight="1">
      <c r="C5878" s="112" t="b">
        <v>0</v>
      </c>
      <c r="D5878" s="113">
        <v>8</v>
      </c>
      <c r="E5878" s="114">
        <v>969</v>
      </c>
      <c r="F5878" s="114">
        <v>5796</v>
      </c>
      <c r="G5878" s="122">
        <v>0</v>
      </c>
      <c r="H5878" s="122">
        <v>8.0382976082054359E+18</v>
      </c>
    </row>
    <row r="5879" spans="3:8" ht="15" customHeight="1">
      <c r="C5879" s="112" t="b">
        <v>0</v>
      </c>
      <c r="D5879" s="113">
        <v>8</v>
      </c>
      <c r="E5879" s="114">
        <v>970</v>
      </c>
      <c r="F5879" s="114">
        <v>5797</v>
      </c>
      <c r="G5879" s="122">
        <v>0</v>
      </c>
      <c r="H5879" s="122">
        <v>1.2963224376668979E+19</v>
      </c>
    </row>
    <row r="5880" spans="3:8" ht="15" customHeight="1">
      <c r="C5880" s="112" t="b">
        <v>0</v>
      </c>
      <c r="D5880" s="113">
        <v>8</v>
      </c>
      <c r="E5880" s="114">
        <v>971</v>
      </c>
      <c r="F5880" s="114">
        <v>5798</v>
      </c>
      <c r="G5880" s="122">
        <v>0</v>
      </c>
      <c r="H5880" s="122">
        <v>5.9380892307672156E+18</v>
      </c>
    </row>
    <row r="5881" spans="3:8" ht="15" customHeight="1">
      <c r="C5881" s="112" t="b">
        <v>0</v>
      </c>
      <c r="D5881" s="113">
        <v>8</v>
      </c>
      <c r="E5881" s="114">
        <v>972</v>
      </c>
      <c r="F5881" s="114">
        <v>5799</v>
      </c>
      <c r="G5881" s="122">
        <v>0</v>
      </c>
      <c r="H5881" s="122">
        <v>6.8730354025467156E+18</v>
      </c>
    </row>
    <row r="5882" spans="3:8" ht="15" customHeight="1">
      <c r="C5882" s="112" t="b">
        <v>0</v>
      </c>
      <c r="D5882" s="113">
        <v>8</v>
      </c>
      <c r="E5882" s="114">
        <v>973</v>
      </c>
      <c r="F5882" s="114">
        <v>5800</v>
      </c>
      <c r="G5882" s="122">
        <v>0</v>
      </c>
      <c r="H5882" s="122">
        <v>8.5840535573433129E+18</v>
      </c>
    </row>
    <row r="5883" spans="3:8" ht="15" customHeight="1">
      <c r="C5883" s="112" t="b">
        <v>0</v>
      </c>
      <c r="D5883" s="113">
        <v>8</v>
      </c>
      <c r="E5883" s="114">
        <v>974</v>
      </c>
      <c r="F5883" s="114">
        <v>5801</v>
      </c>
      <c r="G5883" s="122">
        <v>0</v>
      </c>
      <c r="H5883" s="122">
        <v>8.7704575358287821E+18</v>
      </c>
    </row>
    <row r="5884" spans="3:8" ht="15" customHeight="1">
      <c r="C5884" s="112" t="b">
        <v>0</v>
      </c>
      <c r="D5884" s="113">
        <v>8</v>
      </c>
      <c r="E5884" s="114">
        <v>975</v>
      </c>
      <c r="F5884" s="114">
        <v>5802</v>
      </c>
      <c r="G5884" s="122">
        <v>0</v>
      </c>
      <c r="H5884" s="122">
        <v>1.0299721777109053E+19</v>
      </c>
    </row>
    <row r="5885" spans="3:8" ht="15" customHeight="1">
      <c r="C5885" s="112" t="b">
        <v>0</v>
      </c>
      <c r="D5885" s="113">
        <v>8</v>
      </c>
      <c r="E5885" s="114">
        <v>976</v>
      </c>
      <c r="F5885" s="114">
        <v>5803</v>
      </c>
      <c r="G5885" s="122">
        <v>0</v>
      </c>
      <c r="H5885" s="122">
        <v>1.810403392722312E+19</v>
      </c>
    </row>
    <row r="5886" spans="3:8" ht="15" customHeight="1">
      <c r="C5886" s="112" t="b">
        <v>0</v>
      </c>
      <c r="D5886" s="113">
        <v>8</v>
      </c>
      <c r="E5886" s="114">
        <v>977</v>
      </c>
      <c r="F5886" s="114">
        <v>5804</v>
      </c>
      <c r="G5886" s="122">
        <v>0</v>
      </c>
      <c r="H5886" s="122">
        <v>1.2529083267984925E+19</v>
      </c>
    </row>
    <row r="5887" spans="3:8" ht="15" customHeight="1">
      <c r="C5887" s="112" t="b">
        <v>0</v>
      </c>
      <c r="D5887" s="113">
        <v>8</v>
      </c>
      <c r="E5887" s="114">
        <v>978</v>
      </c>
      <c r="F5887" s="114">
        <v>5805</v>
      </c>
      <c r="G5887" s="122">
        <v>0</v>
      </c>
      <c r="H5887" s="122">
        <v>1.0777621447764658E+19</v>
      </c>
    </row>
    <row r="5888" spans="3:8" ht="15" customHeight="1">
      <c r="C5888" s="112" t="b">
        <v>0</v>
      </c>
      <c r="D5888" s="113">
        <v>8</v>
      </c>
      <c r="E5888" s="114">
        <v>979</v>
      </c>
      <c r="F5888" s="114">
        <v>5806</v>
      </c>
      <c r="G5888" s="122">
        <v>0</v>
      </c>
      <c r="H5888" s="122">
        <v>1.4663486140992166E+19</v>
      </c>
    </row>
    <row r="5889" spans="3:8" ht="15" customHeight="1">
      <c r="C5889" s="112" t="b">
        <v>0</v>
      </c>
      <c r="D5889" s="113">
        <v>8</v>
      </c>
      <c r="E5889" s="114">
        <v>980</v>
      </c>
      <c r="F5889" s="114">
        <v>5807</v>
      </c>
      <c r="G5889" s="122">
        <v>0</v>
      </c>
      <c r="H5889" s="122">
        <v>1.0260937290851447E+19</v>
      </c>
    </row>
    <row r="5890" spans="3:8" ht="15" customHeight="1">
      <c r="C5890" s="112" t="b">
        <v>0</v>
      </c>
      <c r="D5890" s="113">
        <v>8</v>
      </c>
      <c r="E5890" s="114">
        <v>981</v>
      </c>
      <c r="F5890" s="114">
        <v>5808</v>
      </c>
      <c r="G5890" s="122">
        <v>0</v>
      </c>
      <c r="H5890" s="122">
        <v>1.5399506812349491E+19</v>
      </c>
    </row>
    <row r="5891" spans="3:8" ht="15" customHeight="1">
      <c r="C5891" s="112" t="b">
        <v>0</v>
      </c>
      <c r="D5891" s="113">
        <v>8</v>
      </c>
      <c r="E5891" s="114">
        <v>982</v>
      </c>
      <c r="F5891" s="114">
        <v>5809</v>
      </c>
      <c r="G5891" s="122">
        <v>0</v>
      </c>
      <c r="H5891" s="122">
        <v>6.7173580265368668E+18</v>
      </c>
    </row>
    <row r="5892" spans="3:8" ht="15" customHeight="1">
      <c r="C5892" s="112" t="b">
        <v>0</v>
      </c>
      <c r="D5892" s="113">
        <v>8</v>
      </c>
      <c r="E5892" s="114">
        <v>983</v>
      </c>
      <c r="F5892" s="114">
        <v>5810</v>
      </c>
      <c r="G5892" s="122">
        <v>0</v>
      </c>
      <c r="H5892" s="122">
        <v>1.4367820756718379E+19</v>
      </c>
    </row>
    <row r="5893" spans="3:8" ht="15" customHeight="1">
      <c r="C5893" s="112" t="b">
        <v>0</v>
      </c>
      <c r="D5893" s="113">
        <v>8</v>
      </c>
      <c r="E5893" s="114">
        <v>984</v>
      </c>
      <c r="F5893" s="114">
        <v>5811</v>
      </c>
      <c r="G5893" s="122">
        <v>0</v>
      </c>
      <c r="H5893" s="122">
        <v>4.0964828111498455E+18</v>
      </c>
    </row>
    <row r="5894" spans="3:8" ht="15" customHeight="1">
      <c r="C5894" s="112" t="b">
        <v>0</v>
      </c>
      <c r="D5894" s="113">
        <v>8</v>
      </c>
      <c r="E5894" s="114">
        <v>985</v>
      </c>
      <c r="F5894" s="114">
        <v>5812</v>
      </c>
      <c r="G5894" s="122">
        <v>0</v>
      </c>
      <c r="H5894" s="122">
        <v>5.8560723924823767E+18</v>
      </c>
    </row>
    <row r="5895" spans="3:8" ht="15" customHeight="1">
      <c r="C5895" s="112" t="b">
        <v>0</v>
      </c>
      <c r="D5895" s="113">
        <v>8</v>
      </c>
      <c r="E5895" s="114">
        <v>986</v>
      </c>
      <c r="F5895" s="114">
        <v>5813</v>
      </c>
      <c r="G5895" s="122">
        <v>0</v>
      </c>
      <c r="H5895" s="122">
        <v>8.1658017734851584E+17</v>
      </c>
    </row>
    <row r="5896" spans="3:8" ht="15" customHeight="1">
      <c r="C5896" s="112" t="b">
        <v>0</v>
      </c>
      <c r="D5896" s="113">
        <v>8</v>
      </c>
      <c r="E5896" s="114">
        <v>987</v>
      </c>
      <c r="F5896" s="114">
        <v>5814</v>
      </c>
      <c r="G5896" s="122">
        <v>0</v>
      </c>
      <c r="H5896" s="122">
        <v>1.2416943460089721E+19</v>
      </c>
    </row>
    <row r="5897" spans="3:8" ht="15" customHeight="1">
      <c r="C5897" s="112" t="b">
        <v>0</v>
      </c>
      <c r="D5897" s="113">
        <v>8</v>
      </c>
      <c r="E5897" s="114">
        <v>988</v>
      </c>
      <c r="F5897" s="114">
        <v>5815</v>
      </c>
      <c r="G5897" s="122">
        <v>0</v>
      </c>
      <c r="H5897" s="122">
        <v>6.284552370122882E+18</v>
      </c>
    </row>
    <row r="5898" spans="3:8" ht="15" customHeight="1">
      <c r="C5898" s="112" t="b">
        <v>0</v>
      </c>
      <c r="D5898" s="113">
        <v>8</v>
      </c>
      <c r="E5898" s="114">
        <v>390</v>
      </c>
      <c r="F5898" s="114">
        <v>5816</v>
      </c>
      <c r="G5898" s="122">
        <v>0</v>
      </c>
      <c r="H5898" s="122">
        <v>1.0924554633580265E+19</v>
      </c>
    </row>
    <row r="5899" spans="3:8" ht="15" customHeight="1">
      <c r="C5899" s="112" t="b">
        <v>0</v>
      </c>
      <c r="D5899" s="113">
        <v>8</v>
      </c>
      <c r="E5899" s="114">
        <v>3273</v>
      </c>
      <c r="F5899" s="114">
        <v>5817</v>
      </c>
      <c r="G5899" s="122">
        <v>0</v>
      </c>
      <c r="H5899" s="122">
        <v>8.8341539357933363E+17</v>
      </c>
    </row>
    <row r="5900" spans="3:8" ht="15" customHeight="1">
      <c r="C5900" s="112" t="b">
        <v>0</v>
      </c>
      <c r="D5900" s="113">
        <v>8</v>
      </c>
      <c r="E5900" s="114">
        <v>1020</v>
      </c>
      <c r="F5900" s="114">
        <v>5818</v>
      </c>
      <c r="G5900" s="122">
        <v>0</v>
      </c>
      <c r="H5900" s="122">
        <v>1.2274118695775015E+19</v>
      </c>
    </row>
    <row r="5901" spans="3:8" ht="15" customHeight="1">
      <c r="C5901" s="112" t="b">
        <v>0</v>
      </c>
      <c r="D5901" s="113">
        <v>8</v>
      </c>
      <c r="E5901" s="114">
        <v>1021</v>
      </c>
      <c r="F5901" s="114">
        <v>5819</v>
      </c>
      <c r="G5901" s="122">
        <v>0</v>
      </c>
      <c r="H5901" s="122">
        <v>1.0917842971848643E+19</v>
      </c>
    </row>
    <row r="5902" spans="3:8" ht="15" customHeight="1">
      <c r="C5902" s="112" t="b">
        <v>0</v>
      </c>
      <c r="D5902" s="113">
        <v>8</v>
      </c>
      <c r="E5902" s="114">
        <v>1022</v>
      </c>
      <c r="F5902" s="114">
        <v>5820</v>
      </c>
      <c r="G5902" s="122">
        <v>0</v>
      </c>
      <c r="H5902" s="122">
        <v>5.6520456154271816E+18</v>
      </c>
    </row>
    <row r="5903" spans="3:8" ht="15" customHeight="1">
      <c r="C5903" s="112" t="b">
        <v>0</v>
      </c>
      <c r="D5903" s="113">
        <v>8</v>
      </c>
      <c r="E5903" s="114">
        <v>1023</v>
      </c>
      <c r="F5903" s="114">
        <v>5821</v>
      </c>
      <c r="G5903" s="122">
        <v>0</v>
      </c>
      <c r="H5903" s="122">
        <v>6.7218480284854743E+18</v>
      </c>
    </row>
    <row r="5904" spans="3:8" ht="15" customHeight="1">
      <c r="C5904" s="112" t="b">
        <v>0</v>
      </c>
      <c r="D5904" s="113">
        <v>8</v>
      </c>
      <c r="E5904" s="114">
        <v>1024</v>
      </c>
      <c r="F5904" s="114">
        <v>5822</v>
      </c>
      <c r="G5904" s="122">
        <v>0</v>
      </c>
      <c r="H5904" s="122">
        <v>1.406581026808133E+19</v>
      </c>
    </row>
    <row r="5905" spans="3:8" ht="15" customHeight="1">
      <c r="C5905" s="112" t="b">
        <v>0</v>
      </c>
      <c r="D5905" s="113">
        <v>8</v>
      </c>
      <c r="E5905" s="114">
        <v>1025</v>
      </c>
      <c r="F5905" s="114">
        <v>5823</v>
      </c>
      <c r="G5905" s="122">
        <v>0</v>
      </c>
      <c r="H5905" s="122">
        <v>1.5937335476500568E+19</v>
      </c>
    </row>
    <row r="5906" spans="3:8" ht="15" customHeight="1">
      <c r="C5906" s="112" t="b">
        <v>0</v>
      </c>
      <c r="D5906" s="113">
        <v>8</v>
      </c>
      <c r="E5906" s="114">
        <v>1026</v>
      </c>
      <c r="F5906" s="114">
        <v>5824</v>
      </c>
      <c r="G5906" s="122">
        <v>0</v>
      </c>
      <c r="H5906" s="122">
        <v>1.3671946292035447E+19</v>
      </c>
    </row>
    <row r="5907" spans="3:8" ht="15" customHeight="1">
      <c r="C5907" s="112" t="b">
        <v>0</v>
      </c>
      <c r="D5907" s="113">
        <v>8</v>
      </c>
      <c r="E5907" s="114">
        <v>1027</v>
      </c>
      <c r="F5907" s="114">
        <v>5825</v>
      </c>
      <c r="G5907" s="122">
        <v>0</v>
      </c>
      <c r="H5907" s="122">
        <v>3.6877944605031035E+18</v>
      </c>
    </row>
    <row r="5908" spans="3:8" ht="15" customHeight="1">
      <c r="C5908" s="112" t="b">
        <v>0</v>
      </c>
      <c r="D5908" s="113">
        <v>8</v>
      </c>
      <c r="E5908" s="114">
        <v>1028</v>
      </c>
      <c r="F5908" s="114">
        <v>5826</v>
      </c>
      <c r="G5908" s="122">
        <v>0</v>
      </c>
      <c r="H5908" s="122">
        <v>1.3083984084753778E+17</v>
      </c>
    </row>
    <row r="5909" spans="3:8" ht="15" customHeight="1">
      <c r="C5909" s="112" t="b">
        <v>0</v>
      </c>
      <c r="D5909" s="113">
        <v>8</v>
      </c>
      <c r="E5909" s="114">
        <v>1029</v>
      </c>
      <c r="F5909" s="114">
        <v>5827</v>
      </c>
      <c r="G5909" s="122">
        <v>0</v>
      </c>
      <c r="H5909" s="122">
        <v>1.2116500430785305E+19</v>
      </c>
    </row>
    <row r="5910" spans="3:8" ht="15" customHeight="1">
      <c r="C5910" s="112" t="b">
        <v>0</v>
      </c>
      <c r="D5910" s="113">
        <v>8</v>
      </c>
      <c r="E5910" s="114">
        <v>1030</v>
      </c>
      <c r="F5910" s="114">
        <v>5828</v>
      </c>
      <c r="G5910" s="122">
        <v>0</v>
      </c>
      <c r="H5910" s="122">
        <v>7.2670653512253297E+18</v>
      </c>
    </row>
    <row r="5911" spans="3:8" ht="15" customHeight="1">
      <c r="C5911" s="112" t="b">
        <v>0</v>
      </c>
      <c r="D5911" s="113">
        <v>8</v>
      </c>
      <c r="E5911" s="114">
        <v>1031</v>
      </c>
      <c r="F5911" s="114">
        <v>5829</v>
      </c>
      <c r="G5911" s="122">
        <v>0</v>
      </c>
      <c r="H5911" s="122">
        <v>1.2552947728298025E+19</v>
      </c>
    </row>
    <row r="5912" spans="3:8" ht="15" customHeight="1">
      <c r="C5912" s="112" t="b">
        <v>0</v>
      </c>
      <c r="D5912" s="113">
        <v>8</v>
      </c>
      <c r="E5912" s="114">
        <v>1032</v>
      </c>
      <c r="F5912" s="114">
        <v>5830</v>
      </c>
      <c r="G5912" s="122">
        <v>0</v>
      </c>
      <c r="H5912" s="122">
        <v>1.105633140823551E+19</v>
      </c>
    </row>
    <row r="5913" spans="3:8" ht="15" customHeight="1">
      <c r="C5913" s="112" t="b">
        <v>0</v>
      </c>
      <c r="D5913" s="113">
        <v>8</v>
      </c>
      <c r="E5913" s="114">
        <v>989</v>
      </c>
      <c r="F5913" s="114">
        <v>5831</v>
      </c>
      <c r="G5913" s="122">
        <v>0</v>
      </c>
      <c r="H5913" s="122">
        <v>5.5581952577731901E+18</v>
      </c>
    </row>
    <row r="5914" spans="3:8" ht="15" customHeight="1">
      <c r="C5914" s="112" t="b">
        <v>0</v>
      </c>
      <c r="D5914" s="113">
        <v>8</v>
      </c>
      <c r="E5914" s="114">
        <v>990</v>
      </c>
      <c r="F5914" s="114">
        <v>5832</v>
      </c>
      <c r="G5914" s="122">
        <v>0</v>
      </c>
      <c r="H5914" s="122">
        <v>1.4824541132537121E+19</v>
      </c>
    </row>
    <row r="5915" spans="3:8" ht="15" customHeight="1">
      <c r="C5915" s="112" t="b">
        <v>0</v>
      </c>
      <c r="D5915" s="113">
        <v>8</v>
      </c>
      <c r="E5915" s="114">
        <v>991</v>
      </c>
      <c r="F5915" s="114">
        <v>5833</v>
      </c>
      <c r="G5915" s="122">
        <v>0</v>
      </c>
      <c r="H5915" s="122">
        <v>5.7266881427667589E+18</v>
      </c>
    </row>
    <row r="5916" spans="3:8" ht="15" customHeight="1">
      <c r="C5916" s="112" t="b">
        <v>0</v>
      </c>
      <c r="D5916" s="113">
        <v>8</v>
      </c>
      <c r="E5916" s="114">
        <v>992</v>
      </c>
      <c r="F5916" s="114">
        <v>5834</v>
      </c>
      <c r="G5916" s="122">
        <v>0</v>
      </c>
      <c r="H5916" s="122">
        <v>5.750481203429289E+18</v>
      </c>
    </row>
    <row r="5917" spans="3:8" ht="15" customHeight="1">
      <c r="C5917" s="112" t="b">
        <v>0</v>
      </c>
      <c r="D5917" s="113">
        <v>8</v>
      </c>
      <c r="E5917" s="114">
        <v>993</v>
      </c>
      <c r="F5917" s="114">
        <v>5835</v>
      </c>
      <c r="G5917" s="122">
        <v>0</v>
      </c>
      <c r="H5917" s="122">
        <v>2.7771633703676488E+18</v>
      </c>
    </row>
    <row r="5918" spans="3:8" ht="15" customHeight="1">
      <c r="C5918" s="112" t="b">
        <v>0</v>
      </c>
      <c r="D5918" s="113">
        <v>8</v>
      </c>
      <c r="E5918" s="114">
        <v>994</v>
      </c>
      <c r="F5918" s="114">
        <v>5836</v>
      </c>
      <c r="G5918" s="122">
        <v>0</v>
      </c>
      <c r="H5918" s="122">
        <v>1.6035585023244026E+19</v>
      </c>
    </row>
    <row r="5919" spans="3:8" ht="15" customHeight="1">
      <c r="C5919" s="112" t="b">
        <v>0</v>
      </c>
      <c r="D5919" s="113">
        <v>8</v>
      </c>
      <c r="E5919" s="114">
        <v>995</v>
      </c>
      <c r="F5919" s="114">
        <v>5837</v>
      </c>
      <c r="G5919" s="122">
        <v>0</v>
      </c>
      <c r="H5919" s="122">
        <v>4.0569902841550459E+18</v>
      </c>
    </row>
    <row r="5920" spans="3:8" ht="15" customHeight="1">
      <c r="C5920" s="112" t="b">
        <v>0</v>
      </c>
      <c r="D5920" s="113">
        <v>8</v>
      </c>
      <c r="E5920" s="114">
        <v>996</v>
      </c>
      <c r="F5920" s="114">
        <v>5838</v>
      </c>
      <c r="G5920" s="122">
        <v>0</v>
      </c>
      <c r="H5920" s="122">
        <v>3.6480424238095304E+18</v>
      </c>
    </row>
    <row r="5921" spans="3:8" ht="15" customHeight="1">
      <c r="C5921" s="112" t="b">
        <v>0</v>
      </c>
      <c r="D5921" s="113">
        <v>8</v>
      </c>
      <c r="E5921" s="114">
        <v>997</v>
      </c>
      <c r="F5921" s="114">
        <v>5839</v>
      </c>
      <c r="G5921" s="122">
        <v>0</v>
      </c>
      <c r="H5921" s="122">
        <v>7.4884795071061821E+18</v>
      </c>
    </row>
    <row r="5922" spans="3:8" ht="15" customHeight="1">
      <c r="C5922" s="112" t="b">
        <v>0</v>
      </c>
      <c r="D5922" s="113">
        <v>8</v>
      </c>
      <c r="E5922" s="114">
        <v>998</v>
      </c>
      <c r="F5922" s="114">
        <v>5840</v>
      </c>
      <c r="G5922" s="122">
        <v>0</v>
      </c>
      <c r="H5922" s="122">
        <v>4.5688165276042378E+18</v>
      </c>
    </row>
    <row r="5923" spans="3:8" ht="15" customHeight="1">
      <c r="C5923" s="112" t="b">
        <v>0</v>
      </c>
      <c r="D5923" s="113">
        <v>8</v>
      </c>
      <c r="E5923" s="114">
        <v>999</v>
      </c>
      <c r="F5923" s="114">
        <v>5841</v>
      </c>
      <c r="G5923" s="122">
        <v>0</v>
      </c>
      <c r="H5923" s="122">
        <v>1.7593077666909587E+19</v>
      </c>
    </row>
    <row r="5924" spans="3:8" ht="15" customHeight="1">
      <c r="C5924" s="112" t="b">
        <v>0</v>
      </c>
      <c r="D5924" s="113">
        <v>8</v>
      </c>
      <c r="E5924" s="114">
        <v>1000</v>
      </c>
      <c r="F5924" s="114">
        <v>5842</v>
      </c>
      <c r="G5924" s="122">
        <v>0</v>
      </c>
      <c r="H5924" s="122">
        <v>2.5191466358200335E+18</v>
      </c>
    </row>
    <row r="5925" spans="3:8" ht="15" customHeight="1">
      <c r="C5925" s="112" t="b">
        <v>0</v>
      </c>
      <c r="D5925" s="113">
        <v>8</v>
      </c>
      <c r="E5925" s="114">
        <v>1001</v>
      </c>
      <c r="F5925" s="114">
        <v>5843</v>
      </c>
      <c r="G5925" s="122">
        <v>0</v>
      </c>
      <c r="H5925" s="122">
        <v>1.2719229351729168E+19</v>
      </c>
    </row>
    <row r="5926" spans="3:8" ht="15" customHeight="1">
      <c r="C5926" s="112" t="b">
        <v>0</v>
      </c>
      <c r="D5926" s="113">
        <v>8</v>
      </c>
      <c r="E5926" s="114">
        <v>1002</v>
      </c>
      <c r="F5926" s="114">
        <v>5844</v>
      </c>
      <c r="G5926" s="122">
        <v>0</v>
      </c>
      <c r="H5926" s="122">
        <v>3.9540381255017216E+17</v>
      </c>
    </row>
    <row r="5927" spans="3:8" ht="15" customHeight="1">
      <c r="C5927" s="112" t="b">
        <v>0</v>
      </c>
      <c r="D5927" s="113">
        <v>8</v>
      </c>
      <c r="E5927" s="114">
        <v>1003</v>
      </c>
      <c r="F5927" s="114">
        <v>5845</v>
      </c>
      <c r="G5927" s="122">
        <v>0</v>
      </c>
      <c r="H5927" s="122">
        <v>5.0410734368062208E+18</v>
      </c>
    </row>
    <row r="5928" spans="3:8" ht="15" customHeight="1">
      <c r="C5928" s="112" t="b">
        <v>0</v>
      </c>
      <c r="D5928" s="113">
        <v>8</v>
      </c>
      <c r="E5928" s="114">
        <v>1004</v>
      </c>
      <c r="F5928" s="114">
        <v>5846</v>
      </c>
      <c r="G5928" s="122">
        <v>0</v>
      </c>
      <c r="H5928" s="122">
        <v>1.1738053040345221E+19</v>
      </c>
    </row>
    <row r="5929" spans="3:8" ht="15" customHeight="1">
      <c r="C5929" s="112" t="b">
        <v>0</v>
      </c>
      <c r="D5929" s="113">
        <v>8</v>
      </c>
      <c r="E5929" s="114">
        <v>1005</v>
      </c>
      <c r="F5929" s="114">
        <v>5847</v>
      </c>
      <c r="G5929" s="122">
        <v>0</v>
      </c>
      <c r="H5929" s="122">
        <v>5.7898670538331709E+18</v>
      </c>
    </row>
    <row r="5930" spans="3:8" ht="15" customHeight="1">
      <c r="C5930" s="112" t="b">
        <v>0</v>
      </c>
      <c r="D5930" s="113">
        <v>8</v>
      </c>
      <c r="E5930" s="114">
        <v>1006</v>
      </c>
      <c r="F5930" s="114">
        <v>5848</v>
      </c>
      <c r="G5930" s="122">
        <v>0</v>
      </c>
      <c r="H5930" s="122">
        <v>8.612624271426517E+18</v>
      </c>
    </row>
    <row r="5931" spans="3:8" ht="15" customHeight="1">
      <c r="C5931" s="112" t="b">
        <v>0</v>
      </c>
      <c r="D5931" s="113">
        <v>8</v>
      </c>
      <c r="E5931" s="114">
        <v>1007</v>
      </c>
      <c r="F5931" s="114">
        <v>5849</v>
      </c>
      <c r="G5931" s="122">
        <v>0</v>
      </c>
      <c r="H5931" s="122">
        <v>1.6696090414236178E+19</v>
      </c>
    </row>
    <row r="5932" spans="3:8" ht="15" customHeight="1">
      <c r="C5932" s="112" t="b">
        <v>0</v>
      </c>
      <c r="D5932" s="113">
        <v>8</v>
      </c>
      <c r="E5932" s="114">
        <v>1008</v>
      </c>
      <c r="F5932" s="114">
        <v>5850</v>
      </c>
      <c r="G5932" s="122">
        <v>0</v>
      </c>
      <c r="H5932" s="122">
        <v>7.6385401648597606E+18</v>
      </c>
    </row>
    <row r="5933" spans="3:8" ht="15" customHeight="1">
      <c r="C5933" s="112" t="b">
        <v>0</v>
      </c>
      <c r="D5933" s="113">
        <v>8</v>
      </c>
      <c r="E5933" s="114">
        <v>1009</v>
      </c>
      <c r="F5933" s="114">
        <v>5851</v>
      </c>
      <c r="G5933" s="122">
        <v>0</v>
      </c>
      <c r="H5933" s="122">
        <v>1.7986452986573777E+19</v>
      </c>
    </row>
    <row r="5934" spans="3:8" ht="15" customHeight="1">
      <c r="C5934" s="112" t="b">
        <v>0</v>
      </c>
      <c r="D5934" s="113">
        <v>8</v>
      </c>
      <c r="E5934" s="114">
        <v>1010</v>
      </c>
      <c r="F5934" s="114">
        <v>5852</v>
      </c>
      <c r="G5934" s="122">
        <v>0</v>
      </c>
      <c r="H5934" s="122">
        <v>8.3105508115623086E+18</v>
      </c>
    </row>
    <row r="5935" spans="3:8" ht="15" customHeight="1">
      <c r="C5935" s="112" t="b">
        <v>0</v>
      </c>
      <c r="D5935" s="113">
        <v>8</v>
      </c>
      <c r="E5935" s="114">
        <v>1011</v>
      </c>
      <c r="F5935" s="114">
        <v>5853</v>
      </c>
      <c r="G5935" s="122">
        <v>0</v>
      </c>
      <c r="H5935" s="122">
        <v>9.9106427436932116E+18</v>
      </c>
    </row>
    <row r="5936" spans="3:8" ht="15" customHeight="1">
      <c r="C5936" s="112" t="b">
        <v>0</v>
      </c>
      <c r="D5936" s="113">
        <v>8</v>
      </c>
      <c r="E5936" s="114">
        <v>1012</v>
      </c>
      <c r="F5936" s="114">
        <v>5854</v>
      </c>
      <c r="G5936" s="122">
        <v>0</v>
      </c>
      <c r="H5936" s="122">
        <v>5.7644337277784965E+18</v>
      </c>
    </row>
    <row r="5937" spans="3:8" ht="15" customHeight="1">
      <c r="C5937" s="112" t="b">
        <v>0</v>
      </c>
      <c r="D5937" s="113">
        <v>8</v>
      </c>
      <c r="E5937" s="114">
        <v>1013</v>
      </c>
      <c r="F5937" s="114">
        <v>5855</v>
      </c>
      <c r="G5937" s="122">
        <v>0</v>
      </c>
      <c r="H5937" s="122">
        <v>5.4834476640736096E+17</v>
      </c>
    </row>
    <row r="5938" spans="3:8" ht="15" customHeight="1">
      <c r="C5938" s="112" t="b">
        <v>0</v>
      </c>
      <c r="D5938" s="113">
        <v>8</v>
      </c>
      <c r="E5938" s="114">
        <v>1014</v>
      </c>
      <c r="F5938" s="114">
        <v>5856</v>
      </c>
      <c r="G5938" s="122">
        <v>0</v>
      </c>
      <c r="H5938" s="122">
        <v>7.0040483603648522E+18</v>
      </c>
    </row>
    <row r="5939" spans="3:8" ht="15" customHeight="1">
      <c r="C5939" s="112" t="b">
        <v>0</v>
      </c>
      <c r="D5939" s="113">
        <v>8</v>
      </c>
      <c r="E5939" s="114">
        <v>1015</v>
      </c>
      <c r="F5939" s="114">
        <v>5857</v>
      </c>
      <c r="G5939" s="122">
        <v>0</v>
      </c>
      <c r="H5939" s="122">
        <v>1.5756939311424088E+19</v>
      </c>
    </row>
    <row r="5940" spans="3:8" ht="15" customHeight="1">
      <c r="C5940" s="112" t="b">
        <v>0</v>
      </c>
      <c r="D5940" s="113">
        <v>8</v>
      </c>
      <c r="E5940" s="114">
        <v>1016</v>
      </c>
      <c r="F5940" s="114">
        <v>5858</v>
      </c>
      <c r="G5940" s="122">
        <v>0</v>
      </c>
      <c r="H5940" s="122">
        <v>1.1170893892172972E+19</v>
      </c>
    </row>
    <row r="5941" spans="3:8" ht="15" customHeight="1">
      <c r="C5941" s="112" t="b">
        <v>0</v>
      </c>
      <c r="D5941" s="113">
        <v>8</v>
      </c>
      <c r="E5941" s="114">
        <v>1017</v>
      </c>
      <c r="F5941" s="114">
        <v>5859</v>
      </c>
      <c r="G5941" s="122">
        <v>0</v>
      </c>
      <c r="H5941" s="122">
        <v>6.4685331993844208E+16</v>
      </c>
    </row>
    <row r="5942" spans="3:8" ht="15" customHeight="1">
      <c r="C5942" s="112" t="b">
        <v>0</v>
      </c>
      <c r="D5942" s="113">
        <v>8</v>
      </c>
      <c r="E5942" s="114">
        <v>1018</v>
      </c>
      <c r="F5942" s="114">
        <v>5860</v>
      </c>
      <c r="G5942" s="122">
        <v>0</v>
      </c>
      <c r="H5942" s="122">
        <v>1.2503431785770349E+19</v>
      </c>
    </row>
    <row r="5943" spans="3:8" ht="15" customHeight="1">
      <c r="C5943" s="112" t="b">
        <v>0</v>
      </c>
      <c r="D5943" s="113">
        <v>8</v>
      </c>
      <c r="E5943" s="114">
        <v>1019</v>
      </c>
      <c r="F5943" s="114">
        <v>5861</v>
      </c>
      <c r="G5943" s="122">
        <v>0</v>
      </c>
      <c r="H5943" s="122">
        <v>7.8135389570863892E+18</v>
      </c>
    </row>
    <row r="5944" spans="3:8" ht="15" customHeight="1">
      <c r="C5944" s="112" t="b">
        <v>0</v>
      </c>
      <c r="D5944" s="113">
        <v>8</v>
      </c>
      <c r="E5944" s="114">
        <v>1033</v>
      </c>
      <c r="F5944" s="114">
        <v>5862</v>
      </c>
      <c r="G5944" s="122">
        <v>0</v>
      </c>
      <c r="H5944" s="122">
        <v>1.4628330454793359E+19</v>
      </c>
    </row>
    <row r="5945" spans="3:8" ht="15" customHeight="1">
      <c r="C5945" s="112" t="b">
        <v>0</v>
      </c>
      <c r="D5945" s="113">
        <v>8</v>
      </c>
      <c r="E5945" s="114">
        <v>1034</v>
      </c>
      <c r="F5945" s="114">
        <v>5863</v>
      </c>
      <c r="G5945" s="122">
        <v>0</v>
      </c>
      <c r="H5945" s="122">
        <v>3.7928813562843668E+18</v>
      </c>
    </row>
    <row r="5946" spans="3:8" ht="15" customHeight="1">
      <c r="C5946" s="112" t="b">
        <v>0</v>
      </c>
      <c r="D5946" s="113">
        <v>8</v>
      </c>
      <c r="E5946" s="114">
        <v>1035</v>
      </c>
      <c r="F5946" s="114">
        <v>5864</v>
      </c>
      <c r="G5946" s="122">
        <v>0</v>
      </c>
      <c r="H5946" s="122">
        <v>1.3683621553773736E+19</v>
      </c>
    </row>
    <row r="5947" spans="3:8" ht="15" customHeight="1">
      <c r="C5947" s="112" t="b">
        <v>0</v>
      </c>
      <c r="D5947" s="113">
        <v>8</v>
      </c>
      <c r="E5947" s="114">
        <v>1036</v>
      </c>
      <c r="F5947" s="114">
        <v>5865</v>
      </c>
      <c r="G5947" s="122">
        <v>0</v>
      </c>
      <c r="H5947" s="122">
        <v>8.7960619109534374E+17</v>
      </c>
    </row>
    <row r="5948" spans="3:8" ht="15" customHeight="1">
      <c r="C5948" s="112" t="b">
        <v>0</v>
      </c>
      <c r="D5948" s="113">
        <v>8</v>
      </c>
      <c r="E5948" s="114">
        <v>1037</v>
      </c>
      <c r="F5948" s="114">
        <v>5866</v>
      </c>
      <c r="G5948" s="122">
        <v>0</v>
      </c>
      <c r="H5948" s="122">
        <v>1.4321248206268852E+19</v>
      </c>
    </row>
    <row r="5949" spans="3:8" ht="15" customHeight="1">
      <c r="C5949" s="112" t="b">
        <v>0</v>
      </c>
      <c r="D5949" s="113">
        <v>8</v>
      </c>
      <c r="E5949" s="114">
        <v>1038</v>
      </c>
      <c r="F5949" s="114">
        <v>5867</v>
      </c>
      <c r="G5949" s="122">
        <v>0</v>
      </c>
      <c r="H5949" s="122">
        <v>6.8605136520987443E+18</v>
      </c>
    </row>
    <row r="5950" spans="3:8" ht="15" customHeight="1">
      <c r="C5950" s="112" t="b">
        <v>0</v>
      </c>
      <c r="D5950" s="113">
        <v>8</v>
      </c>
      <c r="E5950" s="114">
        <v>1039</v>
      </c>
      <c r="F5950" s="114">
        <v>5868</v>
      </c>
      <c r="G5950" s="122">
        <v>0</v>
      </c>
      <c r="H5950" s="122">
        <v>1.3965175991445559E+19</v>
      </c>
    </row>
    <row r="5951" spans="3:8" ht="15" customHeight="1">
      <c r="C5951" s="112" t="b">
        <v>0</v>
      </c>
      <c r="D5951" s="113">
        <v>8</v>
      </c>
      <c r="E5951" s="114">
        <v>1040</v>
      </c>
      <c r="F5951" s="114">
        <v>5869</v>
      </c>
      <c r="G5951" s="122">
        <v>0</v>
      </c>
      <c r="H5951" s="122">
        <v>1.6011667164041093E+19</v>
      </c>
    </row>
    <row r="5952" spans="3:8" ht="15" customHeight="1">
      <c r="C5952" s="112" t="b">
        <v>0</v>
      </c>
      <c r="D5952" s="113">
        <v>8</v>
      </c>
      <c r="E5952" s="114">
        <v>1041</v>
      </c>
      <c r="F5952" s="114">
        <v>5870</v>
      </c>
      <c r="G5952" s="122">
        <v>0</v>
      </c>
      <c r="H5952" s="122">
        <v>1.1496469311515134E+19</v>
      </c>
    </row>
    <row r="5953" spans="3:8" ht="15" customHeight="1">
      <c r="C5953" s="112" t="b">
        <v>0</v>
      </c>
      <c r="D5953" s="113">
        <v>8</v>
      </c>
      <c r="E5953" s="114">
        <v>1042</v>
      </c>
      <c r="F5953" s="114">
        <v>5871</v>
      </c>
      <c r="G5953" s="122">
        <v>0</v>
      </c>
      <c r="H5953" s="122">
        <v>6.8077716975216968E+18</v>
      </c>
    </row>
    <row r="5954" spans="3:8" ht="15" customHeight="1">
      <c r="C5954" s="112" t="b">
        <v>0</v>
      </c>
      <c r="D5954" s="113">
        <v>8</v>
      </c>
      <c r="E5954" s="114">
        <v>1043</v>
      </c>
      <c r="F5954" s="114">
        <v>5872</v>
      </c>
      <c r="G5954" s="122">
        <v>0</v>
      </c>
      <c r="H5954" s="122">
        <v>5.778888645172352E+17</v>
      </c>
    </row>
    <row r="5955" spans="3:8" ht="15" customHeight="1">
      <c r="C5955" s="112" t="b">
        <v>0</v>
      </c>
      <c r="D5955" s="113">
        <v>8</v>
      </c>
      <c r="E5955" s="114">
        <v>1044</v>
      </c>
      <c r="F5955" s="114">
        <v>5873</v>
      </c>
      <c r="G5955" s="122">
        <v>0</v>
      </c>
      <c r="H5955" s="122">
        <v>1.0292461590073682E+19</v>
      </c>
    </row>
    <row r="5956" spans="3:8" ht="15" customHeight="1">
      <c r="C5956" s="112" t="b">
        <v>0</v>
      </c>
      <c r="D5956" s="113">
        <v>8</v>
      </c>
      <c r="E5956" s="114">
        <v>1045</v>
      </c>
      <c r="F5956" s="114">
        <v>5874</v>
      </c>
      <c r="G5956" s="122">
        <v>0</v>
      </c>
      <c r="H5956" s="122">
        <v>5.8362959931537357E+18</v>
      </c>
    </row>
    <row r="5957" spans="3:8" ht="15" customHeight="1">
      <c r="C5957" s="112" t="b">
        <v>0</v>
      </c>
      <c r="D5957" s="113">
        <v>8</v>
      </c>
      <c r="E5957" s="114">
        <v>1046</v>
      </c>
      <c r="F5957" s="114">
        <v>5875</v>
      </c>
      <c r="G5957" s="122">
        <v>0</v>
      </c>
      <c r="H5957" s="122">
        <v>1.0985755640999096E+19</v>
      </c>
    </row>
    <row r="5958" spans="3:8" ht="15" customHeight="1">
      <c r="C5958" s="112" t="b">
        <v>0</v>
      </c>
      <c r="D5958" s="113">
        <v>8</v>
      </c>
      <c r="E5958" s="114">
        <v>1047</v>
      </c>
      <c r="F5958" s="114">
        <v>5876</v>
      </c>
      <c r="G5958" s="122">
        <v>0</v>
      </c>
      <c r="H5958" s="122">
        <v>1.3101886415038208E+18</v>
      </c>
    </row>
    <row r="5959" spans="3:8" ht="15" customHeight="1">
      <c r="C5959" s="112" t="b">
        <v>0</v>
      </c>
      <c r="D5959" s="113">
        <v>8</v>
      </c>
      <c r="E5959" s="114">
        <v>1048</v>
      </c>
      <c r="F5959" s="114">
        <v>5877</v>
      </c>
      <c r="G5959" s="122">
        <v>0</v>
      </c>
      <c r="H5959" s="122">
        <v>1.3908821060020828E+18</v>
      </c>
    </row>
    <row r="5960" spans="3:8" ht="15" customHeight="1">
      <c r="C5960" s="112" t="b">
        <v>0</v>
      </c>
      <c r="D5960" s="113">
        <v>8</v>
      </c>
      <c r="E5960" s="114">
        <v>1049</v>
      </c>
      <c r="F5960" s="114">
        <v>5878</v>
      </c>
      <c r="G5960" s="122">
        <v>0</v>
      </c>
      <c r="H5960" s="122">
        <v>1.3992640505349632E+19</v>
      </c>
    </row>
    <row r="5961" spans="3:8" ht="15" customHeight="1">
      <c r="C5961" s="112" t="b">
        <v>0</v>
      </c>
      <c r="D5961" s="113">
        <v>8</v>
      </c>
      <c r="E5961" s="114">
        <v>1050</v>
      </c>
      <c r="F5961" s="114">
        <v>5879</v>
      </c>
      <c r="G5961" s="122">
        <v>0</v>
      </c>
      <c r="H5961" s="122">
        <v>1.271443085858475E+19</v>
      </c>
    </row>
    <row r="5962" spans="3:8" ht="15" customHeight="1">
      <c r="C5962" s="112" t="b">
        <v>0</v>
      </c>
      <c r="D5962" s="113">
        <v>8</v>
      </c>
      <c r="E5962" s="114">
        <v>1051</v>
      </c>
      <c r="F5962" s="114">
        <v>5880</v>
      </c>
      <c r="G5962" s="122">
        <v>0</v>
      </c>
      <c r="H5962" s="122">
        <v>1.4100353752288334E+19</v>
      </c>
    </row>
    <row r="5963" spans="3:8" ht="15" customHeight="1">
      <c r="C5963" s="112" t="b">
        <v>0</v>
      </c>
      <c r="D5963" s="113">
        <v>8</v>
      </c>
      <c r="E5963" s="114">
        <v>1052</v>
      </c>
      <c r="F5963" s="114">
        <v>5881</v>
      </c>
      <c r="G5963" s="122">
        <v>0</v>
      </c>
      <c r="H5963" s="122">
        <v>6.7235566412583711E+18</v>
      </c>
    </row>
    <row r="5964" spans="3:8" ht="15" customHeight="1">
      <c r="C5964" s="112" t="b">
        <v>0</v>
      </c>
      <c r="D5964" s="113">
        <v>8</v>
      </c>
      <c r="E5964" s="114">
        <v>1053</v>
      </c>
      <c r="F5964" s="114">
        <v>5882</v>
      </c>
      <c r="G5964" s="122">
        <v>0</v>
      </c>
      <c r="H5964" s="122">
        <v>6.5795891564396605E+18</v>
      </c>
    </row>
    <row r="5965" spans="3:8" ht="15" customHeight="1">
      <c r="C5965" s="112" t="b">
        <v>0</v>
      </c>
      <c r="D5965" s="113">
        <v>8</v>
      </c>
      <c r="E5965" s="114">
        <v>1054</v>
      </c>
      <c r="F5965" s="114">
        <v>5883</v>
      </c>
      <c r="G5965" s="122">
        <v>0</v>
      </c>
      <c r="H5965" s="122">
        <v>1.2700916991573422E+19</v>
      </c>
    </row>
    <row r="5966" spans="3:8" ht="15" customHeight="1">
      <c r="C5966" s="112" t="b">
        <v>0</v>
      </c>
      <c r="D5966" s="113">
        <v>8</v>
      </c>
      <c r="E5966" s="114">
        <v>1055</v>
      </c>
      <c r="F5966" s="114">
        <v>5884</v>
      </c>
      <c r="G5966" s="122">
        <v>0</v>
      </c>
      <c r="H5966" s="122">
        <v>2.5255372211305646E+18</v>
      </c>
    </row>
    <row r="5967" spans="3:8" ht="15" customHeight="1">
      <c r="C5967" s="112" t="b">
        <v>0</v>
      </c>
      <c r="D5967" s="113">
        <v>8</v>
      </c>
      <c r="E5967" s="114">
        <v>1056</v>
      </c>
      <c r="F5967" s="114">
        <v>5885</v>
      </c>
      <c r="G5967" s="122">
        <v>0</v>
      </c>
      <c r="H5967" s="122">
        <v>8.0533070817249341E+18</v>
      </c>
    </row>
    <row r="5968" spans="3:8" ht="15" customHeight="1">
      <c r="C5968" s="112" t="b">
        <v>0</v>
      </c>
      <c r="D5968" s="113">
        <v>8</v>
      </c>
      <c r="E5968" s="114">
        <v>351</v>
      </c>
      <c r="F5968" s="114">
        <v>5886</v>
      </c>
      <c r="G5968" s="122">
        <v>0</v>
      </c>
      <c r="H5968" s="122">
        <v>9.4306155259108721E+18</v>
      </c>
    </row>
    <row r="5969" spans="3:8" ht="15" customHeight="1">
      <c r="C5969" s="112" t="b">
        <v>0</v>
      </c>
      <c r="D5969" s="113">
        <v>8</v>
      </c>
      <c r="E5969" s="114">
        <v>352</v>
      </c>
      <c r="F5969" s="114">
        <v>5887</v>
      </c>
      <c r="G5969" s="122">
        <v>0</v>
      </c>
      <c r="H5969" s="122">
        <v>6.9051872390378742E+18</v>
      </c>
    </row>
    <row r="5970" spans="3:8" ht="15" customHeight="1">
      <c r="C5970" s="112" t="b">
        <v>0</v>
      </c>
      <c r="D5970" s="113">
        <v>8</v>
      </c>
      <c r="E5970" s="114">
        <v>353</v>
      </c>
      <c r="F5970" s="114">
        <v>5888</v>
      </c>
      <c r="G5970" s="122">
        <v>0</v>
      </c>
      <c r="H5970" s="122">
        <v>1.3907685553057868E+19</v>
      </c>
    </row>
    <row r="5971" spans="3:8" ht="15" customHeight="1">
      <c r="C5971" s="112" t="b">
        <v>0</v>
      </c>
      <c r="D5971" s="113">
        <v>8</v>
      </c>
      <c r="E5971" s="114">
        <v>354</v>
      </c>
      <c r="F5971" s="114">
        <v>5889</v>
      </c>
      <c r="G5971" s="122">
        <v>0</v>
      </c>
      <c r="H5971" s="122">
        <v>1.0753545894481019E+19</v>
      </c>
    </row>
    <row r="5972" spans="3:8" ht="15" customHeight="1">
      <c r="C5972" s="112" t="b">
        <v>0</v>
      </c>
      <c r="D5972" s="113">
        <v>8</v>
      </c>
      <c r="E5972" s="114">
        <v>355</v>
      </c>
      <c r="F5972" s="114">
        <v>5890</v>
      </c>
      <c r="G5972" s="122">
        <v>0</v>
      </c>
      <c r="H5972" s="122">
        <v>1.3042120267703327E+19</v>
      </c>
    </row>
    <row r="5973" spans="3:8" ht="15" customHeight="1">
      <c r="C5973" s="112" t="b">
        <v>0</v>
      </c>
      <c r="D5973" s="113">
        <v>8</v>
      </c>
      <c r="E5973" s="114">
        <v>356</v>
      </c>
      <c r="F5973" s="114">
        <v>5891</v>
      </c>
      <c r="G5973" s="122">
        <v>0</v>
      </c>
      <c r="H5973" s="122">
        <v>1.4019187613318177E+19</v>
      </c>
    </row>
    <row r="5974" spans="3:8" ht="15" customHeight="1">
      <c r="C5974" s="112" t="b">
        <v>0</v>
      </c>
      <c r="D5974" s="113">
        <v>8</v>
      </c>
      <c r="E5974" s="114">
        <v>357</v>
      </c>
      <c r="F5974" s="114">
        <v>5892</v>
      </c>
      <c r="G5974" s="122">
        <v>0</v>
      </c>
      <c r="H5974" s="122">
        <v>1.6654117147769872E+19</v>
      </c>
    </row>
    <row r="5975" spans="3:8" ht="15" customHeight="1">
      <c r="C5975" s="112" t="b">
        <v>0</v>
      </c>
      <c r="D5975" s="113">
        <v>8</v>
      </c>
      <c r="E5975" s="114">
        <v>358</v>
      </c>
      <c r="F5975" s="114">
        <v>5893</v>
      </c>
      <c r="G5975" s="122">
        <v>0</v>
      </c>
      <c r="H5975" s="122">
        <v>7.7199205772700088E+18</v>
      </c>
    </row>
    <row r="5976" spans="3:8" ht="15" customHeight="1">
      <c r="C5976" s="112" t="b">
        <v>0</v>
      </c>
      <c r="D5976" s="113">
        <v>8</v>
      </c>
      <c r="E5976" s="114">
        <v>359</v>
      </c>
      <c r="F5976" s="114">
        <v>5894</v>
      </c>
      <c r="G5976" s="122">
        <v>0</v>
      </c>
      <c r="H5976" s="122">
        <v>3.4610459435760681E+18</v>
      </c>
    </row>
    <row r="5977" spans="3:8" ht="15" customHeight="1">
      <c r="C5977" s="112" t="b">
        <v>0</v>
      </c>
      <c r="D5977" s="113">
        <v>8</v>
      </c>
      <c r="E5977" s="114">
        <v>3332</v>
      </c>
      <c r="F5977" s="114">
        <v>5895</v>
      </c>
      <c r="G5977" s="122">
        <v>0</v>
      </c>
      <c r="H5977" s="122">
        <v>1.2242314463216284E+19</v>
      </c>
    </row>
    <row r="5978" spans="3:8" ht="15" customHeight="1">
      <c r="C5978" s="112" t="b">
        <v>0</v>
      </c>
      <c r="D5978" s="113">
        <v>8</v>
      </c>
      <c r="E5978" s="114">
        <v>1057</v>
      </c>
      <c r="F5978" s="114">
        <v>5896</v>
      </c>
      <c r="G5978" s="122">
        <v>0</v>
      </c>
      <c r="H5978" s="122">
        <v>7.067051574279072E+17</v>
      </c>
    </row>
    <row r="5979" spans="3:8" ht="15" customHeight="1">
      <c r="C5979" s="112" t="b">
        <v>0</v>
      </c>
      <c r="D5979" s="113">
        <v>8</v>
      </c>
      <c r="E5979" s="114">
        <v>1058</v>
      </c>
      <c r="F5979" s="114">
        <v>5897</v>
      </c>
      <c r="G5979" s="122">
        <v>0</v>
      </c>
      <c r="H5979" s="122">
        <v>1.2346827317867962E+19</v>
      </c>
    </row>
    <row r="5980" spans="3:8" ht="15" customHeight="1">
      <c r="C5980" s="112" t="b">
        <v>0</v>
      </c>
      <c r="D5980" s="113">
        <v>8</v>
      </c>
      <c r="E5980" s="114">
        <v>1059</v>
      </c>
      <c r="F5980" s="114">
        <v>5898</v>
      </c>
      <c r="G5980" s="122">
        <v>0</v>
      </c>
      <c r="H5980" s="122">
        <v>1.0536404471237958E+19</v>
      </c>
    </row>
    <row r="5981" spans="3:8" ht="15" customHeight="1">
      <c r="C5981" s="112" t="b">
        <v>0</v>
      </c>
      <c r="D5981" s="113">
        <v>8</v>
      </c>
      <c r="E5981" s="114">
        <v>1060</v>
      </c>
      <c r="F5981" s="114">
        <v>5899</v>
      </c>
      <c r="G5981" s="122">
        <v>0</v>
      </c>
      <c r="H5981" s="122">
        <v>8.1293976310381486E+18</v>
      </c>
    </row>
    <row r="5982" spans="3:8" ht="15" customHeight="1">
      <c r="C5982" s="112" t="b">
        <v>0</v>
      </c>
      <c r="D5982" s="113">
        <v>8</v>
      </c>
      <c r="E5982" s="114">
        <v>1061</v>
      </c>
      <c r="F5982" s="114">
        <v>5900</v>
      </c>
      <c r="G5982" s="122">
        <v>0</v>
      </c>
      <c r="H5982" s="122">
        <v>9.7600806325347594E+18</v>
      </c>
    </row>
    <row r="5983" spans="3:8" ht="15" customHeight="1">
      <c r="C5983" s="112" t="b">
        <v>0</v>
      </c>
      <c r="D5983" s="113">
        <v>8</v>
      </c>
      <c r="E5983" s="114">
        <v>1062</v>
      </c>
      <c r="F5983" s="114">
        <v>5901</v>
      </c>
      <c r="G5983" s="122">
        <v>0</v>
      </c>
      <c r="H5983" s="122">
        <v>5.9127945006683622E+17</v>
      </c>
    </row>
    <row r="5984" spans="3:8" ht="15" customHeight="1">
      <c r="C5984" s="112" t="b">
        <v>0</v>
      </c>
      <c r="D5984" s="113">
        <v>8</v>
      </c>
      <c r="E5984" s="114">
        <v>1063</v>
      </c>
      <c r="F5984" s="114">
        <v>5902</v>
      </c>
      <c r="G5984" s="122">
        <v>0</v>
      </c>
      <c r="H5984" s="122">
        <v>2.7632638920319642E+18</v>
      </c>
    </row>
    <row r="5985" spans="3:8" ht="15" customHeight="1">
      <c r="C5985" s="112" t="b">
        <v>0</v>
      </c>
      <c r="D5985" s="113">
        <v>8</v>
      </c>
      <c r="E5985" s="114">
        <v>1064</v>
      </c>
      <c r="F5985" s="114">
        <v>5903</v>
      </c>
      <c r="G5985" s="122">
        <v>0</v>
      </c>
      <c r="H5985" s="122">
        <v>7.2006673924717763E+18</v>
      </c>
    </row>
    <row r="5986" spans="3:8" ht="15" customHeight="1">
      <c r="C5986" s="112" t="b">
        <v>0</v>
      </c>
      <c r="D5986" s="113">
        <v>8</v>
      </c>
      <c r="E5986" s="114">
        <v>1065</v>
      </c>
      <c r="F5986" s="114">
        <v>5904</v>
      </c>
      <c r="G5986" s="122">
        <v>0</v>
      </c>
      <c r="H5986" s="122">
        <v>4.9280938435221166E+18</v>
      </c>
    </row>
    <row r="5987" spans="3:8" ht="15" customHeight="1">
      <c r="C5987" s="112" t="b">
        <v>0</v>
      </c>
      <c r="D5987" s="113">
        <v>8</v>
      </c>
      <c r="E5987" s="114">
        <v>1066</v>
      </c>
      <c r="F5987" s="114">
        <v>5905</v>
      </c>
      <c r="G5987" s="122">
        <v>0</v>
      </c>
      <c r="H5987" s="122">
        <v>5.6249030959518525E+18</v>
      </c>
    </row>
    <row r="5988" spans="3:8" ht="15" customHeight="1">
      <c r="C5988" s="112" t="b">
        <v>0</v>
      </c>
      <c r="D5988" s="113">
        <v>8</v>
      </c>
      <c r="E5988" s="114">
        <v>1067</v>
      </c>
      <c r="F5988" s="114">
        <v>5906</v>
      </c>
      <c r="G5988" s="122">
        <v>0</v>
      </c>
      <c r="H5988" s="122">
        <v>8.5531179943685745E+18</v>
      </c>
    </row>
    <row r="5989" spans="3:8" ht="15" customHeight="1">
      <c r="C5989" s="112" t="b">
        <v>0</v>
      </c>
      <c r="D5989" s="113">
        <v>8</v>
      </c>
      <c r="E5989" s="114">
        <v>1068</v>
      </c>
      <c r="F5989" s="114">
        <v>5907</v>
      </c>
      <c r="G5989" s="122">
        <v>0</v>
      </c>
      <c r="H5989" s="122">
        <v>6.731359544916919E+17</v>
      </c>
    </row>
    <row r="5990" spans="3:8" ht="15" customHeight="1">
      <c r="C5990" s="112" t="b">
        <v>0</v>
      </c>
      <c r="D5990" s="113">
        <v>8</v>
      </c>
      <c r="E5990" s="114">
        <v>1069</v>
      </c>
      <c r="F5990" s="114">
        <v>5908</v>
      </c>
      <c r="G5990" s="122">
        <v>0</v>
      </c>
      <c r="H5990" s="122">
        <v>1.6631570539182619E+19</v>
      </c>
    </row>
    <row r="5991" spans="3:8" ht="15" customHeight="1">
      <c r="C5991" s="112" t="b">
        <v>0</v>
      </c>
      <c r="D5991" s="113">
        <v>8</v>
      </c>
      <c r="E5991" s="114">
        <v>1070</v>
      </c>
      <c r="F5991" s="114">
        <v>5909</v>
      </c>
      <c r="G5991" s="122">
        <v>0</v>
      </c>
      <c r="H5991" s="122">
        <v>2.3514200212043535E+18</v>
      </c>
    </row>
    <row r="5992" spans="3:8" ht="15" customHeight="1">
      <c r="C5992" s="112" t="b">
        <v>0</v>
      </c>
      <c r="D5992" s="113">
        <v>8</v>
      </c>
      <c r="E5992" s="114">
        <v>1071</v>
      </c>
      <c r="F5992" s="114">
        <v>5910</v>
      </c>
      <c r="G5992" s="122">
        <v>0</v>
      </c>
      <c r="H5992" s="122">
        <v>1.5496671780483705E+19</v>
      </c>
    </row>
    <row r="5993" spans="3:8" ht="15" customHeight="1">
      <c r="C5993" s="112" t="b">
        <v>0</v>
      </c>
      <c r="D5993" s="113">
        <v>8</v>
      </c>
      <c r="E5993" s="114">
        <v>1072</v>
      </c>
      <c r="F5993" s="114">
        <v>5911</v>
      </c>
      <c r="G5993" s="122">
        <v>0</v>
      </c>
      <c r="H5993" s="122">
        <v>1.1875127472906123E+19</v>
      </c>
    </row>
    <row r="5994" spans="3:8" ht="15" customHeight="1">
      <c r="C5994" s="112" t="b">
        <v>0</v>
      </c>
      <c r="D5994" s="113">
        <v>8</v>
      </c>
      <c r="E5994" s="114">
        <v>624</v>
      </c>
      <c r="F5994" s="114">
        <v>5912</v>
      </c>
      <c r="G5994" s="122">
        <v>0</v>
      </c>
      <c r="H5994" s="122">
        <v>1.2211604027125797E+19</v>
      </c>
    </row>
    <row r="5995" spans="3:8" ht="15" customHeight="1">
      <c r="C5995" s="112" t="b">
        <v>0</v>
      </c>
      <c r="D5995" s="113">
        <v>8</v>
      </c>
      <c r="E5995" s="114">
        <v>625</v>
      </c>
      <c r="F5995" s="114">
        <v>5913</v>
      </c>
      <c r="G5995" s="122">
        <v>0</v>
      </c>
      <c r="H5995" s="122">
        <v>3.6397987402196383E+18</v>
      </c>
    </row>
    <row r="5996" spans="3:8" ht="15" customHeight="1">
      <c r="C5996" s="112" t="b">
        <v>0</v>
      </c>
      <c r="D5996" s="113">
        <v>8</v>
      </c>
      <c r="E5996" s="114">
        <v>626</v>
      </c>
      <c r="F5996" s="114">
        <v>5914</v>
      </c>
      <c r="G5996" s="122">
        <v>0</v>
      </c>
      <c r="H5996" s="122">
        <v>9.6073769635137823E+18</v>
      </c>
    </row>
    <row r="5997" spans="3:8" ht="15" customHeight="1">
      <c r="C5997" s="112" t="b">
        <v>0</v>
      </c>
      <c r="D5997" s="113">
        <v>8</v>
      </c>
      <c r="E5997" s="114">
        <v>627</v>
      </c>
      <c r="F5997" s="114">
        <v>5915</v>
      </c>
      <c r="G5997" s="122">
        <v>0</v>
      </c>
      <c r="H5997" s="122">
        <v>2.6766785866796708E+18</v>
      </c>
    </row>
    <row r="5998" spans="3:8" ht="15" customHeight="1">
      <c r="C5998" s="112" t="b">
        <v>0</v>
      </c>
      <c r="D5998" s="113">
        <v>8</v>
      </c>
      <c r="E5998" s="114">
        <v>628</v>
      </c>
      <c r="F5998" s="114">
        <v>5916</v>
      </c>
      <c r="G5998" s="122">
        <v>0</v>
      </c>
      <c r="H5998" s="122">
        <v>1.6891997348257001E+19</v>
      </c>
    </row>
    <row r="5999" spans="3:8" ht="15" customHeight="1">
      <c r="C5999" s="112" t="b">
        <v>0</v>
      </c>
      <c r="D5999" s="113">
        <v>8</v>
      </c>
      <c r="E5999" s="114">
        <v>629</v>
      </c>
      <c r="F5999" s="114">
        <v>5917</v>
      </c>
      <c r="G5999" s="122">
        <v>0</v>
      </c>
      <c r="H5999" s="122">
        <v>1.6034811589164831E+19</v>
      </c>
    </row>
    <row r="6000" spans="3:8" ht="15" customHeight="1">
      <c r="C6000" s="112" t="b">
        <v>0</v>
      </c>
      <c r="D6000" s="113">
        <v>8</v>
      </c>
      <c r="E6000" s="114">
        <v>630</v>
      </c>
      <c r="F6000" s="114">
        <v>5918</v>
      </c>
      <c r="G6000" s="122">
        <v>0</v>
      </c>
      <c r="H6000" s="122">
        <v>1.6625197727250593E+18</v>
      </c>
    </row>
    <row r="6001" spans="3:8" ht="15" customHeight="1">
      <c r="C6001" s="112" t="b">
        <v>0</v>
      </c>
      <c r="D6001" s="113">
        <v>8</v>
      </c>
      <c r="E6001" s="114">
        <v>631</v>
      </c>
      <c r="F6001" s="114">
        <v>5919</v>
      </c>
      <c r="G6001" s="122">
        <v>0</v>
      </c>
      <c r="H6001" s="122">
        <v>1.5128486320925479E+19</v>
      </c>
    </row>
    <row r="6002" spans="3:8" ht="15" customHeight="1">
      <c r="C6002" s="112" t="b">
        <v>0</v>
      </c>
      <c r="D6002" s="113">
        <v>8</v>
      </c>
      <c r="E6002" s="114">
        <v>632</v>
      </c>
      <c r="F6002" s="114">
        <v>5920</v>
      </c>
      <c r="G6002" s="122">
        <v>0</v>
      </c>
      <c r="H6002" s="122">
        <v>1.6630793472068123E+19</v>
      </c>
    </row>
    <row r="6003" spans="3:8" ht="15" customHeight="1">
      <c r="C6003" s="112" t="b">
        <v>0</v>
      </c>
      <c r="D6003" s="113">
        <v>8</v>
      </c>
      <c r="E6003" s="114">
        <v>633</v>
      </c>
      <c r="F6003" s="114">
        <v>5921</v>
      </c>
      <c r="G6003" s="122">
        <v>0</v>
      </c>
      <c r="H6003" s="122">
        <v>6.8616108818452511E+18</v>
      </c>
    </row>
    <row r="6004" spans="3:8" ht="15" customHeight="1">
      <c r="C6004" s="112" t="b">
        <v>0</v>
      </c>
      <c r="D6004" s="113">
        <v>8</v>
      </c>
      <c r="E6004" s="114">
        <v>634</v>
      </c>
      <c r="F6004" s="114">
        <v>5922</v>
      </c>
      <c r="G6004" s="122">
        <v>0</v>
      </c>
      <c r="H6004" s="122">
        <v>2.388953230957634E+18</v>
      </c>
    </row>
    <row r="6005" spans="3:8" ht="15" customHeight="1">
      <c r="C6005" s="112" t="b">
        <v>0</v>
      </c>
      <c r="D6005" s="113">
        <v>8</v>
      </c>
      <c r="E6005" s="114">
        <v>635</v>
      </c>
      <c r="F6005" s="114">
        <v>5923</v>
      </c>
      <c r="G6005" s="122">
        <v>0</v>
      </c>
      <c r="H6005" s="122">
        <v>7.6907838437765181E+18</v>
      </c>
    </row>
    <row r="6006" spans="3:8" ht="15" customHeight="1">
      <c r="C6006" s="112" t="b">
        <v>0</v>
      </c>
      <c r="D6006" s="113">
        <v>8</v>
      </c>
      <c r="E6006" s="114">
        <v>636</v>
      </c>
      <c r="F6006" s="114">
        <v>5924</v>
      </c>
      <c r="G6006" s="122">
        <v>0</v>
      </c>
      <c r="H6006" s="122">
        <v>1.7380830482064284E+19</v>
      </c>
    </row>
    <row r="6007" spans="3:8" ht="15" customHeight="1">
      <c r="C6007" s="112" t="b">
        <v>0</v>
      </c>
      <c r="D6007" s="113">
        <v>8</v>
      </c>
      <c r="E6007" s="114">
        <v>637</v>
      </c>
      <c r="F6007" s="114">
        <v>5925</v>
      </c>
      <c r="G6007" s="122">
        <v>0</v>
      </c>
      <c r="H6007" s="122">
        <v>1.1120944649141248E+19</v>
      </c>
    </row>
    <row r="6008" spans="3:8" ht="15" customHeight="1">
      <c r="C6008" s="112" t="b">
        <v>0</v>
      </c>
      <c r="D6008" s="113">
        <v>8</v>
      </c>
      <c r="E6008" s="114">
        <v>638</v>
      </c>
      <c r="F6008" s="114">
        <v>5926</v>
      </c>
      <c r="G6008" s="122">
        <v>0</v>
      </c>
      <c r="H6008" s="122">
        <v>8.8234139294877773E+17</v>
      </c>
    </row>
    <row r="6009" spans="3:8" ht="15" customHeight="1">
      <c r="C6009" s="112" t="b">
        <v>0</v>
      </c>
      <c r="D6009" s="113">
        <v>8</v>
      </c>
      <c r="E6009" s="114">
        <v>639</v>
      </c>
      <c r="F6009" s="114">
        <v>5927</v>
      </c>
      <c r="G6009" s="122">
        <v>0</v>
      </c>
      <c r="H6009" s="122">
        <v>9.5657064368846889E+18</v>
      </c>
    </row>
    <row r="6010" spans="3:8" ht="15" customHeight="1">
      <c r="C6010" s="112" t="b">
        <v>0</v>
      </c>
      <c r="D6010" s="113">
        <v>8</v>
      </c>
      <c r="E6010" s="114">
        <v>640</v>
      </c>
      <c r="F6010" s="114">
        <v>5928</v>
      </c>
      <c r="G6010" s="122">
        <v>0</v>
      </c>
      <c r="H6010" s="122">
        <v>1.0594380961576944E+19</v>
      </c>
    </row>
    <row r="6011" spans="3:8" ht="15" customHeight="1">
      <c r="C6011" s="112" t="b">
        <v>0</v>
      </c>
      <c r="D6011" s="113">
        <v>8</v>
      </c>
      <c r="E6011" s="114">
        <v>641</v>
      </c>
      <c r="F6011" s="114">
        <v>5929</v>
      </c>
      <c r="G6011" s="122">
        <v>0</v>
      </c>
      <c r="H6011" s="122">
        <v>6.1030982723729521E+18</v>
      </c>
    </row>
    <row r="6012" spans="3:8" ht="15" customHeight="1">
      <c r="C6012" s="112" t="b">
        <v>0</v>
      </c>
      <c r="D6012" s="113">
        <v>8</v>
      </c>
      <c r="E6012" s="114">
        <v>642</v>
      </c>
      <c r="F6012" s="114">
        <v>5930</v>
      </c>
      <c r="G6012" s="122">
        <v>0</v>
      </c>
      <c r="H6012" s="122">
        <v>1.6777752109672868E+19</v>
      </c>
    </row>
    <row r="6013" spans="3:8" ht="15" customHeight="1">
      <c r="C6013" s="112" t="b">
        <v>0</v>
      </c>
      <c r="D6013" s="113">
        <v>8</v>
      </c>
      <c r="E6013" s="114">
        <v>643</v>
      </c>
      <c r="F6013" s="114">
        <v>5931</v>
      </c>
      <c r="G6013" s="122">
        <v>0</v>
      </c>
      <c r="H6013" s="122">
        <v>1.8259716870687779E+19</v>
      </c>
    </row>
    <row r="6014" spans="3:8" ht="15" customHeight="1">
      <c r="C6014" s="112" t="b">
        <v>0</v>
      </c>
      <c r="D6014" s="113">
        <v>8</v>
      </c>
      <c r="E6014" s="114">
        <v>644</v>
      </c>
      <c r="F6014" s="114">
        <v>5932</v>
      </c>
      <c r="G6014" s="122">
        <v>0</v>
      </c>
      <c r="H6014" s="122">
        <v>1.0208262359164709E+19</v>
      </c>
    </row>
    <row r="6015" spans="3:8" ht="15" customHeight="1">
      <c r="C6015" s="112" t="b">
        <v>0</v>
      </c>
      <c r="D6015" s="113">
        <v>8</v>
      </c>
      <c r="E6015" s="114">
        <v>645</v>
      </c>
      <c r="F6015" s="114">
        <v>5933</v>
      </c>
      <c r="G6015" s="122">
        <v>0</v>
      </c>
      <c r="H6015" s="122">
        <v>1.8113971151148618E+19</v>
      </c>
    </row>
    <row r="6016" spans="3:8" ht="15" customHeight="1">
      <c r="C6016" s="112" t="b">
        <v>0</v>
      </c>
      <c r="D6016" s="113">
        <v>8</v>
      </c>
      <c r="E6016" s="114">
        <v>1073</v>
      </c>
      <c r="F6016" s="114">
        <v>5934</v>
      </c>
      <c r="G6016" s="122">
        <v>0</v>
      </c>
      <c r="H6016" s="122">
        <v>1.6007748664931965E+19</v>
      </c>
    </row>
    <row r="6017" spans="3:8" ht="15" customHeight="1">
      <c r="C6017" s="112" t="b">
        <v>0</v>
      </c>
      <c r="D6017" s="113">
        <v>8</v>
      </c>
      <c r="E6017" s="114">
        <v>1074</v>
      </c>
      <c r="F6017" s="114">
        <v>5935</v>
      </c>
      <c r="G6017" s="122">
        <v>0</v>
      </c>
      <c r="H6017" s="122">
        <v>3.3497267533238625E+18</v>
      </c>
    </row>
    <row r="6018" spans="3:8" ht="15" customHeight="1">
      <c r="C6018" s="112" t="b">
        <v>0</v>
      </c>
      <c r="D6018" s="113">
        <v>8</v>
      </c>
      <c r="E6018" s="114">
        <v>1075</v>
      </c>
      <c r="F6018" s="114">
        <v>5936</v>
      </c>
      <c r="G6018" s="122">
        <v>0</v>
      </c>
      <c r="H6018" s="122">
        <v>1.3684650313155785E+19</v>
      </c>
    </row>
    <row r="6019" spans="3:8" ht="15" customHeight="1">
      <c r="C6019" s="112" t="b">
        <v>0</v>
      </c>
      <c r="D6019" s="113">
        <v>8</v>
      </c>
      <c r="E6019" s="114">
        <v>1076</v>
      </c>
      <c r="F6019" s="114">
        <v>5937</v>
      </c>
      <c r="G6019" s="122">
        <v>0</v>
      </c>
      <c r="H6019" s="122">
        <v>1.6807006241401911E+19</v>
      </c>
    </row>
    <row r="6020" spans="3:8" ht="15" customHeight="1">
      <c r="C6020" s="112" t="b">
        <v>0</v>
      </c>
      <c r="D6020" s="113">
        <v>8</v>
      </c>
      <c r="E6020" s="114">
        <v>1077</v>
      </c>
      <c r="F6020" s="114">
        <v>5938</v>
      </c>
      <c r="G6020" s="122">
        <v>0</v>
      </c>
      <c r="H6020" s="122">
        <v>1.2362838339684162E+19</v>
      </c>
    </row>
    <row r="6021" spans="3:8" ht="15" customHeight="1">
      <c r="C6021" s="112" t="b">
        <v>0</v>
      </c>
      <c r="D6021" s="113">
        <v>8</v>
      </c>
      <c r="E6021" s="114">
        <v>1078</v>
      </c>
      <c r="F6021" s="114">
        <v>5939</v>
      </c>
      <c r="G6021" s="122">
        <v>0</v>
      </c>
      <c r="H6021" s="122">
        <v>2.0895107712622323E+18</v>
      </c>
    </row>
    <row r="6022" spans="3:8" ht="15" customHeight="1">
      <c r="C6022" s="112" t="b">
        <v>0</v>
      </c>
      <c r="D6022" s="113">
        <v>8</v>
      </c>
      <c r="E6022" s="114">
        <v>1079</v>
      </c>
      <c r="F6022" s="114">
        <v>5940</v>
      </c>
      <c r="G6022" s="122">
        <v>0</v>
      </c>
      <c r="H6022" s="122">
        <v>9.949244461164202E+18</v>
      </c>
    </row>
    <row r="6023" spans="3:8" ht="15" customHeight="1">
      <c r="C6023" s="112" t="b">
        <v>0</v>
      </c>
      <c r="D6023" s="113">
        <v>8</v>
      </c>
      <c r="E6023" s="114">
        <v>1080</v>
      </c>
      <c r="F6023" s="114">
        <v>5941</v>
      </c>
      <c r="G6023" s="122">
        <v>0</v>
      </c>
      <c r="H6023" s="122">
        <v>1.4117990918457121E+19</v>
      </c>
    </row>
    <row r="6024" spans="3:8" ht="15" customHeight="1">
      <c r="C6024" s="112" t="b">
        <v>0</v>
      </c>
      <c r="D6024" s="113">
        <v>8</v>
      </c>
      <c r="E6024" s="114">
        <v>1081</v>
      </c>
      <c r="F6024" s="114">
        <v>5942</v>
      </c>
      <c r="G6024" s="122">
        <v>0</v>
      </c>
      <c r="H6024" s="122">
        <v>1.7529830285002629E+19</v>
      </c>
    </row>
    <row r="6025" spans="3:8" ht="15" customHeight="1">
      <c r="C6025" s="112" t="b">
        <v>0</v>
      </c>
      <c r="D6025" s="113">
        <v>8</v>
      </c>
      <c r="E6025" s="114">
        <v>1082</v>
      </c>
      <c r="F6025" s="114">
        <v>5943</v>
      </c>
      <c r="G6025" s="122">
        <v>0</v>
      </c>
      <c r="H6025" s="122">
        <v>1.7708985841571582E+19</v>
      </c>
    </row>
    <row r="6026" spans="3:8" ht="15" customHeight="1">
      <c r="C6026" s="112" t="b">
        <v>0</v>
      </c>
      <c r="D6026" s="113">
        <v>8</v>
      </c>
      <c r="E6026" s="114">
        <v>1083</v>
      </c>
      <c r="F6026" s="114">
        <v>5944</v>
      </c>
      <c r="G6026" s="122">
        <v>0</v>
      </c>
      <c r="H6026" s="122">
        <v>1.7629687755745194E+19</v>
      </c>
    </row>
    <row r="6027" spans="3:8" ht="15" customHeight="1">
      <c r="C6027" s="112" t="b">
        <v>0</v>
      </c>
      <c r="D6027" s="113">
        <v>8</v>
      </c>
      <c r="E6027" s="114">
        <v>1084</v>
      </c>
      <c r="F6027" s="114">
        <v>5945</v>
      </c>
      <c r="G6027" s="122">
        <v>0</v>
      </c>
      <c r="H6027" s="122">
        <v>1.5271436084170279E+19</v>
      </c>
    </row>
    <row r="6028" spans="3:8" ht="15" customHeight="1">
      <c r="C6028" s="112" t="b">
        <v>0</v>
      </c>
      <c r="D6028" s="113">
        <v>8</v>
      </c>
      <c r="E6028" s="114">
        <v>1085</v>
      </c>
      <c r="F6028" s="114">
        <v>5946</v>
      </c>
      <c r="G6028" s="122">
        <v>0</v>
      </c>
      <c r="H6028" s="122">
        <v>1.4713176964232018E+18</v>
      </c>
    </row>
    <row r="6029" spans="3:8" ht="15" customHeight="1">
      <c r="C6029" s="112" t="b">
        <v>0</v>
      </c>
      <c r="D6029" s="113">
        <v>8</v>
      </c>
      <c r="E6029" s="114">
        <v>1086</v>
      </c>
      <c r="F6029" s="114">
        <v>5947</v>
      </c>
      <c r="G6029" s="122">
        <v>0</v>
      </c>
      <c r="H6029" s="122">
        <v>8.9247922733356954E+18</v>
      </c>
    </row>
    <row r="6030" spans="3:8" ht="15" customHeight="1">
      <c r="C6030" s="112" t="b">
        <v>0</v>
      </c>
      <c r="D6030" s="113">
        <v>8</v>
      </c>
      <c r="E6030" s="114">
        <v>377</v>
      </c>
      <c r="F6030" s="114">
        <v>5948</v>
      </c>
      <c r="G6030" s="122">
        <v>0</v>
      </c>
      <c r="H6030" s="122">
        <v>3.0674041651862441E+18</v>
      </c>
    </row>
    <row r="6031" spans="3:8" ht="15" customHeight="1">
      <c r="C6031" s="112" t="b">
        <v>0</v>
      </c>
      <c r="D6031" s="113">
        <v>8</v>
      </c>
      <c r="E6031" s="114">
        <v>395</v>
      </c>
      <c r="F6031" s="114">
        <v>5949</v>
      </c>
      <c r="G6031" s="122">
        <v>0</v>
      </c>
      <c r="H6031" s="122">
        <v>8.8731875576168571E+18</v>
      </c>
    </row>
    <row r="6032" spans="3:8" ht="15" customHeight="1">
      <c r="C6032" s="112" t="b">
        <v>0</v>
      </c>
      <c r="D6032" s="113">
        <v>8</v>
      </c>
      <c r="E6032" s="114">
        <v>1102</v>
      </c>
      <c r="F6032" s="114">
        <v>5950</v>
      </c>
      <c r="G6032" s="122">
        <v>0</v>
      </c>
      <c r="H6032" s="122">
        <v>8.3477017000456438E+18</v>
      </c>
    </row>
    <row r="6033" spans="3:8" ht="15" customHeight="1">
      <c r="C6033" s="112" t="b">
        <v>0</v>
      </c>
      <c r="D6033" s="113">
        <v>8</v>
      </c>
      <c r="E6033" s="114">
        <v>1103</v>
      </c>
      <c r="F6033" s="114">
        <v>5951</v>
      </c>
      <c r="G6033" s="122">
        <v>0</v>
      </c>
      <c r="H6033" s="122">
        <v>1.0255267004611564E+19</v>
      </c>
    </row>
    <row r="6034" spans="3:8" ht="15" customHeight="1">
      <c r="C6034" s="112" t="b">
        <v>0</v>
      </c>
      <c r="D6034" s="113">
        <v>8</v>
      </c>
      <c r="E6034" s="114">
        <v>1104</v>
      </c>
      <c r="F6034" s="114">
        <v>5952</v>
      </c>
      <c r="G6034" s="122">
        <v>0</v>
      </c>
      <c r="H6034" s="122">
        <v>3.9929246563641235E+17</v>
      </c>
    </row>
    <row r="6035" spans="3:8" ht="15" customHeight="1">
      <c r="C6035" s="112" t="b">
        <v>0</v>
      </c>
      <c r="D6035" s="113">
        <v>8</v>
      </c>
      <c r="E6035" s="114">
        <v>1087</v>
      </c>
      <c r="F6035" s="114">
        <v>5953</v>
      </c>
      <c r="G6035" s="122">
        <v>0</v>
      </c>
      <c r="H6035" s="122">
        <v>1.7173381633600862E+19</v>
      </c>
    </row>
    <row r="6036" spans="3:8" ht="15" customHeight="1">
      <c r="C6036" s="112" t="b">
        <v>0</v>
      </c>
      <c r="D6036" s="113">
        <v>8</v>
      </c>
      <c r="E6036" s="114">
        <v>1088</v>
      </c>
      <c r="F6036" s="114">
        <v>5954</v>
      </c>
      <c r="G6036" s="122">
        <v>0</v>
      </c>
      <c r="H6036" s="122">
        <v>1.2486006286242136E+19</v>
      </c>
    </row>
    <row r="6037" spans="3:8" ht="15" customHeight="1">
      <c r="C6037" s="112" t="b">
        <v>0</v>
      </c>
      <c r="D6037" s="113">
        <v>8</v>
      </c>
      <c r="E6037" s="114">
        <v>1089</v>
      </c>
      <c r="F6037" s="114">
        <v>5955</v>
      </c>
      <c r="G6037" s="122">
        <v>0</v>
      </c>
      <c r="H6037" s="122">
        <v>1.8079570943499559E+19</v>
      </c>
    </row>
    <row r="6038" spans="3:8" ht="15" customHeight="1">
      <c r="C6038" s="112" t="b">
        <v>0</v>
      </c>
      <c r="D6038" s="113">
        <v>8</v>
      </c>
      <c r="E6038" s="114">
        <v>1090</v>
      </c>
      <c r="F6038" s="114">
        <v>5956</v>
      </c>
      <c r="G6038" s="122">
        <v>0</v>
      </c>
      <c r="H6038" s="122">
        <v>1.7404674014403013E+19</v>
      </c>
    </row>
    <row r="6039" spans="3:8" ht="15" customHeight="1">
      <c r="C6039" s="112" t="b">
        <v>0</v>
      </c>
      <c r="D6039" s="113">
        <v>8</v>
      </c>
      <c r="E6039" s="114">
        <v>1091</v>
      </c>
      <c r="F6039" s="114">
        <v>5957</v>
      </c>
      <c r="G6039" s="122">
        <v>0</v>
      </c>
      <c r="H6039" s="122">
        <v>8.9536098843723059E+18</v>
      </c>
    </row>
    <row r="6040" spans="3:8" ht="15" customHeight="1">
      <c r="C6040" s="112" t="b">
        <v>0</v>
      </c>
      <c r="D6040" s="113">
        <v>8</v>
      </c>
      <c r="E6040" s="114">
        <v>1092</v>
      </c>
      <c r="F6040" s="114">
        <v>5958</v>
      </c>
      <c r="G6040" s="122">
        <v>0</v>
      </c>
      <c r="H6040" s="122">
        <v>2.864379347516096E+18</v>
      </c>
    </row>
    <row r="6041" spans="3:8" ht="15" customHeight="1">
      <c r="C6041" s="112" t="b">
        <v>0</v>
      </c>
      <c r="D6041" s="113">
        <v>8</v>
      </c>
      <c r="E6041" s="114">
        <v>1093</v>
      </c>
      <c r="F6041" s="114">
        <v>5959</v>
      </c>
      <c r="G6041" s="122">
        <v>0</v>
      </c>
      <c r="H6041" s="122">
        <v>1.4038397492253241E+19</v>
      </c>
    </row>
    <row r="6042" spans="3:8" ht="15" customHeight="1">
      <c r="C6042" s="112" t="b">
        <v>0</v>
      </c>
      <c r="D6042" s="113">
        <v>8</v>
      </c>
      <c r="E6042" s="114">
        <v>1094</v>
      </c>
      <c r="F6042" s="114">
        <v>5960</v>
      </c>
      <c r="G6042" s="122">
        <v>0</v>
      </c>
      <c r="H6042" s="122">
        <v>1.4283250901455878E+19</v>
      </c>
    </row>
    <row r="6043" spans="3:8" ht="15" customHeight="1">
      <c r="C6043" s="112" t="b">
        <v>0</v>
      </c>
      <c r="D6043" s="113">
        <v>8</v>
      </c>
      <c r="E6043" s="114">
        <v>1095</v>
      </c>
      <c r="F6043" s="114">
        <v>5961</v>
      </c>
      <c r="G6043" s="122">
        <v>0</v>
      </c>
      <c r="H6043" s="122">
        <v>1.779140270969857E+19</v>
      </c>
    </row>
    <row r="6044" spans="3:8" ht="15" customHeight="1">
      <c r="C6044" s="112" t="b">
        <v>0</v>
      </c>
      <c r="D6044" s="113">
        <v>8</v>
      </c>
      <c r="E6044" s="114">
        <v>1096</v>
      </c>
      <c r="F6044" s="114">
        <v>5962</v>
      </c>
      <c r="G6044" s="122">
        <v>0</v>
      </c>
      <c r="H6044" s="122">
        <v>1.4823568817650715E+19</v>
      </c>
    </row>
    <row r="6045" spans="3:8" ht="15" customHeight="1">
      <c r="C6045" s="112" t="b">
        <v>0</v>
      </c>
      <c r="D6045" s="113">
        <v>8</v>
      </c>
      <c r="E6045" s="114">
        <v>1097</v>
      </c>
      <c r="F6045" s="114">
        <v>5963</v>
      </c>
      <c r="G6045" s="122">
        <v>0</v>
      </c>
      <c r="H6045" s="122">
        <v>1.4359822239196652E+19</v>
      </c>
    </row>
    <row r="6046" spans="3:8" ht="15" customHeight="1">
      <c r="C6046" s="112" t="b">
        <v>0</v>
      </c>
      <c r="D6046" s="113">
        <v>8</v>
      </c>
      <c r="E6046" s="114">
        <v>1098</v>
      </c>
      <c r="F6046" s="114">
        <v>5964</v>
      </c>
      <c r="G6046" s="122">
        <v>0</v>
      </c>
      <c r="H6046" s="122">
        <v>5.124149216056321E+18</v>
      </c>
    </row>
    <row r="6047" spans="3:8" ht="15" customHeight="1">
      <c r="C6047" s="112" t="b">
        <v>0</v>
      </c>
      <c r="D6047" s="113">
        <v>8</v>
      </c>
      <c r="E6047" s="114">
        <v>1099</v>
      </c>
      <c r="F6047" s="114">
        <v>5965</v>
      </c>
      <c r="G6047" s="122">
        <v>0</v>
      </c>
      <c r="H6047" s="122">
        <v>4.8977726150358241E+18</v>
      </c>
    </row>
    <row r="6048" spans="3:8" ht="15" customHeight="1">
      <c r="C6048" s="112" t="b">
        <v>0</v>
      </c>
      <c r="D6048" s="113">
        <v>8</v>
      </c>
      <c r="E6048" s="114">
        <v>1100</v>
      </c>
      <c r="F6048" s="114">
        <v>5966</v>
      </c>
      <c r="G6048" s="122">
        <v>0</v>
      </c>
      <c r="H6048" s="122">
        <v>5.1565286111728732E+18</v>
      </c>
    </row>
    <row r="6049" spans="3:8" ht="15" customHeight="1">
      <c r="C6049" s="112" t="b">
        <v>0</v>
      </c>
      <c r="D6049" s="113">
        <v>8</v>
      </c>
      <c r="E6049" s="114">
        <v>1101</v>
      </c>
      <c r="F6049" s="114">
        <v>5967</v>
      </c>
      <c r="G6049" s="122">
        <v>0</v>
      </c>
      <c r="H6049" s="122">
        <v>1.5382503212940493E+19</v>
      </c>
    </row>
    <row r="6050" spans="3:8" ht="15" customHeight="1">
      <c r="C6050" s="112" t="b">
        <v>0</v>
      </c>
      <c r="D6050" s="113">
        <v>8</v>
      </c>
      <c r="E6050" s="114">
        <v>1105</v>
      </c>
      <c r="F6050" s="114">
        <v>5968</v>
      </c>
      <c r="G6050" s="122">
        <v>0</v>
      </c>
      <c r="H6050" s="122">
        <v>9.6277108913999585E+18</v>
      </c>
    </row>
    <row r="6051" spans="3:8" ht="15" customHeight="1">
      <c r="C6051" s="112" t="b">
        <v>0</v>
      </c>
      <c r="D6051" s="113">
        <v>8</v>
      </c>
      <c r="E6051" s="114">
        <v>1106</v>
      </c>
      <c r="F6051" s="114">
        <v>5969</v>
      </c>
      <c r="G6051" s="122">
        <v>0</v>
      </c>
      <c r="H6051" s="122">
        <v>1.5357394078076877E+19</v>
      </c>
    </row>
    <row r="6052" spans="3:8" ht="15" customHeight="1">
      <c r="C6052" s="112" t="b">
        <v>0</v>
      </c>
      <c r="D6052" s="113">
        <v>8</v>
      </c>
      <c r="E6052" s="114">
        <v>1107</v>
      </c>
      <c r="F6052" s="114">
        <v>5970</v>
      </c>
      <c r="G6052" s="122">
        <v>0</v>
      </c>
      <c r="H6052" s="122">
        <v>9.7379059096109875E+18</v>
      </c>
    </row>
    <row r="6053" spans="3:8" ht="15" customHeight="1">
      <c r="C6053" s="112" t="b">
        <v>0</v>
      </c>
      <c r="D6053" s="113">
        <v>8</v>
      </c>
      <c r="E6053" s="114">
        <v>1108</v>
      </c>
      <c r="F6053" s="114">
        <v>5971</v>
      </c>
      <c r="G6053" s="122">
        <v>0</v>
      </c>
      <c r="H6053" s="122">
        <v>3.9397677324727578E+18</v>
      </c>
    </row>
    <row r="6054" spans="3:8" ht="15" customHeight="1">
      <c r="C6054" s="112" t="b">
        <v>0</v>
      </c>
      <c r="D6054" s="113">
        <v>8</v>
      </c>
      <c r="E6054" s="114">
        <v>1109</v>
      </c>
      <c r="F6054" s="114">
        <v>5972</v>
      </c>
      <c r="G6054" s="122">
        <v>0</v>
      </c>
      <c r="H6054" s="122">
        <v>8.9912341814947571E+17</v>
      </c>
    </row>
    <row r="6055" spans="3:8" ht="15" customHeight="1">
      <c r="C6055" s="112" t="b">
        <v>0</v>
      </c>
      <c r="D6055" s="113">
        <v>8</v>
      </c>
      <c r="E6055" s="114">
        <v>1110</v>
      </c>
      <c r="F6055" s="114">
        <v>5973</v>
      </c>
      <c r="G6055" s="122">
        <v>0</v>
      </c>
      <c r="H6055" s="122">
        <v>1.3395888428566192E+19</v>
      </c>
    </row>
    <row r="6056" spans="3:8" ht="15" customHeight="1">
      <c r="C6056" s="112" t="b">
        <v>0</v>
      </c>
      <c r="D6056" s="113">
        <v>8</v>
      </c>
      <c r="E6056" s="114">
        <v>1111</v>
      </c>
      <c r="F6056" s="114">
        <v>5974</v>
      </c>
      <c r="G6056" s="122">
        <v>0</v>
      </c>
      <c r="H6056" s="122">
        <v>1.2980348273292812E+19</v>
      </c>
    </row>
    <row r="6057" spans="3:8" ht="15" customHeight="1">
      <c r="C6057" s="112" t="b">
        <v>0</v>
      </c>
      <c r="D6057" s="113">
        <v>8</v>
      </c>
      <c r="E6057" s="114">
        <v>1112</v>
      </c>
      <c r="F6057" s="114">
        <v>5975</v>
      </c>
      <c r="G6057" s="122">
        <v>0</v>
      </c>
      <c r="H6057" s="122">
        <v>6.3404473886577193E+18</v>
      </c>
    </row>
    <row r="6058" spans="3:8" ht="15" customHeight="1">
      <c r="C6058" s="112" t="b">
        <v>0</v>
      </c>
      <c r="D6058" s="113">
        <v>8</v>
      </c>
      <c r="E6058" s="114">
        <v>1113</v>
      </c>
      <c r="F6058" s="114">
        <v>5976</v>
      </c>
      <c r="G6058" s="122">
        <v>0</v>
      </c>
      <c r="H6058" s="122">
        <v>2.0498873772112732E+18</v>
      </c>
    </row>
    <row r="6059" spans="3:8" ht="15" customHeight="1">
      <c r="C6059" s="112" t="b">
        <v>0</v>
      </c>
      <c r="D6059" s="113">
        <v>8</v>
      </c>
      <c r="E6059" s="114">
        <v>1114</v>
      </c>
      <c r="F6059" s="114">
        <v>5977</v>
      </c>
      <c r="G6059" s="122">
        <v>0</v>
      </c>
      <c r="H6059" s="122">
        <v>9.798529229395568E+16</v>
      </c>
    </row>
    <row r="6060" spans="3:8" ht="15" customHeight="1">
      <c r="C6060" s="112" t="b">
        <v>0</v>
      </c>
      <c r="D6060" s="113">
        <v>8</v>
      </c>
      <c r="E6060" s="114">
        <v>1115</v>
      </c>
      <c r="F6060" s="114">
        <v>5978</v>
      </c>
      <c r="G6060" s="122">
        <v>0</v>
      </c>
      <c r="H6060" s="122">
        <v>1.0485656884385483E+19</v>
      </c>
    </row>
    <row r="6061" spans="3:8" ht="15" customHeight="1">
      <c r="C6061" s="112" t="b">
        <v>0</v>
      </c>
      <c r="D6061" s="113">
        <v>8</v>
      </c>
      <c r="E6061" s="114">
        <v>1116</v>
      </c>
      <c r="F6061" s="114">
        <v>5979</v>
      </c>
      <c r="G6061" s="122">
        <v>0</v>
      </c>
      <c r="H6061" s="122">
        <v>1.3768727532189555E+19</v>
      </c>
    </row>
    <row r="6062" spans="3:8" ht="15" customHeight="1">
      <c r="C6062" s="112" t="b">
        <v>0</v>
      </c>
      <c r="D6062" s="113">
        <v>8</v>
      </c>
      <c r="E6062" s="114">
        <v>1117</v>
      </c>
      <c r="F6062" s="114">
        <v>5980</v>
      </c>
      <c r="G6062" s="122">
        <v>0</v>
      </c>
      <c r="H6062" s="122">
        <v>7.114862667799383E+18</v>
      </c>
    </row>
    <row r="6063" spans="3:8" ht="15" customHeight="1">
      <c r="C6063" s="112" t="b">
        <v>0</v>
      </c>
      <c r="D6063" s="113">
        <v>8</v>
      </c>
      <c r="E6063" s="114">
        <v>1118</v>
      </c>
      <c r="F6063" s="114">
        <v>5981</v>
      </c>
      <c r="G6063" s="122">
        <v>0</v>
      </c>
      <c r="H6063" s="122">
        <v>4.9920108744888064E+18</v>
      </c>
    </row>
    <row r="6064" spans="3:8" ht="15" customHeight="1">
      <c r="C6064" s="112" t="b">
        <v>0</v>
      </c>
      <c r="D6064" s="113">
        <v>8</v>
      </c>
      <c r="E6064" s="114">
        <v>1119</v>
      </c>
      <c r="F6064" s="114">
        <v>5982</v>
      </c>
      <c r="G6064" s="122">
        <v>0</v>
      </c>
      <c r="H6064" s="122">
        <v>9.7921276195020841E+18</v>
      </c>
    </row>
    <row r="6065" spans="3:8" ht="15" customHeight="1">
      <c r="C6065" s="112" t="b">
        <v>0</v>
      </c>
      <c r="D6065" s="113">
        <v>8</v>
      </c>
      <c r="E6065" s="114">
        <v>1120</v>
      </c>
      <c r="F6065" s="114">
        <v>5983</v>
      </c>
      <c r="G6065" s="122">
        <v>0</v>
      </c>
      <c r="H6065" s="122">
        <v>8.9140875767113769E+18</v>
      </c>
    </row>
    <row r="6066" spans="3:8" ht="15" customHeight="1">
      <c r="C6066" s="112" t="b">
        <v>0</v>
      </c>
      <c r="D6066" s="113">
        <v>8</v>
      </c>
      <c r="E6066" s="114">
        <v>1121</v>
      </c>
      <c r="F6066" s="114">
        <v>5984</v>
      </c>
      <c r="G6066" s="122">
        <v>0</v>
      </c>
      <c r="H6066" s="122">
        <v>5.7687404060939807E+18</v>
      </c>
    </row>
    <row r="6067" spans="3:8" ht="15" customHeight="1">
      <c r="C6067" s="112" t="b">
        <v>0</v>
      </c>
      <c r="D6067" s="113">
        <v>8</v>
      </c>
      <c r="E6067" s="114">
        <v>1122</v>
      </c>
      <c r="F6067" s="114">
        <v>5985</v>
      </c>
      <c r="G6067" s="122">
        <v>0</v>
      </c>
      <c r="H6067" s="122">
        <v>1.178224264385075E+19</v>
      </c>
    </row>
    <row r="6068" spans="3:8" ht="15" customHeight="1">
      <c r="C6068" s="112" t="b">
        <v>0</v>
      </c>
      <c r="D6068" s="113">
        <v>8</v>
      </c>
      <c r="E6068" s="114">
        <v>1123</v>
      </c>
      <c r="F6068" s="114">
        <v>5986</v>
      </c>
      <c r="G6068" s="122">
        <v>0</v>
      </c>
      <c r="H6068" s="122">
        <v>1.3838959203534111E+19</v>
      </c>
    </row>
    <row r="6069" spans="3:8" ht="15" customHeight="1">
      <c r="C6069" s="112" t="b">
        <v>0</v>
      </c>
      <c r="D6069" s="113">
        <v>8</v>
      </c>
      <c r="E6069" s="114">
        <v>1124</v>
      </c>
      <c r="F6069" s="114">
        <v>5987</v>
      </c>
      <c r="G6069" s="122">
        <v>0</v>
      </c>
      <c r="H6069" s="122">
        <v>1.451266364122392E+19</v>
      </c>
    </row>
    <row r="6070" spans="3:8" ht="15" customHeight="1">
      <c r="C6070" s="112" t="b">
        <v>0</v>
      </c>
      <c r="D6070" s="113">
        <v>8</v>
      </c>
      <c r="E6070" s="114">
        <v>1125</v>
      </c>
      <c r="F6070" s="114">
        <v>5988</v>
      </c>
      <c r="G6070" s="122">
        <v>0</v>
      </c>
      <c r="H6070" s="122">
        <v>1.6402683534955868E+19</v>
      </c>
    </row>
    <row r="6071" spans="3:8" ht="15" customHeight="1">
      <c r="C6071" s="112" t="b">
        <v>0</v>
      </c>
      <c r="D6071" s="113">
        <v>8</v>
      </c>
      <c r="E6071" s="114">
        <v>1126</v>
      </c>
      <c r="F6071" s="114">
        <v>5989</v>
      </c>
      <c r="G6071" s="122">
        <v>0</v>
      </c>
      <c r="H6071" s="122">
        <v>1.0257610881022069E+19</v>
      </c>
    </row>
    <row r="6072" spans="3:8" ht="15" customHeight="1">
      <c r="C6072" s="112" t="b">
        <v>0</v>
      </c>
      <c r="D6072" s="113">
        <v>8</v>
      </c>
      <c r="E6072" s="114">
        <v>1127</v>
      </c>
      <c r="F6072" s="114">
        <v>5990</v>
      </c>
      <c r="G6072" s="122">
        <v>0</v>
      </c>
      <c r="H6072" s="122">
        <v>6.1429167871469005E+17</v>
      </c>
    </row>
    <row r="6073" spans="3:8" ht="15" customHeight="1">
      <c r="C6073" s="112" t="b">
        <v>0</v>
      </c>
      <c r="D6073" s="113">
        <v>8</v>
      </c>
      <c r="E6073" s="114">
        <v>1128</v>
      </c>
      <c r="F6073" s="114">
        <v>5991</v>
      </c>
      <c r="G6073" s="122">
        <v>0</v>
      </c>
      <c r="H6073" s="122">
        <v>4.2812627250027763E+17</v>
      </c>
    </row>
    <row r="6074" spans="3:8" ht="15" customHeight="1">
      <c r="C6074" s="112" t="b">
        <v>0</v>
      </c>
      <c r="D6074" s="113">
        <v>8</v>
      </c>
      <c r="E6074" s="114">
        <v>1129</v>
      </c>
      <c r="F6074" s="114">
        <v>5992</v>
      </c>
      <c r="G6074" s="122">
        <v>0</v>
      </c>
      <c r="H6074" s="122">
        <v>8.9690166063747891E+18</v>
      </c>
    </row>
    <row r="6075" spans="3:8" ht="15" customHeight="1">
      <c r="C6075" s="112" t="b">
        <v>0</v>
      </c>
      <c r="D6075" s="113">
        <v>8</v>
      </c>
      <c r="E6075" s="114">
        <v>1130</v>
      </c>
      <c r="F6075" s="114">
        <v>5993</v>
      </c>
      <c r="G6075" s="122">
        <v>0</v>
      </c>
      <c r="H6075" s="122">
        <v>9.7912831701231862E+18</v>
      </c>
    </row>
    <row r="6076" spans="3:8" ht="15" customHeight="1">
      <c r="C6076" s="112" t="b">
        <v>0</v>
      </c>
      <c r="D6076" s="113">
        <v>8</v>
      </c>
      <c r="E6076" s="114">
        <v>1131</v>
      </c>
      <c r="F6076" s="114">
        <v>5994</v>
      </c>
      <c r="G6076" s="122">
        <v>0</v>
      </c>
      <c r="H6076" s="122">
        <v>6.5660657952416164E+18</v>
      </c>
    </row>
    <row r="6077" spans="3:8" ht="15" customHeight="1">
      <c r="C6077" s="112" t="b">
        <v>0</v>
      </c>
      <c r="D6077" s="113">
        <v>8</v>
      </c>
      <c r="E6077" s="114">
        <v>1132</v>
      </c>
      <c r="F6077" s="114">
        <v>5995</v>
      </c>
      <c r="G6077" s="122">
        <v>0</v>
      </c>
      <c r="H6077" s="122">
        <v>5.2611057445540006E+17</v>
      </c>
    </row>
    <row r="6078" spans="3:8" ht="15" customHeight="1">
      <c r="C6078" s="112" t="b">
        <v>0</v>
      </c>
      <c r="D6078" s="113">
        <v>8</v>
      </c>
      <c r="E6078" s="114">
        <v>501</v>
      </c>
      <c r="F6078" s="114">
        <v>5996</v>
      </c>
      <c r="G6078" s="122">
        <v>0</v>
      </c>
      <c r="H6078" s="122">
        <v>6.0197717736881992E+18</v>
      </c>
    </row>
    <row r="6079" spans="3:8" ht="15" customHeight="1">
      <c r="C6079" s="112" t="b">
        <v>0</v>
      </c>
      <c r="D6079" s="113">
        <v>8</v>
      </c>
      <c r="E6079" s="114">
        <v>502</v>
      </c>
      <c r="F6079" s="114">
        <v>5997</v>
      </c>
      <c r="G6079" s="122">
        <v>0</v>
      </c>
      <c r="H6079" s="122">
        <v>7.8599387172942305E+18</v>
      </c>
    </row>
    <row r="6080" spans="3:8" ht="15" customHeight="1">
      <c r="C6080" s="112" t="b">
        <v>0</v>
      </c>
      <c r="D6080" s="113">
        <v>8</v>
      </c>
      <c r="E6080" s="114">
        <v>503</v>
      </c>
      <c r="F6080" s="114">
        <v>5998</v>
      </c>
      <c r="G6080" s="122">
        <v>0</v>
      </c>
      <c r="H6080" s="122">
        <v>8.6123056049613691E+18</v>
      </c>
    </row>
    <row r="6081" spans="3:8" ht="15" customHeight="1">
      <c r="C6081" s="112" t="b">
        <v>0</v>
      </c>
      <c r="D6081" s="113">
        <v>8</v>
      </c>
      <c r="E6081" s="114">
        <v>504</v>
      </c>
      <c r="F6081" s="114">
        <v>5999</v>
      </c>
      <c r="G6081" s="122">
        <v>0</v>
      </c>
      <c r="H6081" s="122">
        <v>1.496273222638892E+19</v>
      </c>
    </row>
    <row r="6082" spans="3:8" ht="15" customHeight="1">
      <c r="C6082" s="112" t="b">
        <v>0</v>
      </c>
      <c r="D6082" s="113">
        <v>8</v>
      </c>
      <c r="E6082" s="114">
        <v>505</v>
      </c>
      <c r="F6082" s="114">
        <v>6000</v>
      </c>
      <c r="G6082" s="122">
        <v>0</v>
      </c>
      <c r="H6082" s="122">
        <v>1.0455010453979642E+19</v>
      </c>
    </row>
    <row r="6083" spans="3:8" ht="15" customHeight="1">
      <c r="C6083" s="112" t="b">
        <v>0</v>
      </c>
      <c r="D6083" s="113">
        <v>8</v>
      </c>
      <c r="E6083" s="114">
        <v>506</v>
      </c>
      <c r="F6083" s="114">
        <v>6001</v>
      </c>
      <c r="G6083" s="122">
        <v>0</v>
      </c>
      <c r="H6083" s="122">
        <v>7.4376177544339466E+18</v>
      </c>
    </row>
    <row r="6084" spans="3:8" ht="15" customHeight="1">
      <c r="C6084" s="112" t="b">
        <v>0</v>
      </c>
      <c r="D6084" s="113">
        <v>8</v>
      </c>
      <c r="E6084" s="114">
        <v>507</v>
      </c>
      <c r="F6084" s="114">
        <v>6002</v>
      </c>
      <c r="G6084" s="122">
        <v>0</v>
      </c>
      <c r="H6084" s="122">
        <v>6.0364573375082701E+18</v>
      </c>
    </row>
    <row r="6085" spans="3:8" ht="15" customHeight="1">
      <c r="C6085" s="112" t="b">
        <v>0</v>
      </c>
      <c r="D6085" s="113">
        <v>8</v>
      </c>
      <c r="E6085" s="114">
        <v>508</v>
      </c>
      <c r="F6085" s="114">
        <v>6003</v>
      </c>
      <c r="G6085" s="122">
        <v>0</v>
      </c>
      <c r="H6085" s="122">
        <v>1.3436221154929445E+19</v>
      </c>
    </row>
    <row r="6086" spans="3:8" ht="15" customHeight="1">
      <c r="C6086" s="112" t="b">
        <v>0</v>
      </c>
      <c r="D6086" s="113">
        <v>8</v>
      </c>
      <c r="E6086" s="114">
        <v>509</v>
      </c>
      <c r="F6086" s="114">
        <v>6004</v>
      </c>
      <c r="G6086" s="122">
        <v>0</v>
      </c>
      <c r="H6086" s="122">
        <v>1.8228758035245522E+18</v>
      </c>
    </row>
    <row r="6087" spans="3:8" ht="15" customHeight="1">
      <c r="C6087" s="112" t="b">
        <v>0</v>
      </c>
      <c r="D6087" s="113">
        <v>8</v>
      </c>
      <c r="E6087" s="114">
        <v>510</v>
      </c>
      <c r="F6087" s="114">
        <v>6005</v>
      </c>
      <c r="G6087" s="122">
        <v>0</v>
      </c>
      <c r="H6087" s="122">
        <v>1.4634727307669983E+19</v>
      </c>
    </row>
    <row r="6088" spans="3:8" ht="15" customHeight="1">
      <c r="C6088" s="112" t="b">
        <v>0</v>
      </c>
      <c r="D6088" s="113">
        <v>8</v>
      </c>
      <c r="E6088" s="114">
        <v>511</v>
      </c>
      <c r="F6088" s="114">
        <v>6006</v>
      </c>
      <c r="G6088" s="122">
        <v>0</v>
      </c>
      <c r="H6088" s="122">
        <v>1.197382551126784E+19</v>
      </c>
    </row>
    <row r="6089" spans="3:8" ht="15" customHeight="1">
      <c r="C6089" s="112" t="b">
        <v>0</v>
      </c>
      <c r="D6089" s="113">
        <v>8</v>
      </c>
      <c r="E6089" s="114">
        <v>512</v>
      </c>
      <c r="F6089" s="114">
        <v>6007</v>
      </c>
      <c r="G6089" s="122">
        <v>0</v>
      </c>
      <c r="H6089" s="122">
        <v>2.4399212204262574E+18</v>
      </c>
    </row>
    <row r="6090" spans="3:8" ht="15" customHeight="1">
      <c r="C6090" s="112" t="b">
        <v>0</v>
      </c>
      <c r="D6090" s="113">
        <v>8</v>
      </c>
      <c r="E6090" s="114">
        <v>513</v>
      </c>
      <c r="F6090" s="114">
        <v>6008</v>
      </c>
      <c r="G6090" s="122">
        <v>0</v>
      </c>
      <c r="H6090" s="122">
        <v>1.1326061403050334E+19</v>
      </c>
    </row>
    <row r="6091" spans="3:8" ht="15" customHeight="1">
      <c r="C6091" s="112" t="b">
        <v>0</v>
      </c>
      <c r="D6091" s="113">
        <v>8</v>
      </c>
      <c r="E6091" s="114">
        <v>514</v>
      </c>
      <c r="F6091" s="114">
        <v>6009</v>
      </c>
      <c r="G6091" s="122">
        <v>0</v>
      </c>
      <c r="H6091" s="122">
        <v>1.536146402445182E+19</v>
      </c>
    </row>
    <row r="6092" spans="3:8" ht="15" customHeight="1">
      <c r="C6092" s="112" t="b">
        <v>0</v>
      </c>
      <c r="D6092" s="113">
        <v>8</v>
      </c>
      <c r="E6092" s="114">
        <v>1133</v>
      </c>
      <c r="F6092" s="114">
        <v>6010</v>
      </c>
      <c r="G6092" s="122">
        <v>0</v>
      </c>
      <c r="H6092" s="122">
        <v>1.4784348452301083E+19</v>
      </c>
    </row>
    <row r="6093" spans="3:8" ht="15" customHeight="1">
      <c r="C6093" s="112" t="b">
        <v>0</v>
      </c>
      <c r="D6093" s="113">
        <v>8</v>
      </c>
      <c r="E6093" s="114">
        <v>1134</v>
      </c>
      <c r="F6093" s="114">
        <v>6011</v>
      </c>
      <c r="G6093" s="122">
        <v>0</v>
      </c>
      <c r="H6093" s="122">
        <v>3.9985151375286554E+18</v>
      </c>
    </row>
    <row r="6094" spans="3:8" ht="15" customHeight="1">
      <c r="C6094" s="112" t="b">
        <v>0</v>
      </c>
      <c r="D6094" s="113">
        <v>8</v>
      </c>
      <c r="E6094" s="114">
        <v>1135</v>
      </c>
      <c r="F6094" s="114">
        <v>6012</v>
      </c>
      <c r="G6094" s="122">
        <v>0</v>
      </c>
      <c r="H6094" s="122">
        <v>1.7102141001016289E+18</v>
      </c>
    </row>
    <row r="6095" spans="3:8" ht="15" customHeight="1">
      <c r="C6095" s="112" t="b">
        <v>0</v>
      </c>
      <c r="D6095" s="113">
        <v>8</v>
      </c>
      <c r="E6095" s="114">
        <v>1136</v>
      </c>
      <c r="F6095" s="114">
        <v>6013</v>
      </c>
      <c r="G6095" s="122">
        <v>0</v>
      </c>
      <c r="H6095" s="122">
        <v>2.3445467428481367E+18</v>
      </c>
    </row>
    <row r="6096" spans="3:8" ht="15" customHeight="1">
      <c r="C6096" s="112" t="b">
        <v>0</v>
      </c>
      <c r="D6096" s="113">
        <v>8</v>
      </c>
      <c r="E6096" s="114">
        <v>1137</v>
      </c>
      <c r="F6096" s="114">
        <v>6014</v>
      </c>
      <c r="G6096" s="122">
        <v>0</v>
      </c>
      <c r="H6096" s="122">
        <v>1.3547347345647299E+19</v>
      </c>
    </row>
    <row r="6097" spans="3:8" ht="15" customHeight="1">
      <c r="C6097" s="112" t="b">
        <v>0</v>
      </c>
      <c r="D6097" s="113">
        <v>8</v>
      </c>
      <c r="E6097" s="114">
        <v>1138</v>
      </c>
      <c r="F6097" s="114">
        <v>6015</v>
      </c>
      <c r="G6097" s="122">
        <v>0</v>
      </c>
      <c r="H6097" s="122">
        <v>2.5552583377018148E+18</v>
      </c>
    </row>
    <row r="6098" spans="3:8" ht="15" customHeight="1">
      <c r="C6098" s="112" t="b">
        <v>0</v>
      </c>
      <c r="D6098" s="113">
        <v>8</v>
      </c>
      <c r="E6098" s="114">
        <v>1139</v>
      </c>
      <c r="F6098" s="114">
        <v>6016</v>
      </c>
      <c r="G6098" s="122">
        <v>0</v>
      </c>
      <c r="H6098" s="122">
        <v>1.1035376673096114E+19</v>
      </c>
    </row>
    <row r="6099" spans="3:8" ht="15" customHeight="1">
      <c r="C6099" s="112" t="b">
        <v>0</v>
      </c>
      <c r="D6099" s="113">
        <v>8</v>
      </c>
      <c r="E6099" s="114">
        <v>1140</v>
      </c>
      <c r="F6099" s="114">
        <v>6017</v>
      </c>
      <c r="G6099" s="122">
        <v>0</v>
      </c>
      <c r="H6099" s="122">
        <v>1.7656555258738557E+19</v>
      </c>
    </row>
    <row r="6100" spans="3:8" ht="15" customHeight="1">
      <c r="C6100" s="112" t="b">
        <v>0</v>
      </c>
      <c r="D6100" s="113">
        <v>8</v>
      </c>
      <c r="E6100" s="114">
        <v>1141</v>
      </c>
      <c r="F6100" s="114">
        <v>6018</v>
      </c>
      <c r="G6100" s="122">
        <v>0</v>
      </c>
      <c r="H6100" s="122">
        <v>1.0995526675934157E+19</v>
      </c>
    </row>
    <row r="6101" spans="3:8" ht="15" customHeight="1">
      <c r="C6101" s="112" t="b">
        <v>0</v>
      </c>
      <c r="D6101" s="113">
        <v>8</v>
      </c>
      <c r="E6101" s="114">
        <v>1142</v>
      </c>
      <c r="F6101" s="114">
        <v>6019</v>
      </c>
      <c r="G6101" s="122">
        <v>0</v>
      </c>
      <c r="H6101" s="122">
        <v>1.2794152277741314E+19</v>
      </c>
    </row>
    <row r="6102" spans="3:8" ht="15" customHeight="1">
      <c r="C6102" s="112" t="b">
        <v>0</v>
      </c>
      <c r="D6102" s="113">
        <v>8</v>
      </c>
      <c r="E6102" s="114">
        <v>1143</v>
      </c>
      <c r="F6102" s="114">
        <v>6020</v>
      </c>
      <c r="G6102" s="122">
        <v>0</v>
      </c>
      <c r="H6102" s="122">
        <v>1.3860937408571273E+19</v>
      </c>
    </row>
    <row r="6103" spans="3:8" ht="15" customHeight="1">
      <c r="C6103" s="112" t="b">
        <v>0</v>
      </c>
      <c r="D6103" s="113">
        <v>8</v>
      </c>
      <c r="E6103" s="114">
        <v>1144</v>
      </c>
      <c r="F6103" s="114">
        <v>6021</v>
      </c>
      <c r="G6103" s="122">
        <v>0</v>
      </c>
      <c r="H6103" s="122">
        <v>9.1787832504050893E+17</v>
      </c>
    </row>
    <row r="6104" spans="3:8" ht="15" customHeight="1">
      <c r="C6104" s="112" t="b">
        <v>0</v>
      </c>
      <c r="D6104" s="113">
        <v>8</v>
      </c>
      <c r="E6104" s="114">
        <v>1145</v>
      </c>
      <c r="F6104" s="114">
        <v>6022</v>
      </c>
      <c r="G6104" s="122">
        <v>0</v>
      </c>
      <c r="H6104" s="122">
        <v>1.4669896810693358E+19</v>
      </c>
    </row>
    <row r="6105" spans="3:8" ht="15" customHeight="1">
      <c r="C6105" s="112" t="b">
        <v>0</v>
      </c>
      <c r="D6105" s="113">
        <v>8</v>
      </c>
      <c r="E6105" s="114">
        <v>3265</v>
      </c>
      <c r="F6105" s="114">
        <v>6023</v>
      </c>
      <c r="G6105" s="122">
        <v>0</v>
      </c>
      <c r="H6105" s="122">
        <v>5.6407676922527519E+18</v>
      </c>
    </row>
    <row r="6106" spans="3:8" ht="15" customHeight="1">
      <c r="C6106" s="112" t="b">
        <v>0</v>
      </c>
      <c r="D6106" s="113">
        <v>8</v>
      </c>
      <c r="E6106" s="114">
        <v>468</v>
      </c>
      <c r="F6106" s="114">
        <v>6024</v>
      </c>
      <c r="G6106" s="122">
        <v>0</v>
      </c>
      <c r="H6106" s="122">
        <v>6.9421310898790124E+18</v>
      </c>
    </row>
    <row r="6107" spans="3:8" ht="15" customHeight="1">
      <c r="C6107" s="112" t="b">
        <v>0</v>
      </c>
      <c r="D6107" s="113">
        <v>8</v>
      </c>
      <c r="E6107" s="114">
        <v>469</v>
      </c>
      <c r="F6107" s="114">
        <v>6025</v>
      </c>
      <c r="G6107" s="122">
        <v>0</v>
      </c>
      <c r="H6107" s="122">
        <v>1.1177894991324092E+19</v>
      </c>
    </row>
    <row r="6108" spans="3:8" ht="15" customHeight="1">
      <c r="C6108" s="112" t="b">
        <v>0</v>
      </c>
      <c r="D6108" s="113">
        <v>8</v>
      </c>
      <c r="E6108" s="114">
        <v>470</v>
      </c>
      <c r="F6108" s="114">
        <v>6026</v>
      </c>
      <c r="G6108" s="122">
        <v>0</v>
      </c>
      <c r="H6108" s="122">
        <v>8.8352258990781225E+18</v>
      </c>
    </row>
    <row r="6109" spans="3:8" ht="15" customHeight="1">
      <c r="C6109" s="112" t="b">
        <v>0</v>
      </c>
      <c r="D6109" s="113">
        <v>8</v>
      </c>
      <c r="E6109" s="114">
        <v>471</v>
      </c>
      <c r="F6109" s="114">
        <v>6027</v>
      </c>
      <c r="G6109" s="122">
        <v>0</v>
      </c>
      <c r="H6109" s="122">
        <v>3.5969390670537605E+18</v>
      </c>
    </row>
    <row r="6110" spans="3:8" ht="15" customHeight="1">
      <c r="C6110" s="112" t="b">
        <v>0</v>
      </c>
      <c r="D6110" s="113">
        <v>8</v>
      </c>
      <c r="E6110" s="114">
        <v>472</v>
      </c>
      <c r="F6110" s="114">
        <v>6028</v>
      </c>
      <c r="G6110" s="122">
        <v>0</v>
      </c>
      <c r="H6110" s="122">
        <v>2.8109981146233093E+18</v>
      </c>
    </row>
    <row r="6111" spans="3:8" ht="15" customHeight="1">
      <c r="C6111" s="112" t="b">
        <v>0</v>
      </c>
      <c r="D6111" s="113">
        <v>8</v>
      </c>
      <c r="E6111" s="114">
        <v>473</v>
      </c>
      <c r="F6111" s="114">
        <v>6029</v>
      </c>
      <c r="G6111" s="122">
        <v>0</v>
      </c>
      <c r="H6111" s="122">
        <v>6.5959110851666524E+18</v>
      </c>
    </row>
    <row r="6112" spans="3:8" ht="15" customHeight="1">
      <c r="C6112" s="112" t="b">
        <v>0</v>
      </c>
      <c r="D6112" s="113">
        <v>8</v>
      </c>
      <c r="E6112" s="114">
        <v>474</v>
      </c>
      <c r="F6112" s="114">
        <v>6030</v>
      </c>
      <c r="G6112" s="122">
        <v>0</v>
      </c>
      <c r="H6112" s="122">
        <v>8.8760679166926203E+18</v>
      </c>
    </row>
    <row r="6113" spans="3:8" ht="15" customHeight="1">
      <c r="C6113" s="112" t="b">
        <v>0</v>
      </c>
      <c r="D6113" s="113">
        <v>8</v>
      </c>
      <c r="E6113" s="114">
        <v>475</v>
      </c>
      <c r="F6113" s="114">
        <v>6031</v>
      </c>
      <c r="G6113" s="122">
        <v>0</v>
      </c>
      <c r="H6113" s="122">
        <v>6.0884017193182331E+18</v>
      </c>
    </row>
    <row r="6114" spans="3:8" ht="15" customHeight="1">
      <c r="C6114" s="112" t="b">
        <v>0</v>
      </c>
      <c r="D6114" s="113">
        <v>8</v>
      </c>
      <c r="E6114" s="114">
        <v>476</v>
      </c>
      <c r="F6114" s="114">
        <v>6032</v>
      </c>
      <c r="G6114" s="122">
        <v>0</v>
      </c>
      <c r="H6114" s="122">
        <v>3.1199821192534866E+18</v>
      </c>
    </row>
    <row r="6115" spans="3:8" ht="15" customHeight="1">
      <c r="C6115" s="112" t="b">
        <v>0</v>
      </c>
      <c r="D6115" s="113">
        <v>8</v>
      </c>
      <c r="E6115" s="114">
        <v>477</v>
      </c>
      <c r="F6115" s="114">
        <v>6033</v>
      </c>
      <c r="G6115" s="122">
        <v>0</v>
      </c>
      <c r="H6115" s="122">
        <v>9.5220645721337119E+18</v>
      </c>
    </row>
    <row r="6116" spans="3:8" ht="15" customHeight="1">
      <c r="C6116" s="112" t="b">
        <v>0</v>
      </c>
      <c r="D6116" s="113">
        <v>8</v>
      </c>
      <c r="E6116" s="114">
        <v>478</v>
      </c>
      <c r="F6116" s="114">
        <v>6034</v>
      </c>
      <c r="G6116" s="122">
        <v>0</v>
      </c>
      <c r="H6116" s="122">
        <v>3.6073626952862433E+18</v>
      </c>
    </row>
    <row r="6117" spans="3:8" ht="15" customHeight="1">
      <c r="C6117" s="112" t="b">
        <v>0</v>
      </c>
      <c r="D6117" s="113">
        <v>8</v>
      </c>
      <c r="E6117" s="114">
        <v>479</v>
      </c>
      <c r="F6117" s="114">
        <v>6035</v>
      </c>
      <c r="G6117" s="122">
        <v>0</v>
      </c>
      <c r="H6117" s="122">
        <v>7.4550604746006047E+18</v>
      </c>
    </row>
    <row r="6118" spans="3:8" ht="15" customHeight="1">
      <c r="C6118" s="112" t="b">
        <v>0</v>
      </c>
      <c r="D6118" s="113">
        <v>8</v>
      </c>
      <c r="E6118" s="114">
        <v>480</v>
      </c>
      <c r="F6118" s="114">
        <v>6036</v>
      </c>
      <c r="G6118" s="122">
        <v>0</v>
      </c>
      <c r="H6118" s="122">
        <v>7.6355285425144443E+18</v>
      </c>
    </row>
    <row r="6119" spans="3:8" ht="15" customHeight="1">
      <c r="C6119" s="112" t="b">
        <v>0</v>
      </c>
      <c r="D6119" s="113">
        <v>8</v>
      </c>
      <c r="E6119" s="114">
        <v>481</v>
      </c>
      <c r="F6119" s="114">
        <v>6037</v>
      </c>
      <c r="G6119" s="122">
        <v>0</v>
      </c>
      <c r="H6119" s="122">
        <v>5.4239958289034373E+18</v>
      </c>
    </row>
    <row r="6120" spans="3:8" ht="15" customHeight="1">
      <c r="C6120" s="112" t="b">
        <v>0</v>
      </c>
      <c r="D6120" s="113">
        <v>8</v>
      </c>
      <c r="E6120" s="114">
        <v>482</v>
      </c>
      <c r="F6120" s="114">
        <v>6038</v>
      </c>
      <c r="G6120" s="122">
        <v>0</v>
      </c>
      <c r="H6120" s="122">
        <v>1.411782028639298E+18</v>
      </c>
    </row>
    <row r="6121" spans="3:8" ht="15" customHeight="1">
      <c r="C6121" s="112" t="b">
        <v>0</v>
      </c>
      <c r="D6121" s="113">
        <v>8</v>
      </c>
      <c r="E6121" s="114">
        <v>483</v>
      </c>
      <c r="F6121" s="114">
        <v>6039</v>
      </c>
      <c r="G6121" s="122">
        <v>0</v>
      </c>
      <c r="H6121" s="122">
        <v>1.8034333011145288E+19</v>
      </c>
    </row>
    <row r="6122" spans="3:8" ht="15" customHeight="1">
      <c r="C6122" s="112" t="b">
        <v>0</v>
      </c>
      <c r="D6122" s="113">
        <v>8</v>
      </c>
      <c r="E6122" s="114">
        <v>484</v>
      </c>
      <c r="F6122" s="114">
        <v>6040</v>
      </c>
      <c r="G6122" s="122">
        <v>0</v>
      </c>
      <c r="H6122" s="122">
        <v>9.6225017854338888E+18</v>
      </c>
    </row>
    <row r="6123" spans="3:8" ht="15" customHeight="1">
      <c r="C6123" s="112" t="b">
        <v>0</v>
      </c>
      <c r="D6123" s="113">
        <v>8</v>
      </c>
      <c r="E6123" s="114">
        <v>485</v>
      </c>
      <c r="F6123" s="114">
        <v>6041</v>
      </c>
      <c r="G6123" s="122">
        <v>0</v>
      </c>
      <c r="H6123" s="122">
        <v>2.6636603806496696E+18</v>
      </c>
    </row>
    <row r="6124" spans="3:8" ht="15" customHeight="1">
      <c r="C6124" s="112" t="b">
        <v>0</v>
      </c>
      <c r="D6124" s="113">
        <v>8</v>
      </c>
      <c r="E6124" s="114">
        <v>486</v>
      </c>
      <c r="F6124" s="114">
        <v>6042</v>
      </c>
      <c r="G6124" s="122">
        <v>0</v>
      </c>
      <c r="H6124" s="122">
        <v>2.5724456231439642E+17</v>
      </c>
    </row>
    <row r="6125" spans="3:8" ht="15" customHeight="1">
      <c r="C6125" s="112" t="b">
        <v>0</v>
      </c>
      <c r="D6125" s="113">
        <v>8</v>
      </c>
      <c r="E6125" s="114">
        <v>487</v>
      </c>
      <c r="F6125" s="114">
        <v>6043</v>
      </c>
      <c r="G6125" s="122">
        <v>0</v>
      </c>
      <c r="H6125" s="122">
        <v>1.318345960180703E+19</v>
      </c>
    </row>
    <row r="6126" spans="3:8" ht="15" customHeight="1">
      <c r="C6126" s="112" t="b">
        <v>0</v>
      </c>
      <c r="D6126" s="113">
        <v>8</v>
      </c>
      <c r="E6126" s="114">
        <v>488</v>
      </c>
      <c r="F6126" s="114">
        <v>6044</v>
      </c>
      <c r="G6126" s="122">
        <v>0</v>
      </c>
      <c r="H6126" s="122">
        <v>2.2936917717502746E+18</v>
      </c>
    </row>
    <row r="6127" spans="3:8" ht="15" customHeight="1">
      <c r="C6127" s="112" t="b">
        <v>0</v>
      </c>
      <c r="D6127" s="113">
        <v>8</v>
      </c>
      <c r="E6127" s="114">
        <v>1146</v>
      </c>
      <c r="F6127" s="114">
        <v>6045</v>
      </c>
      <c r="G6127" s="122">
        <v>0</v>
      </c>
      <c r="H6127" s="122">
        <v>1.0632900480915813E+18</v>
      </c>
    </row>
    <row r="6128" spans="3:8" ht="15" customHeight="1">
      <c r="C6128" s="112" t="b">
        <v>0</v>
      </c>
      <c r="D6128" s="113">
        <v>8</v>
      </c>
      <c r="E6128" s="114">
        <v>1147</v>
      </c>
      <c r="F6128" s="114">
        <v>6046</v>
      </c>
      <c r="G6128" s="122">
        <v>0</v>
      </c>
      <c r="H6128" s="122">
        <v>1.2161013904926347E+19</v>
      </c>
    </row>
    <row r="6129" spans="3:8" ht="15" customHeight="1">
      <c r="C6129" s="112" t="b">
        <v>0</v>
      </c>
      <c r="D6129" s="113">
        <v>8</v>
      </c>
      <c r="E6129" s="114">
        <v>1148</v>
      </c>
      <c r="F6129" s="114">
        <v>6047</v>
      </c>
      <c r="G6129" s="122">
        <v>0</v>
      </c>
      <c r="H6129" s="122">
        <v>8.8001166075447921E+18</v>
      </c>
    </row>
    <row r="6130" spans="3:8" ht="15" customHeight="1">
      <c r="C6130" s="112" t="b">
        <v>0</v>
      </c>
      <c r="D6130" s="113">
        <v>8</v>
      </c>
      <c r="E6130" s="114">
        <v>1149</v>
      </c>
      <c r="F6130" s="114">
        <v>6048</v>
      </c>
      <c r="G6130" s="122">
        <v>0</v>
      </c>
      <c r="H6130" s="122">
        <v>1.1198932701113586E+19</v>
      </c>
    </row>
    <row r="6131" spans="3:8" ht="15" customHeight="1">
      <c r="C6131" s="112" t="b">
        <v>0</v>
      </c>
      <c r="D6131" s="113">
        <v>8</v>
      </c>
      <c r="E6131" s="114">
        <v>1150</v>
      </c>
      <c r="F6131" s="114">
        <v>6049</v>
      </c>
      <c r="G6131" s="122">
        <v>0</v>
      </c>
      <c r="H6131" s="122">
        <v>3.7716313086818135E+18</v>
      </c>
    </row>
    <row r="6132" spans="3:8" ht="15" customHeight="1">
      <c r="C6132" s="112" t="b">
        <v>0</v>
      </c>
      <c r="D6132" s="113">
        <v>8</v>
      </c>
      <c r="E6132" s="114">
        <v>1151</v>
      </c>
      <c r="F6132" s="114">
        <v>6050</v>
      </c>
      <c r="G6132" s="122">
        <v>0</v>
      </c>
      <c r="H6132" s="122">
        <v>1.4403199612891781E+19</v>
      </c>
    </row>
    <row r="6133" spans="3:8" ht="15" customHeight="1">
      <c r="C6133" s="112" t="b">
        <v>0</v>
      </c>
      <c r="D6133" s="113">
        <v>8</v>
      </c>
      <c r="E6133" s="114">
        <v>1152</v>
      </c>
      <c r="F6133" s="114">
        <v>6051</v>
      </c>
      <c r="G6133" s="122">
        <v>0</v>
      </c>
      <c r="H6133" s="122">
        <v>1.4011983181554223E+19</v>
      </c>
    </row>
    <row r="6134" spans="3:8" ht="15" customHeight="1">
      <c r="C6134" s="112" t="b">
        <v>0</v>
      </c>
      <c r="D6134" s="113">
        <v>8</v>
      </c>
      <c r="E6134" s="114">
        <v>1153</v>
      </c>
      <c r="F6134" s="114">
        <v>6052</v>
      </c>
      <c r="G6134" s="122">
        <v>0</v>
      </c>
      <c r="H6134" s="122">
        <v>9.3488253291411292E+18</v>
      </c>
    </row>
    <row r="6135" spans="3:8" ht="15" customHeight="1">
      <c r="C6135" s="112" t="b">
        <v>0</v>
      </c>
      <c r="D6135" s="113">
        <v>8</v>
      </c>
      <c r="E6135" s="114">
        <v>1154</v>
      </c>
      <c r="F6135" s="114">
        <v>6053</v>
      </c>
      <c r="G6135" s="122">
        <v>0</v>
      </c>
      <c r="H6135" s="122">
        <v>6.5289207769746237E+18</v>
      </c>
    </row>
    <row r="6136" spans="3:8" ht="15" customHeight="1">
      <c r="C6136" s="112" t="b">
        <v>0</v>
      </c>
      <c r="D6136" s="113">
        <v>8</v>
      </c>
      <c r="E6136" s="114">
        <v>1155</v>
      </c>
      <c r="F6136" s="114">
        <v>6054</v>
      </c>
      <c r="G6136" s="122">
        <v>0</v>
      </c>
      <c r="H6136" s="122">
        <v>1.3020426359493911E+19</v>
      </c>
    </row>
    <row r="6137" spans="3:8" ht="15" customHeight="1">
      <c r="C6137" s="112" t="b">
        <v>0</v>
      </c>
      <c r="D6137" s="113">
        <v>8</v>
      </c>
      <c r="E6137" s="114">
        <v>1156</v>
      </c>
      <c r="F6137" s="114">
        <v>6055</v>
      </c>
      <c r="G6137" s="122">
        <v>0</v>
      </c>
      <c r="H6137" s="122">
        <v>7.1423797169814415E+18</v>
      </c>
    </row>
    <row r="6138" spans="3:8" ht="15" customHeight="1">
      <c r="C6138" s="112" t="b">
        <v>0</v>
      </c>
      <c r="D6138" s="113">
        <v>8</v>
      </c>
      <c r="E6138" s="114">
        <v>1157</v>
      </c>
      <c r="F6138" s="114">
        <v>6056</v>
      </c>
      <c r="G6138" s="122">
        <v>0</v>
      </c>
      <c r="H6138" s="122">
        <v>4.5340273845284393E+18</v>
      </c>
    </row>
    <row r="6139" spans="3:8" ht="15" customHeight="1">
      <c r="C6139" s="112" t="b">
        <v>0</v>
      </c>
      <c r="D6139" s="113">
        <v>8</v>
      </c>
      <c r="E6139" s="114">
        <v>1158</v>
      </c>
      <c r="F6139" s="114">
        <v>6057</v>
      </c>
      <c r="G6139" s="122">
        <v>0</v>
      </c>
      <c r="H6139" s="122">
        <v>1.6803837626108393E+19</v>
      </c>
    </row>
    <row r="6140" spans="3:8" ht="15" customHeight="1">
      <c r="C6140" s="112" t="b">
        <v>0</v>
      </c>
      <c r="D6140" s="113">
        <v>8</v>
      </c>
      <c r="E6140" s="114">
        <v>1159</v>
      </c>
      <c r="F6140" s="114">
        <v>6058</v>
      </c>
      <c r="G6140" s="122">
        <v>0</v>
      </c>
      <c r="H6140" s="122">
        <v>6.1437004511414385E+18</v>
      </c>
    </row>
    <row r="6141" spans="3:8" ht="15" customHeight="1">
      <c r="C6141" s="112" t="b">
        <v>0</v>
      </c>
      <c r="D6141" s="113">
        <v>8</v>
      </c>
      <c r="E6141" s="114">
        <v>1160</v>
      </c>
      <c r="F6141" s="114">
        <v>6059</v>
      </c>
      <c r="G6141" s="122">
        <v>0</v>
      </c>
      <c r="H6141" s="122">
        <v>7.1619727131176069E+18</v>
      </c>
    </row>
    <row r="6142" spans="3:8" ht="15" customHeight="1">
      <c r="C6142" s="112" t="b">
        <v>0</v>
      </c>
      <c r="D6142" s="113">
        <v>8</v>
      </c>
      <c r="E6142" s="114">
        <v>1161</v>
      </c>
      <c r="F6142" s="114">
        <v>6060</v>
      </c>
      <c r="G6142" s="122">
        <v>0</v>
      </c>
      <c r="H6142" s="122">
        <v>1.6857093949349159E+19</v>
      </c>
    </row>
    <row r="6143" spans="3:8" ht="15" customHeight="1">
      <c r="C6143" s="112" t="b">
        <v>0</v>
      </c>
      <c r="D6143" s="113">
        <v>8</v>
      </c>
      <c r="E6143" s="114">
        <v>1162</v>
      </c>
      <c r="F6143" s="114">
        <v>6061</v>
      </c>
      <c r="G6143" s="122">
        <v>0</v>
      </c>
      <c r="H6143" s="122">
        <v>4.7273212923727043E+18</v>
      </c>
    </row>
    <row r="6144" spans="3:8" ht="15" customHeight="1">
      <c r="C6144" s="112" t="b">
        <v>0</v>
      </c>
      <c r="D6144" s="113">
        <v>8</v>
      </c>
      <c r="E6144" s="114">
        <v>1163</v>
      </c>
      <c r="F6144" s="114">
        <v>6062</v>
      </c>
      <c r="G6144" s="122">
        <v>0</v>
      </c>
      <c r="H6144" s="122">
        <v>1.3657489605997072E+19</v>
      </c>
    </row>
    <row r="6145" spans="3:8" ht="15" customHeight="1">
      <c r="C6145" s="112" t="b">
        <v>0</v>
      </c>
      <c r="D6145" s="113">
        <v>8</v>
      </c>
      <c r="E6145" s="114">
        <v>1164</v>
      </c>
      <c r="F6145" s="114">
        <v>6063</v>
      </c>
      <c r="G6145" s="122">
        <v>0</v>
      </c>
      <c r="H6145" s="122">
        <v>1.7716477749159487E+19</v>
      </c>
    </row>
    <row r="6146" spans="3:8" ht="15" customHeight="1">
      <c r="C6146" s="112" t="b">
        <v>0</v>
      </c>
      <c r="D6146" s="113">
        <v>8</v>
      </c>
      <c r="E6146" s="114">
        <v>1165</v>
      </c>
      <c r="F6146" s="114">
        <v>6064</v>
      </c>
      <c r="G6146" s="122">
        <v>0</v>
      </c>
      <c r="H6146" s="122">
        <v>4.3723089797642614E+18</v>
      </c>
    </row>
    <row r="6147" spans="3:8" ht="15" customHeight="1">
      <c r="C6147" s="112" t="b">
        <v>0</v>
      </c>
      <c r="D6147" s="113">
        <v>8</v>
      </c>
      <c r="E6147" s="114">
        <v>1166</v>
      </c>
      <c r="F6147" s="114">
        <v>6065</v>
      </c>
      <c r="G6147" s="122">
        <v>0</v>
      </c>
      <c r="H6147" s="122">
        <v>1.1547824938236754E+19</v>
      </c>
    </row>
    <row r="6148" spans="3:8" ht="15" customHeight="1">
      <c r="C6148" s="112" t="b">
        <v>0</v>
      </c>
      <c r="D6148" s="113">
        <v>8</v>
      </c>
      <c r="E6148" s="114">
        <v>1167</v>
      </c>
      <c r="F6148" s="114">
        <v>6066</v>
      </c>
      <c r="G6148" s="122">
        <v>0</v>
      </c>
      <c r="H6148" s="122">
        <v>4.6974727008347904E+18</v>
      </c>
    </row>
    <row r="6149" spans="3:8" ht="15" customHeight="1">
      <c r="C6149" s="112" t="b">
        <v>0</v>
      </c>
      <c r="D6149" s="113">
        <v>8</v>
      </c>
      <c r="E6149" s="114">
        <v>1168</v>
      </c>
      <c r="F6149" s="114">
        <v>6067</v>
      </c>
      <c r="G6149" s="122">
        <v>0</v>
      </c>
      <c r="H6149" s="122">
        <v>1.4768463461939778E+19</v>
      </c>
    </row>
    <row r="6150" spans="3:8" ht="15" customHeight="1">
      <c r="C6150" s="112" t="b">
        <v>0</v>
      </c>
      <c r="D6150" s="113">
        <v>8</v>
      </c>
      <c r="E6150" s="114">
        <v>1169</v>
      </c>
      <c r="F6150" s="114">
        <v>6068</v>
      </c>
      <c r="G6150" s="122">
        <v>0</v>
      </c>
      <c r="H6150" s="122">
        <v>8.6614861173481697E+18</v>
      </c>
    </row>
    <row r="6151" spans="3:8" ht="15" customHeight="1">
      <c r="C6151" s="112" t="b">
        <v>0</v>
      </c>
      <c r="D6151" s="113">
        <v>8</v>
      </c>
      <c r="E6151" s="114">
        <v>1170</v>
      </c>
      <c r="F6151" s="114">
        <v>6069</v>
      </c>
      <c r="G6151" s="122">
        <v>0</v>
      </c>
      <c r="H6151" s="122">
        <v>1.2726804892109718E+19</v>
      </c>
    </row>
    <row r="6152" spans="3:8" ht="15" customHeight="1">
      <c r="C6152" s="112" t="b">
        <v>0</v>
      </c>
      <c r="D6152" s="113">
        <v>8</v>
      </c>
      <c r="E6152" s="114">
        <v>1171</v>
      </c>
      <c r="F6152" s="114">
        <v>6070</v>
      </c>
      <c r="G6152" s="122">
        <v>0</v>
      </c>
      <c r="H6152" s="122">
        <v>4.7465443741604659E+18</v>
      </c>
    </row>
    <row r="6153" spans="3:8" ht="15" customHeight="1">
      <c r="C6153" s="112" t="b">
        <v>0</v>
      </c>
      <c r="D6153" s="113">
        <v>8</v>
      </c>
      <c r="E6153" s="114">
        <v>1172</v>
      </c>
      <c r="F6153" s="114">
        <v>6071</v>
      </c>
      <c r="G6153" s="122">
        <v>0</v>
      </c>
      <c r="H6153" s="122">
        <v>2.1515256955207539E+18</v>
      </c>
    </row>
    <row r="6154" spans="3:8" ht="15" customHeight="1">
      <c r="C6154" s="112" t="b">
        <v>0</v>
      </c>
      <c r="D6154" s="113">
        <v>8</v>
      </c>
      <c r="E6154" s="114">
        <v>1173</v>
      </c>
      <c r="F6154" s="114">
        <v>6072</v>
      </c>
      <c r="G6154" s="122">
        <v>0</v>
      </c>
      <c r="H6154" s="122">
        <v>7.188507245854892E+18</v>
      </c>
    </row>
    <row r="6155" spans="3:8" ht="15" customHeight="1">
      <c r="C6155" s="112" t="b">
        <v>0</v>
      </c>
      <c r="D6155" s="113">
        <v>8</v>
      </c>
      <c r="E6155" s="114">
        <v>1174</v>
      </c>
      <c r="F6155" s="114">
        <v>6073</v>
      </c>
      <c r="G6155" s="122">
        <v>0</v>
      </c>
      <c r="H6155" s="122">
        <v>1.4475276310438822E+19</v>
      </c>
    </row>
    <row r="6156" spans="3:8" ht="15" customHeight="1">
      <c r="C6156" s="112" t="b">
        <v>0</v>
      </c>
      <c r="D6156" s="113">
        <v>8</v>
      </c>
      <c r="E6156" s="114">
        <v>1175</v>
      </c>
      <c r="F6156" s="114">
        <v>6074</v>
      </c>
      <c r="G6156" s="122">
        <v>0</v>
      </c>
      <c r="H6156" s="122">
        <v>1.5883310288399766E+19</v>
      </c>
    </row>
    <row r="6157" spans="3:8" ht="15" customHeight="1">
      <c r="C6157" s="112" t="b">
        <v>0</v>
      </c>
      <c r="D6157" s="113">
        <v>8</v>
      </c>
      <c r="E6157" s="114">
        <v>1176</v>
      </c>
      <c r="F6157" s="114">
        <v>6075</v>
      </c>
      <c r="G6157" s="122">
        <v>0</v>
      </c>
      <c r="H6157" s="122">
        <v>9.0356861978068654E+18</v>
      </c>
    </row>
    <row r="6158" spans="3:8" ht="15" customHeight="1">
      <c r="C6158" s="112" t="b">
        <v>0</v>
      </c>
      <c r="D6158" s="113">
        <v>8</v>
      </c>
      <c r="E6158" s="114">
        <v>1177</v>
      </c>
      <c r="F6158" s="114">
        <v>6076</v>
      </c>
      <c r="G6158" s="122">
        <v>0</v>
      </c>
      <c r="H6158" s="122">
        <v>4.0497455877484785E+18</v>
      </c>
    </row>
    <row r="6159" spans="3:8" ht="15" customHeight="1">
      <c r="C6159" s="112" t="b">
        <v>0</v>
      </c>
      <c r="D6159" s="113">
        <v>8</v>
      </c>
      <c r="E6159" s="114">
        <v>1178</v>
      </c>
      <c r="F6159" s="114">
        <v>6077</v>
      </c>
      <c r="G6159" s="122">
        <v>0</v>
      </c>
      <c r="H6159" s="122">
        <v>1.2806775024328251E+19</v>
      </c>
    </row>
    <row r="6160" spans="3:8" ht="15" customHeight="1">
      <c r="C6160" s="112" t="b">
        <v>0</v>
      </c>
      <c r="D6160" s="113">
        <v>8</v>
      </c>
      <c r="E6160" s="114">
        <v>1179</v>
      </c>
      <c r="F6160" s="114">
        <v>6078</v>
      </c>
      <c r="G6160" s="122">
        <v>0</v>
      </c>
      <c r="H6160" s="122">
        <v>3.6401059470079631E+18</v>
      </c>
    </row>
    <row r="6161" spans="3:8" ht="15" customHeight="1">
      <c r="C6161" s="112" t="b">
        <v>0</v>
      </c>
      <c r="D6161" s="113">
        <v>8</v>
      </c>
      <c r="E6161" s="114">
        <v>1180</v>
      </c>
      <c r="F6161" s="114">
        <v>6079</v>
      </c>
      <c r="G6161" s="122">
        <v>0</v>
      </c>
      <c r="H6161" s="122">
        <v>3.9932995093615283E+18</v>
      </c>
    </row>
    <row r="6162" spans="3:8" ht="15" customHeight="1">
      <c r="C6162" s="112" t="b">
        <v>0</v>
      </c>
      <c r="D6162" s="113">
        <v>8</v>
      </c>
      <c r="E6162" s="114">
        <v>1181</v>
      </c>
      <c r="F6162" s="114">
        <v>6080</v>
      </c>
      <c r="G6162" s="122">
        <v>0</v>
      </c>
      <c r="H6162" s="122">
        <v>1.783151957248154E+19</v>
      </c>
    </row>
    <row r="6163" spans="3:8" ht="15" customHeight="1">
      <c r="C6163" s="112" t="b">
        <v>0</v>
      </c>
      <c r="D6163" s="113">
        <v>8</v>
      </c>
      <c r="E6163" s="114">
        <v>1182</v>
      </c>
      <c r="F6163" s="114">
        <v>6081</v>
      </c>
      <c r="G6163" s="122">
        <v>0</v>
      </c>
      <c r="H6163" s="122">
        <v>2.7428186857008067E+18</v>
      </c>
    </row>
    <row r="6164" spans="3:8" ht="15" customHeight="1">
      <c r="C6164" s="112" t="b">
        <v>0</v>
      </c>
      <c r="D6164" s="113">
        <v>8</v>
      </c>
      <c r="E6164" s="114">
        <v>1183</v>
      </c>
      <c r="F6164" s="114">
        <v>6082</v>
      </c>
      <c r="G6164" s="122">
        <v>0</v>
      </c>
      <c r="H6164" s="122">
        <v>1.7585444146083021E+19</v>
      </c>
    </row>
    <row r="6165" spans="3:8" ht="15" customHeight="1">
      <c r="C6165" s="112" t="b">
        <v>0</v>
      </c>
      <c r="D6165" s="113">
        <v>8</v>
      </c>
      <c r="E6165" s="114">
        <v>1184</v>
      </c>
      <c r="F6165" s="114">
        <v>6083</v>
      </c>
      <c r="G6165" s="122">
        <v>0</v>
      </c>
      <c r="H6165" s="122">
        <v>1.1862785472203915E+19</v>
      </c>
    </row>
    <row r="6166" spans="3:8" ht="15" customHeight="1">
      <c r="C6166" s="112" t="b">
        <v>0</v>
      </c>
      <c r="D6166" s="113">
        <v>8</v>
      </c>
      <c r="E6166" s="114">
        <v>1185</v>
      </c>
      <c r="F6166" s="114">
        <v>6084</v>
      </c>
      <c r="G6166" s="122">
        <v>0</v>
      </c>
      <c r="H6166" s="122">
        <v>3.5608897885904768E+17</v>
      </c>
    </row>
    <row r="6167" spans="3:8" ht="15" customHeight="1">
      <c r="C6167" s="112" t="b">
        <v>0</v>
      </c>
      <c r="D6167" s="113">
        <v>8</v>
      </c>
      <c r="E6167" s="114">
        <v>1186</v>
      </c>
      <c r="F6167" s="114">
        <v>6085</v>
      </c>
      <c r="G6167" s="122">
        <v>0</v>
      </c>
      <c r="H6167" s="122">
        <v>3.2998848622535316E+18</v>
      </c>
    </row>
    <row r="6168" spans="3:8" ht="15" customHeight="1">
      <c r="C6168" s="112" t="b">
        <v>0</v>
      </c>
      <c r="D6168" s="113">
        <v>8</v>
      </c>
      <c r="E6168" s="114">
        <v>1187</v>
      </c>
      <c r="F6168" s="114">
        <v>6086</v>
      </c>
      <c r="G6168" s="122">
        <v>0</v>
      </c>
      <c r="H6168" s="122">
        <v>1.0814350080342077E+19</v>
      </c>
    </row>
    <row r="6169" spans="3:8" ht="15" customHeight="1">
      <c r="C6169" s="112" t="b">
        <v>0</v>
      </c>
      <c r="D6169" s="113">
        <v>8</v>
      </c>
      <c r="E6169" s="114">
        <v>3322</v>
      </c>
      <c r="F6169" s="114">
        <v>6087</v>
      </c>
      <c r="G6169" s="122">
        <v>0</v>
      </c>
      <c r="H6169" s="122">
        <v>1.35404355853761E+19</v>
      </c>
    </row>
    <row r="6170" spans="3:8" ht="15" customHeight="1">
      <c r="C6170" s="112" t="b">
        <v>0</v>
      </c>
      <c r="D6170" s="113">
        <v>8</v>
      </c>
      <c r="E6170" s="114">
        <v>3354</v>
      </c>
      <c r="F6170" s="114">
        <v>6088</v>
      </c>
      <c r="G6170" s="122">
        <v>0</v>
      </c>
      <c r="H6170" s="122">
        <v>1.3497166508839373E+19</v>
      </c>
    </row>
    <row r="6171" spans="3:8" ht="15" customHeight="1">
      <c r="C6171" s="112" t="b">
        <v>0</v>
      </c>
      <c r="D6171" s="113">
        <v>8</v>
      </c>
      <c r="E6171" s="114">
        <v>3351</v>
      </c>
      <c r="F6171" s="114">
        <v>6089</v>
      </c>
      <c r="G6171" s="122">
        <v>0</v>
      </c>
      <c r="H6171" s="122">
        <v>1.0604408258011707E+19</v>
      </c>
    </row>
    <row r="6172" spans="3:8" ht="15" customHeight="1">
      <c r="C6172" s="112" t="b">
        <v>0</v>
      </c>
      <c r="D6172" s="113">
        <v>8</v>
      </c>
      <c r="E6172" s="114">
        <v>3422</v>
      </c>
      <c r="F6172" s="114">
        <v>6090</v>
      </c>
      <c r="G6172" s="122">
        <v>0</v>
      </c>
      <c r="H6172" s="122">
        <v>9.8414679144965914E+17</v>
      </c>
    </row>
    <row r="6173" spans="3:8" ht="15" customHeight="1">
      <c r="C6173" s="112" t="b">
        <v>0</v>
      </c>
      <c r="D6173" s="113">
        <v>8</v>
      </c>
      <c r="E6173" s="114">
        <v>405</v>
      </c>
      <c r="F6173" s="114">
        <v>6091</v>
      </c>
      <c r="G6173" s="122">
        <v>0</v>
      </c>
      <c r="H6173" s="122">
        <v>6.6435471584061809E+18</v>
      </c>
    </row>
    <row r="6174" spans="3:8" ht="15" customHeight="1">
      <c r="C6174" s="112" t="b">
        <v>0</v>
      </c>
      <c r="D6174" s="113">
        <v>8</v>
      </c>
      <c r="E6174" s="114">
        <v>3407</v>
      </c>
      <c r="F6174" s="114">
        <v>6092</v>
      </c>
      <c r="G6174" s="122">
        <v>0</v>
      </c>
      <c r="H6174" s="122">
        <v>1.3697306096137714E+19</v>
      </c>
    </row>
    <row r="6175" spans="3:8" ht="15" customHeight="1">
      <c r="C6175" s="112" t="b">
        <v>0</v>
      </c>
      <c r="D6175" s="113">
        <v>8</v>
      </c>
      <c r="E6175" s="114">
        <v>3301</v>
      </c>
      <c r="F6175" s="114">
        <v>6093</v>
      </c>
      <c r="G6175" s="122">
        <v>0</v>
      </c>
      <c r="H6175" s="122">
        <v>5.8541999603288965E+18</v>
      </c>
    </row>
    <row r="6176" spans="3:8" ht="15" customHeight="1">
      <c r="C6176" s="112" t="b">
        <v>0</v>
      </c>
      <c r="D6176" s="113">
        <v>8</v>
      </c>
      <c r="E6176" s="114">
        <v>3300</v>
      </c>
      <c r="F6176" s="114">
        <v>6094</v>
      </c>
      <c r="G6176" s="122">
        <v>0</v>
      </c>
      <c r="H6176" s="122">
        <v>1.9248040653259973E+18</v>
      </c>
    </row>
    <row r="6177" spans="3:8" ht="15" customHeight="1">
      <c r="C6177" s="112" t="b">
        <v>0</v>
      </c>
      <c r="D6177" s="113">
        <v>8</v>
      </c>
      <c r="E6177" s="114">
        <v>3302</v>
      </c>
      <c r="F6177" s="114">
        <v>6095</v>
      </c>
      <c r="G6177" s="122">
        <v>0</v>
      </c>
      <c r="H6177" s="122">
        <v>1.88983617968866E+18</v>
      </c>
    </row>
    <row r="6178" spans="3:8" ht="15" customHeight="1">
      <c r="C6178" s="112" t="b">
        <v>0</v>
      </c>
      <c r="D6178" s="113">
        <v>8</v>
      </c>
      <c r="E6178" s="114">
        <v>3303</v>
      </c>
      <c r="F6178" s="114">
        <v>6096</v>
      </c>
      <c r="G6178" s="122">
        <v>0</v>
      </c>
      <c r="H6178" s="122">
        <v>1.2654524728459573E+19</v>
      </c>
    </row>
    <row r="6179" spans="3:8" ht="15" customHeight="1">
      <c r="C6179" s="112" t="b">
        <v>0</v>
      </c>
      <c r="D6179" s="113">
        <v>8</v>
      </c>
      <c r="E6179" s="114">
        <v>3304</v>
      </c>
      <c r="F6179" s="114">
        <v>6097</v>
      </c>
      <c r="G6179" s="122">
        <v>0</v>
      </c>
      <c r="H6179" s="122">
        <v>3.0812787384461261E+18</v>
      </c>
    </row>
    <row r="6180" spans="3:8" ht="15" customHeight="1">
      <c r="C6180" s="112" t="b">
        <v>0</v>
      </c>
      <c r="D6180" s="113">
        <v>8</v>
      </c>
      <c r="E6180" s="114">
        <v>3305</v>
      </c>
      <c r="F6180" s="114">
        <v>6098</v>
      </c>
      <c r="G6180" s="122">
        <v>0</v>
      </c>
      <c r="H6180" s="122">
        <v>4.9121417920130744E+18</v>
      </c>
    </row>
    <row r="6181" spans="3:8" ht="15" customHeight="1">
      <c r="C6181" s="112" t="b">
        <v>0</v>
      </c>
      <c r="D6181" s="113">
        <v>8</v>
      </c>
      <c r="E6181" s="114">
        <v>3306</v>
      </c>
      <c r="F6181" s="114">
        <v>6099</v>
      </c>
      <c r="G6181" s="122">
        <v>0</v>
      </c>
      <c r="H6181" s="122">
        <v>1.386777995235361E+19</v>
      </c>
    </row>
    <row r="6182" spans="3:8" ht="15" customHeight="1">
      <c r="C6182" s="112" t="b">
        <v>0</v>
      </c>
      <c r="D6182" s="113">
        <v>8</v>
      </c>
      <c r="E6182" s="114">
        <v>3307</v>
      </c>
      <c r="F6182" s="114">
        <v>6100</v>
      </c>
      <c r="G6182" s="122">
        <v>0</v>
      </c>
      <c r="H6182" s="122">
        <v>1.7978692466301852E+19</v>
      </c>
    </row>
    <row r="6183" spans="3:8" ht="15" customHeight="1">
      <c r="C6183" s="112" t="b">
        <v>0</v>
      </c>
      <c r="D6183" s="113">
        <v>8</v>
      </c>
      <c r="E6183" s="114">
        <v>3308</v>
      </c>
      <c r="F6183" s="114">
        <v>6101</v>
      </c>
      <c r="G6183" s="122">
        <v>0</v>
      </c>
      <c r="H6183" s="122">
        <v>1.1502257138365729E+19</v>
      </c>
    </row>
    <row r="6184" spans="3:8" ht="15" customHeight="1">
      <c r="C6184" s="112" t="b">
        <v>0</v>
      </c>
      <c r="D6184" s="113">
        <v>8</v>
      </c>
      <c r="E6184" s="114">
        <v>3309</v>
      </c>
      <c r="F6184" s="114">
        <v>6102</v>
      </c>
      <c r="G6184" s="122">
        <v>0</v>
      </c>
      <c r="H6184" s="122">
        <v>7.818844855244809E+17</v>
      </c>
    </row>
    <row r="6185" spans="3:8" ht="15" customHeight="1">
      <c r="C6185" s="112" t="b">
        <v>0</v>
      </c>
      <c r="D6185" s="113">
        <v>8</v>
      </c>
      <c r="E6185" s="114">
        <v>3310</v>
      </c>
      <c r="F6185" s="114">
        <v>6103</v>
      </c>
      <c r="G6185" s="122">
        <v>0</v>
      </c>
      <c r="H6185" s="122">
        <v>1.8313993938176741E+19</v>
      </c>
    </row>
    <row r="6186" spans="3:8" ht="15" customHeight="1">
      <c r="C6186" s="112" t="b">
        <v>0</v>
      </c>
      <c r="D6186" s="113">
        <v>8</v>
      </c>
      <c r="E6186" s="114">
        <v>3311</v>
      </c>
      <c r="F6186" s="114">
        <v>6104</v>
      </c>
      <c r="G6186" s="122">
        <v>0</v>
      </c>
      <c r="H6186" s="122">
        <v>1.1914885728349274E+19</v>
      </c>
    </row>
    <row r="6187" spans="3:8" ht="15" customHeight="1">
      <c r="C6187" s="112" t="b">
        <v>0</v>
      </c>
      <c r="D6187" s="113">
        <v>8</v>
      </c>
      <c r="E6187" s="114">
        <v>3312</v>
      </c>
      <c r="F6187" s="114">
        <v>6105</v>
      </c>
      <c r="G6187" s="122">
        <v>0</v>
      </c>
      <c r="H6187" s="122">
        <v>7.7122438303656064E+17</v>
      </c>
    </row>
    <row r="6188" spans="3:8" ht="15" customHeight="1">
      <c r="C6188" s="112" t="b">
        <v>0</v>
      </c>
      <c r="D6188" s="113">
        <v>8</v>
      </c>
      <c r="E6188" s="114">
        <v>3313</v>
      </c>
      <c r="F6188" s="114">
        <v>6106</v>
      </c>
      <c r="G6188" s="122">
        <v>0</v>
      </c>
      <c r="H6188" s="122">
        <v>4.0655729726946012E+18</v>
      </c>
    </row>
    <row r="6189" spans="3:8" ht="15" customHeight="1">
      <c r="C6189" s="112" t="b">
        <v>0</v>
      </c>
      <c r="D6189" s="113">
        <v>8</v>
      </c>
      <c r="E6189" s="114">
        <v>3314</v>
      </c>
      <c r="F6189" s="114">
        <v>6107</v>
      </c>
      <c r="G6189" s="122">
        <v>0</v>
      </c>
      <c r="H6189" s="122">
        <v>1.3451055816484526E+19</v>
      </c>
    </row>
    <row r="6190" spans="3:8" ht="15" customHeight="1">
      <c r="C6190" s="112" t="b">
        <v>0</v>
      </c>
      <c r="D6190" s="113">
        <v>8</v>
      </c>
      <c r="E6190" s="114">
        <v>3315</v>
      </c>
      <c r="F6190" s="114">
        <v>6108</v>
      </c>
      <c r="G6190" s="122">
        <v>0</v>
      </c>
      <c r="H6190" s="122">
        <v>1.0361681158106448E+19</v>
      </c>
    </row>
    <row r="6191" spans="3:8" ht="15" customHeight="1">
      <c r="C6191" s="112" t="b">
        <v>0</v>
      </c>
      <c r="D6191" s="113">
        <v>8</v>
      </c>
      <c r="E6191" s="114">
        <v>3316</v>
      </c>
      <c r="F6191" s="114">
        <v>6109</v>
      </c>
      <c r="G6191" s="122">
        <v>0</v>
      </c>
      <c r="H6191" s="122">
        <v>1.1749437440957397E+19</v>
      </c>
    </row>
    <row r="6192" spans="3:8" ht="15" customHeight="1">
      <c r="C6192" s="112" t="b">
        <v>0</v>
      </c>
      <c r="D6192" s="113">
        <v>8</v>
      </c>
      <c r="E6192" s="114">
        <v>3317</v>
      </c>
      <c r="F6192" s="114">
        <v>6110</v>
      </c>
      <c r="G6192" s="122">
        <v>0</v>
      </c>
      <c r="H6192" s="122">
        <v>1.4919648298220196E+19</v>
      </c>
    </row>
    <row r="6193" spans="3:8" ht="15" customHeight="1">
      <c r="C6193" s="112" t="b">
        <v>0</v>
      </c>
      <c r="D6193" s="113">
        <v>8</v>
      </c>
      <c r="E6193" s="114">
        <v>3318</v>
      </c>
      <c r="F6193" s="114">
        <v>6111</v>
      </c>
      <c r="G6193" s="122">
        <v>0</v>
      </c>
      <c r="H6193" s="122">
        <v>7.6125270395986355E+17</v>
      </c>
    </row>
    <row r="6194" spans="3:8" ht="15" customHeight="1">
      <c r="C6194" s="112" t="b">
        <v>0</v>
      </c>
      <c r="D6194" s="113">
        <v>8</v>
      </c>
      <c r="E6194" s="114">
        <v>1188</v>
      </c>
      <c r="F6194" s="114">
        <v>6112</v>
      </c>
      <c r="G6194" s="122">
        <v>0</v>
      </c>
      <c r="H6194" s="122">
        <v>6.4465175405849457E+18</v>
      </c>
    </row>
    <row r="6195" spans="3:8" ht="15" customHeight="1">
      <c r="C6195" s="112" t="b">
        <v>0</v>
      </c>
      <c r="D6195" s="113">
        <v>8</v>
      </c>
      <c r="E6195" s="114">
        <v>1189</v>
      </c>
      <c r="F6195" s="114">
        <v>6113</v>
      </c>
      <c r="G6195" s="122">
        <v>0</v>
      </c>
      <c r="H6195" s="122">
        <v>9.7184889335534039E+18</v>
      </c>
    </row>
    <row r="6196" spans="3:8" ht="15" customHeight="1">
      <c r="C6196" s="112" t="b">
        <v>0</v>
      </c>
      <c r="D6196" s="113">
        <v>8</v>
      </c>
      <c r="E6196" s="114">
        <v>1190</v>
      </c>
      <c r="F6196" s="114">
        <v>6114</v>
      </c>
      <c r="G6196" s="122">
        <v>0</v>
      </c>
      <c r="H6196" s="122">
        <v>2.3160743983021281E+18</v>
      </c>
    </row>
    <row r="6197" spans="3:8" ht="15" customHeight="1">
      <c r="C6197" s="112" t="b">
        <v>0</v>
      </c>
      <c r="D6197" s="113">
        <v>8</v>
      </c>
      <c r="E6197" s="114">
        <v>1191</v>
      </c>
      <c r="F6197" s="114">
        <v>6115</v>
      </c>
      <c r="G6197" s="122">
        <v>0</v>
      </c>
      <c r="H6197" s="122">
        <v>7.9708931541351465E+18</v>
      </c>
    </row>
    <row r="6198" spans="3:8" ht="15" customHeight="1">
      <c r="C6198" s="112" t="b">
        <v>0</v>
      </c>
      <c r="D6198" s="113">
        <v>8</v>
      </c>
      <c r="E6198" s="114">
        <v>1192</v>
      </c>
      <c r="F6198" s="114">
        <v>6116</v>
      </c>
      <c r="G6198" s="122">
        <v>0</v>
      </c>
      <c r="H6198" s="122">
        <v>5.6068213259211817E+18</v>
      </c>
    </row>
    <row r="6199" spans="3:8" ht="15" customHeight="1">
      <c r="C6199" s="112" t="b">
        <v>0</v>
      </c>
      <c r="D6199" s="113">
        <v>8</v>
      </c>
      <c r="E6199" s="114">
        <v>1193</v>
      </c>
      <c r="F6199" s="114">
        <v>6117</v>
      </c>
      <c r="G6199" s="122">
        <v>0</v>
      </c>
      <c r="H6199" s="122">
        <v>1.0313993655748581E+19</v>
      </c>
    </row>
    <row r="6200" spans="3:8" ht="15" customHeight="1">
      <c r="C6200" s="112" t="b">
        <v>0</v>
      </c>
      <c r="D6200" s="113">
        <v>8</v>
      </c>
      <c r="E6200" s="114">
        <v>1194</v>
      </c>
      <c r="F6200" s="114">
        <v>6118</v>
      </c>
      <c r="G6200" s="122">
        <v>0</v>
      </c>
      <c r="H6200" s="122">
        <v>1.7447636626872443E+19</v>
      </c>
    </row>
    <row r="6201" spans="3:8" ht="15" customHeight="1">
      <c r="C6201" s="112" t="b">
        <v>0</v>
      </c>
      <c r="D6201" s="113">
        <v>8</v>
      </c>
      <c r="E6201" s="114">
        <v>1195</v>
      </c>
      <c r="F6201" s="114">
        <v>6119</v>
      </c>
      <c r="G6201" s="122">
        <v>0</v>
      </c>
      <c r="H6201" s="122">
        <v>1.2180754401475615E+18</v>
      </c>
    </row>
    <row r="6202" spans="3:8" ht="15" customHeight="1">
      <c r="C6202" s="112" t="b">
        <v>0</v>
      </c>
      <c r="D6202" s="113">
        <v>8</v>
      </c>
      <c r="E6202" s="114">
        <v>1196</v>
      </c>
      <c r="F6202" s="114">
        <v>6120</v>
      </c>
      <c r="G6202" s="122">
        <v>0</v>
      </c>
      <c r="H6202" s="122">
        <v>4.1481355838734377E+18</v>
      </c>
    </row>
    <row r="6203" spans="3:8" ht="15" customHeight="1">
      <c r="C6203" s="112" t="b">
        <v>0</v>
      </c>
      <c r="D6203" s="113">
        <v>8</v>
      </c>
      <c r="E6203" s="114">
        <v>1197</v>
      </c>
      <c r="F6203" s="114">
        <v>6121</v>
      </c>
      <c r="G6203" s="122">
        <v>0</v>
      </c>
      <c r="H6203" s="122">
        <v>1.4746034848570677E+19</v>
      </c>
    </row>
    <row r="6204" spans="3:8" ht="15" customHeight="1">
      <c r="C6204" s="112" t="b">
        <v>0</v>
      </c>
      <c r="D6204" s="113">
        <v>8</v>
      </c>
      <c r="E6204" s="114">
        <v>1198</v>
      </c>
      <c r="F6204" s="114">
        <v>6122</v>
      </c>
      <c r="G6204" s="122">
        <v>0</v>
      </c>
      <c r="H6204" s="122">
        <v>1.4233529053617926E+19</v>
      </c>
    </row>
    <row r="6205" spans="3:8" ht="15" customHeight="1">
      <c r="C6205" s="112" t="b">
        <v>0</v>
      </c>
      <c r="D6205" s="113">
        <v>8</v>
      </c>
      <c r="E6205" s="114">
        <v>1199</v>
      </c>
      <c r="F6205" s="114">
        <v>6123</v>
      </c>
      <c r="G6205" s="122">
        <v>0</v>
      </c>
      <c r="H6205" s="122">
        <v>5.0413808917250432E+17</v>
      </c>
    </row>
    <row r="6206" spans="3:8" ht="15" customHeight="1">
      <c r="C6206" s="112" t="b">
        <v>0</v>
      </c>
      <c r="D6206" s="113">
        <v>8</v>
      </c>
      <c r="E6206" s="114">
        <v>1200</v>
      </c>
      <c r="F6206" s="114">
        <v>6124</v>
      </c>
      <c r="G6206" s="122">
        <v>0</v>
      </c>
      <c r="H6206" s="122">
        <v>1.4882921719793351E+19</v>
      </c>
    </row>
    <row r="6207" spans="3:8" ht="15" customHeight="1">
      <c r="C6207" s="112" t="b">
        <v>0</v>
      </c>
      <c r="D6207" s="113">
        <v>8</v>
      </c>
      <c r="E6207" s="114">
        <v>3329</v>
      </c>
      <c r="F6207" s="114">
        <v>6125</v>
      </c>
      <c r="G6207" s="122">
        <v>0</v>
      </c>
      <c r="H6207" s="122">
        <v>3.3099780602553318E+18</v>
      </c>
    </row>
    <row r="6208" spans="3:8" ht="15" customHeight="1">
      <c r="C6208" s="112" t="b">
        <v>0</v>
      </c>
      <c r="D6208" s="113">
        <v>8</v>
      </c>
      <c r="E6208" s="114">
        <v>1235</v>
      </c>
      <c r="F6208" s="114">
        <v>6126</v>
      </c>
      <c r="G6208" s="122">
        <v>0</v>
      </c>
      <c r="H6208" s="122">
        <v>8.7145486534412114E+18</v>
      </c>
    </row>
    <row r="6209" spans="3:8" ht="15" customHeight="1">
      <c r="C6209" s="112" t="b">
        <v>0</v>
      </c>
      <c r="D6209" s="113">
        <v>8</v>
      </c>
      <c r="E6209" s="114">
        <v>1236</v>
      </c>
      <c r="F6209" s="114">
        <v>6127</v>
      </c>
      <c r="G6209" s="122">
        <v>0</v>
      </c>
      <c r="H6209" s="122">
        <v>1.2408422490124491E+19</v>
      </c>
    </row>
    <row r="6210" spans="3:8" ht="15" customHeight="1">
      <c r="C6210" s="112" t="b">
        <v>0</v>
      </c>
      <c r="D6210" s="113">
        <v>8</v>
      </c>
      <c r="E6210" s="114">
        <v>1237</v>
      </c>
      <c r="F6210" s="114">
        <v>6128</v>
      </c>
      <c r="G6210" s="122">
        <v>0</v>
      </c>
      <c r="H6210" s="122">
        <v>1.6928357599198872E+19</v>
      </c>
    </row>
    <row r="6211" spans="3:8" ht="15" customHeight="1">
      <c r="C6211" s="112" t="b">
        <v>0</v>
      </c>
      <c r="D6211" s="113">
        <v>8</v>
      </c>
      <c r="E6211" s="114">
        <v>1238</v>
      </c>
      <c r="F6211" s="114">
        <v>6129</v>
      </c>
      <c r="G6211" s="122">
        <v>0</v>
      </c>
      <c r="H6211" s="122">
        <v>9.4682000273477243E+18</v>
      </c>
    </row>
    <row r="6212" spans="3:8" ht="15" customHeight="1">
      <c r="C6212" s="112" t="b">
        <v>0</v>
      </c>
      <c r="D6212" s="113">
        <v>8</v>
      </c>
      <c r="E6212" s="114">
        <v>1239</v>
      </c>
      <c r="F6212" s="114">
        <v>6130</v>
      </c>
      <c r="G6212" s="122">
        <v>0</v>
      </c>
      <c r="H6212" s="122">
        <v>1.0654781748575597E+19</v>
      </c>
    </row>
    <row r="6213" spans="3:8" ht="15" customHeight="1">
      <c r="C6213" s="112" t="b">
        <v>0</v>
      </c>
      <c r="D6213" s="113">
        <v>8</v>
      </c>
      <c r="E6213" s="114">
        <v>1240</v>
      </c>
      <c r="F6213" s="114">
        <v>6131</v>
      </c>
      <c r="G6213" s="122">
        <v>0</v>
      </c>
      <c r="H6213" s="122">
        <v>1.7204460227398613E+19</v>
      </c>
    </row>
    <row r="6214" spans="3:8" ht="15" customHeight="1">
      <c r="C6214" s="112" t="b">
        <v>0</v>
      </c>
      <c r="D6214" s="113">
        <v>8</v>
      </c>
      <c r="E6214" s="114">
        <v>1241</v>
      </c>
      <c r="F6214" s="114">
        <v>6132</v>
      </c>
      <c r="G6214" s="122">
        <v>0</v>
      </c>
      <c r="H6214" s="122">
        <v>1.1745860555485944E+19</v>
      </c>
    </row>
    <row r="6215" spans="3:8" ht="15" customHeight="1">
      <c r="C6215" s="112" t="b">
        <v>0</v>
      </c>
      <c r="D6215" s="113">
        <v>8</v>
      </c>
      <c r="E6215" s="114">
        <v>1242</v>
      </c>
      <c r="F6215" s="114">
        <v>6133</v>
      </c>
      <c r="G6215" s="122">
        <v>0</v>
      </c>
      <c r="H6215" s="122">
        <v>1.0160966811667784E+19</v>
      </c>
    </row>
    <row r="6216" spans="3:8" ht="15" customHeight="1">
      <c r="C6216" s="112" t="b">
        <v>0</v>
      </c>
      <c r="D6216" s="113">
        <v>8</v>
      </c>
      <c r="E6216" s="114">
        <v>1243</v>
      </c>
      <c r="F6216" s="114">
        <v>6134</v>
      </c>
      <c r="G6216" s="122">
        <v>0</v>
      </c>
      <c r="H6216" s="122">
        <v>3.4954620359581368E+18</v>
      </c>
    </row>
    <row r="6217" spans="3:8" ht="15" customHeight="1">
      <c r="C6217" s="112" t="b">
        <v>0</v>
      </c>
      <c r="D6217" s="113">
        <v>8</v>
      </c>
      <c r="E6217" s="114">
        <v>1244</v>
      </c>
      <c r="F6217" s="114">
        <v>6135</v>
      </c>
      <c r="G6217" s="122">
        <v>0</v>
      </c>
      <c r="H6217" s="122">
        <v>6.6939351446281664E+17</v>
      </c>
    </row>
    <row r="6218" spans="3:8" ht="15" customHeight="1">
      <c r="C6218" s="112" t="b">
        <v>0</v>
      </c>
      <c r="D6218" s="113">
        <v>8</v>
      </c>
      <c r="E6218" s="114">
        <v>1245</v>
      </c>
      <c r="F6218" s="114">
        <v>6136</v>
      </c>
      <c r="G6218" s="122">
        <v>0</v>
      </c>
      <c r="H6218" s="122">
        <v>7.0712369820624855E+18</v>
      </c>
    </row>
    <row r="6219" spans="3:8" ht="15" customHeight="1">
      <c r="C6219" s="112" t="b">
        <v>0</v>
      </c>
      <c r="D6219" s="113">
        <v>8</v>
      </c>
      <c r="E6219" s="114">
        <v>1246</v>
      </c>
      <c r="F6219" s="114">
        <v>6137</v>
      </c>
      <c r="G6219" s="122">
        <v>0</v>
      </c>
      <c r="H6219" s="122">
        <v>9.1149123630191575E+18</v>
      </c>
    </row>
    <row r="6220" spans="3:8" ht="15" customHeight="1">
      <c r="C6220" s="112" t="b">
        <v>0</v>
      </c>
      <c r="D6220" s="113">
        <v>8</v>
      </c>
      <c r="E6220" s="114">
        <v>1247</v>
      </c>
      <c r="F6220" s="114">
        <v>6138</v>
      </c>
      <c r="G6220" s="122">
        <v>0</v>
      </c>
      <c r="H6220" s="122">
        <v>8.9310067117726259E+17</v>
      </c>
    </row>
    <row r="6221" spans="3:8" ht="15" customHeight="1">
      <c r="C6221" s="112" t="b">
        <v>0</v>
      </c>
      <c r="D6221" s="113">
        <v>8</v>
      </c>
      <c r="E6221" s="114">
        <v>1248</v>
      </c>
      <c r="F6221" s="114">
        <v>6139</v>
      </c>
      <c r="G6221" s="122">
        <v>0</v>
      </c>
      <c r="H6221" s="122">
        <v>1.2655281093923348E+18</v>
      </c>
    </row>
    <row r="6222" spans="3:8" ht="15" customHeight="1">
      <c r="C6222" s="112" t="b">
        <v>0</v>
      </c>
      <c r="D6222" s="113">
        <v>8</v>
      </c>
      <c r="E6222" s="114">
        <v>1249</v>
      </c>
      <c r="F6222" s="114">
        <v>6140</v>
      </c>
      <c r="G6222" s="122">
        <v>0</v>
      </c>
      <c r="H6222" s="122">
        <v>5.9173039409432064E+18</v>
      </c>
    </row>
    <row r="6223" spans="3:8" ht="15" customHeight="1">
      <c r="C6223" s="112" t="b">
        <v>0</v>
      </c>
      <c r="D6223" s="113">
        <v>8</v>
      </c>
      <c r="E6223" s="114">
        <v>1250</v>
      </c>
      <c r="F6223" s="114">
        <v>6141</v>
      </c>
      <c r="G6223" s="122">
        <v>0</v>
      </c>
      <c r="H6223" s="122">
        <v>4.8034088093211013E+18</v>
      </c>
    </row>
    <row r="6224" spans="3:8" ht="15" customHeight="1">
      <c r="C6224" s="112" t="b">
        <v>0</v>
      </c>
      <c r="D6224" s="113">
        <v>8</v>
      </c>
      <c r="E6224" s="114">
        <v>1251</v>
      </c>
      <c r="F6224" s="114">
        <v>6142</v>
      </c>
      <c r="G6224" s="122">
        <v>0</v>
      </c>
      <c r="H6224" s="122">
        <v>3.5556708848392438E+18</v>
      </c>
    </row>
    <row r="6225" spans="3:8" ht="15" customHeight="1">
      <c r="C6225" s="112" t="b">
        <v>0</v>
      </c>
      <c r="D6225" s="113">
        <v>8</v>
      </c>
      <c r="E6225" s="114">
        <v>1252</v>
      </c>
      <c r="F6225" s="114">
        <v>6143</v>
      </c>
      <c r="G6225" s="122">
        <v>0</v>
      </c>
      <c r="H6225" s="122">
        <v>6.2621068475150981E+18</v>
      </c>
    </row>
    <row r="6226" spans="3:8" ht="15" customHeight="1">
      <c r="C6226" s="112" t="b">
        <v>0</v>
      </c>
      <c r="D6226" s="113">
        <v>8</v>
      </c>
      <c r="E6226" s="114">
        <v>1253</v>
      </c>
      <c r="F6226" s="114">
        <v>6144</v>
      </c>
      <c r="G6226" s="122">
        <v>0</v>
      </c>
      <c r="H6226" s="122">
        <v>6.5004767437833718E+18</v>
      </c>
    </row>
    <row r="6227" spans="3:8" ht="15" customHeight="1">
      <c r="C6227" s="112" t="b">
        <v>0</v>
      </c>
      <c r="D6227" s="113">
        <v>8</v>
      </c>
      <c r="E6227" s="114">
        <v>1254</v>
      </c>
      <c r="F6227" s="114">
        <v>6145</v>
      </c>
      <c r="G6227" s="122">
        <v>0</v>
      </c>
      <c r="H6227" s="122">
        <v>5.4324778283381699E+18</v>
      </c>
    </row>
    <row r="6228" spans="3:8" ht="15" customHeight="1">
      <c r="C6228" s="112" t="b">
        <v>0</v>
      </c>
      <c r="D6228" s="113">
        <v>8</v>
      </c>
      <c r="E6228" s="114">
        <v>1255</v>
      </c>
      <c r="F6228" s="114">
        <v>6146</v>
      </c>
      <c r="G6228" s="122">
        <v>0</v>
      </c>
      <c r="H6228" s="122">
        <v>8.6032259815738296E+18</v>
      </c>
    </row>
    <row r="6229" spans="3:8" ht="15" customHeight="1">
      <c r="C6229" s="112" t="b">
        <v>0</v>
      </c>
      <c r="D6229" s="113">
        <v>8</v>
      </c>
      <c r="E6229" s="114">
        <v>1256</v>
      </c>
      <c r="F6229" s="114">
        <v>6147</v>
      </c>
      <c r="G6229" s="122">
        <v>0</v>
      </c>
      <c r="H6229" s="122">
        <v>1.5014202726520359E+19</v>
      </c>
    </row>
    <row r="6230" spans="3:8" ht="15" customHeight="1">
      <c r="C6230" s="112" t="b">
        <v>0</v>
      </c>
      <c r="D6230" s="113">
        <v>8</v>
      </c>
      <c r="E6230" s="114">
        <v>1257</v>
      </c>
      <c r="F6230" s="114">
        <v>6148</v>
      </c>
      <c r="G6230" s="122">
        <v>0</v>
      </c>
      <c r="H6230" s="122">
        <v>4.5546011138593603E+18</v>
      </c>
    </row>
    <row r="6231" spans="3:8" ht="15" customHeight="1">
      <c r="C6231" s="112" t="b">
        <v>0</v>
      </c>
      <c r="D6231" s="113">
        <v>8</v>
      </c>
      <c r="E6231" s="114">
        <v>1258</v>
      </c>
      <c r="F6231" s="114">
        <v>6149</v>
      </c>
      <c r="G6231" s="122">
        <v>0</v>
      </c>
      <c r="H6231" s="122">
        <v>1.3652917782948125E+19</v>
      </c>
    </row>
    <row r="6232" spans="3:8" ht="15" customHeight="1">
      <c r="C6232" s="112" t="b">
        <v>0</v>
      </c>
      <c r="D6232" s="113">
        <v>8</v>
      </c>
      <c r="E6232" s="114">
        <v>1259</v>
      </c>
      <c r="F6232" s="114">
        <v>6150</v>
      </c>
      <c r="G6232" s="122">
        <v>0</v>
      </c>
      <c r="H6232" s="122">
        <v>1.3569794044830011E+19</v>
      </c>
    </row>
    <row r="6233" spans="3:8" ht="15" customHeight="1">
      <c r="C6233" s="112" t="b">
        <v>0</v>
      </c>
      <c r="D6233" s="113">
        <v>8</v>
      </c>
      <c r="E6233" s="114">
        <v>1260</v>
      </c>
      <c r="F6233" s="114">
        <v>6151</v>
      </c>
      <c r="G6233" s="122">
        <v>0</v>
      </c>
      <c r="H6233" s="122">
        <v>3.8081677083972444E+18</v>
      </c>
    </row>
    <row r="6234" spans="3:8" ht="15" customHeight="1">
      <c r="C6234" s="112" t="b">
        <v>0</v>
      </c>
      <c r="D6234" s="113">
        <v>8</v>
      </c>
      <c r="E6234" s="114">
        <v>1261</v>
      </c>
      <c r="F6234" s="114">
        <v>6152</v>
      </c>
      <c r="G6234" s="122">
        <v>0</v>
      </c>
      <c r="H6234" s="122">
        <v>7.432852999077717E+18</v>
      </c>
    </row>
    <row r="6235" spans="3:8" ht="15" customHeight="1">
      <c r="C6235" s="112" t="b">
        <v>0</v>
      </c>
      <c r="D6235" s="113">
        <v>8</v>
      </c>
      <c r="E6235" s="114">
        <v>1262</v>
      </c>
      <c r="F6235" s="114">
        <v>6153</v>
      </c>
      <c r="G6235" s="122">
        <v>0</v>
      </c>
      <c r="H6235" s="122">
        <v>5.0451365640534723E+18</v>
      </c>
    </row>
    <row r="6236" spans="3:8" ht="15" customHeight="1">
      <c r="C6236" s="112" t="b">
        <v>0</v>
      </c>
      <c r="D6236" s="113">
        <v>8</v>
      </c>
      <c r="E6236" s="114">
        <v>1263</v>
      </c>
      <c r="F6236" s="114">
        <v>6154</v>
      </c>
      <c r="G6236" s="122">
        <v>0</v>
      </c>
      <c r="H6236" s="122">
        <v>1.1004546479315554E+19</v>
      </c>
    </row>
    <row r="6237" spans="3:8" ht="15" customHeight="1">
      <c r="C6237" s="112" t="b">
        <v>0</v>
      </c>
      <c r="D6237" s="113">
        <v>8</v>
      </c>
      <c r="E6237" s="114">
        <v>1264</v>
      </c>
      <c r="F6237" s="114">
        <v>6155</v>
      </c>
      <c r="G6237" s="122">
        <v>0</v>
      </c>
      <c r="H6237" s="122">
        <v>5.2248022716494008E+18</v>
      </c>
    </row>
    <row r="6238" spans="3:8" ht="15" customHeight="1">
      <c r="C6238" s="112" t="b">
        <v>0</v>
      </c>
      <c r="D6238" s="113">
        <v>8</v>
      </c>
      <c r="E6238" s="114">
        <v>1265</v>
      </c>
      <c r="F6238" s="114">
        <v>6156</v>
      </c>
      <c r="G6238" s="122">
        <v>0</v>
      </c>
      <c r="H6238" s="122">
        <v>1.5647028620083935E+19</v>
      </c>
    </row>
    <row r="6239" spans="3:8" ht="15" customHeight="1">
      <c r="C6239" s="112" t="b">
        <v>0</v>
      </c>
      <c r="D6239" s="113">
        <v>8</v>
      </c>
      <c r="E6239" s="114">
        <v>1266</v>
      </c>
      <c r="F6239" s="114">
        <v>6157</v>
      </c>
      <c r="G6239" s="122">
        <v>0</v>
      </c>
      <c r="H6239" s="122">
        <v>2.6482355555062682E+18</v>
      </c>
    </row>
    <row r="6240" spans="3:8" ht="15" customHeight="1">
      <c r="C6240" s="112" t="b">
        <v>0</v>
      </c>
      <c r="D6240" s="113">
        <v>8</v>
      </c>
      <c r="E6240" s="114">
        <v>1267</v>
      </c>
      <c r="F6240" s="114">
        <v>6158</v>
      </c>
      <c r="G6240" s="122">
        <v>0</v>
      </c>
      <c r="H6240" s="122">
        <v>1.0603114295961057E+19</v>
      </c>
    </row>
    <row r="6241" spans="3:8" ht="15" customHeight="1">
      <c r="C6241" s="112" t="b">
        <v>0</v>
      </c>
      <c r="D6241" s="113">
        <v>8</v>
      </c>
      <c r="E6241" s="114">
        <v>1268</v>
      </c>
      <c r="F6241" s="114">
        <v>6159</v>
      </c>
      <c r="G6241" s="122">
        <v>0</v>
      </c>
      <c r="H6241" s="122">
        <v>5.9156319947587779E+18</v>
      </c>
    </row>
    <row r="6242" spans="3:8" ht="15" customHeight="1">
      <c r="C6242" s="112" t="b">
        <v>0</v>
      </c>
      <c r="D6242" s="113">
        <v>8</v>
      </c>
      <c r="E6242" s="114">
        <v>1269</v>
      </c>
      <c r="F6242" s="114">
        <v>6160</v>
      </c>
      <c r="G6242" s="122">
        <v>0</v>
      </c>
      <c r="H6242" s="122">
        <v>5.9859096182308116E+18</v>
      </c>
    </row>
    <row r="6243" spans="3:8" ht="15" customHeight="1">
      <c r="C6243" s="112" t="b">
        <v>0</v>
      </c>
      <c r="D6243" s="113">
        <v>8</v>
      </c>
      <c r="E6243" s="114">
        <v>1270</v>
      </c>
      <c r="F6243" s="114">
        <v>6161</v>
      </c>
      <c r="G6243" s="122">
        <v>0</v>
      </c>
      <c r="H6243" s="122">
        <v>8.6241392076301599E+18</v>
      </c>
    </row>
    <row r="6244" spans="3:8" ht="15" customHeight="1">
      <c r="C6244" s="112" t="b">
        <v>0</v>
      </c>
      <c r="D6244" s="113">
        <v>8</v>
      </c>
      <c r="E6244" s="114">
        <v>1271</v>
      </c>
      <c r="F6244" s="114">
        <v>6162</v>
      </c>
      <c r="G6244" s="122">
        <v>0</v>
      </c>
      <c r="H6244" s="122">
        <v>1.700938133023273E+19</v>
      </c>
    </row>
    <row r="6245" spans="3:8" ht="15" customHeight="1">
      <c r="C6245" s="112" t="b">
        <v>0</v>
      </c>
      <c r="D6245" s="113">
        <v>8</v>
      </c>
      <c r="E6245" s="114">
        <v>1272</v>
      </c>
      <c r="F6245" s="114">
        <v>6163</v>
      </c>
      <c r="G6245" s="122">
        <v>0</v>
      </c>
      <c r="H6245" s="122">
        <v>9.8879073026145956E+18</v>
      </c>
    </row>
    <row r="6246" spans="3:8" ht="15" customHeight="1">
      <c r="C6246" s="112" t="b">
        <v>0</v>
      </c>
      <c r="D6246" s="113">
        <v>8</v>
      </c>
      <c r="E6246" s="114">
        <v>1273</v>
      </c>
      <c r="F6246" s="114">
        <v>6164</v>
      </c>
      <c r="G6246" s="122">
        <v>0</v>
      </c>
      <c r="H6246" s="122">
        <v>1.0246935229185507E+19</v>
      </c>
    </row>
    <row r="6247" spans="3:8" ht="15" customHeight="1">
      <c r="C6247" s="112" t="b">
        <v>0</v>
      </c>
      <c r="D6247" s="113">
        <v>8</v>
      </c>
      <c r="E6247" s="114">
        <v>1274</v>
      </c>
      <c r="F6247" s="114">
        <v>6165</v>
      </c>
      <c r="G6247" s="122">
        <v>0</v>
      </c>
      <c r="H6247" s="122">
        <v>4.9056734401255629E+18</v>
      </c>
    </row>
    <row r="6248" spans="3:8" ht="15" customHeight="1">
      <c r="C6248" s="112" t="b">
        <v>0</v>
      </c>
      <c r="D6248" s="113">
        <v>8</v>
      </c>
      <c r="E6248" s="114">
        <v>1275</v>
      </c>
      <c r="F6248" s="114">
        <v>6166</v>
      </c>
      <c r="G6248" s="122">
        <v>0</v>
      </c>
      <c r="H6248" s="122">
        <v>1.3741845244638429E+19</v>
      </c>
    </row>
    <row r="6249" spans="3:8" ht="15" customHeight="1">
      <c r="C6249" s="112" t="b">
        <v>0</v>
      </c>
      <c r="D6249" s="113">
        <v>8</v>
      </c>
      <c r="E6249" s="114">
        <v>1276</v>
      </c>
      <c r="F6249" s="114">
        <v>6167</v>
      </c>
      <c r="G6249" s="122">
        <v>0</v>
      </c>
      <c r="H6249" s="122">
        <v>3.8038566910066729E+18</v>
      </c>
    </row>
    <row r="6250" spans="3:8" ht="15" customHeight="1">
      <c r="C6250" s="112" t="b">
        <v>0</v>
      </c>
      <c r="D6250" s="113">
        <v>8</v>
      </c>
      <c r="E6250" s="114">
        <v>1277</v>
      </c>
      <c r="F6250" s="114">
        <v>6168</v>
      </c>
      <c r="G6250" s="122">
        <v>0</v>
      </c>
      <c r="H6250" s="122">
        <v>3.7292181720358426E+18</v>
      </c>
    </row>
    <row r="6251" spans="3:8" ht="15" customHeight="1">
      <c r="C6251" s="112" t="b">
        <v>0</v>
      </c>
      <c r="D6251" s="113">
        <v>8</v>
      </c>
      <c r="E6251" s="114">
        <v>1278</v>
      </c>
      <c r="F6251" s="114">
        <v>6169</v>
      </c>
      <c r="G6251" s="122">
        <v>0</v>
      </c>
      <c r="H6251" s="122">
        <v>9.7728531650551398E+18</v>
      </c>
    </row>
    <row r="6252" spans="3:8" ht="15" customHeight="1">
      <c r="C6252" s="112" t="b">
        <v>0</v>
      </c>
      <c r="D6252" s="113">
        <v>8</v>
      </c>
      <c r="E6252" s="114">
        <v>1279</v>
      </c>
      <c r="F6252" s="114">
        <v>6170</v>
      </c>
      <c r="G6252" s="122">
        <v>0</v>
      </c>
      <c r="H6252" s="122">
        <v>1.4886677937724459E+19</v>
      </c>
    </row>
    <row r="6253" spans="3:8" ht="15" customHeight="1">
      <c r="C6253" s="112" t="b">
        <v>0</v>
      </c>
      <c r="D6253" s="113">
        <v>8</v>
      </c>
      <c r="E6253" s="114">
        <v>1280</v>
      </c>
      <c r="F6253" s="114">
        <v>6171</v>
      </c>
      <c r="G6253" s="122">
        <v>0</v>
      </c>
      <c r="H6253" s="122">
        <v>1.8243581388922309E+19</v>
      </c>
    </row>
    <row r="6254" spans="3:8" ht="15" customHeight="1">
      <c r="C6254" s="112" t="b">
        <v>0</v>
      </c>
      <c r="D6254" s="113">
        <v>8</v>
      </c>
      <c r="E6254" s="114">
        <v>1281</v>
      </c>
      <c r="F6254" s="114">
        <v>6172</v>
      </c>
      <c r="G6254" s="122">
        <v>0</v>
      </c>
      <c r="H6254" s="122">
        <v>3.1568631760478029E+18</v>
      </c>
    </row>
    <row r="6255" spans="3:8" ht="15" customHeight="1">
      <c r="C6255" s="112" t="b">
        <v>0</v>
      </c>
      <c r="D6255" s="113">
        <v>8</v>
      </c>
      <c r="E6255" s="114">
        <v>1282</v>
      </c>
      <c r="F6255" s="114">
        <v>6173</v>
      </c>
      <c r="G6255" s="122">
        <v>0</v>
      </c>
      <c r="H6255" s="122">
        <v>7.8575055391108147E+18</v>
      </c>
    </row>
    <row r="6256" spans="3:8" ht="15" customHeight="1">
      <c r="C6256" s="112" t="b">
        <v>0</v>
      </c>
      <c r="D6256" s="113">
        <v>8</v>
      </c>
      <c r="E6256" s="114">
        <v>1283</v>
      </c>
      <c r="F6256" s="114">
        <v>6174</v>
      </c>
      <c r="G6256" s="122">
        <v>0</v>
      </c>
      <c r="H6256" s="122">
        <v>1.0426783329419694E+19</v>
      </c>
    </row>
    <row r="6257" spans="3:8" ht="15" customHeight="1">
      <c r="C6257" s="112" t="b">
        <v>0</v>
      </c>
      <c r="D6257" s="113">
        <v>8</v>
      </c>
      <c r="E6257" s="114">
        <v>1284</v>
      </c>
      <c r="F6257" s="114">
        <v>6175</v>
      </c>
      <c r="G6257" s="122">
        <v>0</v>
      </c>
      <c r="H6257" s="122">
        <v>4.6454409194071962E+18</v>
      </c>
    </row>
    <row r="6258" spans="3:8" ht="15" customHeight="1">
      <c r="C6258" s="112" t="b">
        <v>0</v>
      </c>
      <c r="D6258" s="113">
        <v>8</v>
      </c>
      <c r="E6258" s="114">
        <v>1285</v>
      </c>
      <c r="F6258" s="114">
        <v>6176</v>
      </c>
      <c r="G6258" s="122">
        <v>0</v>
      </c>
      <c r="H6258" s="122">
        <v>8.853180099010732E+18</v>
      </c>
    </row>
    <row r="6259" spans="3:8" ht="15" customHeight="1">
      <c r="C6259" s="112" t="b">
        <v>0</v>
      </c>
      <c r="D6259" s="113">
        <v>8</v>
      </c>
      <c r="E6259" s="114">
        <v>1286</v>
      </c>
      <c r="F6259" s="114">
        <v>6177</v>
      </c>
      <c r="G6259" s="122">
        <v>0</v>
      </c>
      <c r="H6259" s="122">
        <v>1.4954731494005367E+19</v>
      </c>
    </row>
    <row r="6260" spans="3:8" ht="15" customHeight="1">
      <c r="C6260" s="112" t="b">
        <v>0</v>
      </c>
      <c r="D6260" s="113">
        <v>8</v>
      </c>
      <c r="E6260" s="114">
        <v>1287</v>
      </c>
      <c r="F6260" s="114">
        <v>6178</v>
      </c>
      <c r="G6260" s="122">
        <v>0</v>
      </c>
      <c r="H6260" s="122">
        <v>1.3958648190555988E+19</v>
      </c>
    </row>
    <row r="6261" spans="3:8" ht="15" customHeight="1">
      <c r="C6261" s="112" t="b">
        <v>0</v>
      </c>
      <c r="D6261" s="113">
        <v>8</v>
      </c>
      <c r="E6261" s="114">
        <v>1288</v>
      </c>
      <c r="F6261" s="114">
        <v>6179</v>
      </c>
      <c r="G6261" s="122">
        <v>0</v>
      </c>
      <c r="H6261" s="122">
        <v>1.5056438551125496E+19</v>
      </c>
    </row>
    <row r="6262" spans="3:8" ht="15" customHeight="1">
      <c r="C6262" s="112" t="b">
        <v>0</v>
      </c>
      <c r="D6262" s="113">
        <v>8</v>
      </c>
      <c r="E6262" s="114">
        <v>1289</v>
      </c>
      <c r="F6262" s="114">
        <v>6180</v>
      </c>
      <c r="G6262" s="122">
        <v>0</v>
      </c>
      <c r="H6262" s="122">
        <v>6.9387422761673441E+18</v>
      </c>
    </row>
    <row r="6263" spans="3:8" ht="15" customHeight="1">
      <c r="C6263" s="112" t="b">
        <v>0</v>
      </c>
      <c r="D6263" s="113">
        <v>8</v>
      </c>
      <c r="E6263" s="114">
        <v>1290</v>
      </c>
      <c r="F6263" s="114">
        <v>6181</v>
      </c>
      <c r="G6263" s="122">
        <v>0</v>
      </c>
      <c r="H6263" s="122">
        <v>8.2820253174893691E+18</v>
      </c>
    </row>
    <row r="6264" spans="3:8" ht="15" customHeight="1">
      <c r="C6264" s="112" t="b">
        <v>0</v>
      </c>
      <c r="D6264" s="113">
        <v>8</v>
      </c>
      <c r="E6264" s="114">
        <v>1291</v>
      </c>
      <c r="F6264" s="114">
        <v>6182</v>
      </c>
      <c r="G6264" s="122">
        <v>0</v>
      </c>
      <c r="H6264" s="122">
        <v>1.1983002783321817E+19</v>
      </c>
    </row>
    <row r="6265" spans="3:8" ht="15" customHeight="1">
      <c r="C6265" s="112" t="b">
        <v>0</v>
      </c>
      <c r="D6265" s="113">
        <v>8</v>
      </c>
      <c r="E6265" s="114">
        <v>1292</v>
      </c>
      <c r="F6265" s="114">
        <v>6183</v>
      </c>
      <c r="G6265" s="122">
        <v>0</v>
      </c>
      <c r="H6265" s="122">
        <v>9.753058394124075E+18</v>
      </c>
    </row>
    <row r="6266" spans="3:8" ht="15" customHeight="1">
      <c r="C6266" s="112" t="b">
        <v>0</v>
      </c>
      <c r="D6266" s="113">
        <v>8</v>
      </c>
      <c r="E6266" s="114">
        <v>1293</v>
      </c>
      <c r="F6266" s="114">
        <v>6184</v>
      </c>
      <c r="G6266" s="122">
        <v>0</v>
      </c>
      <c r="H6266" s="122">
        <v>1.5468039502749217E+19</v>
      </c>
    </row>
    <row r="6267" spans="3:8" ht="15" customHeight="1">
      <c r="C6267" s="112" t="b">
        <v>0</v>
      </c>
      <c r="D6267" s="113">
        <v>8</v>
      </c>
      <c r="E6267" s="114">
        <v>1294</v>
      </c>
      <c r="F6267" s="114">
        <v>6185</v>
      </c>
      <c r="G6267" s="122">
        <v>0</v>
      </c>
      <c r="H6267" s="122">
        <v>3.5633555389899725E+18</v>
      </c>
    </row>
    <row r="6268" spans="3:8" ht="15" customHeight="1">
      <c r="C6268" s="112" t="b">
        <v>0</v>
      </c>
      <c r="D6268" s="113">
        <v>8</v>
      </c>
      <c r="E6268" s="114">
        <v>1295</v>
      </c>
      <c r="F6268" s="114">
        <v>6186</v>
      </c>
      <c r="G6268" s="122">
        <v>0</v>
      </c>
      <c r="H6268" s="122">
        <v>3.6288156488898883E+18</v>
      </c>
    </row>
    <row r="6269" spans="3:8" ht="15" customHeight="1">
      <c r="C6269" s="112" t="b">
        <v>0</v>
      </c>
      <c r="D6269" s="113">
        <v>8</v>
      </c>
      <c r="E6269" s="114">
        <v>1296</v>
      </c>
      <c r="F6269" s="114">
        <v>6187</v>
      </c>
      <c r="G6269" s="122">
        <v>0</v>
      </c>
      <c r="H6269" s="122">
        <v>1.596877376269039E+19</v>
      </c>
    </row>
    <row r="6270" spans="3:8" ht="15" customHeight="1">
      <c r="C6270" s="112" t="b">
        <v>0</v>
      </c>
      <c r="D6270" s="113">
        <v>8</v>
      </c>
      <c r="E6270" s="114">
        <v>1297</v>
      </c>
      <c r="F6270" s="114">
        <v>6188</v>
      </c>
      <c r="G6270" s="122">
        <v>0</v>
      </c>
      <c r="H6270" s="122">
        <v>8.7566186172311695E+18</v>
      </c>
    </row>
    <row r="6271" spans="3:8" ht="15" customHeight="1">
      <c r="C6271" s="112" t="b">
        <v>0</v>
      </c>
      <c r="D6271" s="113">
        <v>8</v>
      </c>
      <c r="E6271" s="114">
        <v>1298</v>
      </c>
      <c r="F6271" s="114">
        <v>6189</v>
      </c>
      <c r="G6271" s="122">
        <v>0</v>
      </c>
      <c r="H6271" s="122">
        <v>1.3945500919843621E+19</v>
      </c>
    </row>
    <row r="6272" spans="3:8" ht="15" customHeight="1">
      <c r="C6272" s="112" t="b">
        <v>0</v>
      </c>
      <c r="D6272" s="113">
        <v>8</v>
      </c>
      <c r="E6272" s="114">
        <v>1299</v>
      </c>
      <c r="F6272" s="114">
        <v>6190</v>
      </c>
      <c r="G6272" s="122">
        <v>0</v>
      </c>
      <c r="H6272" s="122">
        <v>1.0901668939472146E+19</v>
      </c>
    </row>
    <row r="6273" spans="3:8" ht="15" customHeight="1">
      <c r="C6273" s="112" t="b">
        <v>0</v>
      </c>
      <c r="D6273" s="113">
        <v>8</v>
      </c>
      <c r="E6273" s="114">
        <v>1300</v>
      </c>
      <c r="F6273" s="114">
        <v>6191</v>
      </c>
      <c r="G6273" s="122">
        <v>0</v>
      </c>
      <c r="H6273" s="122">
        <v>7.3536664976835809E+18</v>
      </c>
    </row>
    <row r="6274" spans="3:8" ht="15" customHeight="1">
      <c r="C6274" s="112" t="b">
        <v>0</v>
      </c>
      <c r="D6274" s="113">
        <v>8</v>
      </c>
      <c r="E6274" s="114">
        <v>1301</v>
      </c>
      <c r="F6274" s="114">
        <v>6192</v>
      </c>
      <c r="G6274" s="122">
        <v>0</v>
      </c>
      <c r="H6274" s="122">
        <v>3.9834934060847196E+18</v>
      </c>
    </row>
    <row r="6275" spans="3:8" ht="15" customHeight="1">
      <c r="C6275" s="112" t="b">
        <v>0</v>
      </c>
      <c r="D6275" s="113">
        <v>8</v>
      </c>
      <c r="E6275" s="114">
        <v>1302</v>
      </c>
      <c r="F6275" s="114">
        <v>6193</v>
      </c>
      <c r="G6275" s="122">
        <v>0</v>
      </c>
      <c r="H6275" s="122">
        <v>4.4137341114568658E+18</v>
      </c>
    </row>
    <row r="6276" spans="3:8" ht="15" customHeight="1">
      <c r="C6276" s="112" t="b">
        <v>0</v>
      </c>
      <c r="D6276" s="113">
        <v>8</v>
      </c>
      <c r="E6276" s="114">
        <v>1303</v>
      </c>
      <c r="F6276" s="114">
        <v>6194</v>
      </c>
      <c r="G6276" s="122">
        <v>0</v>
      </c>
      <c r="H6276" s="122">
        <v>8.8008721441628621E+18</v>
      </c>
    </row>
    <row r="6277" spans="3:8" ht="15" customHeight="1">
      <c r="C6277" s="112" t="b">
        <v>0</v>
      </c>
      <c r="D6277" s="113">
        <v>8</v>
      </c>
      <c r="E6277" s="114">
        <v>1304</v>
      </c>
      <c r="F6277" s="114">
        <v>6195</v>
      </c>
      <c r="G6277" s="122">
        <v>0</v>
      </c>
      <c r="H6277" s="122">
        <v>7.1176583281999002E+18</v>
      </c>
    </row>
    <row r="6278" spans="3:8" ht="15" customHeight="1">
      <c r="C6278" s="112" t="b">
        <v>0</v>
      </c>
      <c r="D6278" s="113">
        <v>8</v>
      </c>
      <c r="E6278" s="114">
        <v>1305</v>
      </c>
      <c r="F6278" s="114">
        <v>6196</v>
      </c>
      <c r="G6278" s="122">
        <v>0</v>
      </c>
      <c r="H6278" s="122">
        <v>1.2683599616588544E+19</v>
      </c>
    </row>
    <row r="6279" spans="3:8" ht="15" customHeight="1">
      <c r="C6279" s="112" t="b">
        <v>0</v>
      </c>
      <c r="D6279" s="113">
        <v>8</v>
      </c>
      <c r="E6279" s="114">
        <v>1306</v>
      </c>
      <c r="F6279" s="114">
        <v>6197</v>
      </c>
      <c r="G6279" s="122">
        <v>0</v>
      </c>
      <c r="H6279" s="122">
        <v>1.1881766887701766E+19</v>
      </c>
    </row>
    <row r="6280" spans="3:8" ht="15" customHeight="1">
      <c r="C6280" s="112" t="b">
        <v>0</v>
      </c>
      <c r="D6280" s="113">
        <v>8</v>
      </c>
      <c r="E6280" s="114">
        <v>1307</v>
      </c>
      <c r="F6280" s="114">
        <v>6198</v>
      </c>
      <c r="G6280" s="122">
        <v>0</v>
      </c>
      <c r="H6280" s="122">
        <v>1.4527386729265584E+19</v>
      </c>
    </row>
    <row r="6281" spans="3:8" ht="15" customHeight="1">
      <c r="C6281" s="112" t="b">
        <v>0</v>
      </c>
      <c r="D6281" s="113">
        <v>8</v>
      </c>
      <c r="E6281" s="114">
        <v>1308</v>
      </c>
      <c r="F6281" s="114">
        <v>6199</v>
      </c>
      <c r="G6281" s="122">
        <v>0</v>
      </c>
      <c r="H6281" s="122">
        <v>7.4540777288621548E+18</v>
      </c>
    </row>
    <row r="6282" spans="3:8" ht="15" customHeight="1">
      <c r="C6282" s="112" t="b">
        <v>0</v>
      </c>
      <c r="D6282" s="113">
        <v>8</v>
      </c>
      <c r="E6282" s="114">
        <v>1309</v>
      </c>
      <c r="F6282" s="114">
        <v>6200</v>
      </c>
      <c r="G6282" s="122">
        <v>0</v>
      </c>
      <c r="H6282" s="122">
        <v>1.0150048917305182E+19</v>
      </c>
    </row>
    <row r="6283" spans="3:8" ht="15" customHeight="1">
      <c r="C6283" s="112" t="b">
        <v>0</v>
      </c>
      <c r="D6283" s="113">
        <v>8</v>
      </c>
      <c r="E6283" s="114">
        <v>1310</v>
      </c>
      <c r="F6283" s="114">
        <v>6201</v>
      </c>
      <c r="G6283" s="122">
        <v>0</v>
      </c>
      <c r="H6283" s="122">
        <v>4.3322825931327621E+18</v>
      </c>
    </row>
    <row r="6284" spans="3:8" ht="15" customHeight="1">
      <c r="C6284" s="112" t="b">
        <v>0</v>
      </c>
      <c r="D6284" s="113">
        <v>8</v>
      </c>
      <c r="E6284" s="114">
        <v>1311</v>
      </c>
      <c r="F6284" s="114">
        <v>6202</v>
      </c>
      <c r="G6284" s="122">
        <v>0</v>
      </c>
      <c r="H6284" s="122">
        <v>1.3596621378930744E+18</v>
      </c>
    </row>
    <row r="6285" spans="3:8" ht="15" customHeight="1">
      <c r="C6285" s="112" t="b">
        <v>0</v>
      </c>
      <c r="D6285" s="113">
        <v>8</v>
      </c>
      <c r="E6285" s="114">
        <v>1312</v>
      </c>
      <c r="F6285" s="114">
        <v>6203</v>
      </c>
      <c r="G6285" s="122">
        <v>0</v>
      </c>
      <c r="H6285" s="122">
        <v>9.4816664154770555E+18</v>
      </c>
    </row>
    <row r="6286" spans="3:8" ht="15" customHeight="1">
      <c r="C6286" s="112" t="b">
        <v>0</v>
      </c>
      <c r="D6286" s="113">
        <v>8</v>
      </c>
      <c r="E6286" s="114">
        <v>1313</v>
      </c>
      <c r="F6286" s="114">
        <v>6204</v>
      </c>
      <c r="G6286" s="122">
        <v>0</v>
      </c>
      <c r="H6286" s="122">
        <v>9.2237729808363459E+18</v>
      </c>
    </row>
    <row r="6287" spans="3:8" ht="15" customHeight="1">
      <c r="C6287" s="112" t="b">
        <v>0</v>
      </c>
      <c r="D6287" s="113">
        <v>8</v>
      </c>
      <c r="E6287" s="114">
        <v>1314</v>
      </c>
      <c r="F6287" s="114">
        <v>6205</v>
      </c>
      <c r="G6287" s="122">
        <v>0</v>
      </c>
      <c r="H6287" s="122">
        <v>1.2607412146815142E+18</v>
      </c>
    </row>
    <row r="6288" spans="3:8" ht="15" customHeight="1">
      <c r="C6288" s="112" t="b">
        <v>0</v>
      </c>
      <c r="D6288" s="113">
        <v>8</v>
      </c>
      <c r="E6288" s="114">
        <v>1315</v>
      </c>
      <c r="F6288" s="114">
        <v>6206</v>
      </c>
      <c r="G6288" s="122">
        <v>0</v>
      </c>
      <c r="H6288" s="122">
        <v>1.2258484925880613E+19</v>
      </c>
    </row>
    <row r="6289" spans="3:8" ht="15" customHeight="1">
      <c r="C6289" s="112" t="b">
        <v>0</v>
      </c>
      <c r="D6289" s="113">
        <v>8</v>
      </c>
      <c r="E6289" s="114">
        <v>1316</v>
      </c>
      <c r="F6289" s="114">
        <v>6207</v>
      </c>
      <c r="G6289" s="122">
        <v>0</v>
      </c>
      <c r="H6289" s="122">
        <v>6.9806172783686717E+18</v>
      </c>
    </row>
    <row r="6290" spans="3:8" ht="15" customHeight="1">
      <c r="C6290" s="112" t="b">
        <v>0</v>
      </c>
      <c r="D6290" s="113">
        <v>8</v>
      </c>
      <c r="E6290" s="114">
        <v>1317</v>
      </c>
      <c r="F6290" s="114">
        <v>6208</v>
      </c>
      <c r="G6290" s="122">
        <v>0</v>
      </c>
      <c r="H6290" s="122">
        <v>1.4799670655673311E+18</v>
      </c>
    </row>
    <row r="6291" spans="3:8" ht="15" customHeight="1">
      <c r="C6291" s="112" t="b">
        <v>0</v>
      </c>
      <c r="D6291" s="113">
        <v>8</v>
      </c>
      <c r="E6291" s="114">
        <v>1318</v>
      </c>
      <c r="F6291" s="114">
        <v>6209</v>
      </c>
      <c r="G6291" s="122">
        <v>0</v>
      </c>
      <c r="H6291" s="122">
        <v>2.8820041802897398E+18</v>
      </c>
    </row>
    <row r="6292" spans="3:8" ht="15" customHeight="1">
      <c r="C6292" s="112" t="b">
        <v>0</v>
      </c>
      <c r="D6292" s="113">
        <v>8</v>
      </c>
      <c r="E6292" s="114">
        <v>1319</v>
      </c>
      <c r="F6292" s="114">
        <v>6210</v>
      </c>
      <c r="G6292" s="122">
        <v>0</v>
      </c>
      <c r="H6292" s="122">
        <v>6.9249731552616745E+18</v>
      </c>
    </row>
    <row r="6293" spans="3:8" ht="15" customHeight="1">
      <c r="C6293" s="112" t="b">
        <v>0</v>
      </c>
      <c r="D6293" s="113">
        <v>8</v>
      </c>
      <c r="E6293" s="114">
        <v>1320</v>
      </c>
      <c r="F6293" s="114">
        <v>6211</v>
      </c>
      <c r="G6293" s="122">
        <v>0</v>
      </c>
      <c r="H6293" s="122">
        <v>1.4698934607771464E+19</v>
      </c>
    </row>
    <row r="6294" spans="3:8" ht="15" customHeight="1">
      <c r="C6294" s="112" t="b">
        <v>0</v>
      </c>
      <c r="D6294" s="113">
        <v>8</v>
      </c>
      <c r="E6294" s="114">
        <v>1321</v>
      </c>
      <c r="F6294" s="114">
        <v>6212</v>
      </c>
      <c r="G6294" s="122">
        <v>0</v>
      </c>
      <c r="H6294" s="122">
        <v>1.6573316710900787E+19</v>
      </c>
    </row>
    <row r="6295" spans="3:8" ht="15" customHeight="1">
      <c r="C6295" s="112" t="b">
        <v>0</v>
      </c>
      <c r="D6295" s="113">
        <v>8</v>
      </c>
      <c r="E6295" s="114">
        <v>1322</v>
      </c>
      <c r="F6295" s="114">
        <v>6213</v>
      </c>
      <c r="G6295" s="122">
        <v>0</v>
      </c>
      <c r="H6295" s="122">
        <v>1.1677733641006275E+18</v>
      </c>
    </row>
    <row r="6296" spans="3:8" ht="15" customHeight="1">
      <c r="C6296" s="112" t="b">
        <v>0</v>
      </c>
      <c r="D6296" s="113">
        <v>8</v>
      </c>
      <c r="E6296" s="114">
        <v>1323</v>
      </c>
      <c r="F6296" s="114">
        <v>6214</v>
      </c>
      <c r="G6296" s="122">
        <v>0</v>
      </c>
      <c r="H6296" s="122">
        <v>5.0629504326489334E+18</v>
      </c>
    </row>
    <row r="6297" spans="3:8" ht="15" customHeight="1">
      <c r="C6297" s="112" t="b">
        <v>0</v>
      </c>
      <c r="D6297" s="113">
        <v>8</v>
      </c>
      <c r="E6297" s="114">
        <v>1324</v>
      </c>
      <c r="F6297" s="114">
        <v>6215</v>
      </c>
      <c r="G6297" s="122">
        <v>0</v>
      </c>
      <c r="H6297" s="122">
        <v>5.6846935225958461E+18</v>
      </c>
    </row>
    <row r="6298" spans="3:8" ht="15" customHeight="1">
      <c r="C6298" s="112" t="b">
        <v>0</v>
      </c>
      <c r="D6298" s="113">
        <v>8</v>
      </c>
      <c r="E6298" s="114">
        <v>1201</v>
      </c>
      <c r="F6298" s="114">
        <v>6216</v>
      </c>
      <c r="G6298" s="122">
        <v>0</v>
      </c>
      <c r="H6298" s="122">
        <v>8.8317232693413059E+18</v>
      </c>
    </row>
    <row r="6299" spans="3:8" ht="15" customHeight="1">
      <c r="C6299" s="112" t="b">
        <v>0</v>
      </c>
      <c r="D6299" s="113">
        <v>8</v>
      </c>
      <c r="E6299" s="114">
        <v>1202</v>
      </c>
      <c r="F6299" s="114">
        <v>6217</v>
      </c>
      <c r="G6299" s="122">
        <v>0</v>
      </c>
      <c r="H6299" s="122">
        <v>1.209766596780714E+18</v>
      </c>
    </row>
    <row r="6300" spans="3:8" ht="15" customHeight="1">
      <c r="C6300" s="112" t="b">
        <v>0</v>
      </c>
      <c r="D6300" s="113">
        <v>8</v>
      </c>
      <c r="E6300" s="114">
        <v>1203</v>
      </c>
      <c r="F6300" s="114">
        <v>6218</v>
      </c>
      <c r="G6300" s="122">
        <v>0</v>
      </c>
      <c r="H6300" s="122">
        <v>1.1549447952129268E+19</v>
      </c>
    </row>
    <row r="6301" spans="3:8" ht="15" customHeight="1">
      <c r="C6301" s="112" t="b">
        <v>0</v>
      </c>
      <c r="D6301" s="113">
        <v>8</v>
      </c>
      <c r="E6301" s="114">
        <v>1204</v>
      </c>
      <c r="F6301" s="114">
        <v>6219</v>
      </c>
      <c r="G6301" s="122">
        <v>0</v>
      </c>
      <c r="H6301" s="122">
        <v>6.7331414851456236E+18</v>
      </c>
    </row>
    <row r="6302" spans="3:8" ht="15" customHeight="1">
      <c r="C6302" s="112" t="b">
        <v>0</v>
      </c>
      <c r="D6302" s="113">
        <v>8</v>
      </c>
      <c r="E6302" s="114">
        <v>1205</v>
      </c>
      <c r="F6302" s="114">
        <v>6220</v>
      </c>
      <c r="G6302" s="122">
        <v>0</v>
      </c>
      <c r="H6302" s="122">
        <v>1.2040252463511425E+19</v>
      </c>
    </row>
    <row r="6303" spans="3:8" ht="15" customHeight="1">
      <c r="C6303" s="112" t="b">
        <v>0</v>
      </c>
      <c r="D6303" s="113">
        <v>8</v>
      </c>
      <c r="E6303" s="114">
        <v>1206</v>
      </c>
      <c r="F6303" s="114">
        <v>6221</v>
      </c>
      <c r="G6303" s="122">
        <v>0</v>
      </c>
      <c r="H6303" s="122">
        <v>2.0388795918450716E+18</v>
      </c>
    </row>
    <row r="6304" spans="3:8" ht="15" customHeight="1">
      <c r="C6304" s="112" t="b">
        <v>0</v>
      </c>
      <c r="D6304" s="113">
        <v>8</v>
      </c>
      <c r="E6304" s="114">
        <v>1207</v>
      </c>
      <c r="F6304" s="114">
        <v>6222</v>
      </c>
      <c r="G6304" s="122">
        <v>0</v>
      </c>
      <c r="H6304" s="122">
        <v>1.4310275381073471E+19</v>
      </c>
    </row>
    <row r="6305" spans="3:8" ht="15" customHeight="1">
      <c r="C6305" s="112" t="b">
        <v>0</v>
      </c>
      <c r="D6305" s="113">
        <v>8</v>
      </c>
      <c r="E6305" s="114">
        <v>1208</v>
      </c>
      <c r="F6305" s="114">
        <v>6223</v>
      </c>
      <c r="G6305" s="122">
        <v>0</v>
      </c>
      <c r="H6305" s="122">
        <v>1.6077836718491372E+19</v>
      </c>
    </row>
    <row r="6306" spans="3:8" ht="15" customHeight="1">
      <c r="C6306" s="112" t="b">
        <v>0</v>
      </c>
      <c r="D6306" s="113">
        <v>8</v>
      </c>
      <c r="E6306" s="114">
        <v>1209</v>
      </c>
      <c r="F6306" s="114">
        <v>6224</v>
      </c>
      <c r="G6306" s="122">
        <v>0</v>
      </c>
      <c r="H6306" s="122">
        <v>1.293749286318139E+19</v>
      </c>
    </row>
    <row r="6307" spans="3:8" ht="15" customHeight="1">
      <c r="C6307" s="112" t="b">
        <v>0</v>
      </c>
      <c r="D6307" s="113">
        <v>8</v>
      </c>
      <c r="E6307" s="114">
        <v>1210</v>
      </c>
      <c r="F6307" s="114">
        <v>6225</v>
      </c>
      <c r="G6307" s="122">
        <v>0</v>
      </c>
      <c r="H6307" s="122">
        <v>7.0450515411904072E+18</v>
      </c>
    </row>
    <row r="6308" spans="3:8" ht="15" customHeight="1">
      <c r="C6308" s="112" t="b">
        <v>0</v>
      </c>
      <c r="D6308" s="113">
        <v>8</v>
      </c>
      <c r="E6308" s="114">
        <v>1211</v>
      </c>
      <c r="F6308" s="114">
        <v>6226</v>
      </c>
      <c r="G6308" s="122">
        <v>0</v>
      </c>
      <c r="H6308" s="122">
        <v>1.1271871362190053E+19</v>
      </c>
    </row>
    <row r="6309" spans="3:8" ht="15" customHeight="1">
      <c r="C6309" s="112" t="b">
        <v>0</v>
      </c>
      <c r="D6309" s="113">
        <v>8</v>
      </c>
      <c r="E6309" s="114">
        <v>1325</v>
      </c>
      <c r="F6309" s="114">
        <v>6227</v>
      </c>
      <c r="G6309" s="122">
        <v>0</v>
      </c>
      <c r="H6309" s="122">
        <v>8.8491242102954383E+18</v>
      </c>
    </row>
    <row r="6310" spans="3:8" ht="15" customHeight="1">
      <c r="C6310" s="112" t="b">
        <v>0</v>
      </c>
      <c r="D6310" s="113">
        <v>8</v>
      </c>
      <c r="E6310" s="114">
        <v>1326</v>
      </c>
      <c r="F6310" s="114">
        <v>6228</v>
      </c>
      <c r="G6310" s="122">
        <v>0</v>
      </c>
      <c r="H6310" s="122">
        <v>4.6407469309639537E+18</v>
      </c>
    </row>
    <row r="6311" spans="3:8" ht="15" customHeight="1">
      <c r="C6311" s="112" t="b">
        <v>0</v>
      </c>
      <c r="D6311" s="113">
        <v>8</v>
      </c>
      <c r="E6311" s="114">
        <v>1327</v>
      </c>
      <c r="F6311" s="114">
        <v>6229</v>
      </c>
      <c r="G6311" s="122">
        <v>0</v>
      </c>
      <c r="H6311" s="122">
        <v>9.2729978010118554E+18</v>
      </c>
    </row>
    <row r="6312" spans="3:8" ht="15" customHeight="1">
      <c r="C6312" s="112" t="b">
        <v>0</v>
      </c>
      <c r="D6312" s="113">
        <v>8</v>
      </c>
      <c r="E6312" s="114">
        <v>1328</v>
      </c>
      <c r="F6312" s="114">
        <v>6230</v>
      </c>
      <c r="G6312" s="122">
        <v>0</v>
      </c>
      <c r="H6312" s="122">
        <v>2.0952979031691049E+18</v>
      </c>
    </row>
    <row r="6313" spans="3:8" ht="15" customHeight="1">
      <c r="C6313" s="112" t="b">
        <v>0</v>
      </c>
      <c r="D6313" s="113">
        <v>8</v>
      </c>
      <c r="E6313" s="114">
        <v>1329</v>
      </c>
      <c r="F6313" s="114">
        <v>6231</v>
      </c>
      <c r="G6313" s="122">
        <v>0</v>
      </c>
      <c r="H6313" s="122">
        <v>7.7999194953852744E+18</v>
      </c>
    </row>
    <row r="6314" spans="3:8" ht="15" customHeight="1">
      <c r="C6314" s="112" t="b">
        <v>0</v>
      </c>
      <c r="D6314" s="113">
        <v>8</v>
      </c>
      <c r="E6314" s="114">
        <v>1330</v>
      </c>
      <c r="F6314" s="114">
        <v>6232</v>
      </c>
      <c r="G6314" s="122">
        <v>0</v>
      </c>
      <c r="H6314" s="122">
        <v>1.6129306108911043E+19</v>
      </c>
    </row>
    <row r="6315" spans="3:8" ht="15" customHeight="1">
      <c r="C6315" s="112" t="b">
        <v>0</v>
      </c>
      <c r="D6315" s="113">
        <v>8</v>
      </c>
      <c r="E6315" s="114">
        <v>1331</v>
      </c>
      <c r="F6315" s="114">
        <v>6233</v>
      </c>
      <c r="G6315" s="122">
        <v>0</v>
      </c>
      <c r="H6315" s="122">
        <v>3.7404451407490954E+18</v>
      </c>
    </row>
    <row r="6316" spans="3:8" ht="15" customHeight="1">
      <c r="C6316" s="112" t="b">
        <v>0</v>
      </c>
      <c r="D6316" s="113">
        <v>8</v>
      </c>
      <c r="E6316" s="114">
        <v>1332</v>
      </c>
      <c r="F6316" s="114">
        <v>6234</v>
      </c>
      <c r="G6316" s="122">
        <v>0</v>
      </c>
      <c r="H6316" s="122">
        <v>3.62876316905743E+18</v>
      </c>
    </row>
    <row r="6317" spans="3:8" ht="15" customHeight="1">
      <c r="C6317" s="112" t="b">
        <v>0</v>
      </c>
      <c r="D6317" s="113">
        <v>8</v>
      </c>
      <c r="E6317" s="114">
        <v>1333</v>
      </c>
      <c r="F6317" s="114">
        <v>6235</v>
      </c>
      <c r="G6317" s="122">
        <v>0</v>
      </c>
      <c r="H6317" s="122">
        <v>1.1470522290396996E+19</v>
      </c>
    </row>
    <row r="6318" spans="3:8" ht="15" customHeight="1">
      <c r="C6318" s="112" t="b">
        <v>0</v>
      </c>
      <c r="D6318" s="113">
        <v>8</v>
      </c>
      <c r="E6318" s="114">
        <v>1334</v>
      </c>
      <c r="F6318" s="114">
        <v>6236</v>
      </c>
      <c r="G6318" s="122">
        <v>0</v>
      </c>
      <c r="H6318" s="122">
        <v>8.12166043940915E+18</v>
      </c>
    </row>
    <row r="6319" spans="3:8" ht="15" customHeight="1">
      <c r="C6319" s="112" t="b">
        <v>0</v>
      </c>
      <c r="D6319" s="113">
        <v>8</v>
      </c>
      <c r="E6319" s="114">
        <v>1391</v>
      </c>
      <c r="F6319" s="114">
        <v>6237</v>
      </c>
      <c r="G6319" s="122">
        <v>0</v>
      </c>
      <c r="H6319" s="122">
        <v>9.9530627489986376E+18</v>
      </c>
    </row>
    <row r="6320" spans="3:8" ht="15" customHeight="1">
      <c r="C6320" s="112" t="b">
        <v>0</v>
      </c>
      <c r="D6320" s="113">
        <v>8</v>
      </c>
      <c r="E6320" s="114">
        <v>1393</v>
      </c>
      <c r="F6320" s="114">
        <v>6238</v>
      </c>
      <c r="G6320" s="122">
        <v>0</v>
      </c>
      <c r="H6320" s="122">
        <v>1.4839102198288069E+19</v>
      </c>
    </row>
    <row r="6321" spans="3:8" ht="15" customHeight="1">
      <c r="C6321" s="112" t="b">
        <v>0</v>
      </c>
      <c r="D6321" s="113">
        <v>8</v>
      </c>
      <c r="E6321" s="114">
        <v>1388</v>
      </c>
      <c r="F6321" s="114">
        <v>6239</v>
      </c>
      <c r="G6321" s="122">
        <v>0</v>
      </c>
      <c r="H6321" s="122">
        <v>1.2954997695661023E+19</v>
      </c>
    </row>
    <row r="6322" spans="3:8" ht="15" customHeight="1">
      <c r="C6322" s="112" t="b">
        <v>0</v>
      </c>
      <c r="D6322" s="113">
        <v>8</v>
      </c>
      <c r="E6322" s="114">
        <v>1394</v>
      </c>
      <c r="F6322" s="114">
        <v>6240</v>
      </c>
      <c r="G6322" s="122">
        <v>0</v>
      </c>
      <c r="H6322" s="122">
        <v>5.4888086672708997E+18</v>
      </c>
    </row>
    <row r="6323" spans="3:8" ht="15" customHeight="1">
      <c r="C6323" s="112" t="b">
        <v>0</v>
      </c>
      <c r="D6323" s="113">
        <v>8</v>
      </c>
      <c r="E6323" s="114">
        <v>1387</v>
      </c>
      <c r="F6323" s="114">
        <v>6241</v>
      </c>
      <c r="G6323" s="122">
        <v>0</v>
      </c>
      <c r="H6323" s="122">
        <v>2.5721536672688097E+18</v>
      </c>
    </row>
    <row r="6324" spans="3:8" ht="15" customHeight="1">
      <c r="C6324" s="112" t="b">
        <v>0</v>
      </c>
      <c r="D6324" s="113">
        <v>8</v>
      </c>
      <c r="E6324" s="114">
        <v>1392</v>
      </c>
      <c r="F6324" s="114">
        <v>6242</v>
      </c>
      <c r="G6324" s="122">
        <v>0</v>
      </c>
      <c r="H6324" s="122">
        <v>1.2292368901388599E+19</v>
      </c>
    </row>
    <row r="6325" spans="3:8" ht="15" customHeight="1">
      <c r="C6325" s="112" t="b">
        <v>0</v>
      </c>
      <c r="D6325" s="113">
        <v>8</v>
      </c>
      <c r="E6325" s="114">
        <v>1389</v>
      </c>
      <c r="F6325" s="114">
        <v>6243</v>
      </c>
      <c r="G6325" s="122">
        <v>0</v>
      </c>
      <c r="H6325" s="122">
        <v>1.179826859339042E+19</v>
      </c>
    </row>
    <row r="6326" spans="3:8" ht="15" customHeight="1">
      <c r="C6326" s="112" t="b">
        <v>0</v>
      </c>
      <c r="D6326" s="113">
        <v>8</v>
      </c>
      <c r="E6326" s="114">
        <v>1390</v>
      </c>
      <c r="F6326" s="114">
        <v>6244</v>
      </c>
      <c r="G6326" s="122">
        <v>0</v>
      </c>
      <c r="H6326" s="122">
        <v>1.6397708831431475E+19</v>
      </c>
    </row>
    <row r="6327" spans="3:8" ht="15" customHeight="1">
      <c r="C6327" s="112" t="b">
        <v>0</v>
      </c>
      <c r="D6327" s="113">
        <v>8</v>
      </c>
      <c r="E6327" s="114">
        <v>1335</v>
      </c>
      <c r="F6327" s="114">
        <v>6245</v>
      </c>
      <c r="G6327" s="122">
        <v>0</v>
      </c>
      <c r="H6327" s="122">
        <v>4.6268244167772621E+18</v>
      </c>
    </row>
    <row r="6328" spans="3:8" ht="15" customHeight="1">
      <c r="C6328" s="112" t="b">
        <v>0</v>
      </c>
      <c r="D6328" s="113">
        <v>8</v>
      </c>
      <c r="E6328" s="114">
        <v>1336</v>
      </c>
      <c r="F6328" s="114">
        <v>6246</v>
      </c>
      <c r="G6328" s="122">
        <v>0</v>
      </c>
      <c r="H6328" s="122">
        <v>7.7488961435620787E+17</v>
      </c>
    </row>
    <row r="6329" spans="3:8" ht="15" customHeight="1">
      <c r="C6329" s="112" t="b">
        <v>0</v>
      </c>
      <c r="D6329" s="113">
        <v>8</v>
      </c>
      <c r="E6329" s="114">
        <v>1337</v>
      </c>
      <c r="F6329" s="114">
        <v>6247</v>
      </c>
      <c r="G6329" s="122">
        <v>0</v>
      </c>
      <c r="H6329" s="122">
        <v>7.5715990360428513E+18</v>
      </c>
    </row>
    <row r="6330" spans="3:8" ht="15" customHeight="1">
      <c r="C6330" s="112" t="b">
        <v>0</v>
      </c>
      <c r="D6330" s="113">
        <v>8</v>
      </c>
      <c r="E6330" s="114">
        <v>1338</v>
      </c>
      <c r="F6330" s="114">
        <v>6248</v>
      </c>
      <c r="G6330" s="122">
        <v>0</v>
      </c>
      <c r="H6330" s="122">
        <v>7.9284579989660908E+18</v>
      </c>
    </row>
    <row r="6331" spans="3:8" ht="15" customHeight="1">
      <c r="C6331" s="112" t="b">
        <v>0</v>
      </c>
      <c r="D6331" s="113">
        <v>8</v>
      </c>
      <c r="E6331" s="114">
        <v>1339</v>
      </c>
      <c r="F6331" s="114">
        <v>6249</v>
      </c>
      <c r="G6331" s="122">
        <v>0</v>
      </c>
      <c r="H6331" s="122">
        <v>1.2392738968321645E+19</v>
      </c>
    </row>
    <row r="6332" spans="3:8" ht="15" customHeight="1">
      <c r="C6332" s="112" t="b">
        <v>0</v>
      </c>
      <c r="D6332" s="113">
        <v>8</v>
      </c>
      <c r="E6332" s="114">
        <v>1340</v>
      </c>
      <c r="F6332" s="114">
        <v>6250</v>
      </c>
      <c r="G6332" s="122">
        <v>0</v>
      </c>
      <c r="H6332" s="122">
        <v>1.7345586280991697E+19</v>
      </c>
    </row>
    <row r="6333" spans="3:8" ht="15" customHeight="1">
      <c r="C6333" s="112" t="b">
        <v>0</v>
      </c>
      <c r="D6333" s="113">
        <v>8</v>
      </c>
      <c r="E6333" s="114">
        <v>1341</v>
      </c>
      <c r="F6333" s="114">
        <v>6251</v>
      </c>
      <c r="G6333" s="122">
        <v>0</v>
      </c>
      <c r="H6333" s="122">
        <v>9.2257791079428956E+18</v>
      </c>
    </row>
    <row r="6334" spans="3:8" ht="15" customHeight="1">
      <c r="C6334" s="112" t="b">
        <v>0</v>
      </c>
      <c r="D6334" s="113">
        <v>8</v>
      </c>
      <c r="E6334" s="114">
        <v>1342</v>
      </c>
      <c r="F6334" s="114">
        <v>6252</v>
      </c>
      <c r="G6334" s="122">
        <v>0</v>
      </c>
      <c r="H6334" s="122">
        <v>1.2133440927806102E+19</v>
      </c>
    </row>
    <row r="6335" spans="3:8" ht="15" customHeight="1">
      <c r="C6335" s="112" t="b">
        <v>0</v>
      </c>
      <c r="D6335" s="113">
        <v>8</v>
      </c>
      <c r="E6335" s="114">
        <v>1343</v>
      </c>
      <c r="F6335" s="114">
        <v>6253</v>
      </c>
      <c r="G6335" s="122">
        <v>0</v>
      </c>
      <c r="H6335" s="122">
        <v>1.1756899858896204E+19</v>
      </c>
    </row>
    <row r="6336" spans="3:8" ht="15" customHeight="1">
      <c r="C6336" s="112" t="b">
        <v>0</v>
      </c>
      <c r="D6336" s="113">
        <v>8</v>
      </c>
      <c r="E6336" s="114">
        <v>1344</v>
      </c>
      <c r="F6336" s="114">
        <v>6254</v>
      </c>
      <c r="G6336" s="122">
        <v>0</v>
      </c>
      <c r="H6336" s="122">
        <v>1.4877920449893501E+19</v>
      </c>
    </row>
    <row r="6337" spans="3:8" ht="15" customHeight="1">
      <c r="C6337" s="112" t="b">
        <v>0</v>
      </c>
      <c r="D6337" s="113">
        <v>8</v>
      </c>
      <c r="E6337" s="114">
        <v>1345</v>
      </c>
      <c r="F6337" s="114">
        <v>6255</v>
      </c>
      <c r="G6337" s="122">
        <v>0</v>
      </c>
      <c r="H6337" s="122">
        <v>1.0557792497188837E+19</v>
      </c>
    </row>
    <row r="6338" spans="3:8" ht="15" customHeight="1">
      <c r="C6338" s="112" t="b">
        <v>0</v>
      </c>
      <c r="D6338" s="113">
        <v>8</v>
      </c>
      <c r="E6338" s="114">
        <v>1346</v>
      </c>
      <c r="F6338" s="114">
        <v>6256</v>
      </c>
      <c r="G6338" s="122">
        <v>0</v>
      </c>
      <c r="H6338" s="122">
        <v>3.2554111363812685E+18</v>
      </c>
    </row>
    <row r="6339" spans="3:8" ht="15" customHeight="1">
      <c r="C6339" s="112" t="b">
        <v>0</v>
      </c>
      <c r="D6339" s="113">
        <v>8</v>
      </c>
      <c r="E6339" s="114">
        <v>1347</v>
      </c>
      <c r="F6339" s="114">
        <v>6257</v>
      </c>
      <c r="G6339" s="122">
        <v>0</v>
      </c>
      <c r="H6339" s="122">
        <v>6.5420730655784028E+18</v>
      </c>
    </row>
    <row r="6340" spans="3:8" ht="15" customHeight="1">
      <c r="C6340" s="112" t="b">
        <v>0</v>
      </c>
      <c r="D6340" s="113">
        <v>8</v>
      </c>
      <c r="E6340" s="114">
        <v>1348</v>
      </c>
      <c r="F6340" s="114">
        <v>6258</v>
      </c>
      <c r="G6340" s="122">
        <v>0</v>
      </c>
      <c r="H6340" s="122">
        <v>7.0579688538993224E+16</v>
      </c>
    </row>
    <row r="6341" spans="3:8" ht="15" customHeight="1">
      <c r="C6341" s="112" t="b">
        <v>0</v>
      </c>
      <c r="D6341" s="113">
        <v>8</v>
      </c>
      <c r="E6341" s="114">
        <v>1349</v>
      </c>
      <c r="F6341" s="114">
        <v>6259</v>
      </c>
      <c r="G6341" s="122">
        <v>0</v>
      </c>
      <c r="H6341" s="122">
        <v>1.8041548308940882E+19</v>
      </c>
    </row>
    <row r="6342" spans="3:8" ht="15" customHeight="1">
      <c r="C6342" s="112" t="b">
        <v>0</v>
      </c>
      <c r="D6342" s="113">
        <v>8</v>
      </c>
      <c r="E6342" s="114">
        <v>1350</v>
      </c>
      <c r="F6342" s="114">
        <v>6260</v>
      </c>
      <c r="G6342" s="122">
        <v>0</v>
      </c>
      <c r="H6342" s="122">
        <v>1.3932165613628015E+19</v>
      </c>
    </row>
    <row r="6343" spans="3:8" ht="15" customHeight="1">
      <c r="C6343" s="112" t="b">
        <v>0</v>
      </c>
      <c r="D6343" s="113">
        <v>8</v>
      </c>
      <c r="E6343" s="114">
        <v>1351</v>
      </c>
      <c r="F6343" s="114">
        <v>6261</v>
      </c>
      <c r="G6343" s="122">
        <v>0</v>
      </c>
      <c r="H6343" s="122">
        <v>7.418616389992619E+18</v>
      </c>
    </row>
    <row r="6344" spans="3:8" ht="15" customHeight="1">
      <c r="C6344" s="112" t="b">
        <v>0</v>
      </c>
      <c r="D6344" s="113">
        <v>8</v>
      </c>
      <c r="E6344" s="114">
        <v>1212</v>
      </c>
      <c r="F6344" s="114">
        <v>6262</v>
      </c>
      <c r="G6344" s="122">
        <v>0</v>
      </c>
      <c r="H6344" s="122">
        <v>4.4310188609789624E+18</v>
      </c>
    </row>
    <row r="6345" spans="3:8" ht="15" customHeight="1">
      <c r="C6345" s="112" t="b">
        <v>0</v>
      </c>
      <c r="D6345" s="113">
        <v>8</v>
      </c>
      <c r="E6345" s="114">
        <v>1213</v>
      </c>
      <c r="F6345" s="114">
        <v>6263</v>
      </c>
      <c r="G6345" s="122">
        <v>0</v>
      </c>
      <c r="H6345" s="122">
        <v>1.171368222810719E+19</v>
      </c>
    </row>
    <row r="6346" spans="3:8" ht="15" customHeight="1">
      <c r="C6346" s="112" t="b">
        <v>0</v>
      </c>
      <c r="D6346" s="113">
        <v>8</v>
      </c>
      <c r="E6346" s="114">
        <v>1214</v>
      </c>
      <c r="F6346" s="114">
        <v>6264</v>
      </c>
      <c r="G6346" s="122">
        <v>0</v>
      </c>
      <c r="H6346" s="122">
        <v>1.5115063487780246E+19</v>
      </c>
    </row>
    <row r="6347" spans="3:8" ht="15" customHeight="1">
      <c r="C6347" s="112" t="b">
        <v>0</v>
      </c>
      <c r="D6347" s="113">
        <v>8</v>
      </c>
      <c r="E6347" s="114">
        <v>1215</v>
      </c>
      <c r="F6347" s="114">
        <v>6265</v>
      </c>
      <c r="G6347" s="122">
        <v>0</v>
      </c>
      <c r="H6347" s="122">
        <v>4.15083393021171E+18</v>
      </c>
    </row>
    <row r="6348" spans="3:8" ht="15" customHeight="1">
      <c r="C6348" s="112" t="b">
        <v>0</v>
      </c>
      <c r="D6348" s="113">
        <v>8</v>
      </c>
      <c r="E6348" s="114">
        <v>1216</v>
      </c>
      <c r="F6348" s="114">
        <v>6266</v>
      </c>
      <c r="G6348" s="122">
        <v>0</v>
      </c>
      <c r="H6348" s="122">
        <v>5.2944415776366612E+18</v>
      </c>
    </row>
    <row r="6349" spans="3:8" ht="15" customHeight="1">
      <c r="C6349" s="112" t="b">
        <v>0</v>
      </c>
      <c r="D6349" s="113">
        <v>8</v>
      </c>
      <c r="E6349" s="114">
        <v>1217</v>
      </c>
      <c r="F6349" s="114">
        <v>6267</v>
      </c>
      <c r="G6349" s="122">
        <v>0</v>
      </c>
      <c r="H6349" s="122">
        <v>1.726435042708589E+19</v>
      </c>
    </row>
    <row r="6350" spans="3:8" ht="15" customHeight="1">
      <c r="C6350" s="112" t="b">
        <v>0</v>
      </c>
      <c r="D6350" s="113">
        <v>8</v>
      </c>
      <c r="E6350" s="114">
        <v>1218</v>
      </c>
      <c r="F6350" s="114">
        <v>6268</v>
      </c>
      <c r="G6350" s="122">
        <v>0</v>
      </c>
      <c r="H6350" s="122">
        <v>9.6383938036339507E+18</v>
      </c>
    </row>
    <row r="6351" spans="3:8" ht="15" customHeight="1">
      <c r="C6351" s="112" t="b">
        <v>0</v>
      </c>
      <c r="D6351" s="113">
        <v>8</v>
      </c>
      <c r="E6351" s="114">
        <v>1219</v>
      </c>
      <c r="F6351" s="114">
        <v>6269</v>
      </c>
      <c r="G6351" s="122">
        <v>0</v>
      </c>
      <c r="H6351" s="122">
        <v>1.683922599378901E+19</v>
      </c>
    </row>
    <row r="6352" spans="3:8" ht="15" customHeight="1">
      <c r="C6352" s="112" t="b">
        <v>0</v>
      </c>
      <c r="D6352" s="113">
        <v>8</v>
      </c>
      <c r="E6352" s="114">
        <v>1220</v>
      </c>
      <c r="F6352" s="114">
        <v>6270</v>
      </c>
      <c r="G6352" s="122">
        <v>0</v>
      </c>
      <c r="H6352" s="122">
        <v>9.2491830260681482E+18</v>
      </c>
    </row>
    <row r="6353" spans="3:8" ht="15" customHeight="1">
      <c r="C6353" s="112" t="b">
        <v>0</v>
      </c>
      <c r="D6353" s="113">
        <v>8</v>
      </c>
      <c r="E6353" s="114">
        <v>1221</v>
      </c>
      <c r="F6353" s="114">
        <v>6271</v>
      </c>
      <c r="G6353" s="122">
        <v>0</v>
      </c>
      <c r="H6353" s="122">
        <v>1.1946466011547746E+19</v>
      </c>
    </row>
    <row r="6354" spans="3:8" ht="15" customHeight="1">
      <c r="C6354" s="112" t="b">
        <v>0</v>
      </c>
      <c r="D6354" s="113">
        <v>8</v>
      </c>
      <c r="E6354" s="114">
        <v>1222</v>
      </c>
      <c r="F6354" s="114">
        <v>6272</v>
      </c>
      <c r="G6354" s="122">
        <v>0</v>
      </c>
      <c r="H6354" s="122">
        <v>9.5611499602374881E+18</v>
      </c>
    </row>
    <row r="6355" spans="3:8" ht="15" customHeight="1">
      <c r="C6355" s="112" t="b">
        <v>0</v>
      </c>
      <c r="D6355" s="113">
        <v>8</v>
      </c>
      <c r="E6355" s="114">
        <v>1223</v>
      </c>
      <c r="F6355" s="114">
        <v>6273</v>
      </c>
      <c r="G6355" s="122">
        <v>0</v>
      </c>
      <c r="H6355" s="122">
        <v>4.3054842753772575E+18</v>
      </c>
    </row>
    <row r="6356" spans="3:8" ht="15" customHeight="1">
      <c r="C6356" s="112" t="b">
        <v>0</v>
      </c>
      <c r="D6356" s="113">
        <v>8</v>
      </c>
      <c r="E6356" s="114">
        <v>1224</v>
      </c>
      <c r="F6356" s="114">
        <v>6274</v>
      </c>
      <c r="G6356" s="122">
        <v>0</v>
      </c>
      <c r="H6356" s="122">
        <v>1.6047085888581405E+19</v>
      </c>
    </row>
    <row r="6357" spans="3:8" ht="15" customHeight="1">
      <c r="C6357" s="112" t="b">
        <v>0</v>
      </c>
      <c r="D6357" s="113">
        <v>8</v>
      </c>
      <c r="E6357" s="114">
        <v>1225</v>
      </c>
      <c r="F6357" s="114">
        <v>6275</v>
      </c>
      <c r="G6357" s="122">
        <v>0</v>
      </c>
      <c r="H6357" s="122">
        <v>1.103167145136931E+19</v>
      </c>
    </row>
    <row r="6358" spans="3:8" ht="15" customHeight="1">
      <c r="C6358" s="112" t="b">
        <v>0</v>
      </c>
      <c r="D6358" s="113">
        <v>8</v>
      </c>
      <c r="E6358" s="114">
        <v>1226</v>
      </c>
      <c r="F6358" s="114">
        <v>6276</v>
      </c>
      <c r="G6358" s="122">
        <v>0</v>
      </c>
      <c r="H6358" s="122">
        <v>7.5919494533602099E+18</v>
      </c>
    </row>
    <row r="6359" spans="3:8" ht="15" customHeight="1">
      <c r="C6359" s="112" t="b">
        <v>0</v>
      </c>
      <c r="D6359" s="113">
        <v>8</v>
      </c>
      <c r="E6359" s="114">
        <v>1227</v>
      </c>
      <c r="F6359" s="114">
        <v>6277</v>
      </c>
      <c r="G6359" s="122">
        <v>0</v>
      </c>
      <c r="H6359" s="122">
        <v>8.0835730248980214E+18</v>
      </c>
    </row>
    <row r="6360" spans="3:8" ht="15" customHeight="1">
      <c r="C6360" s="112" t="b">
        <v>0</v>
      </c>
      <c r="D6360" s="113">
        <v>8</v>
      </c>
      <c r="E6360" s="114">
        <v>1228</v>
      </c>
      <c r="F6360" s="114">
        <v>6278</v>
      </c>
      <c r="G6360" s="122">
        <v>0</v>
      </c>
      <c r="H6360" s="122">
        <v>1.2368531662262532E+19</v>
      </c>
    </row>
    <row r="6361" spans="3:8" ht="15" customHeight="1">
      <c r="C6361" s="112" t="b">
        <v>0</v>
      </c>
      <c r="D6361" s="113">
        <v>8</v>
      </c>
      <c r="E6361" s="114">
        <v>1229</v>
      </c>
      <c r="F6361" s="114">
        <v>6279</v>
      </c>
      <c r="G6361" s="122">
        <v>0</v>
      </c>
      <c r="H6361" s="122">
        <v>2.3545678101699804E+18</v>
      </c>
    </row>
    <row r="6362" spans="3:8" ht="15" customHeight="1">
      <c r="C6362" s="112" t="b">
        <v>0</v>
      </c>
      <c r="D6362" s="113">
        <v>8</v>
      </c>
      <c r="E6362" s="114">
        <v>1230</v>
      </c>
      <c r="F6362" s="114">
        <v>6280</v>
      </c>
      <c r="G6362" s="122">
        <v>0</v>
      </c>
      <c r="H6362" s="122">
        <v>6.7863736051288269E+18</v>
      </c>
    </row>
    <row r="6363" spans="3:8" ht="15" customHeight="1">
      <c r="C6363" s="112" t="b">
        <v>0</v>
      </c>
      <c r="D6363" s="113">
        <v>8</v>
      </c>
      <c r="E6363" s="114">
        <v>1231</v>
      </c>
      <c r="F6363" s="114">
        <v>6281</v>
      </c>
      <c r="G6363" s="122">
        <v>0</v>
      </c>
      <c r="H6363" s="122">
        <v>1.1463053072609905E+19</v>
      </c>
    </row>
    <row r="6364" spans="3:8" ht="15" customHeight="1">
      <c r="C6364" s="112" t="b">
        <v>0</v>
      </c>
      <c r="D6364" s="113">
        <v>8</v>
      </c>
      <c r="E6364" s="114">
        <v>1232</v>
      </c>
      <c r="F6364" s="114">
        <v>6282</v>
      </c>
      <c r="G6364" s="122">
        <v>0</v>
      </c>
      <c r="H6364" s="122">
        <v>1.45214914830091E+19</v>
      </c>
    </row>
    <row r="6365" spans="3:8" ht="15" customHeight="1">
      <c r="C6365" s="112" t="b">
        <v>0</v>
      </c>
      <c r="D6365" s="113">
        <v>8</v>
      </c>
      <c r="E6365" s="114">
        <v>1233</v>
      </c>
      <c r="F6365" s="114">
        <v>6283</v>
      </c>
      <c r="G6365" s="122">
        <v>0</v>
      </c>
      <c r="H6365" s="122">
        <v>1.166690548022024E+19</v>
      </c>
    </row>
    <row r="6366" spans="3:8" ht="15" customHeight="1">
      <c r="C6366" s="112" t="b">
        <v>0</v>
      </c>
      <c r="D6366" s="113">
        <v>8</v>
      </c>
      <c r="E6366" s="114">
        <v>1234</v>
      </c>
      <c r="F6366" s="114">
        <v>6284</v>
      </c>
      <c r="G6366" s="122">
        <v>0</v>
      </c>
      <c r="H6366" s="122">
        <v>1.3083037432073384E+19</v>
      </c>
    </row>
    <row r="6367" spans="3:8" ht="15" customHeight="1">
      <c r="C6367" s="112" t="b">
        <v>0</v>
      </c>
      <c r="D6367" s="113">
        <v>8</v>
      </c>
      <c r="E6367" s="114">
        <v>1352</v>
      </c>
      <c r="F6367" s="114">
        <v>6285</v>
      </c>
      <c r="G6367" s="122">
        <v>0</v>
      </c>
      <c r="H6367" s="122">
        <v>4.4496050951486664E+18</v>
      </c>
    </row>
    <row r="6368" spans="3:8" ht="15" customHeight="1">
      <c r="C6368" s="112" t="b">
        <v>0</v>
      </c>
      <c r="D6368" s="113">
        <v>8</v>
      </c>
      <c r="E6368" s="114">
        <v>1353</v>
      </c>
      <c r="F6368" s="114">
        <v>6286</v>
      </c>
      <c r="G6368" s="122">
        <v>0</v>
      </c>
      <c r="H6368" s="122">
        <v>1.3778587588784853E+19</v>
      </c>
    </row>
    <row r="6369" spans="3:8" ht="15" customHeight="1">
      <c r="C6369" s="112" t="b">
        <v>0</v>
      </c>
      <c r="D6369" s="113">
        <v>8</v>
      </c>
      <c r="E6369" s="114">
        <v>1354</v>
      </c>
      <c r="F6369" s="114">
        <v>6287</v>
      </c>
      <c r="G6369" s="122">
        <v>0</v>
      </c>
      <c r="H6369" s="122">
        <v>6.1779016585011264E+17</v>
      </c>
    </row>
    <row r="6370" spans="3:8" ht="15" customHeight="1">
      <c r="C6370" s="112" t="b">
        <v>0</v>
      </c>
      <c r="D6370" s="113">
        <v>8</v>
      </c>
      <c r="E6370" s="114">
        <v>1355</v>
      </c>
      <c r="F6370" s="114">
        <v>6288</v>
      </c>
      <c r="G6370" s="122">
        <v>0</v>
      </c>
      <c r="H6370" s="122">
        <v>5.2207838690335928E+18</v>
      </c>
    </row>
    <row r="6371" spans="3:8" ht="15" customHeight="1">
      <c r="C6371" s="112" t="b">
        <v>0</v>
      </c>
      <c r="D6371" s="113">
        <v>8</v>
      </c>
      <c r="E6371" s="114">
        <v>1356</v>
      </c>
      <c r="F6371" s="114">
        <v>6289</v>
      </c>
      <c r="G6371" s="122">
        <v>0</v>
      </c>
      <c r="H6371" s="122">
        <v>1.0629606118520711E+19</v>
      </c>
    </row>
    <row r="6372" spans="3:8" ht="15" customHeight="1">
      <c r="C6372" s="112" t="b">
        <v>0</v>
      </c>
      <c r="D6372" s="113">
        <v>8</v>
      </c>
      <c r="E6372" s="114">
        <v>1357</v>
      </c>
      <c r="F6372" s="114">
        <v>6290</v>
      </c>
      <c r="G6372" s="122">
        <v>0</v>
      </c>
      <c r="H6372" s="122">
        <v>2.2705926869981742E+18</v>
      </c>
    </row>
    <row r="6373" spans="3:8" ht="15" customHeight="1">
      <c r="C6373" s="112" t="b">
        <v>0</v>
      </c>
      <c r="D6373" s="113">
        <v>8</v>
      </c>
      <c r="E6373" s="114">
        <v>1358</v>
      </c>
      <c r="F6373" s="114">
        <v>6291</v>
      </c>
      <c r="G6373" s="122">
        <v>0</v>
      </c>
      <c r="H6373" s="122">
        <v>5.4133544857673843E+17</v>
      </c>
    </row>
    <row r="6374" spans="3:8" ht="15" customHeight="1">
      <c r="C6374" s="112" t="b">
        <v>0</v>
      </c>
      <c r="D6374" s="113">
        <v>8</v>
      </c>
      <c r="E6374" s="114">
        <v>1359</v>
      </c>
      <c r="F6374" s="114">
        <v>6292</v>
      </c>
      <c r="G6374" s="122">
        <v>0</v>
      </c>
      <c r="H6374" s="122">
        <v>7.8900457951000023E+18</v>
      </c>
    </row>
    <row r="6375" spans="3:8" ht="15" customHeight="1">
      <c r="C6375" s="112" t="b">
        <v>0</v>
      </c>
      <c r="D6375" s="113">
        <v>8</v>
      </c>
      <c r="E6375" s="114">
        <v>1360</v>
      </c>
      <c r="F6375" s="114">
        <v>6293</v>
      </c>
      <c r="G6375" s="122">
        <v>0</v>
      </c>
      <c r="H6375" s="122">
        <v>1.7606938838335734E+18</v>
      </c>
    </row>
    <row r="6376" spans="3:8" ht="15" customHeight="1">
      <c r="C6376" s="112" t="b">
        <v>0</v>
      </c>
      <c r="D6376" s="113">
        <v>8</v>
      </c>
      <c r="E6376" s="114">
        <v>1361</v>
      </c>
      <c r="F6376" s="114">
        <v>6294</v>
      </c>
      <c r="G6376" s="122">
        <v>0</v>
      </c>
      <c r="H6376" s="122">
        <v>8.4010308863759278E+18</v>
      </c>
    </row>
    <row r="6377" spans="3:8" ht="15" customHeight="1">
      <c r="C6377" s="112" t="b">
        <v>0</v>
      </c>
      <c r="D6377" s="113">
        <v>8</v>
      </c>
      <c r="E6377" s="114">
        <v>1362</v>
      </c>
      <c r="F6377" s="114">
        <v>6295</v>
      </c>
      <c r="G6377" s="122">
        <v>0</v>
      </c>
      <c r="H6377" s="122">
        <v>1.4139148472559828E+18</v>
      </c>
    </row>
    <row r="6378" spans="3:8" ht="15" customHeight="1">
      <c r="C6378" s="112" t="b">
        <v>0</v>
      </c>
      <c r="D6378" s="113">
        <v>8</v>
      </c>
      <c r="E6378" s="114">
        <v>1363</v>
      </c>
      <c r="F6378" s="114">
        <v>6296</v>
      </c>
      <c r="G6378" s="122">
        <v>0</v>
      </c>
      <c r="H6378" s="122">
        <v>1.4358940294021327E+19</v>
      </c>
    </row>
    <row r="6379" spans="3:8" ht="15" customHeight="1">
      <c r="C6379" s="112" t="b">
        <v>0</v>
      </c>
      <c r="D6379" s="113">
        <v>8</v>
      </c>
      <c r="E6379" s="114">
        <v>1364</v>
      </c>
      <c r="F6379" s="114">
        <v>6297</v>
      </c>
      <c r="G6379" s="122">
        <v>0</v>
      </c>
      <c r="H6379" s="122">
        <v>1.7606005272793139E+19</v>
      </c>
    </row>
    <row r="6380" spans="3:8" ht="15" customHeight="1">
      <c r="C6380" s="112" t="b">
        <v>0</v>
      </c>
      <c r="D6380" s="113">
        <v>8</v>
      </c>
      <c r="E6380" s="114">
        <v>1365</v>
      </c>
      <c r="F6380" s="114">
        <v>6298</v>
      </c>
      <c r="G6380" s="122">
        <v>0</v>
      </c>
      <c r="H6380" s="122">
        <v>7.8113339709681705E+18</v>
      </c>
    </row>
    <row r="6381" spans="3:8" ht="15" customHeight="1">
      <c r="C6381" s="112" t="b">
        <v>0</v>
      </c>
      <c r="D6381" s="113">
        <v>8</v>
      </c>
      <c r="E6381" s="114">
        <v>1366</v>
      </c>
      <c r="F6381" s="114">
        <v>6299</v>
      </c>
      <c r="G6381" s="122">
        <v>0</v>
      </c>
      <c r="H6381" s="122">
        <v>3.6770784269663452E+18</v>
      </c>
    </row>
    <row r="6382" spans="3:8" ht="15" customHeight="1">
      <c r="C6382" s="112" t="b">
        <v>0</v>
      </c>
      <c r="D6382" s="113">
        <v>8</v>
      </c>
      <c r="E6382" s="114">
        <v>1367</v>
      </c>
      <c r="F6382" s="114">
        <v>6300</v>
      </c>
      <c r="G6382" s="122">
        <v>0</v>
      </c>
      <c r="H6382" s="122">
        <v>4.697107663158658E+18</v>
      </c>
    </row>
    <row r="6383" spans="3:8" ht="15" customHeight="1">
      <c r="C6383" s="112" t="b">
        <v>0</v>
      </c>
      <c r="D6383" s="113">
        <v>8</v>
      </c>
      <c r="E6383" s="114">
        <v>1368</v>
      </c>
      <c r="F6383" s="114">
        <v>6301</v>
      </c>
      <c r="G6383" s="122">
        <v>0</v>
      </c>
      <c r="H6383" s="122">
        <v>1.3386723132839631E+19</v>
      </c>
    </row>
    <row r="6384" spans="3:8" ht="15" customHeight="1">
      <c r="C6384" s="112" t="b">
        <v>0</v>
      </c>
      <c r="D6384" s="113">
        <v>8</v>
      </c>
      <c r="E6384" s="114">
        <v>1369</v>
      </c>
      <c r="F6384" s="114">
        <v>6302</v>
      </c>
      <c r="G6384" s="122">
        <v>0</v>
      </c>
      <c r="H6384" s="122">
        <v>8.6008487316870513E+18</v>
      </c>
    </row>
    <row r="6385" spans="3:8" ht="15" customHeight="1">
      <c r="C6385" s="112" t="b">
        <v>0</v>
      </c>
      <c r="D6385" s="113">
        <v>8</v>
      </c>
      <c r="E6385" s="114">
        <v>1370</v>
      </c>
      <c r="F6385" s="114">
        <v>6303</v>
      </c>
      <c r="G6385" s="122">
        <v>0</v>
      </c>
      <c r="H6385" s="122">
        <v>9.8985975708636672E+18</v>
      </c>
    </row>
    <row r="6386" spans="3:8" ht="15" customHeight="1">
      <c r="C6386" s="112" t="b">
        <v>0</v>
      </c>
      <c r="D6386" s="113">
        <v>8</v>
      </c>
      <c r="E6386" s="114">
        <v>1371</v>
      </c>
      <c r="F6386" s="114">
        <v>6304</v>
      </c>
      <c r="G6386" s="122">
        <v>0</v>
      </c>
      <c r="H6386" s="122">
        <v>1.5991989924967354E+19</v>
      </c>
    </row>
    <row r="6387" spans="3:8" ht="15" customHeight="1">
      <c r="C6387" s="112" t="b">
        <v>0</v>
      </c>
      <c r="D6387" s="113">
        <v>8</v>
      </c>
      <c r="E6387" s="114">
        <v>1372</v>
      </c>
      <c r="F6387" s="114">
        <v>6305</v>
      </c>
      <c r="G6387" s="122">
        <v>0</v>
      </c>
      <c r="H6387" s="122">
        <v>1.4808156081677922E+19</v>
      </c>
    </row>
    <row r="6388" spans="3:8" ht="15" customHeight="1">
      <c r="C6388" s="112" t="b">
        <v>0</v>
      </c>
      <c r="D6388" s="113">
        <v>8</v>
      </c>
      <c r="E6388" s="114">
        <v>1373</v>
      </c>
      <c r="F6388" s="114">
        <v>6306</v>
      </c>
      <c r="G6388" s="122">
        <v>0</v>
      </c>
      <c r="H6388" s="122">
        <v>2.1904201818545951E+18</v>
      </c>
    </row>
    <row r="6389" spans="3:8" ht="15" customHeight="1">
      <c r="C6389" s="112" t="b">
        <v>0</v>
      </c>
      <c r="D6389" s="113">
        <v>8</v>
      </c>
      <c r="E6389" s="114">
        <v>1374</v>
      </c>
      <c r="F6389" s="114">
        <v>6307</v>
      </c>
      <c r="G6389" s="122">
        <v>0</v>
      </c>
      <c r="H6389" s="122">
        <v>2.8594701246815396E+18</v>
      </c>
    </row>
    <row r="6390" spans="3:8" ht="15" customHeight="1">
      <c r="C6390" s="112" t="b">
        <v>0</v>
      </c>
      <c r="D6390" s="113">
        <v>8</v>
      </c>
      <c r="E6390" s="114">
        <v>1375</v>
      </c>
      <c r="F6390" s="114">
        <v>6308</v>
      </c>
      <c r="G6390" s="122">
        <v>0</v>
      </c>
      <c r="H6390" s="122">
        <v>1.0974291008858186E+19</v>
      </c>
    </row>
    <row r="6391" spans="3:8" ht="15" customHeight="1">
      <c r="C6391" s="112" t="b">
        <v>0</v>
      </c>
      <c r="D6391" s="113">
        <v>8</v>
      </c>
      <c r="E6391" s="114">
        <v>1376</v>
      </c>
      <c r="F6391" s="114">
        <v>6309</v>
      </c>
      <c r="G6391" s="122">
        <v>0</v>
      </c>
      <c r="H6391" s="122">
        <v>3.450806308356841E+18</v>
      </c>
    </row>
    <row r="6392" spans="3:8" ht="15" customHeight="1">
      <c r="C6392" s="112" t="b">
        <v>0</v>
      </c>
      <c r="D6392" s="113">
        <v>8</v>
      </c>
      <c r="E6392" s="114">
        <v>1377</v>
      </c>
      <c r="F6392" s="114">
        <v>6310</v>
      </c>
      <c r="G6392" s="122">
        <v>0</v>
      </c>
      <c r="H6392" s="122">
        <v>7.8281465381312225E+18</v>
      </c>
    </row>
    <row r="6393" spans="3:8" ht="15" customHeight="1">
      <c r="C6393" s="112" t="b">
        <v>0</v>
      </c>
      <c r="D6393" s="113">
        <v>8</v>
      </c>
      <c r="E6393" s="114">
        <v>1378</v>
      </c>
      <c r="F6393" s="114">
        <v>6311</v>
      </c>
      <c r="G6393" s="122">
        <v>0</v>
      </c>
      <c r="H6393" s="122">
        <v>2.7075992563006797E+18</v>
      </c>
    </row>
    <row r="6394" spans="3:8" ht="15" customHeight="1">
      <c r="C6394" s="112" t="b">
        <v>0</v>
      </c>
      <c r="D6394" s="113">
        <v>8</v>
      </c>
      <c r="E6394" s="114">
        <v>1379</v>
      </c>
      <c r="F6394" s="114">
        <v>6312</v>
      </c>
      <c r="G6394" s="122">
        <v>0</v>
      </c>
      <c r="H6394" s="122">
        <v>1.362471604935124E+19</v>
      </c>
    </row>
    <row r="6395" spans="3:8" ht="15" customHeight="1">
      <c r="C6395" s="112" t="b">
        <v>0</v>
      </c>
      <c r="D6395" s="113">
        <v>8</v>
      </c>
      <c r="E6395" s="114">
        <v>1380</v>
      </c>
      <c r="F6395" s="114">
        <v>6313</v>
      </c>
      <c r="G6395" s="122">
        <v>0</v>
      </c>
      <c r="H6395" s="122">
        <v>6.5217540640799836E+18</v>
      </c>
    </row>
    <row r="6396" spans="3:8" ht="15" customHeight="1">
      <c r="C6396" s="112" t="b">
        <v>0</v>
      </c>
      <c r="D6396" s="113">
        <v>8</v>
      </c>
      <c r="E6396" s="114">
        <v>1381</v>
      </c>
      <c r="F6396" s="114">
        <v>6314</v>
      </c>
      <c r="G6396" s="122">
        <v>0</v>
      </c>
      <c r="H6396" s="122">
        <v>4.6858330910300447E+18</v>
      </c>
    </row>
    <row r="6397" spans="3:8" ht="15" customHeight="1">
      <c r="C6397" s="112" t="b">
        <v>0</v>
      </c>
      <c r="D6397" s="113">
        <v>8</v>
      </c>
      <c r="E6397" s="114">
        <v>1382</v>
      </c>
      <c r="F6397" s="114">
        <v>6315</v>
      </c>
      <c r="G6397" s="122">
        <v>0</v>
      </c>
      <c r="H6397" s="122">
        <v>1.8240749222957007E+19</v>
      </c>
    </row>
    <row r="6398" spans="3:8" ht="15" customHeight="1">
      <c r="C6398" s="112" t="b">
        <v>0</v>
      </c>
      <c r="D6398" s="113">
        <v>8</v>
      </c>
      <c r="E6398" s="114">
        <v>1386</v>
      </c>
      <c r="F6398" s="114">
        <v>6316</v>
      </c>
      <c r="G6398" s="122">
        <v>0</v>
      </c>
      <c r="H6398" s="122">
        <v>1.6789344295974463E+19</v>
      </c>
    </row>
    <row r="6399" spans="3:8" ht="15" customHeight="1">
      <c r="C6399" s="112" t="b">
        <v>0</v>
      </c>
      <c r="D6399" s="113">
        <v>8</v>
      </c>
      <c r="E6399" s="114">
        <v>1383</v>
      </c>
      <c r="F6399" s="114">
        <v>6317</v>
      </c>
      <c r="G6399" s="122">
        <v>0</v>
      </c>
      <c r="H6399" s="122">
        <v>4.8876332702123284E+18</v>
      </c>
    </row>
    <row r="6400" spans="3:8" ht="15" customHeight="1">
      <c r="C6400" s="112" t="b">
        <v>0</v>
      </c>
      <c r="D6400" s="113">
        <v>8</v>
      </c>
      <c r="E6400" s="114">
        <v>1385</v>
      </c>
      <c r="F6400" s="114">
        <v>6318</v>
      </c>
      <c r="G6400" s="122">
        <v>0</v>
      </c>
      <c r="H6400" s="122">
        <v>1.4813612021252184E+19</v>
      </c>
    </row>
    <row r="6401" spans="3:8" ht="15" customHeight="1">
      <c r="C6401" s="112" t="b">
        <v>0</v>
      </c>
      <c r="D6401" s="113">
        <v>8</v>
      </c>
      <c r="E6401" s="114">
        <v>1384</v>
      </c>
      <c r="F6401" s="114">
        <v>6319</v>
      </c>
      <c r="G6401" s="122">
        <v>0</v>
      </c>
      <c r="H6401" s="122">
        <v>1.3160920884082217E+19</v>
      </c>
    </row>
    <row r="6402" spans="3:8" ht="15" customHeight="1">
      <c r="C6402" s="112" t="b">
        <v>0</v>
      </c>
      <c r="D6402" s="113">
        <v>8</v>
      </c>
      <c r="E6402" s="114">
        <v>1406</v>
      </c>
      <c r="F6402" s="114">
        <v>6320</v>
      </c>
      <c r="G6402" s="122">
        <v>0</v>
      </c>
      <c r="H6402" s="122">
        <v>3.7050333521004308E+18</v>
      </c>
    </row>
    <row r="6403" spans="3:8" ht="15" customHeight="1">
      <c r="C6403" s="112" t="b">
        <v>0</v>
      </c>
      <c r="D6403" s="113">
        <v>8</v>
      </c>
      <c r="E6403" s="114">
        <v>1407</v>
      </c>
      <c r="F6403" s="114">
        <v>6321</v>
      </c>
      <c r="G6403" s="122">
        <v>0</v>
      </c>
      <c r="H6403" s="122">
        <v>6.0112757204754752E+17</v>
      </c>
    </row>
    <row r="6404" spans="3:8" ht="15" customHeight="1">
      <c r="C6404" s="112" t="b">
        <v>0</v>
      </c>
      <c r="D6404" s="113">
        <v>8</v>
      </c>
      <c r="E6404" s="114">
        <v>1408</v>
      </c>
      <c r="F6404" s="114">
        <v>6322</v>
      </c>
      <c r="G6404" s="122">
        <v>0</v>
      </c>
      <c r="H6404" s="122">
        <v>1.0770079019256581E+18</v>
      </c>
    </row>
    <row r="6405" spans="3:8" ht="15" customHeight="1">
      <c r="C6405" s="112" t="b">
        <v>0</v>
      </c>
      <c r="D6405" s="113">
        <v>8</v>
      </c>
      <c r="E6405" s="114">
        <v>1409</v>
      </c>
      <c r="F6405" s="114">
        <v>6323</v>
      </c>
      <c r="G6405" s="122">
        <v>0</v>
      </c>
      <c r="H6405" s="122">
        <v>1.2977211526364811E+19</v>
      </c>
    </row>
    <row r="6406" spans="3:8" ht="15" customHeight="1">
      <c r="C6406" s="112" t="b">
        <v>0</v>
      </c>
      <c r="D6406" s="113">
        <v>8</v>
      </c>
      <c r="E6406" s="114">
        <v>1410</v>
      </c>
      <c r="F6406" s="114">
        <v>6324</v>
      </c>
      <c r="G6406" s="122">
        <v>0</v>
      </c>
      <c r="H6406" s="122">
        <v>1.5731938439911307E+19</v>
      </c>
    </row>
    <row r="6407" spans="3:8" ht="15" customHeight="1">
      <c r="C6407" s="112" t="b">
        <v>0</v>
      </c>
      <c r="D6407" s="113">
        <v>8</v>
      </c>
      <c r="E6407" s="114">
        <v>1411</v>
      </c>
      <c r="F6407" s="114">
        <v>6325</v>
      </c>
      <c r="G6407" s="122">
        <v>0</v>
      </c>
      <c r="H6407" s="122">
        <v>1.5541524756572912E+19</v>
      </c>
    </row>
    <row r="6408" spans="3:8" ht="15" customHeight="1">
      <c r="C6408" s="112" t="b">
        <v>0</v>
      </c>
      <c r="D6408" s="113">
        <v>8</v>
      </c>
      <c r="E6408" s="114">
        <v>1412</v>
      </c>
      <c r="F6408" s="114">
        <v>6326</v>
      </c>
      <c r="G6408" s="122">
        <v>0</v>
      </c>
      <c r="H6408" s="122">
        <v>1.083013481739802E+19</v>
      </c>
    </row>
    <row r="6409" spans="3:8" ht="15" customHeight="1">
      <c r="C6409" s="112" t="b">
        <v>0</v>
      </c>
      <c r="D6409" s="113">
        <v>8</v>
      </c>
      <c r="E6409" s="114">
        <v>1413</v>
      </c>
      <c r="F6409" s="114">
        <v>6327</v>
      </c>
      <c r="G6409" s="122">
        <v>0</v>
      </c>
      <c r="H6409" s="122">
        <v>1.1870328887945781E+19</v>
      </c>
    </row>
    <row r="6410" spans="3:8" ht="15" customHeight="1">
      <c r="C6410" s="112" t="b">
        <v>0</v>
      </c>
      <c r="D6410" s="113">
        <v>8</v>
      </c>
      <c r="E6410" s="114">
        <v>1395</v>
      </c>
      <c r="F6410" s="114">
        <v>6328</v>
      </c>
      <c r="G6410" s="122">
        <v>0</v>
      </c>
      <c r="H6410" s="122">
        <v>1.2301204726973041E+19</v>
      </c>
    </row>
    <row r="6411" spans="3:8" ht="15" customHeight="1">
      <c r="C6411" s="112" t="b">
        <v>0</v>
      </c>
      <c r="D6411" s="113">
        <v>8</v>
      </c>
      <c r="E6411" s="114">
        <v>1396</v>
      </c>
      <c r="F6411" s="114">
        <v>6329</v>
      </c>
      <c r="G6411" s="122">
        <v>0</v>
      </c>
      <c r="H6411" s="122">
        <v>1.2865821614491636E+19</v>
      </c>
    </row>
    <row r="6412" spans="3:8" ht="15" customHeight="1">
      <c r="C6412" s="112" t="b">
        <v>0</v>
      </c>
      <c r="D6412" s="113">
        <v>8</v>
      </c>
      <c r="E6412" s="114">
        <v>1397</v>
      </c>
      <c r="F6412" s="114">
        <v>6330</v>
      </c>
      <c r="G6412" s="122">
        <v>0</v>
      </c>
      <c r="H6412" s="122">
        <v>1.4529087969987772E+19</v>
      </c>
    </row>
    <row r="6413" spans="3:8" ht="15" customHeight="1">
      <c r="C6413" s="112" t="b">
        <v>0</v>
      </c>
      <c r="D6413" s="113">
        <v>8</v>
      </c>
      <c r="E6413" s="114">
        <v>1398</v>
      </c>
      <c r="F6413" s="114">
        <v>6331</v>
      </c>
      <c r="G6413" s="122">
        <v>0</v>
      </c>
      <c r="H6413" s="122">
        <v>1.2308887972100449E+18</v>
      </c>
    </row>
    <row r="6414" spans="3:8" ht="15" customHeight="1">
      <c r="C6414" s="112" t="b">
        <v>0</v>
      </c>
      <c r="D6414" s="113">
        <v>8</v>
      </c>
      <c r="E6414" s="114">
        <v>1399</v>
      </c>
      <c r="F6414" s="114">
        <v>6332</v>
      </c>
      <c r="G6414" s="122">
        <v>0</v>
      </c>
      <c r="H6414" s="122">
        <v>7.8570344665450394E+18</v>
      </c>
    </row>
    <row r="6415" spans="3:8" ht="15" customHeight="1">
      <c r="C6415" s="112" t="b">
        <v>0</v>
      </c>
      <c r="D6415" s="113">
        <v>8</v>
      </c>
      <c r="E6415" s="114">
        <v>1400</v>
      </c>
      <c r="F6415" s="114">
        <v>6333</v>
      </c>
      <c r="G6415" s="122">
        <v>0</v>
      </c>
      <c r="H6415" s="122">
        <v>1.5149975831482335E+18</v>
      </c>
    </row>
    <row r="6416" spans="3:8" ht="15" customHeight="1">
      <c r="C6416" s="112" t="b">
        <v>0</v>
      </c>
      <c r="D6416" s="113">
        <v>8</v>
      </c>
      <c r="E6416" s="114">
        <v>1401</v>
      </c>
      <c r="F6416" s="114">
        <v>6334</v>
      </c>
      <c r="G6416" s="122">
        <v>0</v>
      </c>
      <c r="H6416" s="122">
        <v>1.0876041406426853E+19</v>
      </c>
    </row>
    <row r="6417" spans="3:8" ht="15" customHeight="1">
      <c r="C6417" s="112" t="b">
        <v>0</v>
      </c>
      <c r="D6417" s="113">
        <v>8</v>
      </c>
      <c r="E6417" s="114">
        <v>1402</v>
      </c>
      <c r="F6417" s="114">
        <v>6335</v>
      </c>
      <c r="G6417" s="122">
        <v>0</v>
      </c>
      <c r="H6417" s="122">
        <v>7.6767287498730547E+17</v>
      </c>
    </row>
    <row r="6418" spans="3:8" ht="15" customHeight="1">
      <c r="C6418" s="112" t="b">
        <v>0</v>
      </c>
      <c r="D6418" s="113">
        <v>8</v>
      </c>
      <c r="E6418" s="114">
        <v>1403</v>
      </c>
      <c r="F6418" s="114">
        <v>6336</v>
      </c>
      <c r="G6418" s="122">
        <v>0</v>
      </c>
      <c r="H6418" s="122">
        <v>5.0624421259764972E+18</v>
      </c>
    </row>
    <row r="6419" spans="3:8" ht="15" customHeight="1">
      <c r="C6419" s="112" t="b">
        <v>0</v>
      </c>
      <c r="D6419" s="113">
        <v>8</v>
      </c>
      <c r="E6419" s="114">
        <v>1404</v>
      </c>
      <c r="F6419" s="114">
        <v>6337</v>
      </c>
      <c r="G6419" s="122">
        <v>0</v>
      </c>
      <c r="H6419" s="122">
        <v>1.6635057169863569E+19</v>
      </c>
    </row>
    <row r="6420" spans="3:8" ht="15" customHeight="1">
      <c r="C6420" s="112" t="b">
        <v>0</v>
      </c>
      <c r="D6420" s="113">
        <v>8</v>
      </c>
      <c r="E6420" s="114">
        <v>1405</v>
      </c>
      <c r="F6420" s="114">
        <v>6338</v>
      </c>
      <c r="G6420" s="122">
        <v>0</v>
      </c>
      <c r="H6420" s="122">
        <v>1.6595084950608089E+19</v>
      </c>
    </row>
    <row r="6421" spans="3:8" ht="15" customHeight="1">
      <c r="C6421" s="112" t="b">
        <v>0</v>
      </c>
      <c r="D6421" s="113">
        <v>8</v>
      </c>
      <c r="E6421" s="114">
        <v>3274</v>
      </c>
      <c r="F6421" s="114">
        <v>6339</v>
      </c>
      <c r="G6421" s="122">
        <v>0</v>
      </c>
      <c r="H6421" s="122">
        <v>1.188346495980519E+19</v>
      </c>
    </row>
    <row r="6422" spans="3:8" ht="15" customHeight="1">
      <c r="C6422" s="112" t="b">
        <v>0</v>
      </c>
      <c r="D6422" s="113">
        <v>8</v>
      </c>
      <c r="E6422" s="114">
        <v>3267</v>
      </c>
      <c r="F6422" s="114">
        <v>6340</v>
      </c>
      <c r="G6422" s="122">
        <v>0</v>
      </c>
      <c r="H6422" s="122">
        <v>8.3152075616307597E+17</v>
      </c>
    </row>
    <row r="6423" spans="3:8" ht="15" customHeight="1">
      <c r="C6423" s="112" t="b">
        <v>0</v>
      </c>
      <c r="D6423" s="113">
        <v>8</v>
      </c>
      <c r="E6423" s="114">
        <v>3261</v>
      </c>
      <c r="F6423" s="114">
        <v>6341</v>
      </c>
      <c r="G6423" s="122">
        <v>0</v>
      </c>
      <c r="H6423" s="122">
        <v>8.8092197770106225E+18</v>
      </c>
    </row>
    <row r="6424" spans="3:8" ht="15" customHeight="1">
      <c r="C6424" s="112" t="b">
        <v>0</v>
      </c>
      <c r="D6424" s="113">
        <v>8</v>
      </c>
      <c r="E6424" s="114">
        <v>3272</v>
      </c>
      <c r="F6424" s="114">
        <v>6342</v>
      </c>
      <c r="G6424" s="122">
        <v>0</v>
      </c>
      <c r="H6424" s="122">
        <v>8.1758293930194964E+18</v>
      </c>
    </row>
    <row r="6425" spans="3:8" ht="15" customHeight="1">
      <c r="C6425" s="112" t="b">
        <v>0</v>
      </c>
      <c r="D6425" s="113">
        <v>8</v>
      </c>
      <c r="E6425" s="114">
        <v>1414</v>
      </c>
      <c r="F6425" s="114">
        <v>6343</v>
      </c>
      <c r="G6425" s="122">
        <v>0</v>
      </c>
      <c r="H6425" s="122">
        <v>1.3252440539421929E+19</v>
      </c>
    </row>
    <row r="6426" spans="3:8" ht="15" customHeight="1">
      <c r="C6426" s="112" t="b">
        <v>0</v>
      </c>
      <c r="D6426" s="113">
        <v>8</v>
      </c>
      <c r="E6426" s="114">
        <v>1415</v>
      </c>
      <c r="F6426" s="114">
        <v>6344</v>
      </c>
      <c r="G6426" s="122">
        <v>0</v>
      </c>
      <c r="H6426" s="122">
        <v>2.853785135620631E+18</v>
      </c>
    </row>
    <row r="6427" spans="3:8" ht="15" customHeight="1">
      <c r="C6427" s="112" t="b">
        <v>0</v>
      </c>
      <c r="D6427" s="113">
        <v>8</v>
      </c>
      <c r="E6427" s="114">
        <v>1416</v>
      </c>
      <c r="F6427" s="114">
        <v>6345</v>
      </c>
      <c r="G6427" s="122">
        <v>0</v>
      </c>
      <c r="H6427" s="122">
        <v>9.9505982651667251E+18</v>
      </c>
    </row>
    <row r="6428" spans="3:8" ht="15" customHeight="1">
      <c r="C6428" s="112" t="b">
        <v>0</v>
      </c>
      <c r="D6428" s="113">
        <v>8</v>
      </c>
      <c r="E6428" s="114">
        <v>1417</v>
      </c>
      <c r="F6428" s="114">
        <v>6346</v>
      </c>
      <c r="G6428" s="122">
        <v>0</v>
      </c>
      <c r="H6428" s="122">
        <v>1.5112787588512764E+19</v>
      </c>
    </row>
    <row r="6429" spans="3:8" ht="15" customHeight="1">
      <c r="C6429" s="112" t="b">
        <v>0</v>
      </c>
      <c r="D6429" s="113">
        <v>8</v>
      </c>
      <c r="E6429" s="114">
        <v>1418</v>
      </c>
      <c r="F6429" s="114">
        <v>6347</v>
      </c>
      <c r="G6429" s="122">
        <v>0</v>
      </c>
      <c r="H6429" s="122">
        <v>5.2451528639958886E+18</v>
      </c>
    </row>
    <row r="6430" spans="3:8" ht="15" customHeight="1">
      <c r="C6430" s="112" t="b">
        <v>0</v>
      </c>
      <c r="D6430" s="113">
        <v>8</v>
      </c>
      <c r="E6430" s="114">
        <v>1419</v>
      </c>
      <c r="F6430" s="114">
        <v>6348</v>
      </c>
      <c r="G6430" s="122">
        <v>0</v>
      </c>
      <c r="H6430" s="122">
        <v>9.3734146364537917E+18</v>
      </c>
    </row>
    <row r="6431" spans="3:8" ht="15" customHeight="1">
      <c r="C6431" s="112" t="b">
        <v>0</v>
      </c>
      <c r="D6431" s="113">
        <v>8</v>
      </c>
      <c r="E6431" s="114">
        <v>1420</v>
      </c>
      <c r="F6431" s="114">
        <v>6349</v>
      </c>
      <c r="G6431" s="122">
        <v>0</v>
      </c>
      <c r="H6431" s="122">
        <v>2.9372782812209403E+18</v>
      </c>
    </row>
    <row r="6432" spans="3:8" ht="15" customHeight="1">
      <c r="C6432" s="112" t="b">
        <v>0</v>
      </c>
      <c r="D6432" s="113">
        <v>8</v>
      </c>
      <c r="E6432" s="114">
        <v>1421</v>
      </c>
      <c r="F6432" s="114">
        <v>6350</v>
      </c>
      <c r="G6432" s="122">
        <v>0</v>
      </c>
      <c r="H6432" s="122">
        <v>9.3652445826359562E+18</v>
      </c>
    </row>
    <row r="6433" spans="3:8" ht="15" customHeight="1">
      <c r="C6433" s="112" t="b">
        <v>0</v>
      </c>
      <c r="D6433" s="113">
        <v>8</v>
      </c>
      <c r="E6433" s="114">
        <v>1422</v>
      </c>
      <c r="F6433" s="114">
        <v>6351</v>
      </c>
      <c r="G6433" s="122">
        <v>0</v>
      </c>
      <c r="H6433" s="122">
        <v>9.146831141185769E+17</v>
      </c>
    </row>
    <row r="6434" spans="3:8" ht="15" customHeight="1">
      <c r="C6434" s="112" t="b">
        <v>0</v>
      </c>
      <c r="D6434" s="113">
        <v>8</v>
      </c>
      <c r="E6434" s="114">
        <v>1423</v>
      </c>
      <c r="F6434" s="114">
        <v>6352</v>
      </c>
      <c r="G6434" s="122">
        <v>0</v>
      </c>
      <c r="H6434" s="122">
        <v>1.6106889937232812E+19</v>
      </c>
    </row>
    <row r="6435" spans="3:8" ht="15" customHeight="1">
      <c r="C6435" s="112" t="b">
        <v>0</v>
      </c>
      <c r="D6435" s="113">
        <v>8</v>
      </c>
      <c r="E6435" s="114">
        <v>1424</v>
      </c>
      <c r="F6435" s="114">
        <v>6353</v>
      </c>
      <c r="G6435" s="122">
        <v>0</v>
      </c>
      <c r="H6435" s="122">
        <v>1.9402697844579743E+18</v>
      </c>
    </row>
    <row r="6436" spans="3:8" ht="15" customHeight="1">
      <c r="C6436" s="112" t="b">
        <v>0</v>
      </c>
      <c r="D6436" s="113">
        <v>8</v>
      </c>
      <c r="E6436" s="114">
        <v>1425</v>
      </c>
      <c r="F6436" s="114">
        <v>6354</v>
      </c>
      <c r="G6436" s="122">
        <v>0</v>
      </c>
      <c r="H6436" s="122">
        <v>1.1995159248823032E+18</v>
      </c>
    </row>
    <row r="6437" spans="3:8" ht="15" customHeight="1">
      <c r="C6437" s="112" t="b">
        <v>0</v>
      </c>
      <c r="D6437" s="113">
        <v>8</v>
      </c>
      <c r="E6437" s="114">
        <v>1426</v>
      </c>
      <c r="F6437" s="114">
        <v>6355</v>
      </c>
      <c r="G6437" s="122">
        <v>0</v>
      </c>
      <c r="H6437" s="122">
        <v>1.3573308748762501E+19</v>
      </c>
    </row>
    <row r="6438" spans="3:8" ht="15" customHeight="1">
      <c r="C6438" s="112" t="b">
        <v>0</v>
      </c>
      <c r="D6438" s="113">
        <v>8</v>
      </c>
      <c r="E6438" s="114">
        <v>1427</v>
      </c>
      <c r="F6438" s="114">
        <v>6356</v>
      </c>
      <c r="G6438" s="122">
        <v>0</v>
      </c>
      <c r="H6438" s="122">
        <v>8.0775469349901793E+18</v>
      </c>
    </row>
    <row r="6439" spans="3:8" ht="15" customHeight="1">
      <c r="C6439" s="112" t="b">
        <v>0</v>
      </c>
      <c r="D6439" s="113">
        <v>8</v>
      </c>
      <c r="E6439" s="114">
        <v>1428</v>
      </c>
      <c r="F6439" s="114">
        <v>6357</v>
      </c>
      <c r="G6439" s="122">
        <v>0</v>
      </c>
      <c r="H6439" s="122">
        <v>1.1757482777715472E+19</v>
      </c>
    </row>
    <row r="6440" spans="3:8" ht="15" customHeight="1">
      <c r="C6440" s="112" t="b">
        <v>0</v>
      </c>
      <c r="D6440" s="113">
        <v>8</v>
      </c>
      <c r="E6440" s="114">
        <v>1429</v>
      </c>
      <c r="F6440" s="114">
        <v>6358</v>
      </c>
      <c r="G6440" s="122">
        <v>0</v>
      </c>
      <c r="H6440" s="122">
        <v>4.7443875392621128E+18</v>
      </c>
    </row>
    <row r="6441" spans="3:8" ht="15" customHeight="1">
      <c r="C6441" s="112" t="b">
        <v>0</v>
      </c>
      <c r="D6441" s="113">
        <v>8</v>
      </c>
      <c r="E6441" s="114">
        <v>1430</v>
      </c>
      <c r="F6441" s="114">
        <v>6359</v>
      </c>
      <c r="G6441" s="122">
        <v>0</v>
      </c>
      <c r="H6441" s="122">
        <v>9.68777641159117E+18</v>
      </c>
    </row>
    <row r="6442" spans="3:8" ht="15" customHeight="1">
      <c r="C6442" s="112" t="b">
        <v>0</v>
      </c>
      <c r="D6442" s="113">
        <v>8</v>
      </c>
      <c r="E6442" s="114">
        <v>1431</v>
      </c>
      <c r="F6442" s="114">
        <v>6360</v>
      </c>
      <c r="G6442" s="122">
        <v>0</v>
      </c>
      <c r="H6442" s="122">
        <v>7.7883623427163904E+18</v>
      </c>
    </row>
    <row r="6443" spans="3:8" ht="15" customHeight="1">
      <c r="C6443" s="112" t="b">
        <v>0</v>
      </c>
      <c r="D6443" s="113">
        <v>8</v>
      </c>
      <c r="E6443" s="114">
        <v>1432</v>
      </c>
      <c r="F6443" s="114">
        <v>6361</v>
      </c>
      <c r="G6443" s="122">
        <v>0</v>
      </c>
      <c r="H6443" s="122">
        <v>8.7394627415356119E+18</v>
      </c>
    </row>
    <row r="6444" spans="3:8" ht="15" customHeight="1">
      <c r="C6444" s="112" t="b">
        <v>0</v>
      </c>
      <c r="D6444" s="113">
        <v>8</v>
      </c>
      <c r="E6444" s="114">
        <v>1433</v>
      </c>
      <c r="F6444" s="114">
        <v>6362</v>
      </c>
      <c r="G6444" s="122">
        <v>0</v>
      </c>
      <c r="H6444" s="122">
        <v>1.050407603583086E+19</v>
      </c>
    </row>
    <row r="6445" spans="3:8" ht="15" customHeight="1">
      <c r="C6445" s="112" t="b">
        <v>0</v>
      </c>
      <c r="D6445" s="113">
        <v>8</v>
      </c>
      <c r="E6445" s="114">
        <v>1434</v>
      </c>
      <c r="F6445" s="114">
        <v>6363</v>
      </c>
      <c r="G6445" s="122">
        <v>0</v>
      </c>
      <c r="H6445" s="122">
        <v>7.4088655864605317E+18</v>
      </c>
    </row>
    <row r="6446" spans="3:8" ht="15" customHeight="1">
      <c r="C6446" s="112" t="b">
        <v>0</v>
      </c>
      <c r="D6446" s="113">
        <v>8</v>
      </c>
      <c r="E6446" s="114">
        <v>1435</v>
      </c>
      <c r="F6446" s="114">
        <v>6364</v>
      </c>
      <c r="G6446" s="122">
        <v>0</v>
      </c>
      <c r="H6446" s="122">
        <v>1.5340030510373007E+19</v>
      </c>
    </row>
    <row r="6447" spans="3:8" ht="15" customHeight="1">
      <c r="C6447" s="112" t="b">
        <v>0</v>
      </c>
      <c r="D6447" s="113">
        <v>8</v>
      </c>
      <c r="E6447" s="114">
        <v>1436</v>
      </c>
      <c r="F6447" s="114">
        <v>6365</v>
      </c>
      <c r="G6447" s="122">
        <v>0</v>
      </c>
      <c r="H6447" s="122">
        <v>1.195531558870393E+19</v>
      </c>
    </row>
    <row r="6448" spans="3:8" ht="15" customHeight="1">
      <c r="C6448" s="112" t="b">
        <v>0</v>
      </c>
      <c r="D6448" s="113">
        <v>8</v>
      </c>
      <c r="E6448" s="114">
        <v>1437</v>
      </c>
      <c r="F6448" s="114">
        <v>6366</v>
      </c>
      <c r="G6448" s="122">
        <v>0</v>
      </c>
      <c r="H6448" s="122">
        <v>8.5514700530630835E+17</v>
      </c>
    </row>
    <row r="6449" spans="3:8" ht="15" customHeight="1">
      <c r="C6449" s="112" t="b">
        <v>0</v>
      </c>
      <c r="D6449" s="113">
        <v>8</v>
      </c>
      <c r="E6449" s="114">
        <v>1438</v>
      </c>
      <c r="F6449" s="114">
        <v>6367</v>
      </c>
      <c r="G6449" s="122">
        <v>0</v>
      </c>
      <c r="H6449" s="122">
        <v>1.8363522884903528E+19</v>
      </c>
    </row>
    <row r="6450" spans="3:8" ht="15" customHeight="1">
      <c r="C6450" s="112" t="b">
        <v>0</v>
      </c>
      <c r="D6450" s="113">
        <v>8</v>
      </c>
      <c r="E6450" s="114">
        <v>1439</v>
      </c>
      <c r="F6450" s="114">
        <v>6368</v>
      </c>
      <c r="G6450" s="122">
        <v>0</v>
      </c>
      <c r="H6450" s="122">
        <v>1.5005376347222737E+19</v>
      </c>
    </row>
    <row r="6451" spans="3:8" ht="15" customHeight="1">
      <c r="C6451" s="112" t="b">
        <v>0</v>
      </c>
      <c r="D6451" s="113">
        <v>8</v>
      </c>
      <c r="E6451" s="114">
        <v>1440</v>
      </c>
      <c r="F6451" s="114">
        <v>6369</v>
      </c>
      <c r="G6451" s="122">
        <v>0</v>
      </c>
      <c r="H6451" s="122">
        <v>6.4456372575068303E+18</v>
      </c>
    </row>
    <row r="6452" spans="3:8" ht="15" customHeight="1">
      <c r="C6452" s="112" t="b">
        <v>0</v>
      </c>
      <c r="D6452" s="113">
        <v>8</v>
      </c>
      <c r="E6452" s="114">
        <v>1441</v>
      </c>
      <c r="F6452" s="114">
        <v>6370</v>
      </c>
      <c r="G6452" s="122">
        <v>0</v>
      </c>
      <c r="H6452" s="122">
        <v>1.5351311697296175E+19</v>
      </c>
    </row>
    <row r="6453" spans="3:8" ht="15" customHeight="1">
      <c r="C6453" s="112" t="b">
        <v>0</v>
      </c>
      <c r="D6453" s="113">
        <v>8</v>
      </c>
      <c r="E6453" s="114">
        <v>1442</v>
      </c>
      <c r="F6453" s="114">
        <v>6371</v>
      </c>
      <c r="G6453" s="122">
        <v>0</v>
      </c>
      <c r="H6453" s="122">
        <v>1.2596032752645929E+19</v>
      </c>
    </row>
    <row r="6454" spans="3:8" ht="15" customHeight="1">
      <c r="C6454" s="112" t="b">
        <v>0</v>
      </c>
      <c r="D6454" s="113">
        <v>8</v>
      </c>
      <c r="E6454" s="114">
        <v>1443</v>
      </c>
      <c r="F6454" s="114">
        <v>6372</v>
      </c>
      <c r="G6454" s="122">
        <v>0</v>
      </c>
      <c r="H6454" s="122">
        <v>9.7091168300527247E+18</v>
      </c>
    </row>
    <row r="6455" spans="3:8" ht="15" customHeight="1">
      <c r="C6455" s="112" t="b">
        <v>0</v>
      </c>
      <c r="D6455" s="113">
        <v>8</v>
      </c>
      <c r="E6455" s="114">
        <v>1455</v>
      </c>
      <c r="F6455" s="114">
        <v>6373</v>
      </c>
      <c r="G6455" s="122">
        <v>0</v>
      </c>
      <c r="H6455" s="122">
        <v>1.7381466591538993E+19</v>
      </c>
    </row>
    <row r="6456" spans="3:8" ht="15" customHeight="1">
      <c r="C6456" s="112" t="b">
        <v>0</v>
      </c>
      <c r="D6456" s="113">
        <v>8</v>
      </c>
      <c r="E6456" s="114">
        <v>1456</v>
      </c>
      <c r="F6456" s="114">
        <v>6374</v>
      </c>
      <c r="G6456" s="122">
        <v>0</v>
      </c>
      <c r="H6456" s="122">
        <v>1.5214697552798419E+19</v>
      </c>
    </row>
    <row r="6457" spans="3:8" ht="15" customHeight="1">
      <c r="C6457" s="112" t="b">
        <v>0</v>
      </c>
      <c r="D6457" s="113">
        <v>8</v>
      </c>
      <c r="E6457" s="114">
        <v>1457</v>
      </c>
      <c r="F6457" s="114">
        <v>6375</v>
      </c>
      <c r="G6457" s="122">
        <v>0</v>
      </c>
      <c r="H6457" s="122">
        <v>1.183779205205511E+19</v>
      </c>
    </row>
    <row r="6458" spans="3:8" ht="15" customHeight="1">
      <c r="C6458" s="112" t="b">
        <v>0</v>
      </c>
      <c r="D6458" s="113">
        <v>8</v>
      </c>
      <c r="E6458" s="114">
        <v>1458</v>
      </c>
      <c r="F6458" s="114">
        <v>6376</v>
      </c>
      <c r="G6458" s="122">
        <v>0</v>
      </c>
      <c r="H6458" s="122">
        <v>9.9301943330831514E+17</v>
      </c>
    </row>
    <row r="6459" spans="3:8" ht="15" customHeight="1">
      <c r="C6459" s="112" t="b">
        <v>0</v>
      </c>
      <c r="D6459" s="113">
        <v>8</v>
      </c>
      <c r="E6459" s="114">
        <v>1459</v>
      </c>
      <c r="F6459" s="114">
        <v>6377</v>
      </c>
      <c r="G6459" s="122">
        <v>0</v>
      </c>
      <c r="H6459" s="122">
        <v>7.0591987151271526E+18</v>
      </c>
    </row>
    <row r="6460" spans="3:8" ht="15" customHeight="1">
      <c r="C6460" s="112" t="b">
        <v>0</v>
      </c>
      <c r="D6460" s="113">
        <v>8</v>
      </c>
      <c r="E6460" s="114">
        <v>1460</v>
      </c>
      <c r="F6460" s="114">
        <v>6378</v>
      </c>
      <c r="G6460" s="122">
        <v>0</v>
      </c>
      <c r="H6460" s="122">
        <v>5.5177187477366108E+18</v>
      </c>
    </row>
    <row r="6461" spans="3:8" ht="15" customHeight="1">
      <c r="C6461" s="112" t="b">
        <v>0</v>
      </c>
      <c r="D6461" s="113">
        <v>8</v>
      </c>
      <c r="E6461" s="114">
        <v>1461</v>
      </c>
      <c r="F6461" s="114">
        <v>6379</v>
      </c>
      <c r="G6461" s="122">
        <v>0</v>
      </c>
      <c r="H6461" s="122">
        <v>1.5442701337787894E+19</v>
      </c>
    </row>
    <row r="6462" spans="3:8" ht="15" customHeight="1">
      <c r="C6462" s="112" t="b">
        <v>0</v>
      </c>
      <c r="D6462" s="113">
        <v>8</v>
      </c>
      <c r="E6462" s="114">
        <v>1462</v>
      </c>
      <c r="F6462" s="114">
        <v>6380</v>
      </c>
      <c r="G6462" s="122">
        <v>0</v>
      </c>
      <c r="H6462" s="122">
        <v>6.7516889150037402E+18</v>
      </c>
    </row>
    <row r="6463" spans="3:8" ht="15" customHeight="1">
      <c r="C6463" s="112" t="b">
        <v>0</v>
      </c>
      <c r="D6463" s="113">
        <v>8</v>
      </c>
      <c r="E6463" s="114">
        <v>1463</v>
      </c>
      <c r="F6463" s="114">
        <v>6381</v>
      </c>
      <c r="G6463" s="122">
        <v>0</v>
      </c>
      <c r="H6463" s="122">
        <v>2.1567874595084815E+18</v>
      </c>
    </row>
    <row r="6464" spans="3:8" ht="15" customHeight="1">
      <c r="C6464" s="112" t="b">
        <v>0</v>
      </c>
      <c r="D6464" s="113">
        <v>8</v>
      </c>
      <c r="E6464" s="114">
        <v>1464</v>
      </c>
      <c r="F6464" s="114">
        <v>6382</v>
      </c>
      <c r="G6464" s="122">
        <v>0</v>
      </c>
      <c r="H6464" s="122">
        <v>4.8505900209428838E+18</v>
      </c>
    </row>
    <row r="6465" spans="3:8" ht="15" customHeight="1">
      <c r="C6465" s="112" t="b">
        <v>0</v>
      </c>
      <c r="D6465" s="113">
        <v>8</v>
      </c>
      <c r="E6465" s="114">
        <v>1465</v>
      </c>
      <c r="F6465" s="114">
        <v>6383</v>
      </c>
      <c r="G6465" s="122">
        <v>0</v>
      </c>
      <c r="H6465" s="122">
        <v>1.7204588411989336E+19</v>
      </c>
    </row>
    <row r="6466" spans="3:8" ht="15" customHeight="1">
      <c r="C6466" s="112" t="b">
        <v>0</v>
      </c>
      <c r="D6466" s="113">
        <v>8</v>
      </c>
      <c r="E6466" s="114">
        <v>1444</v>
      </c>
      <c r="F6466" s="114">
        <v>6384</v>
      </c>
      <c r="G6466" s="122">
        <v>0</v>
      </c>
      <c r="H6466" s="122">
        <v>5.7327971181458821E+18</v>
      </c>
    </row>
    <row r="6467" spans="3:8" ht="15" customHeight="1">
      <c r="C6467" s="112" t="b">
        <v>0</v>
      </c>
      <c r="D6467" s="113">
        <v>8</v>
      </c>
      <c r="E6467" s="114">
        <v>1445</v>
      </c>
      <c r="F6467" s="114">
        <v>6385</v>
      </c>
      <c r="G6467" s="122">
        <v>0</v>
      </c>
      <c r="H6467" s="122">
        <v>8.5070609379925258E+18</v>
      </c>
    </row>
    <row r="6468" spans="3:8" ht="15" customHeight="1">
      <c r="C6468" s="112" t="b">
        <v>0</v>
      </c>
      <c r="D6468" s="113">
        <v>8</v>
      </c>
      <c r="E6468" s="114">
        <v>1446</v>
      </c>
      <c r="F6468" s="114">
        <v>6386</v>
      </c>
      <c r="G6468" s="122">
        <v>0</v>
      </c>
      <c r="H6468" s="122">
        <v>2.4850916076491156E+18</v>
      </c>
    </row>
    <row r="6469" spans="3:8" ht="15" customHeight="1">
      <c r="C6469" s="112" t="b">
        <v>0</v>
      </c>
      <c r="D6469" s="113">
        <v>8</v>
      </c>
      <c r="E6469" s="114">
        <v>1447</v>
      </c>
      <c r="F6469" s="114">
        <v>6387</v>
      </c>
      <c r="G6469" s="122">
        <v>0</v>
      </c>
      <c r="H6469" s="122">
        <v>1.4283760924242172E+19</v>
      </c>
    </row>
    <row r="6470" spans="3:8" ht="15" customHeight="1">
      <c r="C6470" s="112" t="b">
        <v>0</v>
      </c>
      <c r="D6470" s="113">
        <v>8</v>
      </c>
      <c r="E6470" s="114">
        <v>1448</v>
      </c>
      <c r="F6470" s="114">
        <v>6388</v>
      </c>
      <c r="G6470" s="122">
        <v>0</v>
      </c>
      <c r="H6470" s="122">
        <v>1.3767955152339028E+19</v>
      </c>
    </row>
    <row r="6471" spans="3:8" ht="15" customHeight="1">
      <c r="C6471" s="112" t="b">
        <v>0</v>
      </c>
      <c r="D6471" s="113">
        <v>8</v>
      </c>
      <c r="E6471" s="114">
        <v>1449</v>
      </c>
      <c r="F6471" s="114">
        <v>6389</v>
      </c>
      <c r="G6471" s="122">
        <v>0</v>
      </c>
      <c r="H6471" s="122">
        <v>9.2172445536334797E+18</v>
      </c>
    </row>
    <row r="6472" spans="3:8" ht="15" customHeight="1">
      <c r="C6472" s="112" t="b">
        <v>0</v>
      </c>
      <c r="D6472" s="113">
        <v>8</v>
      </c>
      <c r="E6472" s="114">
        <v>1450</v>
      </c>
      <c r="F6472" s="114">
        <v>6390</v>
      </c>
      <c r="G6472" s="122">
        <v>0</v>
      </c>
      <c r="H6472" s="122">
        <v>1.6130332114381507E+19</v>
      </c>
    </row>
    <row r="6473" spans="3:8" ht="15" customHeight="1">
      <c r="C6473" s="112" t="b">
        <v>0</v>
      </c>
      <c r="D6473" s="113">
        <v>8</v>
      </c>
      <c r="E6473" s="114">
        <v>1451</v>
      </c>
      <c r="F6473" s="114">
        <v>6391</v>
      </c>
      <c r="G6473" s="122">
        <v>0</v>
      </c>
      <c r="H6473" s="122">
        <v>9.0205281705545615E+18</v>
      </c>
    </row>
    <row r="6474" spans="3:8" ht="15" customHeight="1">
      <c r="C6474" s="112" t="b">
        <v>0</v>
      </c>
      <c r="D6474" s="113">
        <v>8</v>
      </c>
      <c r="E6474" s="114">
        <v>1452</v>
      </c>
      <c r="F6474" s="114">
        <v>6392</v>
      </c>
      <c r="G6474" s="122">
        <v>0</v>
      </c>
      <c r="H6474" s="122">
        <v>1.8088558943557007E+18</v>
      </c>
    </row>
    <row r="6475" spans="3:8" ht="15" customHeight="1">
      <c r="C6475" s="112" t="b">
        <v>0</v>
      </c>
      <c r="D6475" s="113">
        <v>8</v>
      </c>
      <c r="E6475" s="114">
        <v>1453</v>
      </c>
      <c r="F6475" s="114">
        <v>6393</v>
      </c>
      <c r="G6475" s="122">
        <v>0</v>
      </c>
      <c r="H6475" s="122">
        <v>1.1127716329503992E+19</v>
      </c>
    </row>
    <row r="6476" spans="3:8" ht="15" customHeight="1">
      <c r="C6476" s="112" t="b">
        <v>0</v>
      </c>
      <c r="D6476" s="113">
        <v>8</v>
      </c>
      <c r="E6476" s="114">
        <v>1454</v>
      </c>
      <c r="F6476" s="114">
        <v>6394</v>
      </c>
      <c r="G6476" s="122">
        <v>0</v>
      </c>
      <c r="H6476" s="122">
        <v>1.9424344586293007E+18</v>
      </c>
    </row>
    <row r="6477" spans="3:8" ht="15" customHeight="1">
      <c r="C6477" s="112" t="b">
        <v>0</v>
      </c>
      <c r="D6477" s="113">
        <v>8</v>
      </c>
      <c r="E6477" s="114">
        <v>1466</v>
      </c>
      <c r="F6477" s="114">
        <v>6395</v>
      </c>
      <c r="G6477" s="122">
        <v>0</v>
      </c>
      <c r="H6477" s="122">
        <v>7.9209056467032402E+18</v>
      </c>
    </row>
    <row r="6478" spans="3:8" ht="15" customHeight="1">
      <c r="C6478" s="112" t="b">
        <v>0</v>
      </c>
      <c r="D6478" s="113">
        <v>8</v>
      </c>
      <c r="E6478" s="114">
        <v>1467</v>
      </c>
      <c r="F6478" s="114">
        <v>6396</v>
      </c>
      <c r="G6478" s="122">
        <v>0</v>
      </c>
      <c r="H6478" s="122">
        <v>4.4346201131411635E+18</v>
      </c>
    </row>
    <row r="6479" spans="3:8" ht="15" customHeight="1">
      <c r="C6479" s="112" t="b">
        <v>0</v>
      </c>
      <c r="D6479" s="113">
        <v>8</v>
      </c>
      <c r="E6479" s="114">
        <v>1468</v>
      </c>
      <c r="F6479" s="114">
        <v>6397</v>
      </c>
      <c r="G6479" s="122">
        <v>0</v>
      </c>
      <c r="H6479" s="122">
        <v>1.0946782774030393E+19</v>
      </c>
    </row>
    <row r="6480" spans="3:8" ht="15" customHeight="1">
      <c r="C6480" s="112" t="b">
        <v>0</v>
      </c>
      <c r="D6480" s="113">
        <v>8</v>
      </c>
      <c r="E6480" s="114">
        <v>1469</v>
      </c>
      <c r="F6480" s="114">
        <v>6398</v>
      </c>
      <c r="G6480" s="122">
        <v>0</v>
      </c>
      <c r="H6480" s="122">
        <v>1.2232590413462272E+19</v>
      </c>
    </row>
    <row r="6481" spans="3:8" ht="15" customHeight="1">
      <c r="C6481" s="112" t="b">
        <v>0</v>
      </c>
      <c r="D6481" s="113">
        <v>8</v>
      </c>
      <c r="E6481" s="114">
        <v>1470</v>
      </c>
      <c r="F6481" s="114">
        <v>6399</v>
      </c>
      <c r="G6481" s="122">
        <v>0</v>
      </c>
      <c r="H6481" s="122">
        <v>8.1411017365608489E+18</v>
      </c>
    </row>
    <row r="6482" spans="3:8" ht="15" customHeight="1">
      <c r="C6482" s="112" t="b">
        <v>0</v>
      </c>
      <c r="D6482" s="113">
        <v>8</v>
      </c>
      <c r="E6482" s="114">
        <v>1471</v>
      </c>
      <c r="F6482" s="114">
        <v>6400</v>
      </c>
      <c r="G6482" s="122">
        <v>0</v>
      </c>
      <c r="H6482" s="122">
        <v>7.1872608833715425E+18</v>
      </c>
    </row>
    <row r="6483" spans="3:8" ht="15" customHeight="1">
      <c r="C6483" s="112" t="b">
        <v>0</v>
      </c>
      <c r="D6483" s="113">
        <v>8</v>
      </c>
      <c r="E6483" s="114">
        <v>1472</v>
      </c>
      <c r="F6483" s="114">
        <v>6401</v>
      </c>
      <c r="G6483" s="122">
        <v>0</v>
      </c>
      <c r="H6483" s="122">
        <v>5.1003660148548956E+18</v>
      </c>
    </row>
    <row r="6484" spans="3:8" ht="15" customHeight="1">
      <c r="C6484" s="112" t="b">
        <v>0</v>
      </c>
      <c r="D6484" s="113">
        <v>8</v>
      </c>
      <c r="E6484" s="114">
        <v>1473</v>
      </c>
      <c r="F6484" s="114">
        <v>6402</v>
      </c>
      <c r="G6484" s="122">
        <v>0</v>
      </c>
      <c r="H6484" s="122">
        <v>1.1172034544388913E+19</v>
      </c>
    </row>
    <row r="6485" spans="3:8" ht="15" customHeight="1">
      <c r="C6485" s="112" t="b">
        <v>0</v>
      </c>
      <c r="D6485" s="113">
        <v>8</v>
      </c>
      <c r="E6485" s="114">
        <v>1474</v>
      </c>
      <c r="F6485" s="114">
        <v>6403</v>
      </c>
      <c r="G6485" s="122">
        <v>0</v>
      </c>
      <c r="H6485" s="122">
        <v>1.2928658850001154E+19</v>
      </c>
    </row>
    <row r="6486" spans="3:8" ht="15" customHeight="1">
      <c r="C6486" s="112" t="b">
        <v>0</v>
      </c>
      <c r="D6486" s="113">
        <v>8</v>
      </c>
      <c r="E6486" s="114">
        <v>1475</v>
      </c>
      <c r="F6486" s="114">
        <v>6404</v>
      </c>
      <c r="G6486" s="122">
        <v>0</v>
      </c>
      <c r="H6486" s="122">
        <v>1.7700991962081917E+19</v>
      </c>
    </row>
    <row r="6487" spans="3:8" ht="15" customHeight="1">
      <c r="C6487" s="112" t="b">
        <v>0</v>
      </c>
      <c r="D6487" s="113">
        <v>8</v>
      </c>
      <c r="E6487" s="114">
        <v>1476</v>
      </c>
      <c r="F6487" s="114">
        <v>6405</v>
      </c>
      <c r="G6487" s="122">
        <v>0</v>
      </c>
      <c r="H6487" s="122">
        <v>1.3082169250948688E+19</v>
      </c>
    </row>
    <row r="6488" spans="3:8" ht="15" customHeight="1">
      <c r="C6488" s="112" t="b">
        <v>0</v>
      </c>
      <c r="D6488" s="113">
        <v>8</v>
      </c>
      <c r="E6488" s="114">
        <v>1477</v>
      </c>
      <c r="F6488" s="114">
        <v>6406</v>
      </c>
      <c r="G6488" s="122">
        <v>0</v>
      </c>
      <c r="H6488" s="122">
        <v>1.5977010374657466E+19</v>
      </c>
    </row>
    <row r="6489" spans="3:8" ht="15" customHeight="1">
      <c r="C6489" s="112" t="b">
        <v>0</v>
      </c>
      <c r="D6489" s="113">
        <v>8</v>
      </c>
      <c r="E6489" s="114">
        <v>1478</v>
      </c>
      <c r="F6489" s="114">
        <v>6407</v>
      </c>
      <c r="G6489" s="122">
        <v>0</v>
      </c>
      <c r="H6489" s="122">
        <v>1.4959483397579517E+18</v>
      </c>
    </row>
    <row r="6490" spans="3:8" ht="15" customHeight="1">
      <c r="C6490" s="112" t="b">
        <v>0</v>
      </c>
      <c r="D6490" s="113">
        <v>8</v>
      </c>
      <c r="E6490" s="114">
        <v>1479</v>
      </c>
      <c r="F6490" s="114">
        <v>6408</v>
      </c>
      <c r="G6490" s="122">
        <v>0</v>
      </c>
      <c r="H6490" s="122">
        <v>3.8965871057496156E+18</v>
      </c>
    </row>
    <row r="6491" spans="3:8" ht="15" customHeight="1">
      <c r="C6491" s="112" t="b">
        <v>0</v>
      </c>
      <c r="D6491" s="113">
        <v>8</v>
      </c>
      <c r="E6491" s="114">
        <v>1480</v>
      </c>
      <c r="F6491" s="114">
        <v>6409</v>
      </c>
      <c r="G6491" s="122">
        <v>0</v>
      </c>
      <c r="H6491" s="122">
        <v>1.4466539700541684E+19</v>
      </c>
    </row>
    <row r="6492" spans="3:8" ht="15" customHeight="1">
      <c r="C6492" s="112" t="b">
        <v>0</v>
      </c>
      <c r="D6492" s="113">
        <v>8</v>
      </c>
      <c r="E6492" s="114">
        <v>1481</v>
      </c>
      <c r="F6492" s="114">
        <v>6410</v>
      </c>
      <c r="G6492" s="122">
        <v>0</v>
      </c>
      <c r="H6492" s="122">
        <v>7.8514224638016829E+18</v>
      </c>
    </row>
    <row r="6493" spans="3:8" ht="15" customHeight="1">
      <c r="C6493" s="112" t="b">
        <v>0</v>
      </c>
      <c r="D6493" s="113">
        <v>8</v>
      </c>
      <c r="E6493" s="114">
        <v>1482</v>
      </c>
      <c r="F6493" s="114">
        <v>6411</v>
      </c>
      <c r="G6493" s="122">
        <v>0</v>
      </c>
      <c r="H6493" s="122">
        <v>1.779868549002878E+19</v>
      </c>
    </row>
    <row r="6494" spans="3:8" ht="15" customHeight="1">
      <c r="C6494" s="112" t="b">
        <v>0</v>
      </c>
      <c r="D6494" s="113">
        <v>8</v>
      </c>
      <c r="E6494" s="114">
        <v>1483</v>
      </c>
      <c r="F6494" s="114">
        <v>6412</v>
      </c>
      <c r="G6494" s="122">
        <v>0</v>
      </c>
      <c r="H6494" s="122">
        <v>1.3114985075445219E+19</v>
      </c>
    </row>
    <row r="6495" spans="3:8" ht="15" customHeight="1">
      <c r="C6495" s="112" t="b">
        <v>0</v>
      </c>
      <c r="D6495" s="113">
        <v>8</v>
      </c>
      <c r="E6495" s="114">
        <v>1484</v>
      </c>
      <c r="F6495" s="114">
        <v>6413</v>
      </c>
      <c r="G6495" s="122">
        <v>0</v>
      </c>
      <c r="H6495" s="122">
        <v>1.4229563038457813E+19</v>
      </c>
    </row>
    <row r="6496" spans="3:8" ht="15" customHeight="1">
      <c r="C6496" s="112" t="b">
        <v>0</v>
      </c>
      <c r="D6496" s="113">
        <v>8</v>
      </c>
      <c r="E6496" s="114">
        <v>1485</v>
      </c>
      <c r="F6496" s="114">
        <v>6414</v>
      </c>
      <c r="G6496" s="122">
        <v>0</v>
      </c>
      <c r="H6496" s="122">
        <v>1.4883746614150971E+19</v>
      </c>
    </row>
    <row r="6497" spans="3:8" ht="15" customHeight="1">
      <c r="C6497" s="112" t="b">
        <v>0</v>
      </c>
      <c r="D6497" s="113">
        <v>8</v>
      </c>
      <c r="E6497" s="114">
        <v>1486</v>
      </c>
      <c r="F6497" s="114">
        <v>6415</v>
      </c>
      <c r="G6497" s="122">
        <v>0</v>
      </c>
      <c r="H6497" s="122">
        <v>1.7400654038222211E+19</v>
      </c>
    </row>
    <row r="6498" spans="3:8" ht="15" customHeight="1">
      <c r="C6498" s="112" t="b">
        <v>0</v>
      </c>
      <c r="D6498" s="113">
        <v>8</v>
      </c>
      <c r="E6498" s="114">
        <v>1487</v>
      </c>
      <c r="F6498" s="114">
        <v>6416</v>
      </c>
      <c r="G6498" s="122">
        <v>0</v>
      </c>
      <c r="H6498" s="122">
        <v>1.8384037953054523E+19</v>
      </c>
    </row>
    <row r="6499" spans="3:8" ht="15" customHeight="1">
      <c r="C6499" s="112" t="b">
        <v>0</v>
      </c>
      <c r="D6499" s="113">
        <v>8</v>
      </c>
      <c r="E6499" s="114">
        <v>1488</v>
      </c>
      <c r="F6499" s="114">
        <v>6417</v>
      </c>
      <c r="G6499" s="122">
        <v>0</v>
      </c>
      <c r="H6499" s="122">
        <v>9.6113019946097398E+18</v>
      </c>
    </row>
    <row r="6500" spans="3:8" ht="15" customHeight="1">
      <c r="C6500" s="112" t="b">
        <v>0</v>
      </c>
      <c r="D6500" s="113">
        <v>8</v>
      </c>
      <c r="E6500" s="114">
        <v>1489</v>
      </c>
      <c r="F6500" s="114">
        <v>6418</v>
      </c>
      <c r="G6500" s="122">
        <v>0</v>
      </c>
      <c r="H6500" s="122">
        <v>1.2661950052858024E+19</v>
      </c>
    </row>
    <row r="6501" spans="3:8" ht="15" customHeight="1">
      <c r="C6501" s="112" t="b">
        <v>0</v>
      </c>
      <c r="D6501" s="113">
        <v>8</v>
      </c>
      <c r="E6501" s="114">
        <v>1490</v>
      </c>
      <c r="F6501" s="114">
        <v>6419</v>
      </c>
      <c r="G6501" s="122">
        <v>0</v>
      </c>
      <c r="H6501" s="122">
        <v>8.966187932206251E+18</v>
      </c>
    </row>
    <row r="6502" spans="3:8" ht="15" customHeight="1">
      <c r="C6502" s="112" t="b">
        <v>0</v>
      </c>
      <c r="D6502" s="113">
        <v>8</v>
      </c>
      <c r="E6502" s="114">
        <v>1491</v>
      </c>
      <c r="F6502" s="114">
        <v>6420</v>
      </c>
      <c r="G6502" s="122">
        <v>0</v>
      </c>
      <c r="H6502" s="122">
        <v>5.5433111576972554E+18</v>
      </c>
    </row>
    <row r="6503" spans="3:8" ht="15" customHeight="1">
      <c r="C6503" s="112" t="b">
        <v>0</v>
      </c>
      <c r="D6503" s="113">
        <v>8</v>
      </c>
      <c r="E6503" s="114">
        <v>1492</v>
      </c>
      <c r="F6503" s="114">
        <v>6421</v>
      </c>
      <c r="G6503" s="122">
        <v>0</v>
      </c>
      <c r="H6503" s="122">
        <v>7.30271480478302E+18</v>
      </c>
    </row>
    <row r="6504" spans="3:8" ht="15" customHeight="1">
      <c r="C6504" s="112" t="b">
        <v>0</v>
      </c>
      <c r="D6504" s="113">
        <v>8</v>
      </c>
      <c r="E6504" s="114">
        <v>1493</v>
      </c>
      <c r="F6504" s="114">
        <v>6422</v>
      </c>
      <c r="G6504" s="122">
        <v>0</v>
      </c>
      <c r="H6504" s="122">
        <v>1.3420020445516554E+19</v>
      </c>
    </row>
    <row r="6505" spans="3:8" ht="15" customHeight="1">
      <c r="C6505" s="112" t="b">
        <v>0</v>
      </c>
      <c r="D6505" s="113">
        <v>8</v>
      </c>
      <c r="E6505" s="114">
        <v>1494</v>
      </c>
      <c r="F6505" s="114">
        <v>6423</v>
      </c>
      <c r="G6505" s="122">
        <v>0</v>
      </c>
      <c r="H6505" s="122">
        <v>7.8995024146397624E+18</v>
      </c>
    </row>
    <row r="6506" spans="3:8" ht="15" customHeight="1">
      <c r="C6506" s="112" t="b">
        <v>0</v>
      </c>
      <c r="D6506" s="113">
        <v>8</v>
      </c>
      <c r="E6506" s="114">
        <v>1495</v>
      </c>
      <c r="F6506" s="114">
        <v>6424</v>
      </c>
      <c r="G6506" s="122">
        <v>0</v>
      </c>
      <c r="H6506" s="122">
        <v>3.335135207591039E+18</v>
      </c>
    </row>
    <row r="6507" spans="3:8" ht="15" customHeight="1">
      <c r="C6507" s="112" t="b">
        <v>0</v>
      </c>
      <c r="D6507" s="113">
        <v>8</v>
      </c>
      <c r="E6507" s="114">
        <v>378</v>
      </c>
      <c r="F6507" s="114">
        <v>6425</v>
      </c>
      <c r="G6507" s="122">
        <v>0</v>
      </c>
      <c r="H6507" s="122">
        <v>1.5444368671731139E+19</v>
      </c>
    </row>
    <row r="6508" spans="3:8" ht="15" customHeight="1">
      <c r="C6508" s="112" t="b">
        <v>0</v>
      </c>
      <c r="D6508" s="113">
        <v>8</v>
      </c>
      <c r="E6508" s="114">
        <v>392</v>
      </c>
      <c r="F6508" s="114">
        <v>6426</v>
      </c>
      <c r="G6508" s="122">
        <v>0</v>
      </c>
      <c r="H6508" s="122">
        <v>1.2722114400599556E+19</v>
      </c>
    </row>
    <row r="6509" spans="3:8" ht="15" customHeight="1">
      <c r="C6509" s="112" t="b">
        <v>0</v>
      </c>
      <c r="D6509" s="113">
        <v>8</v>
      </c>
      <c r="E6509" s="114">
        <v>1532</v>
      </c>
      <c r="F6509" s="114">
        <v>6427</v>
      </c>
      <c r="G6509" s="122">
        <v>0</v>
      </c>
      <c r="H6509" s="122">
        <v>9.2807172711479665E+18</v>
      </c>
    </row>
    <row r="6510" spans="3:8" ht="15" customHeight="1">
      <c r="C6510" s="112" t="b">
        <v>0</v>
      </c>
      <c r="D6510" s="113">
        <v>8</v>
      </c>
      <c r="E6510" s="114">
        <v>1533</v>
      </c>
      <c r="F6510" s="114">
        <v>6428</v>
      </c>
      <c r="G6510" s="122">
        <v>0</v>
      </c>
      <c r="H6510" s="122">
        <v>1.7703447228797293E+19</v>
      </c>
    </row>
    <row r="6511" spans="3:8" ht="15" customHeight="1">
      <c r="C6511" s="112" t="b">
        <v>0</v>
      </c>
      <c r="D6511" s="113">
        <v>8</v>
      </c>
      <c r="E6511" s="114">
        <v>1534</v>
      </c>
      <c r="F6511" s="114">
        <v>6429</v>
      </c>
      <c r="G6511" s="122">
        <v>0</v>
      </c>
      <c r="H6511" s="122">
        <v>1.0567595787718656E+19</v>
      </c>
    </row>
    <row r="6512" spans="3:8" ht="15" customHeight="1">
      <c r="C6512" s="112" t="b">
        <v>0</v>
      </c>
      <c r="D6512" s="113">
        <v>8</v>
      </c>
      <c r="E6512" s="114">
        <v>1535</v>
      </c>
      <c r="F6512" s="114">
        <v>6430</v>
      </c>
      <c r="G6512" s="122">
        <v>0</v>
      </c>
      <c r="H6512" s="122">
        <v>1.5263313932170009E+19</v>
      </c>
    </row>
    <row r="6513" spans="3:8" ht="15" customHeight="1">
      <c r="C6513" s="112" t="b">
        <v>0</v>
      </c>
      <c r="D6513" s="113">
        <v>8</v>
      </c>
      <c r="E6513" s="114">
        <v>1536</v>
      </c>
      <c r="F6513" s="114">
        <v>6431</v>
      </c>
      <c r="G6513" s="122">
        <v>0</v>
      </c>
      <c r="H6513" s="122">
        <v>1.083442367371646E+19</v>
      </c>
    </row>
    <row r="6514" spans="3:8" ht="15" customHeight="1">
      <c r="C6514" s="112" t="b">
        <v>0</v>
      </c>
      <c r="D6514" s="113">
        <v>8</v>
      </c>
      <c r="E6514" s="114">
        <v>1537</v>
      </c>
      <c r="F6514" s="114">
        <v>6432</v>
      </c>
      <c r="G6514" s="122">
        <v>0</v>
      </c>
      <c r="H6514" s="122">
        <v>1.0129147079969368E+19</v>
      </c>
    </row>
    <row r="6515" spans="3:8" ht="15" customHeight="1">
      <c r="C6515" s="112" t="b">
        <v>0</v>
      </c>
      <c r="D6515" s="113">
        <v>8</v>
      </c>
      <c r="E6515" s="114">
        <v>1538</v>
      </c>
      <c r="F6515" s="114">
        <v>6433</v>
      </c>
      <c r="G6515" s="122">
        <v>0</v>
      </c>
      <c r="H6515" s="122">
        <v>2.3476071454124867E+18</v>
      </c>
    </row>
    <row r="6516" spans="3:8" ht="15" customHeight="1">
      <c r="C6516" s="112" t="b">
        <v>0</v>
      </c>
      <c r="D6516" s="113">
        <v>8</v>
      </c>
      <c r="E6516" s="114">
        <v>1539</v>
      </c>
      <c r="F6516" s="114">
        <v>6434</v>
      </c>
      <c r="G6516" s="122">
        <v>0</v>
      </c>
      <c r="H6516" s="122">
        <v>5.3473828808765635E+18</v>
      </c>
    </row>
    <row r="6517" spans="3:8" ht="15" customHeight="1">
      <c r="C6517" s="112" t="b">
        <v>0</v>
      </c>
      <c r="D6517" s="113">
        <v>8</v>
      </c>
      <c r="E6517" s="114">
        <v>1540</v>
      </c>
      <c r="F6517" s="114">
        <v>6435</v>
      </c>
      <c r="G6517" s="122">
        <v>0</v>
      </c>
      <c r="H6517" s="122">
        <v>1.3579292955639583E+19</v>
      </c>
    </row>
    <row r="6518" spans="3:8" ht="15" customHeight="1">
      <c r="C6518" s="112" t="b">
        <v>0</v>
      </c>
      <c r="D6518" s="113">
        <v>8</v>
      </c>
      <c r="E6518" s="114">
        <v>1541</v>
      </c>
      <c r="F6518" s="114">
        <v>6436</v>
      </c>
      <c r="G6518" s="122">
        <v>0</v>
      </c>
      <c r="H6518" s="122">
        <v>1.7112763056198633E+19</v>
      </c>
    </row>
    <row r="6519" spans="3:8" ht="15" customHeight="1">
      <c r="C6519" s="112" t="b">
        <v>0</v>
      </c>
      <c r="D6519" s="113">
        <v>8</v>
      </c>
      <c r="E6519" s="114">
        <v>1542</v>
      </c>
      <c r="F6519" s="114">
        <v>6437</v>
      </c>
      <c r="G6519" s="122">
        <v>0</v>
      </c>
      <c r="H6519" s="122">
        <v>1.471876736278547E+19</v>
      </c>
    </row>
    <row r="6520" spans="3:8" ht="15" customHeight="1">
      <c r="C6520" s="112" t="b">
        <v>0</v>
      </c>
      <c r="D6520" s="113">
        <v>8</v>
      </c>
      <c r="E6520" s="114">
        <v>1543</v>
      </c>
      <c r="F6520" s="114">
        <v>6438</v>
      </c>
      <c r="G6520" s="122">
        <v>0</v>
      </c>
      <c r="H6520" s="122">
        <v>1.3533479604203855E+18</v>
      </c>
    </row>
    <row r="6521" spans="3:8" ht="15" customHeight="1">
      <c r="C6521" s="112" t="b">
        <v>0</v>
      </c>
      <c r="D6521" s="113">
        <v>8</v>
      </c>
      <c r="E6521" s="114">
        <v>1544</v>
      </c>
      <c r="F6521" s="114">
        <v>6439</v>
      </c>
      <c r="G6521" s="122">
        <v>0</v>
      </c>
      <c r="H6521" s="122">
        <v>2.2911795398880456E+18</v>
      </c>
    </row>
    <row r="6522" spans="3:8" ht="15" customHeight="1">
      <c r="C6522" s="112" t="b">
        <v>0</v>
      </c>
      <c r="D6522" s="113">
        <v>8</v>
      </c>
      <c r="E6522" s="114">
        <v>1545</v>
      </c>
      <c r="F6522" s="114">
        <v>6440</v>
      </c>
      <c r="G6522" s="122">
        <v>0</v>
      </c>
      <c r="H6522" s="122">
        <v>2.5138165507799692E+16</v>
      </c>
    </row>
    <row r="6523" spans="3:8" ht="15" customHeight="1">
      <c r="C6523" s="112" t="b">
        <v>0</v>
      </c>
      <c r="D6523" s="113">
        <v>8</v>
      </c>
      <c r="E6523" s="114">
        <v>1496</v>
      </c>
      <c r="F6523" s="114">
        <v>6441</v>
      </c>
      <c r="G6523" s="122">
        <v>0</v>
      </c>
      <c r="H6523" s="122">
        <v>1.3914832458320013E+19</v>
      </c>
    </row>
    <row r="6524" spans="3:8" ht="15" customHeight="1">
      <c r="C6524" s="112" t="b">
        <v>0</v>
      </c>
      <c r="D6524" s="113">
        <v>8</v>
      </c>
      <c r="E6524" s="114">
        <v>1497</v>
      </c>
      <c r="F6524" s="114">
        <v>6442</v>
      </c>
      <c r="G6524" s="122">
        <v>0</v>
      </c>
      <c r="H6524" s="122">
        <v>1.7472575561014266E+19</v>
      </c>
    </row>
    <row r="6525" spans="3:8" ht="15" customHeight="1">
      <c r="C6525" s="112" t="b">
        <v>0</v>
      </c>
      <c r="D6525" s="113">
        <v>8</v>
      </c>
      <c r="E6525" s="114">
        <v>1498</v>
      </c>
      <c r="F6525" s="114">
        <v>6443</v>
      </c>
      <c r="G6525" s="122">
        <v>0</v>
      </c>
      <c r="H6525" s="122">
        <v>1.3891885023617786E+19</v>
      </c>
    </row>
    <row r="6526" spans="3:8" ht="15" customHeight="1">
      <c r="C6526" s="112" t="b">
        <v>0</v>
      </c>
      <c r="D6526" s="113">
        <v>8</v>
      </c>
      <c r="E6526" s="114">
        <v>1499</v>
      </c>
      <c r="F6526" s="114">
        <v>6444</v>
      </c>
      <c r="G6526" s="122">
        <v>0</v>
      </c>
      <c r="H6526" s="122">
        <v>1.0849366600013789E+19</v>
      </c>
    </row>
    <row r="6527" spans="3:8" ht="15" customHeight="1">
      <c r="C6527" s="112" t="b">
        <v>0</v>
      </c>
      <c r="D6527" s="113">
        <v>8</v>
      </c>
      <c r="E6527" s="114">
        <v>1500</v>
      </c>
      <c r="F6527" s="114">
        <v>6445</v>
      </c>
      <c r="G6527" s="122">
        <v>0</v>
      </c>
      <c r="H6527" s="122">
        <v>1.2039285688172366E+19</v>
      </c>
    </row>
    <row r="6528" spans="3:8" ht="15" customHeight="1">
      <c r="C6528" s="112" t="b">
        <v>0</v>
      </c>
      <c r="D6528" s="113">
        <v>8</v>
      </c>
      <c r="E6528" s="114">
        <v>1501</v>
      </c>
      <c r="F6528" s="114">
        <v>6446</v>
      </c>
      <c r="G6528" s="122">
        <v>0</v>
      </c>
      <c r="H6528" s="122">
        <v>1.8043081337689082E+19</v>
      </c>
    </row>
    <row r="6529" spans="3:8" ht="15" customHeight="1">
      <c r="C6529" s="112" t="b">
        <v>0</v>
      </c>
      <c r="D6529" s="113">
        <v>8</v>
      </c>
      <c r="E6529" s="114">
        <v>1502</v>
      </c>
      <c r="F6529" s="114">
        <v>6447</v>
      </c>
      <c r="G6529" s="122">
        <v>0</v>
      </c>
      <c r="H6529" s="122">
        <v>1.2208014466389072E+19</v>
      </c>
    </row>
    <row r="6530" spans="3:8" ht="15" customHeight="1">
      <c r="C6530" s="112" t="b">
        <v>0</v>
      </c>
      <c r="D6530" s="113">
        <v>8</v>
      </c>
      <c r="E6530" s="114">
        <v>1503</v>
      </c>
      <c r="F6530" s="114">
        <v>6448</v>
      </c>
      <c r="G6530" s="122">
        <v>0</v>
      </c>
      <c r="H6530" s="122">
        <v>4.7470068335700163E+18</v>
      </c>
    </row>
    <row r="6531" spans="3:8" ht="15" customHeight="1">
      <c r="C6531" s="112" t="b">
        <v>0</v>
      </c>
      <c r="D6531" s="113">
        <v>8</v>
      </c>
      <c r="E6531" s="114">
        <v>1504</v>
      </c>
      <c r="F6531" s="114">
        <v>6449</v>
      </c>
      <c r="G6531" s="122">
        <v>0</v>
      </c>
      <c r="H6531" s="122">
        <v>1.0246403728475235E+17</v>
      </c>
    </row>
    <row r="6532" spans="3:8" ht="15" customHeight="1">
      <c r="C6532" s="112" t="b">
        <v>0</v>
      </c>
      <c r="D6532" s="113">
        <v>8</v>
      </c>
      <c r="E6532" s="114">
        <v>1505</v>
      </c>
      <c r="F6532" s="114">
        <v>6450</v>
      </c>
      <c r="G6532" s="122">
        <v>0</v>
      </c>
      <c r="H6532" s="122">
        <v>1.0152937999047614E+19</v>
      </c>
    </row>
    <row r="6533" spans="3:8" ht="15" customHeight="1">
      <c r="C6533" s="112" t="b">
        <v>0</v>
      </c>
      <c r="D6533" s="113">
        <v>8</v>
      </c>
      <c r="E6533" s="114">
        <v>403</v>
      </c>
      <c r="F6533" s="114">
        <v>6451</v>
      </c>
      <c r="G6533" s="122">
        <v>0</v>
      </c>
      <c r="H6533" s="122">
        <v>1.4236132573713822E+19</v>
      </c>
    </row>
    <row r="6534" spans="3:8" ht="15" customHeight="1">
      <c r="C6534" s="112" t="b">
        <v>0</v>
      </c>
      <c r="D6534" s="113">
        <v>8</v>
      </c>
      <c r="E6534" s="114">
        <v>1506</v>
      </c>
      <c r="F6534" s="114">
        <v>6452</v>
      </c>
      <c r="G6534" s="122">
        <v>0</v>
      </c>
      <c r="H6534" s="122">
        <v>1.7443772612724875E+19</v>
      </c>
    </row>
    <row r="6535" spans="3:8" ht="15" customHeight="1">
      <c r="C6535" s="112" t="b">
        <v>0</v>
      </c>
      <c r="D6535" s="113">
        <v>8</v>
      </c>
      <c r="E6535" s="114">
        <v>1507</v>
      </c>
      <c r="F6535" s="114">
        <v>6453</v>
      </c>
      <c r="G6535" s="122">
        <v>0</v>
      </c>
      <c r="H6535" s="122">
        <v>3.4520697671626926E+18</v>
      </c>
    </row>
    <row r="6536" spans="3:8" ht="15" customHeight="1">
      <c r="C6536" s="112" t="b">
        <v>0</v>
      </c>
      <c r="D6536" s="113">
        <v>8</v>
      </c>
      <c r="E6536" s="114">
        <v>1508</v>
      </c>
      <c r="F6536" s="114">
        <v>6454</v>
      </c>
      <c r="G6536" s="122">
        <v>0</v>
      </c>
      <c r="H6536" s="122">
        <v>9.2234979807260611E+18</v>
      </c>
    </row>
    <row r="6537" spans="3:8" ht="15" customHeight="1">
      <c r="C6537" s="112" t="b">
        <v>0</v>
      </c>
      <c r="D6537" s="113">
        <v>8</v>
      </c>
      <c r="E6537" s="114">
        <v>1509</v>
      </c>
      <c r="F6537" s="114">
        <v>6455</v>
      </c>
      <c r="G6537" s="122">
        <v>0</v>
      </c>
      <c r="H6537" s="122">
        <v>1.1545294896268388E+18</v>
      </c>
    </row>
    <row r="6538" spans="3:8" ht="15" customHeight="1">
      <c r="C6538" s="112" t="b">
        <v>0</v>
      </c>
      <c r="D6538" s="113">
        <v>8</v>
      </c>
      <c r="E6538" s="114">
        <v>1510</v>
      </c>
      <c r="F6538" s="114">
        <v>6456</v>
      </c>
      <c r="G6538" s="122">
        <v>0</v>
      </c>
      <c r="H6538" s="122">
        <v>1.5992900234221023E+19</v>
      </c>
    </row>
    <row r="6539" spans="3:8" ht="15" customHeight="1">
      <c r="C6539" s="112" t="b">
        <v>0</v>
      </c>
      <c r="D6539" s="113">
        <v>8</v>
      </c>
      <c r="E6539" s="114">
        <v>1511</v>
      </c>
      <c r="F6539" s="114">
        <v>6457</v>
      </c>
      <c r="G6539" s="122">
        <v>0</v>
      </c>
      <c r="H6539" s="122">
        <v>1.4144409461355956E+19</v>
      </c>
    </row>
    <row r="6540" spans="3:8" ht="15" customHeight="1">
      <c r="C6540" s="112" t="b">
        <v>0</v>
      </c>
      <c r="D6540" s="113">
        <v>8</v>
      </c>
      <c r="E6540" s="114">
        <v>1512</v>
      </c>
      <c r="F6540" s="114">
        <v>6458</v>
      </c>
      <c r="G6540" s="122">
        <v>0</v>
      </c>
      <c r="H6540" s="122">
        <v>6.005364052876158E+18</v>
      </c>
    </row>
    <row r="6541" spans="3:8" ht="15" customHeight="1">
      <c r="C6541" s="112" t="b">
        <v>0</v>
      </c>
      <c r="D6541" s="113">
        <v>8</v>
      </c>
      <c r="E6541" s="114">
        <v>1513</v>
      </c>
      <c r="F6541" s="114">
        <v>6459</v>
      </c>
      <c r="G6541" s="122">
        <v>0</v>
      </c>
      <c r="H6541" s="122">
        <v>1.5209211253231007E+18</v>
      </c>
    </row>
    <row r="6542" spans="3:8" ht="15" customHeight="1">
      <c r="C6542" s="112" t="b">
        <v>0</v>
      </c>
      <c r="D6542" s="113">
        <v>8</v>
      </c>
      <c r="E6542" s="114">
        <v>1514</v>
      </c>
      <c r="F6542" s="114">
        <v>6460</v>
      </c>
      <c r="G6542" s="122">
        <v>0</v>
      </c>
      <c r="H6542" s="122">
        <v>1.8004188026236635E+19</v>
      </c>
    </row>
    <row r="6543" spans="3:8" ht="15" customHeight="1">
      <c r="C6543" s="112" t="b">
        <v>0</v>
      </c>
      <c r="D6543" s="113">
        <v>8</v>
      </c>
      <c r="E6543" s="114">
        <v>1515</v>
      </c>
      <c r="F6543" s="114">
        <v>6461</v>
      </c>
      <c r="G6543" s="122">
        <v>0</v>
      </c>
      <c r="H6543" s="122">
        <v>9.5359218283422228E+18</v>
      </c>
    </row>
    <row r="6544" spans="3:8" ht="15" customHeight="1">
      <c r="C6544" s="112" t="b">
        <v>0</v>
      </c>
      <c r="D6544" s="113">
        <v>8</v>
      </c>
      <c r="E6544" s="114">
        <v>1516</v>
      </c>
      <c r="F6544" s="114">
        <v>6462</v>
      </c>
      <c r="G6544" s="122">
        <v>0</v>
      </c>
      <c r="H6544" s="122">
        <v>7.0199804213246298E+17</v>
      </c>
    </row>
    <row r="6545" spans="3:8" ht="15" customHeight="1">
      <c r="C6545" s="112" t="b">
        <v>0</v>
      </c>
      <c r="D6545" s="113">
        <v>8</v>
      </c>
      <c r="E6545" s="114">
        <v>1517</v>
      </c>
      <c r="F6545" s="114">
        <v>6463</v>
      </c>
      <c r="G6545" s="122">
        <v>0</v>
      </c>
      <c r="H6545" s="122">
        <v>1.691232851409486E+19</v>
      </c>
    </row>
    <row r="6546" spans="3:8" ht="15" customHeight="1">
      <c r="C6546" s="112" t="b">
        <v>0</v>
      </c>
      <c r="D6546" s="113">
        <v>8</v>
      </c>
      <c r="E6546" s="114">
        <v>1518</v>
      </c>
      <c r="F6546" s="114">
        <v>6464</v>
      </c>
      <c r="G6546" s="122">
        <v>0</v>
      </c>
      <c r="H6546" s="122">
        <v>7.6739254672284529E+18</v>
      </c>
    </row>
    <row r="6547" spans="3:8" ht="15" customHeight="1">
      <c r="C6547" s="112" t="b">
        <v>0</v>
      </c>
      <c r="D6547" s="113">
        <v>8</v>
      </c>
      <c r="E6547" s="114">
        <v>1519</v>
      </c>
      <c r="F6547" s="114">
        <v>6465</v>
      </c>
      <c r="G6547" s="122">
        <v>0</v>
      </c>
      <c r="H6547" s="122">
        <v>1.1598215087191112E+18</v>
      </c>
    </row>
    <row r="6548" spans="3:8" ht="15" customHeight="1">
      <c r="C6548" s="112" t="b">
        <v>0</v>
      </c>
      <c r="D6548" s="113">
        <v>8</v>
      </c>
      <c r="E6548" s="114">
        <v>381</v>
      </c>
      <c r="F6548" s="114">
        <v>6466</v>
      </c>
      <c r="G6548" s="122">
        <v>0</v>
      </c>
      <c r="H6548" s="122">
        <v>6.2984887446575606E+18</v>
      </c>
    </row>
    <row r="6549" spans="3:8" ht="15" customHeight="1">
      <c r="C6549" s="112" t="b">
        <v>0</v>
      </c>
      <c r="D6549" s="113">
        <v>8</v>
      </c>
      <c r="E6549" s="114">
        <v>1520</v>
      </c>
      <c r="F6549" s="114">
        <v>6467</v>
      </c>
      <c r="G6549" s="122">
        <v>0</v>
      </c>
      <c r="H6549" s="122">
        <v>1.5186264286253347E+19</v>
      </c>
    </row>
    <row r="6550" spans="3:8" ht="15" customHeight="1">
      <c r="C6550" s="112" t="b">
        <v>0</v>
      </c>
      <c r="D6550" s="113">
        <v>8</v>
      </c>
      <c r="E6550" s="114">
        <v>1521</v>
      </c>
      <c r="F6550" s="114">
        <v>6468</v>
      </c>
      <c r="G6550" s="122">
        <v>0</v>
      </c>
      <c r="H6550" s="122">
        <v>1.2233650693347699E+19</v>
      </c>
    </row>
    <row r="6551" spans="3:8" ht="15" customHeight="1">
      <c r="C6551" s="112" t="b">
        <v>0</v>
      </c>
      <c r="D6551" s="113">
        <v>8</v>
      </c>
      <c r="E6551" s="114">
        <v>1522</v>
      </c>
      <c r="F6551" s="114">
        <v>6469</v>
      </c>
      <c r="G6551" s="122">
        <v>0</v>
      </c>
      <c r="H6551" s="122">
        <v>4.7761493149870623E+18</v>
      </c>
    </row>
    <row r="6552" spans="3:8" ht="15" customHeight="1">
      <c r="C6552" s="112" t="b">
        <v>0</v>
      </c>
      <c r="D6552" s="113">
        <v>8</v>
      </c>
      <c r="E6552" s="114">
        <v>1523</v>
      </c>
      <c r="F6552" s="114">
        <v>6470</v>
      </c>
      <c r="G6552" s="122">
        <v>0</v>
      </c>
      <c r="H6552" s="122">
        <v>2.4110322766931968E+18</v>
      </c>
    </row>
    <row r="6553" spans="3:8" ht="15" customHeight="1">
      <c r="C6553" s="112" t="b">
        <v>0</v>
      </c>
      <c r="D6553" s="113">
        <v>8</v>
      </c>
      <c r="E6553" s="114">
        <v>1524</v>
      </c>
      <c r="F6553" s="114">
        <v>6471</v>
      </c>
      <c r="G6553" s="122">
        <v>0</v>
      </c>
      <c r="H6553" s="122">
        <v>1.6900340073736991E+19</v>
      </c>
    </row>
    <row r="6554" spans="3:8" ht="15" customHeight="1">
      <c r="C6554" s="112" t="b">
        <v>0</v>
      </c>
      <c r="D6554" s="113">
        <v>8</v>
      </c>
      <c r="E6554" s="114">
        <v>1525</v>
      </c>
      <c r="F6554" s="114">
        <v>6472</v>
      </c>
      <c r="G6554" s="122">
        <v>0</v>
      </c>
      <c r="H6554" s="122">
        <v>1.300234506933103E+19</v>
      </c>
    </row>
    <row r="6555" spans="3:8" ht="15" customHeight="1">
      <c r="C6555" s="112" t="b">
        <v>0</v>
      </c>
      <c r="D6555" s="113">
        <v>8</v>
      </c>
      <c r="E6555" s="114">
        <v>1526</v>
      </c>
      <c r="F6555" s="114">
        <v>6473</v>
      </c>
      <c r="G6555" s="122">
        <v>0</v>
      </c>
      <c r="H6555" s="122">
        <v>8.62655179657314E+18</v>
      </c>
    </row>
    <row r="6556" spans="3:8" ht="15" customHeight="1">
      <c r="C6556" s="112" t="b">
        <v>0</v>
      </c>
      <c r="D6556" s="113">
        <v>8</v>
      </c>
      <c r="E6556" s="114">
        <v>1527</v>
      </c>
      <c r="F6556" s="114">
        <v>6474</v>
      </c>
      <c r="G6556" s="122">
        <v>0</v>
      </c>
      <c r="H6556" s="122">
        <v>4.6631849109494497E+18</v>
      </c>
    </row>
    <row r="6557" spans="3:8" ht="15" customHeight="1">
      <c r="C6557" s="112" t="b">
        <v>0</v>
      </c>
      <c r="D6557" s="113">
        <v>8</v>
      </c>
      <c r="E6557" s="114">
        <v>1528</v>
      </c>
      <c r="F6557" s="114">
        <v>6475</v>
      </c>
      <c r="G6557" s="122">
        <v>0</v>
      </c>
      <c r="H6557" s="122">
        <v>1.4371278645123967E+19</v>
      </c>
    </row>
    <row r="6558" spans="3:8" ht="15" customHeight="1">
      <c r="C6558" s="112" t="b">
        <v>0</v>
      </c>
      <c r="D6558" s="113">
        <v>8</v>
      </c>
      <c r="E6558" s="114">
        <v>1529</v>
      </c>
      <c r="F6558" s="114">
        <v>6476</v>
      </c>
      <c r="G6558" s="122">
        <v>0</v>
      </c>
      <c r="H6558" s="122">
        <v>6.7952427788332472E+18</v>
      </c>
    </row>
    <row r="6559" spans="3:8" ht="15" customHeight="1">
      <c r="C6559" s="112" t="b">
        <v>0</v>
      </c>
      <c r="D6559" s="113">
        <v>8</v>
      </c>
      <c r="E6559" s="114">
        <v>1530</v>
      </c>
      <c r="F6559" s="114">
        <v>6477</v>
      </c>
      <c r="G6559" s="122">
        <v>0</v>
      </c>
      <c r="H6559" s="122">
        <v>9.0858605714701036E+18</v>
      </c>
    </row>
    <row r="6560" spans="3:8" ht="15" customHeight="1">
      <c r="C6560" s="112" t="b">
        <v>0</v>
      </c>
      <c r="D6560" s="113">
        <v>8</v>
      </c>
      <c r="E6560" s="114">
        <v>1531</v>
      </c>
      <c r="F6560" s="114">
        <v>6478</v>
      </c>
      <c r="G6560" s="122">
        <v>0</v>
      </c>
      <c r="H6560" s="122">
        <v>1.4995427885461404E+19</v>
      </c>
    </row>
    <row r="6561" spans="3:8" ht="15" customHeight="1">
      <c r="C6561" s="112" t="b">
        <v>0</v>
      </c>
      <c r="D6561" s="113">
        <v>8</v>
      </c>
      <c r="E6561" s="114">
        <v>1546</v>
      </c>
      <c r="F6561" s="114">
        <v>6479</v>
      </c>
      <c r="G6561" s="122">
        <v>0</v>
      </c>
      <c r="H6561" s="122">
        <v>9.308502600725164E+18</v>
      </c>
    </row>
    <row r="6562" spans="3:8" ht="15" customHeight="1">
      <c r="C6562" s="112" t="b">
        <v>0</v>
      </c>
      <c r="D6562" s="113">
        <v>8</v>
      </c>
      <c r="E6562" s="114">
        <v>1547</v>
      </c>
      <c r="F6562" s="114">
        <v>6480</v>
      </c>
      <c r="G6562" s="122">
        <v>0</v>
      </c>
      <c r="H6562" s="122">
        <v>4.7808472793784146E+18</v>
      </c>
    </row>
    <row r="6563" spans="3:8" ht="15" customHeight="1">
      <c r="C6563" s="112" t="b">
        <v>0</v>
      </c>
      <c r="D6563" s="113">
        <v>8</v>
      </c>
      <c r="E6563" s="114">
        <v>1548</v>
      </c>
      <c r="F6563" s="114">
        <v>6481</v>
      </c>
      <c r="G6563" s="122">
        <v>0</v>
      </c>
      <c r="H6563" s="122">
        <v>6.275199069078101E+18</v>
      </c>
    </row>
    <row r="6564" spans="3:8" ht="15" customHeight="1">
      <c r="C6564" s="112" t="b">
        <v>0</v>
      </c>
      <c r="D6564" s="113">
        <v>8</v>
      </c>
      <c r="E6564" s="114">
        <v>1549</v>
      </c>
      <c r="F6564" s="114">
        <v>6482</v>
      </c>
      <c r="G6564" s="122">
        <v>0</v>
      </c>
      <c r="H6564" s="122">
        <v>1.5829070395712539E+19</v>
      </c>
    </row>
    <row r="6565" spans="3:8" ht="15" customHeight="1">
      <c r="C6565" s="112" t="b">
        <v>0</v>
      </c>
      <c r="D6565" s="113">
        <v>8</v>
      </c>
      <c r="E6565" s="114">
        <v>1550</v>
      </c>
      <c r="F6565" s="114">
        <v>6483</v>
      </c>
      <c r="G6565" s="122">
        <v>0</v>
      </c>
      <c r="H6565" s="122">
        <v>1.6258653869456343E+19</v>
      </c>
    </row>
    <row r="6566" spans="3:8" ht="15" customHeight="1">
      <c r="C6566" s="112" t="b">
        <v>0</v>
      </c>
      <c r="D6566" s="113">
        <v>8</v>
      </c>
      <c r="E6566" s="114">
        <v>1551</v>
      </c>
      <c r="F6566" s="114">
        <v>6484</v>
      </c>
      <c r="G6566" s="122">
        <v>0</v>
      </c>
      <c r="H6566" s="122">
        <v>1.821891154689332E+19</v>
      </c>
    </row>
    <row r="6567" spans="3:8" ht="15" customHeight="1">
      <c r="C6567" s="112" t="b">
        <v>0</v>
      </c>
      <c r="D6567" s="113">
        <v>8</v>
      </c>
      <c r="E6567" s="114">
        <v>1552</v>
      </c>
      <c r="F6567" s="114">
        <v>6485</v>
      </c>
      <c r="G6567" s="122">
        <v>0</v>
      </c>
      <c r="H6567" s="122">
        <v>1.7578854292824959E+19</v>
      </c>
    </row>
    <row r="6568" spans="3:8" ht="15" customHeight="1">
      <c r="C6568" s="112" t="b">
        <v>0</v>
      </c>
      <c r="D6568" s="113">
        <v>8</v>
      </c>
      <c r="E6568" s="114">
        <v>1553</v>
      </c>
      <c r="F6568" s="114">
        <v>6486</v>
      </c>
      <c r="G6568" s="122">
        <v>0</v>
      </c>
      <c r="H6568" s="122">
        <v>1.0668245898383448E+19</v>
      </c>
    </row>
    <row r="6569" spans="3:8" ht="15" customHeight="1">
      <c r="C6569" s="112" t="b">
        <v>0</v>
      </c>
      <c r="D6569" s="113">
        <v>8</v>
      </c>
      <c r="E6569" s="114">
        <v>1554</v>
      </c>
      <c r="F6569" s="114">
        <v>6487</v>
      </c>
      <c r="G6569" s="122">
        <v>0</v>
      </c>
      <c r="H6569" s="122">
        <v>5.8155808416059484E+18</v>
      </c>
    </row>
    <row r="6570" spans="3:8" ht="15" customHeight="1">
      <c r="C6570" s="112" t="b">
        <v>0</v>
      </c>
      <c r="D6570" s="113">
        <v>8</v>
      </c>
      <c r="E6570" s="114">
        <v>1555</v>
      </c>
      <c r="F6570" s="114">
        <v>6488</v>
      </c>
      <c r="G6570" s="122">
        <v>0</v>
      </c>
      <c r="H6570" s="122">
        <v>1.0085653953930768E+19</v>
      </c>
    </row>
    <row r="6571" spans="3:8" ht="15" customHeight="1">
      <c r="C6571" s="112" t="b">
        <v>0</v>
      </c>
      <c r="D6571" s="113">
        <v>8</v>
      </c>
      <c r="E6571" s="114">
        <v>1556</v>
      </c>
      <c r="F6571" s="114">
        <v>6489</v>
      </c>
      <c r="G6571" s="122">
        <v>0</v>
      </c>
      <c r="H6571" s="122">
        <v>3.171786929229335E+18</v>
      </c>
    </row>
    <row r="6572" spans="3:8" ht="15" customHeight="1">
      <c r="C6572" s="112" t="b">
        <v>0</v>
      </c>
      <c r="D6572" s="113">
        <v>8</v>
      </c>
      <c r="E6572" s="114">
        <v>1557</v>
      </c>
      <c r="F6572" s="114">
        <v>6490</v>
      </c>
      <c r="G6572" s="122">
        <v>0</v>
      </c>
      <c r="H6572" s="122">
        <v>5.8036657784793948E+18</v>
      </c>
    </row>
    <row r="6573" spans="3:8" ht="15" customHeight="1">
      <c r="C6573" s="112" t="b">
        <v>0</v>
      </c>
      <c r="D6573" s="113">
        <v>8</v>
      </c>
      <c r="E6573" s="114">
        <v>1558</v>
      </c>
      <c r="F6573" s="114">
        <v>6491</v>
      </c>
      <c r="G6573" s="122">
        <v>0</v>
      </c>
      <c r="H6573" s="122">
        <v>1.2001724682824204E+19</v>
      </c>
    </row>
    <row r="6574" spans="3:8" ht="15" customHeight="1">
      <c r="C6574" s="112" t="b">
        <v>0</v>
      </c>
      <c r="D6574" s="113">
        <v>8</v>
      </c>
      <c r="E6574" s="114">
        <v>1559</v>
      </c>
      <c r="F6574" s="114">
        <v>6492</v>
      </c>
      <c r="G6574" s="122">
        <v>0</v>
      </c>
      <c r="H6574" s="122">
        <v>1.6788843776906004E+19</v>
      </c>
    </row>
    <row r="6575" spans="3:8" ht="15" customHeight="1">
      <c r="C6575" s="112" t="b">
        <v>0</v>
      </c>
      <c r="D6575" s="113">
        <v>8</v>
      </c>
      <c r="E6575" s="114">
        <v>1560</v>
      </c>
      <c r="F6575" s="114">
        <v>6493</v>
      </c>
      <c r="G6575" s="122">
        <v>0</v>
      </c>
      <c r="H6575" s="122">
        <v>8.6158095589465805E+17</v>
      </c>
    </row>
    <row r="6576" spans="3:8" ht="15" customHeight="1">
      <c r="C6576" s="112" t="b">
        <v>0</v>
      </c>
      <c r="D6576" s="113">
        <v>8</v>
      </c>
      <c r="E6576" s="114">
        <v>1561</v>
      </c>
      <c r="F6576" s="114">
        <v>6494</v>
      </c>
      <c r="G6576" s="122">
        <v>0</v>
      </c>
      <c r="H6576" s="122">
        <v>1.3729801435620907E+19</v>
      </c>
    </row>
    <row r="6577" spans="3:8" ht="15" customHeight="1">
      <c r="C6577" s="112" t="b">
        <v>0</v>
      </c>
      <c r="D6577" s="113">
        <v>8</v>
      </c>
      <c r="E6577" s="114">
        <v>3352</v>
      </c>
      <c r="F6577" s="114">
        <v>6495</v>
      </c>
      <c r="G6577" s="122">
        <v>0</v>
      </c>
      <c r="H6577" s="122">
        <v>9.4499812566408684E+18</v>
      </c>
    </row>
    <row r="6578" spans="3:8" ht="15" customHeight="1">
      <c r="C6578" s="112" t="b">
        <v>0</v>
      </c>
      <c r="D6578" s="113">
        <v>8</v>
      </c>
      <c r="E6578" s="114">
        <v>3358</v>
      </c>
      <c r="F6578" s="114">
        <v>6496</v>
      </c>
      <c r="G6578" s="122">
        <v>0</v>
      </c>
      <c r="H6578" s="122">
        <v>4.3920232809949947E+18</v>
      </c>
    </row>
    <row r="6579" spans="3:8" ht="15" customHeight="1">
      <c r="C6579" s="112" t="b">
        <v>0</v>
      </c>
      <c r="D6579" s="113">
        <v>8</v>
      </c>
      <c r="E6579" s="114">
        <v>400</v>
      </c>
      <c r="F6579" s="114">
        <v>6497</v>
      </c>
      <c r="G6579" s="122">
        <v>0</v>
      </c>
      <c r="H6579" s="122">
        <v>5.3468875172452014E+18</v>
      </c>
    </row>
    <row r="6580" spans="3:8" ht="15" customHeight="1">
      <c r="C6580" s="112" t="b">
        <v>0</v>
      </c>
      <c r="D6580" s="113">
        <v>8</v>
      </c>
      <c r="E6580" s="114">
        <v>436</v>
      </c>
      <c r="F6580" s="114">
        <v>6498</v>
      </c>
      <c r="G6580" s="122">
        <v>0</v>
      </c>
      <c r="H6580" s="122">
        <v>1.4465726017782602E+18</v>
      </c>
    </row>
    <row r="6581" spans="3:8" ht="15" customHeight="1">
      <c r="C6581" s="112" t="b">
        <v>0</v>
      </c>
      <c r="D6581" s="113">
        <v>8</v>
      </c>
      <c r="E6581" s="114">
        <v>437</v>
      </c>
      <c r="F6581" s="114">
        <v>6499</v>
      </c>
      <c r="G6581" s="122">
        <v>0</v>
      </c>
      <c r="H6581" s="122">
        <v>2.0421001090794835E+17</v>
      </c>
    </row>
    <row r="6582" spans="3:8" ht="15" customHeight="1">
      <c r="C6582" s="112" t="b">
        <v>0</v>
      </c>
      <c r="D6582" s="113">
        <v>8</v>
      </c>
      <c r="E6582" s="114">
        <v>438</v>
      </c>
      <c r="F6582" s="114">
        <v>6500</v>
      </c>
      <c r="G6582" s="122">
        <v>0</v>
      </c>
      <c r="H6582" s="122">
        <v>1.5101531263765862E+19</v>
      </c>
    </row>
    <row r="6583" spans="3:8" ht="15" customHeight="1">
      <c r="C6583" s="112" t="b">
        <v>0</v>
      </c>
      <c r="D6583" s="113">
        <v>8</v>
      </c>
      <c r="E6583" s="114">
        <v>439</v>
      </c>
      <c r="F6583" s="114">
        <v>6501</v>
      </c>
      <c r="G6583" s="122">
        <v>0</v>
      </c>
      <c r="H6583" s="122">
        <v>8.1922681668161802E+18</v>
      </c>
    </row>
    <row r="6584" spans="3:8" ht="15" customHeight="1">
      <c r="C6584" s="112" t="b">
        <v>0</v>
      </c>
      <c r="D6584" s="113">
        <v>8</v>
      </c>
      <c r="E6584" s="114">
        <v>440</v>
      </c>
      <c r="F6584" s="114">
        <v>6502</v>
      </c>
      <c r="G6584" s="122">
        <v>0</v>
      </c>
      <c r="H6584" s="122">
        <v>8.7359107282351698E+18</v>
      </c>
    </row>
    <row r="6585" spans="3:8" ht="15" customHeight="1">
      <c r="C6585" s="112" t="b">
        <v>0</v>
      </c>
      <c r="D6585" s="113">
        <v>8</v>
      </c>
      <c r="E6585" s="114">
        <v>441</v>
      </c>
      <c r="F6585" s="114">
        <v>6503</v>
      </c>
      <c r="G6585" s="122">
        <v>0</v>
      </c>
      <c r="H6585" s="122">
        <v>1.2407570943770165E+19</v>
      </c>
    </row>
    <row r="6586" spans="3:8" ht="15" customHeight="1">
      <c r="C6586" s="112" t="b">
        <v>0</v>
      </c>
      <c r="D6586" s="113">
        <v>8</v>
      </c>
      <c r="E6586" s="114">
        <v>442</v>
      </c>
      <c r="F6586" s="114">
        <v>6504</v>
      </c>
      <c r="G6586" s="122">
        <v>0</v>
      </c>
      <c r="H6586" s="122">
        <v>1.8400913307125613E+19</v>
      </c>
    </row>
    <row r="6587" spans="3:8" ht="15" customHeight="1">
      <c r="C6587" s="112" t="b">
        <v>0</v>
      </c>
      <c r="D6587" s="113">
        <v>8</v>
      </c>
      <c r="E6587" s="114">
        <v>443</v>
      </c>
      <c r="F6587" s="114">
        <v>6505</v>
      </c>
      <c r="G6587" s="122">
        <v>0</v>
      </c>
      <c r="H6587" s="122">
        <v>1.0475165096005439E+19</v>
      </c>
    </row>
    <row r="6588" spans="3:8" ht="15" customHeight="1">
      <c r="C6588" s="112" t="b">
        <v>0</v>
      </c>
      <c r="D6588" s="113">
        <v>8</v>
      </c>
      <c r="E6588" s="114">
        <v>444</v>
      </c>
      <c r="F6588" s="114">
        <v>6506</v>
      </c>
      <c r="G6588" s="122">
        <v>0</v>
      </c>
      <c r="H6588" s="122">
        <v>3.7198928584056474E+18</v>
      </c>
    </row>
    <row r="6589" spans="3:8" ht="15" customHeight="1">
      <c r="C6589" s="112" t="b">
        <v>0</v>
      </c>
      <c r="D6589" s="113">
        <v>8</v>
      </c>
      <c r="E6589" s="114">
        <v>445</v>
      </c>
      <c r="F6589" s="114">
        <v>6507</v>
      </c>
      <c r="G6589" s="122">
        <v>0</v>
      </c>
      <c r="H6589" s="122">
        <v>6.3071034906384456E+18</v>
      </c>
    </row>
    <row r="6590" spans="3:8" ht="15" customHeight="1">
      <c r="C6590" s="112" t="b">
        <v>0</v>
      </c>
      <c r="D6590" s="113">
        <v>8</v>
      </c>
      <c r="E6590" s="114">
        <v>446</v>
      </c>
      <c r="F6590" s="114">
        <v>6508</v>
      </c>
      <c r="G6590" s="122">
        <v>0</v>
      </c>
      <c r="H6590" s="122">
        <v>8.6418722536160717E+18</v>
      </c>
    </row>
    <row r="6591" spans="3:8" ht="15" customHeight="1">
      <c r="C6591" s="112" t="b">
        <v>0</v>
      </c>
      <c r="D6591" s="113">
        <v>8</v>
      </c>
      <c r="E6591" s="114">
        <v>447</v>
      </c>
      <c r="F6591" s="114">
        <v>6509</v>
      </c>
      <c r="G6591" s="122">
        <v>0</v>
      </c>
      <c r="H6591" s="122">
        <v>8.2463685949440256E+18</v>
      </c>
    </row>
    <row r="6592" spans="3:8" ht="15" customHeight="1">
      <c r="C6592" s="112" t="b">
        <v>0</v>
      </c>
      <c r="D6592" s="113">
        <v>8</v>
      </c>
      <c r="E6592" s="114">
        <v>448</v>
      </c>
      <c r="F6592" s="114">
        <v>6510</v>
      </c>
      <c r="G6592" s="122">
        <v>0</v>
      </c>
      <c r="H6592" s="122">
        <v>7.9294046332819456E+18</v>
      </c>
    </row>
    <row r="6593" spans="3:8" ht="15" customHeight="1">
      <c r="C6593" s="112" t="b">
        <v>0</v>
      </c>
      <c r="D6593" s="113">
        <v>8</v>
      </c>
      <c r="E6593" s="114">
        <v>449</v>
      </c>
      <c r="F6593" s="114">
        <v>6511</v>
      </c>
      <c r="G6593" s="122">
        <v>0</v>
      </c>
      <c r="H6593" s="122">
        <v>8.3202803578730598E+18</v>
      </c>
    </row>
    <row r="6594" spans="3:8" ht="15" customHeight="1">
      <c r="C6594" s="112" t="b">
        <v>0</v>
      </c>
      <c r="D6594" s="113">
        <v>8</v>
      </c>
      <c r="E6594" s="114">
        <v>450</v>
      </c>
      <c r="F6594" s="114">
        <v>6512</v>
      </c>
      <c r="G6594" s="122">
        <v>0</v>
      </c>
      <c r="H6594" s="122">
        <v>3.8633418920457078E+18</v>
      </c>
    </row>
    <row r="6595" spans="3:8" ht="15" customHeight="1">
      <c r="C6595" s="112" t="b">
        <v>0</v>
      </c>
      <c r="D6595" s="113">
        <v>8</v>
      </c>
      <c r="E6595" s="114">
        <v>451</v>
      </c>
      <c r="F6595" s="114">
        <v>6513</v>
      </c>
      <c r="G6595" s="122">
        <v>0</v>
      </c>
      <c r="H6595" s="122">
        <v>1.3466609716481567E+19</v>
      </c>
    </row>
    <row r="6596" spans="3:8" ht="15" customHeight="1">
      <c r="C6596" s="112" t="b">
        <v>0</v>
      </c>
      <c r="D6596" s="113">
        <v>8</v>
      </c>
      <c r="E6596" s="114">
        <v>452</v>
      </c>
      <c r="F6596" s="114">
        <v>6514</v>
      </c>
      <c r="G6596" s="122">
        <v>0</v>
      </c>
      <c r="H6596" s="122">
        <v>5.6065901866023987E+18</v>
      </c>
    </row>
    <row r="6597" spans="3:8" ht="15" customHeight="1">
      <c r="C6597" s="112" t="b">
        <v>0</v>
      </c>
      <c r="D6597" s="113">
        <v>8</v>
      </c>
      <c r="E6597" s="114">
        <v>453</v>
      </c>
      <c r="F6597" s="114">
        <v>6515</v>
      </c>
      <c r="G6597" s="122">
        <v>0</v>
      </c>
      <c r="H6597" s="122">
        <v>8.2747109039461335E+18</v>
      </c>
    </row>
    <row r="6598" spans="3:8" ht="15" customHeight="1">
      <c r="C6598" s="112" t="b">
        <v>0</v>
      </c>
      <c r="D6598" s="113">
        <v>8</v>
      </c>
      <c r="E6598" s="114">
        <v>454</v>
      </c>
      <c r="F6598" s="114">
        <v>6516</v>
      </c>
      <c r="G6598" s="122">
        <v>0</v>
      </c>
      <c r="H6598" s="122">
        <v>1.0407878629963473E+19</v>
      </c>
    </row>
    <row r="6599" spans="3:8" ht="15" customHeight="1">
      <c r="C6599" s="112" t="b">
        <v>0</v>
      </c>
      <c r="D6599" s="113">
        <v>8</v>
      </c>
      <c r="E6599" s="114">
        <v>455</v>
      </c>
      <c r="F6599" s="114">
        <v>6517</v>
      </c>
      <c r="G6599" s="122">
        <v>0</v>
      </c>
      <c r="H6599" s="122">
        <v>1.1353175337038727E+19</v>
      </c>
    </row>
    <row r="6600" spans="3:8" ht="15" customHeight="1">
      <c r="C6600" s="112" t="b">
        <v>0</v>
      </c>
      <c r="D6600" s="113">
        <v>8</v>
      </c>
      <c r="E6600" s="114">
        <v>1562</v>
      </c>
      <c r="F6600" s="114">
        <v>6518</v>
      </c>
      <c r="G6600" s="122">
        <v>0</v>
      </c>
      <c r="H6600" s="122">
        <v>1.1155803368113801E+19</v>
      </c>
    </row>
    <row r="6601" spans="3:8" ht="15" customHeight="1">
      <c r="C6601" s="112" t="b">
        <v>0</v>
      </c>
      <c r="D6601" s="113">
        <v>8</v>
      </c>
      <c r="E6601" s="114">
        <v>1563</v>
      </c>
      <c r="F6601" s="114">
        <v>6519</v>
      </c>
      <c r="G6601" s="122">
        <v>0</v>
      </c>
      <c r="H6601" s="122">
        <v>1.1671390617355348E+19</v>
      </c>
    </row>
    <row r="6602" spans="3:8" ht="15" customHeight="1">
      <c r="C6602" s="112" t="b">
        <v>0</v>
      </c>
      <c r="D6602" s="113">
        <v>8</v>
      </c>
      <c r="E6602" s="114">
        <v>1564</v>
      </c>
      <c r="F6602" s="114">
        <v>6520</v>
      </c>
      <c r="G6602" s="122">
        <v>0</v>
      </c>
      <c r="H6602" s="122">
        <v>8.461001264876927E+18</v>
      </c>
    </row>
    <row r="6603" spans="3:8" ht="15" customHeight="1">
      <c r="C6603" s="112" t="b">
        <v>0</v>
      </c>
      <c r="D6603" s="113">
        <v>8</v>
      </c>
      <c r="E6603" s="114">
        <v>1565</v>
      </c>
      <c r="F6603" s="114">
        <v>6521</v>
      </c>
      <c r="G6603" s="122">
        <v>0</v>
      </c>
      <c r="H6603" s="122">
        <v>6.6983592669886474E+18</v>
      </c>
    </row>
    <row r="6604" spans="3:8" ht="15" customHeight="1">
      <c r="C6604" s="112" t="b">
        <v>0</v>
      </c>
      <c r="D6604" s="113">
        <v>8</v>
      </c>
      <c r="E6604" s="114">
        <v>1566</v>
      </c>
      <c r="F6604" s="114">
        <v>6522</v>
      </c>
      <c r="G6604" s="122">
        <v>0</v>
      </c>
      <c r="H6604" s="122">
        <v>1.207183189988396E+19</v>
      </c>
    </row>
    <row r="6605" spans="3:8" ht="15" customHeight="1">
      <c r="C6605" s="112" t="b">
        <v>0</v>
      </c>
      <c r="D6605" s="113">
        <v>8</v>
      </c>
      <c r="E6605" s="114">
        <v>1567</v>
      </c>
      <c r="F6605" s="114">
        <v>6523</v>
      </c>
      <c r="G6605" s="122">
        <v>0</v>
      </c>
      <c r="H6605" s="122">
        <v>2.4241282960878479E+18</v>
      </c>
    </row>
    <row r="6606" spans="3:8" ht="15" customHeight="1">
      <c r="C6606" s="112" t="b">
        <v>0</v>
      </c>
      <c r="D6606" s="113">
        <v>8</v>
      </c>
      <c r="E6606" s="114">
        <v>1568</v>
      </c>
      <c r="F6606" s="114">
        <v>6524</v>
      </c>
      <c r="G6606" s="122">
        <v>0</v>
      </c>
      <c r="H6606" s="122">
        <v>3.5004909475541484E+18</v>
      </c>
    </row>
    <row r="6607" spans="3:8" ht="15" customHeight="1">
      <c r="C6607" s="112" t="b">
        <v>0</v>
      </c>
      <c r="D6607" s="113">
        <v>8</v>
      </c>
      <c r="E6607" s="114">
        <v>1569</v>
      </c>
      <c r="F6607" s="114">
        <v>6525</v>
      </c>
      <c r="G6607" s="122">
        <v>0</v>
      </c>
      <c r="H6607" s="122">
        <v>5.6551089164825385E+18</v>
      </c>
    </row>
    <row r="6608" spans="3:8" ht="15" customHeight="1">
      <c r="C6608" s="112" t="b">
        <v>0</v>
      </c>
      <c r="D6608" s="113">
        <v>8</v>
      </c>
      <c r="E6608" s="114">
        <v>1570</v>
      </c>
      <c r="F6608" s="114">
        <v>6526</v>
      </c>
      <c r="G6608" s="122">
        <v>0</v>
      </c>
      <c r="H6608" s="122">
        <v>1.2364601158445695E+19</v>
      </c>
    </row>
    <row r="6609" spans="3:8" ht="15" customHeight="1">
      <c r="C6609" s="112" t="b">
        <v>0</v>
      </c>
      <c r="D6609" s="113">
        <v>8</v>
      </c>
      <c r="E6609" s="114">
        <v>1571</v>
      </c>
      <c r="F6609" s="114">
        <v>6527</v>
      </c>
      <c r="G6609" s="122">
        <v>0</v>
      </c>
      <c r="H6609" s="122">
        <v>1.768771197912696E+19</v>
      </c>
    </row>
    <row r="6610" spans="3:8" ht="15" customHeight="1">
      <c r="C6610" s="112" t="b">
        <v>0</v>
      </c>
      <c r="D6610" s="113">
        <v>8</v>
      </c>
      <c r="E6610" s="114">
        <v>1572</v>
      </c>
      <c r="F6610" s="114">
        <v>6528</v>
      </c>
      <c r="G6610" s="122">
        <v>0</v>
      </c>
      <c r="H6610" s="122">
        <v>1.6248385319649106E+19</v>
      </c>
    </row>
    <row r="6611" spans="3:8" ht="15" customHeight="1">
      <c r="C6611" s="112" t="b">
        <v>0</v>
      </c>
      <c r="D6611" s="113">
        <v>8</v>
      </c>
      <c r="E6611" s="114">
        <v>1573</v>
      </c>
      <c r="F6611" s="114">
        <v>6529</v>
      </c>
      <c r="G6611" s="122">
        <v>0</v>
      </c>
      <c r="H6611" s="122">
        <v>1.1355538289856188E+19</v>
      </c>
    </row>
    <row r="6612" spans="3:8" ht="15" customHeight="1">
      <c r="C6612" s="112" t="b">
        <v>0</v>
      </c>
      <c r="D6612" s="113">
        <v>8</v>
      </c>
      <c r="E6612" s="114">
        <v>1574</v>
      </c>
      <c r="F6612" s="114">
        <v>6530</v>
      </c>
      <c r="G6612" s="122">
        <v>0</v>
      </c>
      <c r="H6612" s="122">
        <v>1.2547334037986898E+19</v>
      </c>
    </row>
    <row r="6613" spans="3:8" ht="15" customHeight="1">
      <c r="C6613" s="112" t="b">
        <v>0</v>
      </c>
      <c r="D6613" s="113">
        <v>8</v>
      </c>
      <c r="E6613" s="114">
        <v>1575</v>
      </c>
      <c r="F6613" s="114">
        <v>6531</v>
      </c>
      <c r="G6613" s="122">
        <v>0</v>
      </c>
      <c r="H6613" s="122">
        <v>3.5858174760488878E+18</v>
      </c>
    </row>
    <row r="6614" spans="3:8" ht="15" customHeight="1">
      <c r="C6614" s="112" t="b">
        <v>0</v>
      </c>
      <c r="D6614" s="113">
        <v>8</v>
      </c>
      <c r="E6614" s="114">
        <v>1576</v>
      </c>
      <c r="F6614" s="114">
        <v>6532</v>
      </c>
      <c r="G6614" s="122">
        <v>0</v>
      </c>
      <c r="H6614" s="122">
        <v>7.5005363660669532E+18</v>
      </c>
    </row>
    <row r="6615" spans="3:8" ht="15" customHeight="1">
      <c r="C6615" s="112" t="b">
        <v>0</v>
      </c>
      <c r="D6615" s="113">
        <v>8</v>
      </c>
      <c r="E6615" s="114">
        <v>337</v>
      </c>
      <c r="F6615" s="114">
        <v>6533</v>
      </c>
      <c r="G6615" s="122">
        <v>0</v>
      </c>
      <c r="H6615" s="122">
        <v>4.1068642326930058E+18</v>
      </c>
    </row>
    <row r="6616" spans="3:8" ht="15" customHeight="1">
      <c r="C6616" s="112" t="b">
        <v>0</v>
      </c>
      <c r="D6616" s="113">
        <v>8</v>
      </c>
      <c r="E6616" s="114">
        <v>338</v>
      </c>
      <c r="F6616" s="114">
        <v>6534</v>
      </c>
      <c r="G6616" s="122">
        <v>0</v>
      </c>
      <c r="H6616" s="122">
        <v>7.8685171258645033E+18</v>
      </c>
    </row>
    <row r="6617" spans="3:8" ht="15" customHeight="1">
      <c r="C6617" s="112" t="b">
        <v>0</v>
      </c>
      <c r="D6617" s="113">
        <v>8</v>
      </c>
      <c r="E6617" s="114">
        <v>339</v>
      </c>
      <c r="F6617" s="114">
        <v>6535</v>
      </c>
      <c r="G6617" s="122">
        <v>0</v>
      </c>
      <c r="H6617" s="122">
        <v>4.1255012626409062E+18</v>
      </c>
    </row>
    <row r="6618" spans="3:8" ht="15" customHeight="1">
      <c r="C6618" s="112" t="b">
        <v>0</v>
      </c>
      <c r="D6618" s="113">
        <v>8</v>
      </c>
      <c r="E6618" s="114">
        <v>340</v>
      </c>
      <c r="F6618" s="114">
        <v>6536</v>
      </c>
      <c r="G6618" s="122">
        <v>0</v>
      </c>
      <c r="H6618" s="122">
        <v>1.7723757625257576E+19</v>
      </c>
    </row>
    <row r="6619" spans="3:8" ht="15" customHeight="1">
      <c r="C6619" s="112" t="b">
        <v>0</v>
      </c>
      <c r="D6619" s="113">
        <v>8</v>
      </c>
      <c r="E6619" s="114">
        <v>341</v>
      </c>
      <c r="F6619" s="114">
        <v>6537</v>
      </c>
      <c r="G6619" s="122">
        <v>0</v>
      </c>
      <c r="H6619" s="122">
        <v>2.9702305363213394E+18</v>
      </c>
    </row>
    <row r="6620" spans="3:8" ht="15" customHeight="1">
      <c r="C6620" s="112" t="b">
        <v>0</v>
      </c>
      <c r="D6620" s="113">
        <v>8</v>
      </c>
      <c r="E6620" s="114">
        <v>342</v>
      </c>
      <c r="F6620" s="114">
        <v>6538</v>
      </c>
      <c r="G6620" s="122">
        <v>0</v>
      </c>
      <c r="H6620" s="122">
        <v>7.5193239322461686E+18</v>
      </c>
    </row>
    <row r="6621" spans="3:8" ht="15" customHeight="1">
      <c r="C6621" s="112" t="b">
        <v>0</v>
      </c>
      <c r="D6621" s="113">
        <v>8</v>
      </c>
      <c r="E6621" s="114">
        <v>343</v>
      </c>
      <c r="F6621" s="114">
        <v>6539</v>
      </c>
      <c r="G6621" s="122">
        <v>0</v>
      </c>
      <c r="H6621" s="122">
        <v>5.3838037814970993E+18</v>
      </c>
    </row>
    <row r="6622" spans="3:8" ht="15" customHeight="1">
      <c r="C6622" s="112" t="b">
        <v>0</v>
      </c>
      <c r="D6622" s="113">
        <v>8</v>
      </c>
      <c r="E6622" s="114">
        <v>344</v>
      </c>
      <c r="F6622" s="114">
        <v>6540</v>
      </c>
      <c r="G6622" s="122">
        <v>0</v>
      </c>
      <c r="H6622" s="122">
        <v>1.5184867119912369E+18</v>
      </c>
    </row>
    <row r="6623" spans="3:8" ht="15" customHeight="1">
      <c r="C6623" s="112" t="b">
        <v>0</v>
      </c>
      <c r="D6623" s="113">
        <v>8</v>
      </c>
      <c r="E6623" s="114">
        <v>345</v>
      </c>
      <c r="F6623" s="114">
        <v>6541</v>
      </c>
      <c r="G6623" s="122">
        <v>0</v>
      </c>
      <c r="H6623" s="122">
        <v>1.5279515353324478E+19</v>
      </c>
    </row>
    <row r="6624" spans="3:8" ht="15" customHeight="1">
      <c r="C6624" s="112" t="b">
        <v>0</v>
      </c>
      <c r="D6624" s="113">
        <v>8</v>
      </c>
      <c r="E6624" s="114">
        <v>346</v>
      </c>
      <c r="F6624" s="114">
        <v>6542</v>
      </c>
      <c r="G6624" s="122">
        <v>0</v>
      </c>
      <c r="H6624" s="122">
        <v>2.7071186718196664E+18</v>
      </c>
    </row>
    <row r="6625" spans="3:8" ht="15" customHeight="1">
      <c r="C6625" s="112" t="b">
        <v>0</v>
      </c>
      <c r="D6625" s="113">
        <v>8</v>
      </c>
      <c r="E6625" s="114">
        <v>347</v>
      </c>
      <c r="F6625" s="114">
        <v>6543</v>
      </c>
      <c r="G6625" s="122">
        <v>0</v>
      </c>
      <c r="H6625" s="122">
        <v>1.1728652079405324E+19</v>
      </c>
    </row>
    <row r="6626" spans="3:8" ht="15" customHeight="1">
      <c r="C6626" s="112" t="b">
        <v>0</v>
      </c>
      <c r="D6626" s="113">
        <v>8</v>
      </c>
      <c r="E6626" s="114">
        <v>348</v>
      </c>
      <c r="F6626" s="114">
        <v>6544</v>
      </c>
      <c r="G6626" s="122">
        <v>0</v>
      </c>
      <c r="H6626" s="122">
        <v>1.6545550010948473E+19</v>
      </c>
    </row>
    <row r="6627" spans="3:8" ht="15" customHeight="1">
      <c r="C6627" s="112" t="b">
        <v>0</v>
      </c>
      <c r="D6627" s="113">
        <v>8</v>
      </c>
      <c r="E6627" s="114">
        <v>349</v>
      </c>
      <c r="F6627" s="114">
        <v>6545</v>
      </c>
      <c r="G6627" s="122">
        <v>0</v>
      </c>
      <c r="H6627" s="122">
        <v>6.3960044122681293E+18</v>
      </c>
    </row>
    <row r="6628" spans="3:8" ht="15" customHeight="1">
      <c r="C6628" s="112" t="b">
        <v>0</v>
      </c>
      <c r="D6628" s="113">
        <v>8</v>
      </c>
      <c r="E6628" s="114">
        <v>350</v>
      </c>
      <c r="F6628" s="114">
        <v>6546</v>
      </c>
      <c r="G6628" s="122">
        <v>0</v>
      </c>
      <c r="H6628" s="122">
        <v>1.4006579452372961E+19</v>
      </c>
    </row>
    <row r="6629" spans="3:8" ht="15" customHeight="1">
      <c r="C6629" s="112" t="b">
        <v>0</v>
      </c>
      <c r="D6629" s="113">
        <v>8</v>
      </c>
      <c r="E6629" s="114">
        <v>1577</v>
      </c>
      <c r="F6629" s="114">
        <v>6547</v>
      </c>
      <c r="G6629" s="122">
        <v>0</v>
      </c>
      <c r="H6629" s="122">
        <v>9.3146481863308173E+17</v>
      </c>
    </row>
    <row r="6630" spans="3:8" ht="15" customHeight="1">
      <c r="C6630" s="112" t="b">
        <v>0</v>
      </c>
      <c r="D6630" s="113">
        <v>8</v>
      </c>
      <c r="E6630" s="114">
        <v>1578</v>
      </c>
      <c r="F6630" s="114">
        <v>6548</v>
      </c>
      <c r="G6630" s="122">
        <v>0</v>
      </c>
      <c r="H6630" s="122">
        <v>7.4020771613109914E+18</v>
      </c>
    </row>
    <row r="6631" spans="3:8" ht="15" customHeight="1">
      <c r="C6631" s="112" t="b">
        <v>0</v>
      </c>
      <c r="D6631" s="113">
        <v>8</v>
      </c>
      <c r="E6631" s="114">
        <v>1579</v>
      </c>
      <c r="F6631" s="114">
        <v>6549</v>
      </c>
      <c r="G6631" s="122">
        <v>0</v>
      </c>
      <c r="H6631" s="122">
        <v>1.3072770348101153E+19</v>
      </c>
    </row>
    <row r="6632" spans="3:8" ht="15" customHeight="1">
      <c r="C6632" s="112" t="b">
        <v>0</v>
      </c>
      <c r="D6632" s="113">
        <v>8</v>
      </c>
      <c r="E6632" s="114">
        <v>1580</v>
      </c>
      <c r="F6632" s="114">
        <v>6550</v>
      </c>
      <c r="G6632" s="122">
        <v>0</v>
      </c>
      <c r="H6632" s="122">
        <v>7.2601632174750587E+18</v>
      </c>
    </row>
    <row r="6633" spans="3:8" ht="15" customHeight="1">
      <c r="C6633" s="112" t="b">
        <v>0</v>
      </c>
      <c r="D6633" s="113">
        <v>8</v>
      </c>
      <c r="E6633" s="114">
        <v>1581</v>
      </c>
      <c r="F6633" s="114">
        <v>6551</v>
      </c>
      <c r="G6633" s="122">
        <v>0</v>
      </c>
      <c r="H6633" s="122">
        <v>6.5856431898060278E+18</v>
      </c>
    </row>
    <row r="6634" spans="3:8" ht="15" customHeight="1">
      <c r="C6634" s="112" t="b">
        <v>0</v>
      </c>
      <c r="D6634" s="113">
        <v>8</v>
      </c>
      <c r="E6634" s="114">
        <v>1582</v>
      </c>
      <c r="F6634" s="114">
        <v>6552</v>
      </c>
      <c r="G6634" s="122">
        <v>0</v>
      </c>
      <c r="H6634" s="122">
        <v>4.975085927080151E+18</v>
      </c>
    </row>
    <row r="6635" spans="3:8" ht="15" customHeight="1">
      <c r="C6635" s="112" t="b">
        <v>0</v>
      </c>
      <c r="D6635" s="113">
        <v>8</v>
      </c>
      <c r="E6635" s="114">
        <v>1583</v>
      </c>
      <c r="F6635" s="114">
        <v>6553</v>
      </c>
      <c r="G6635" s="122">
        <v>0</v>
      </c>
      <c r="H6635" s="122">
        <v>1.6657689858232236E+19</v>
      </c>
    </row>
    <row r="6636" spans="3:8" ht="15" customHeight="1">
      <c r="C6636" s="112" t="b">
        <v>0</v>
      </c>
      <c r="D6636" s="113">
        <v>8</v>
      </c>
      <c r="E6636" s="114">
        <v>1584</v>
      </c>
      <c r="F6636" s="114">
        <v>6554</v>
      </c>
      <c r="G6636" s="122">
        <v>0</v>
      </c>
      <c r="H6636" s="122">
        <v>8.2650214682551951E+18</v>
      </c>
    </row>
    <row r="6637" spans="3:8" ht="15" customHeight="1">
      <c r="C6637" s="112" t="b">
        <v>0</v>
      </c>
      <c r="D6637" s="113">
        <v>8</v>
      </c>
      <c r="E6637" s="114">
        <v>1585</v>
      </c>
      <c r="F6637" s="114">
        <v>6555</v>
      </c>
      <c r="G6637" s="122">
        <v>0</v>
      </c>
      <c r="H6637" s="122">
        <v>9.0463812438359168E+17</v>
      </c>
    </row>
    <row r="6638" spans="3:8" ht="15" customHeight="1">
      <c r="C6638" s="112" t="b">
        <v>0</v>
      </c>
      <c r="D6638" s="113">
        <v>8</v>
      </c>
      <c r="E6638" s="114">
        <v>1586</v>
      </c>
      <c r="F6638" s="114">
        <v>6556</v>
      </c>
      <c r="G6638" s="122">
        <v>0</v>
      </c>
      <c r="H6638" s="122">
        <v>6.4148878625700659E+18</v>
      </c>
    </row>
    <row r="6639" spans="3:8" ht="15" customHeight="1">
      <c r="C6639" s="112" t="b">
        <v>0</v>
      </c>
      <c r="D6639" s="113">
        <v>8</v>
      </c>
      <c r="E6639" s="114">
        <v>1587</v>
      </c>
      <c r="F6639" s="114">
        <v>6557</v>
      </c>
      <c r="G6639" s="122">
        <v>0</v>
      </c>
      <c r="H6639" s="122">
        <v>1.2221892522590061E+19</v>
      </c>
    </row>
    <row r="6640" spans="3:8" ht="15" customHeight="1">
      <c r="C6640" s="112" t="b">
        <v>0</v>
      </c>
      <c r="D6640" s="113">
        <v>8</v>
      </c>
      <c r="E6640" s="114">
        <v>1588</v>
      </c>
      <c r="F6640" s="114">
        <v>6558</v>
      </c>
      <c r="G6640" s="122">
        <v>0</v>
      </c>
      <c r="H6640" s="122">
        <v>5.8023681054023916E+18</v>
      </c>
    </row>
    <row r="6641" spans="3:8" ht="15" customHeight="1">
      <c r="C6641" s="112" t="b">
        <v>0</v>
      </c>
      <c r="D6641" s="113">
        <v>8</v>
      </c>
      <c r="E6641" s="114">
        <v>1589</v>
      </c>
      <c r="F6641" s="114">
        <v>6559</v>
      </c>
      <c r="G6641" s="122">
        <v>0</v>
      </c>
      <c r="H6641" s="122">
        <v>2.7820667817971604E+18</v>
      </c>
    </row>
    <row r="6642" spans="3:8" ht="15" customHeight="1">
      <c r="C6642" s="112" t="b">
        <v>0</v>
      </c>
      <c r="D6642" s="113">
        <v>8</v>
      </c>
      <c r="E6642" s="114">
        <v>1590</v>
      </c>
      <c r="F6642" s="114">
        <v>6560</v>
      </c>
      <c r="G6642" s="122">
        <v>0</v>
      </c>
      <c r="H6642" s="122">
        <v>1.722779574369876E+19</v>
      </c>
    </row>
    <row r="6643" spans="3:8" ht="15" customHeight="1">
      <c r="C6643" s="112" t="b">
        <v>0</v>
      </c>
      <c r="D6643" s="113">
        <v>8</v>
      </c>
      <c r="E6643" s="114">
        <v>1591</v>
      </c>
      <c r="F6643" s="114">
        <v>6561</v>
      </c>
      <c r="G6643" s="122">
        <v>0</v>
      </c>
      <c r="H6643" s="122">
        <v>1.5796188813429252E+19</v>
      </c>
    </row>
    <row r="6644" spans="3:8" ht="15" customHeight="1">
      <c r="C6644" s="112" t="b">
        <v>0</v>
      </c>
      <c r="D6644" s="113">
        <v>8</v>
      </c>
      <c r="E6644" s="114">
        <v>1592</v>
      </c>
      <c r="F6644" s="114">
        <v>6562</v>
      </c>
      <c r="G6644" s="122">
        <v>0</v>
      </c>
      <c r="H6644" s="122">
        <v>2.4915537722030991E+18</v>
      </c>
    </row>
    <row r="6645" spans="3:8" ht="15" customHeight="1">
      <c r="C6645" s="112" t="b">
        <v>0</v>
      </c>
      <c r="D6645" s="113">
        <v>8</v>
      </c>
      <c r="E6645" s="114">
        <v>1593</v>
      </c>
      <c r="F6645" s="114">
        <v>6563</v>
      </c>
      <c r="G6645" s="122">
        <v>0</v>
      </c>
      <c r="H6645" s="122">
        <v>1.1155596859643443E+19</v>
      </c>
    </row>
    <row r="6646" spans="3:8" ht="15" customHeight="1">
      <c r="C6646" s="112" t="b">
        <v>0</v>
      </c>
      <c r="D6646" s="113">
        <v>8</v>
      </c>
      <c r="E6646" s="114">
        <v>1594</v>
      </c>
      <c r="F6646" s="114">
        <v>6564</v>
      </c>
      <c r="G6646" s="122">
        <v>0</v>
      </c>
      <c r="H6646" s="122">
        <v>1.5991823400978829E+19</v>
      </c>
    </row>
    <row r="6647" spans="3:8" ht="15" customHeight="1">
      <c r="C6647" s="112" t="b">
        <v>0</v>
      </c>
      <c r="D6647" s="113">
        <v>8</v>
      </c>
      <c r="E6647" s="114">
        <v>1595</v>
      </c>
      <c r="F6647" s="114">
        <v>6565</v>
      </c>
      <c r="G6647" s="122">
        <v>0</v>
      </c>
      <c r="H6647" s="122">
        <v>1.7631394528357834E+18</v>
      </c>
    </row>
    <row r="6648" spans="3:8" ht="15" customHeight="1">
      <c r="C6648" s="112" t="b">
        <v>0</v>
      </c>
      <c r="D6648" s="113">
        <v>8</v>
      </c>
      <c r="E6648" s="114">
        <v>1596</v>
      </c>
      <c r="F6648" s="114">
        <v>6566</v>
      </c>
      <c r="G6648" s="122">
        <v>0</v>
      </c>
      <c r="H6648" s="122">
        <v>8.6712852257177149E+18</v>
      </c>
    </row>
    <row r="6649" spans="3:8" ht="15" customHeight="1">
      <c r="C6649" s="112" t="b">
        <v>0</v>
      </c>
      <c r="D6649" s="113">
        <v>8</v>
      </c>
      <c r="E6649" s="114">
        <v>1597</v>
      </c>
      <c r="F6649" s="114">
        <v>6567</v>
      </c>
      <c r="G6649" s="122">
        <v>0</v>
      </c>
      <c r="H6649" s="122">
        <v>1.5239651650563801E+19</v>
      </c>
    </row>
    <row r="6650" spans="3:8" ht="15" customHeight="1">
      <c r="C6650" s="112" t="b">
        <v>0</v>
      </c>
      <c r="D6650" s="113">
        <v>8</v>
      </c>
      <c r="E6650" s="114">
        <v>1598</v>
      </c>
      <c r="F6650" s="114">
        <v>6568</v>
      </c>
      <c r="G6650" s="122">
        <v>0</v>
      </c>
      <c r="H6650" s="122">
        <v>1.1680731710716633E+19</v>
      </c>
    </row>
    <row r="6651" spans="3:8" ht="15" customHeight="1">
      <c r="C6651" s="112" t="b">
        <v>0</v>
      </c>
      <c r="D6651" s="113">
        <v>8</v>
      </c>
      <c r="E6651" s="114">
        <v>1599</v>
      </c>
      <c r="F6651" s="114">
        <v>6569</v>
      </c>
      <c r="G6651" s="122">
        <v>0</v>
      </c>
      <c r="H6651" s="122">
        <v>1.5931452329857106E+19</v>
      </c>
    </row>
    <row r="6652" spans="3:8" ht="15" customHeight="1">
      <c r="C6652" s="112" t="b">
        <v>0</v>
      </c>
      <c r="D6652" s="113">
        <v>8</v>
      </c>
      <c r="E6652" s="114">
        <v>1600</v>
      </c>
      <c r="F6652" s="114">
        <v>6570</v>
      </c>
      <c r="G6652" s="122">
        <v>0</v>
      </c>
      <c r="H6652" s="122">
        <v>4.5951624269977068E+18</v>
      </c>
    </row>
    <row r="6653" spans="3:8" ht="15" customHeight="1">
      <c r="C6653" s="112" t="b">
        <v>0</v>
      </c>
      <c r="D6653" s="113">
        <v>8</v>
      </c>
      <c r="E6653" s="114">
        <v>1601</v>
      </c>
      <c r="F6653" s="114">
        <v>6571</v>
      </c>
      <c r="G6653" s="122">
        <v>0</v>
      </c>
      <c r="H6653" s="122">
        <v>1.7675186278822771E+19</v>
      </c>
    </row>
    <row r="6654" spans="3:8" ht="15" customHeight="1">
      <c r="C6654" s="112" t="b">
        <v>0</v>
      </c>
      <c r="D6654" s="113">
        <v>8</v>
      </c>
      <c r="E6654" s="114">
        <v>1602</v>
      </c>
      <c r="F6654" s="114">
        <v>6572</v>
      </c>
      <c r="G6654" s="122">
        <v>0</v>
      </c>
      <c r="H6654" s="122">
        <v>6.6604749066091663E+18</v>
      </c>
    </row>
    <row r="6655" spans="3:8" ht="15" customHeight="1">
      <c r="C6655" s="112" t="b">
        <v>0</v>
      </c>
      <c r="D6655" s="113">
        <v>8</v>
      </c>
      <c r="E6655" s="114">
        <v>1603</v>
      </c>
      <c r="F6655" s="114">
        <v>6573</v>
      </c>
      <c r="G6655" s="122">
        <v>0</v>
      </c>
      <c r="H6655" s="122">
        <v>1.2203036630734668E+19</v>
      </c>
    </row>
    <row r="6656" spans="3:8" ht="15" customHeight="1">
      <c r="C6656" s="112" t="b">
        <v>0</v>
      </c>
      <c r="D6656" s="113">
        <v>8</v>
      </c>
      <c r="E6656" s="114">
        <v>1604</v>
      </c>
      <c r="F6656" s="114">
        <v>6574</v>
      </c>
      <c r="G6656" s="122">
        <v>0</v>
      </c>
      <c r="H6656" s="122">
        <v>1.9281458623190456E+18</v>
      </c>
    </row>
    <row r="6657" spans="3:8" ht="15" customHeight="1">
      <c r="C6657" s="112" t="b">
        <v>0</v>
      </c>
      <c r="D6657" s="113">
        <v>8</v>
      </c>
      <c r="E6657" s="114">
        <v>1605</v>
      </c>
      <c r="F6657" s="114">
        <v>6575</v>
      </c>
      <c r="G6657" s="122">
        <v>0</v>
      </c>
      <c r="H6657" s="122">
        <v>9.4466914609469112E+18</v>
      </c>
    </row>
    <row r="6658" spans="3:8" ht="15" customHeight="1">
      <c r="C6658" s="112" t="b">
        <v>0</v>
      </c>
      <c r="D6658" s="113">
        <v>8</v>
      </c>
      <c r="E6658" s="114">
        <v>1606</v>
      </c>
      <c r="F6658" s="114">
        <v>6576</v>
      </c>
      <c r="G6658" s="122">
        <v>0</v>
      </c>
      <c r="H6658" s="122">
        <v>7.5770064995912817E+18</v>
      </c>
    </row>
    <row r="6659" spans="3:8" ht="15" customHeight="1">
      <c r="C6659" s="112" t="b">
        <v>0</v>
      </c>
      <c r="D6659" s="113">
        <v>8</v>
      </c>
      <c r="E6659" s="114">
        <v>1607</v>
      </c>
      <c r="F6659" s="114">
        <v>6577</v>
      </c>
      <c r="G6659" s="122">
        <v>0</v>
      </c>
      <c r="H6659" s="122">
        <v>1.7814939436274485E+19</v>
      </c>
    </row>
    <row r="6660" spans="3:8" ht="15" customHeight="1">
      <c r="C6660" s="112" t="b">
        <v>0</v>
      </c>
      <c r="D6660" s="113">
        <v>8</v>
      </c>
      <c r="E6660" s="114">
        <v>1608</v>
      </c>
      <c r="F6660" s="114">
        <v>6578</v>
      </c>
      <c r="G6660" s="122">
        <v>0</v>
      </c>
      <c r="H6660" s="122">
        <v>1.7062676814754986E+17</v>
      </c>
    </row>
    <row r="6661" spans="3:8" ht="15" customHeight="1">
      <c r="C6661" s="112" t="b">
        <v>0</v>
      </c>
      <c r="D6661" s="113">
        <v>8</v>
      </c>
      <c r="E6661" s="114">
        <v>1609</v>
      </c>
      <c r="F6661" s="114">
        <v>6579</v>
      </c>
      <c r="G6661" s="122">
        <v>0</v>
      </c>
      <c r="H6661" s="122">
        <v>4.3344845061917179E+18</v>
      </c>
    </row>
    <row r="6662" spans="3:8" ht="15" customHeight="1">
      <c r="C6662" s="112" t="b">
        <v>0</v>
      </c>
      <c r="D6662" s="113">
        <v>8</v>
      </c>
      <c r="E6662" s="114">
        <v>1610</v>
      </c>
      <c r="F6662" s="114">
        <v>6580</v>
      </c>
      <c r="G6662" s="122">
        <v>0</v>
      </c>
      <c r="H6662" s="122">
        <v>1.4856792580571554E+19</v>
      </c>
    </row>
    <row r="6663" spans="3:8" ht="15" customHeight="1">
      <c r="C6663" s="112" t="b">
        <v>0</v>
      </c>
      <c r="D6663" s="113">
        <v>8</v>
      </c>
      <c r="E6663" s="114">
        <v>1611</v>
      </c>
      <c r="F6663" s="114">
        <v>6581</v>
      </c>
      <c r="G6663" s="122">
        <v>0</v>
      </c>
      <c r="H6663" s="122">
        <v>1.1712327759893215E+18</v>
      </c>
    </row>
    <row r="6664" spans="3:8" ht="15" customHeight="1">
      <c r="C6664" s="112" t="b">
        <v>0</v>
      </c>
      <c r="D6664" s="113">
        <v>8</v>
      </c>
      <c r="E6664" s="114">
        <v>1612</v>
      </c>
      <c r="F6664" s="114">
        <v>6582</v>
      </c>
      <c r="G6664" s="122">
        <v>0</v>
      </c>
      <c r="H6664" s="122">
        <v>1.0943348845350681E+19</v>
      </c>
    </row>
    <row r="6665" spans="3:8" ht="15" customHeight="1">
      <c r="C6665" s="112" t="b">
        <v>0</v>
      </c>
      <c r="D6665" s="113">
        <v>8</v>
      </c>
      <c r="E6665" s="114">
        <v>1613</v>
      </c>
      <c r="F6665" s="114">
        <v>6583</v>
      </c>
      <c r="G6665" s="122">
        <v>0</v>
      </c>
      <c r="H6665" s="122">
        <v>5.8953262841236562E+18</v>
      </c>
    </row>
    <row r="6666" spans="3:8" ht="15" customHeight="1">
      <c r="C6666" s="112" t="b">
        <v>0</v>
      </c>
      <c r="D6666" s="113">
        <v>8</v>
      </c>
      <c r="E6666" s="114">
        <v>1614</v>
      </c>
      <c r="F6666" s="114">
        <v>6584</v>
      </c>
      <c r="G6666" s="122">
        <v>0</v>
      </c>
      <c r="H6666" s="122">
        <v>1.4797674809576587E+19</v>
      </c>
    </row>
    <row r="6667" spans="3:8" ht="15" customHeight="1">
      <c r="C6667" s="112" t="b">
        <v>0</v>
      </c>
      <c r="D6667" s="113">
        <v>8</v>
      </c>
      <c r="E6667" s="114">
        <v>1615</v>
      </c>
      <c r="F6667" s="114">
        <v>6585</v>
      </c>
      <c r="G6667" s="122">
        <v>0</v>
      </c>
      <c r="H6667" s="122">
        <v>1.9183342630735923E+18</v>
      </c>
    </row>
    <row r="6668" spans="3:8" ht="15" customHeight="1">
      <c r="C6668" s="112" t="b">
        <v>0</v>
      </c>
      <c r="D6668" s="113">
        <v>8</v>
      </c>
      <c r="E6668" s="114">
        <v>1616</v>
      </c>
      <c r="F6668" s="114">
        <v>6586</v>
      </c>
      <c r="G6668" s="122">
        <v>0</v>
      </c>
      <c r="H6668" s="122">
        <v>3.0183346630117617E+18</v>
      </c>
    </row>
    <row r="6669" spans="3:8" ht="15" customHeight="1">
      <c r="C6669" s="112" t="b">
        <v>0</v>
      </c>
      <c r="D6669" s="113">
        <v>8</v>
      </c>
      <c r="E6669" s="114">
        <v>1617</v>
      </c>
      <c r="F6669" s="114">
        <v>6587</v>
      </c>
      <c r="G6669" s="122">
        <v>0</v>
      </c>
      <c r="H6669" s="122">
        <v>7.5291773618001019E+18</v>
      </c>
    </row>
    <row r="6670" spans="3:8" ht="15" customHeight="1">
      <c r="C6670" s="112" t="b">
        <v>0</v>
      </c>
      <c r="D6670" s="113">
        <v>8</v>
      </c>
      <c r="E6670" s="114">
        <v>1618</v>
      </c>
      <c r="F6670" s="114">
        <v>6588</v>
      </c>
      <c r="G6670" s="122">
        <v>0</v>
      </c>
      <c r="H6670" s="122">
        <v>1.0879912769137535E+19</v>
      </c>
    </row>
    <row r="6671" spans="3:8" ht="15" customHeight="1">
      <c r="C6671" s="112" t="b">
        <v>0</v>
      </c>
      <c r="D6671" s="113">
        <v>8</v>
      </c>
      <c r="E6671" s="114">
        <v>1619</v>
      </c>
      <c r="F6671" s="114">
        <v>6589</v>
      </c>
      <c r="G6671" s="122">
        <v>0</v>
      </c>
      <c r="H6671" s="122">
        <v>8.6244408495571313E+18</v>
      </c>
    </row>
    <row r="6672" spans="3:8" ht="15" customHeight="1">
      <c r="C6672" s="112" t="b">
        <v>0</v>
      </c>
      <c r="D6672" s="113">
        <v>8</v>
      </c>
      <c r="E6672" s="114">
        <v>1620</v>
      </c>
      <c r="F6672" s="114">
        <v>6590</v>
      </c>
      <c r="G6672" s="122">
        <v>0</v>
      </c>
      <c r="H6672" s="122">
        <v>2.6088405196709591E+18</v>
      </c>
    </row>
    <row r="6673" spans="3:8" ht="15" customHeight="1">
      <c r="C6673" s="112" t="b">
        <v>0</v>
      </c>
      <c r="D6673" s="113">
        <v>8</v>
      </c>
      <c r="E6673" s="114">
        <v>1621</v>
      </c>
      <c r="F6673" s="114">
        <v>6591</v>
      </c>
      <c r="G6673" s="122">
        <v>0</v>
      </c>
      <c r="H6673" s="122">
        <v>4.1943850049992366E+18</v>
      </c>
    </row>
    <row r="6674" spans="3:8" ht="15" customHeight="1">
      <c r="C6674" s="112" t="b">
        <v>0</v>
      </c>
      <c r="D6674" s="113">
        <v>8</v>
      </c>
      <c r="E6674" s="114">
        <v>1622</v>
      </c>
      <c r="F6674" s="114">
        <v>6592</v>
      </c>
      <c r="G6674" s="122">
        <v>0</v>
      </c>
      <c r="H6674" s="122">
        <v>1.5364483896028195E+19</v>
      </c>
    </row>
    <row r="6675" spans="3:8" ht="15" customHeight="1">
      <c r="C6675" s="112" t="b">
        <v>0</v>
      </c>
      <c r="D6675" s="113">
        <v>8</v>
      </c>
      <c r="E6675" s="114">
        <v>1623</v>
      </c>
      <c r="F6675" s="114">
        <v>6593</v>
      </c>
      <c r="G6675" s="122">
        <v>0</v>
      </c>
      <c r="H6675" s="122">
        <v>8.2729826651752161E+18</v>
      </c>
    </row>
    <row r="6676" spans="3:8" ht="15" customHeight="1">
      <c r="C6676" s="112" t="b">
        <v>0</v>
      </c>
      <c r="D6676" s="113">
        <v>8</v>
      </c>
      <c r="E6676" s="114">
        <v>1624</v>
      </c>
      <c r="F6676" s="114">
        <v>6594</v>
      </c>
      <c r="G6676" s="122">
        <v>0</v>
      </c>
      <c r="H6676" s="122">
        <v>1.294380685087598E+19</v>
      </c>
    </row>
    <row r="6677" spans="3:8" ht="15" customHeight="1">
      <c r="C6677" s="112" t="b">
        <v>0</v>
      </c>
      <c r="D6677" s="113">
        <v>8</v>
      </c>
      <c r="E6677" s="114">
        <v>1625</v>
      </c>
      <c r="F6677" s="114">
        <v>6595</v>
      </c>
      <c r="G6677" s="122">
        <v>0</v>
      </c>
      <c r="H6677" s="122">
        <v>1.9786646412023217E+18</v>
      </c>
    </row>
    <row r="6678" spans="3:8" ht="15" customHeight="1">
      <c r="C6678" s="112" t="b">
        <v>0</v>
      </c>
      <c r="D6678" s="113">
        <v>8</v>
      </c>
      <c r="E6678" s="114">
        <v>1626</v>
      </c>
      <c r="F6678" s="114">
        <v>6596</v>
      </c>
      <c r="G6678" s="122">
        <v>0</v>
      </c>
      <c r="H6678" s="122">
        <v>2.5935992275618156E+18</v>
      </c>
    </row>
    <row r="6679" spans="3:8" ht="15" customHeight="1">
      <c r="C6679" s="112" t="b">
        <v>0</v>
      </c>
      <c r="D6679" s="113">
        <v>8</v>
      </c>
      <c r="E6679" s="114">
        <v>1627</v>
      </c>
      <c r="F6679" s="114">
        <v>6597</v>
      </c>
      <c r="G6679" s="122">
        <v>0</v>
      </c>
      <c r="H6679" s="122">
        <v>1.0239309715968954E+19</v>
      </c>
    </row>
    <row r="6680" spans="3:8" ht="15" customHeight="1">
      <c r="C6680" s="112" t="b">
        <v>0</v>
      </c>
      <c r="D6680" s="113">
        <v>8</v>
      </c>
      <c r="E6680" s="114">
        <v>1628</v>
      </c>
      <c r="F6680" s="114">
        <v>6598</v>
      </c>
      <c r="G6680" s="122">
        <v>0</v>
      </c>
      <c r="H6680" s="122">
        <v>1.6781848426758707E+19</v>
      </c>
    </row>
    <row r="6681" spans="3:8" ht="15" customHeight="1">
      <c r="C6681" s="112" t="b">
        <v>0</v>
      </c>
      <c r="D6681" s="113">
        <v>8</v>
      </c>
      <c r="E6681" s="114">
        <v>1629</v>
      </c>
      <c r="F6681" s="114">
        <v>6599</v>
      </c>
      <c r="G6681" s="122">
        <v>0</v>
      </c>
      <c r="H6681" s="122">
        <v>1.0299847050603686E+19</v>
      </c>
    </row>
    <row r="6682" spans="3:8" ht="15" customHeight="1">
      <c r="C6682" s="112" t="b">
        <v>0</v>
      </c>
      <c r="D6682" s="113">
        <v>8</v>
      </c>
      <c r="E6682" s="114">
        <v>1630</v>
      </c>
      <c r="F6682" s="114">
        <v>6600</v>
      </c>
      <c r="G6682" s="122">
        <v>0</v>
      </c>
      <c r="H6682" s="122">
        <v>7.5243730656626483E+18</v>
      </c>
    </row>
    <row r="6683" spans="3:8" ht="15" customHeight="1">
      <c r="C6683" s="112" t="b">
        <v>0</v>
      </c>
      <c r="D6683" s="113">
        <v>8</v>
      </c>
      <c r="E6683" s="114">
        <v>1631</v>
      </c>
      <c r="F6683" s="114">
        <v>6601</v>
      </c>
      <c r="G6683" s="122">
        <v>0</v>
      </c>
      <c r="H6683" s="122">
        <v>3.1754811971105275E+18</v>
      </c>
    </row>
    <row r="6684" spans="3:8" ht="15" customHeight="1">
      <c r="C6684" s="112" t="b">
        <v>0</v>
      </c>
      <c r="D6684" s="113">
        <v>8</v>
      </c>
      <c r="E6684" s="114">
        <v>1632</v>
      </c>
      <c r="F6684" s="114">
        <v>6602</v>
      </c>
      <c r="G6684" s="122">
        <v>0</v>
      </c>
      <c r="H6684" s="122">
        <v>7.5157328359730555E+18</v>
      </c>
    </row>
    <row r="6685" spans="3:8" ht="15" customHeight="1">
      <c r="C6685" s="112" t="b">
        <v>0</v>
      </c>
      <c r="D6685" s="113">
        <v>8</v>
      </c>
      <c r="E6685" s="114">
        <v>1633</v>
      </c>
      <c r="F6685" s="114">
        <v>6603</v>
      </c>
      <c r="G6685" s="122">
        <v>0</v>
      </c>
      <c r="H6685" s="122">
        <v>7.5909883196764447E+18</v>
      </c>
    </row>
    <row r="6686" spans="3:8" ht="15" customHeight="1">
      <c r="C6686" s="112" t="b">
        <v>0</v>
      </c>
      <c r="D6686" s="113">
        <v>8</v>
      </c>
      <c r="E6686" s="114">
        <v>1634</v>
      </c>
      <c r="F6686" s="114">
        <v>6604</v>
      </c>
      <c r="G6686" s="122">
        <v>0</v>
      </c>
      <c r="H6686" s="122">
        <v>1.2340490210583532E+19</v>
      </c>
    </row>
    <row r="6687" spans="3:8" ht="15" customHeight="1">
      <c r="C6687" s="112" t="b">
        <v>0</v>
      </c>
      <c r="D6687" s="113">
        <v>8</v>
      </c>
      <c r="E6687" s="114">
        <v>1635</v>
      </c>
      <c r="F6687" s="114">
        <v>6605</v>
      </c>
      <c r="G6687" s="122">
        <v>0</v>
      </c>
      <c r="H6687" s="122">
        <v>1.064034824474156E+19</v>
      </c>
    </row>
    <row r="6688" spans="3:8" ht="15" customHeight="1">
      <c r="C6688" s="112" t="b">
        <v>0</v>
      </c>
      <c r="D6688" s="113">
        <v>8</v>
      </c>
      <c r="E6688" s="114">
        <v>1636</v>
      </c>
      <c r="F6688" s="114">
        <v>6606</v>
      </c>
      <c r="G6688" s="122">
        <v>0</v>
      </c>
      <c r="H6688" s="122">
        <v>1.2473090629953348E+19</v>
      </c>
    </row>
    <row r="6689" spans="3:8" ht="15" customHeight="1">
      <c r="C6689" s="112" t="b">
        <v>0</v>
      </c>
      <c r="D6689" s="113">
        <v>8</v>
      </c>
      <c r="E6689" s="114">
        <v>1637</v>
      </c>
      <c r="F6689" s="114">
        <v>6607</v>
      </c>
      <c r="G6689" s="122">
        <v>0</v>
      </c>
      <c r="H6689" s="122">
        <v>4.8348014634993222E+17</v>
      </c>
    </row>
    <row r="6690" spans="3:8" ht="15" customHeight="1">
      <c r="C6690" s="112" t="b">
        <v>0</v>
      </c>
      <c r="D6690" s="113">
        <v>8</v>
      </c>
      <c r="E6690" s="114">
        <v>1638</v>
      </c>
      <c r="F6690" s="114">
        <v>6608</v>
      </c>
      <c r="G6690" s="122">
        <v>0</v>
      </c>
      <c r="H6690" s="122">
        <v>1.6700600675657533E+19</v>
      </c>
    </row>
    <row r="6691" spans="3:8" ht="15" customHeight="1">
      <c r="C6691" s="112" t="b">
        <v>0</v>
      </c>
      <c r="D6691" s="113">
        <v>8</v>
      </c>
      <c r="E6691" s="114">
        <v>1639</v>
      </c>
      <c r="F6691" s="114">
        <v>6609</v>
      </c>
      <c r="G6691" s="122">
        <v>0</v>
      </c>
      <c r="H6691" s="122">
        <v>1.1700987424296544E+19</v>
      </c>
    </row>
    <row r="6692" spans="3:8" ht="15" customHeight="1">
      <c r="C6692" s="112" t="b">
        <v>0</v>
      </c>
      <c r="D6692" s="113">
        <v>8</v>
      </c>
      <c r="E6692" s="114">
        <v>1640</v>
      </c>
      <c r="F6692" s="114">
        <v>6610</v>
      </c>
      <c r="G6692" s="122">
        <v>0</v>
      </c>
      <c r="H6692" s="122">
        <v>1.2092912389617314E+19</v>
      </c>
    </row>
    <row r="6693" spans="3:8" ht="15" customHeight="1">
      <c r="C6693" s="112" t="b">
        <v>0</v>
      </c>
      <c r="D6693" s="113">
        <v>8</v>
      </c>
      <c r="E6693" s="114">
        <v>1641</v>
      </c>
      <c r="F6693" s="114">
        <v>6611</v>
      </c>
      <c r="G6693" s="122">
        <v>0</v>
      </c>
      <c r="H6693" s="122">
        <v>3.7901858059212813E+17</v>
      </c>
    </row>
    <row r="6694" spans="3:8" ht="15" customHeight="1">
      <c r="C6694" s="112" t="b">
        <v>0</v>
      </c>
      <c r="D6694" s="113">
        <v>8</v>
      </c>
      <c r="E6694" s="114">
        <v>1642</v>
      </c>
      <c r="F6694" s="114">
        <v>6612</v>
      </c>
      <c r="G6694" s="122">
        <v>0</v>
      </c>
      <c r="H6694" s="122">
        <v>1.7187227899416574E+19</v>
      </c>
    </row>
    <row r="6695" spans="3:8" ht="15" customHeight="1">
      <c r="C6695" s="112" t="b">
        <v>0</v>
      </c>
      <c r="D6695" s="113">
        <v>8</v>
      </c>
      <c r="E6695" s="114">
        <v>1643</v>
      </c>
      <c r="F6695" s="114">
        <v>6613</v>
      </c>
      <c r="G6695" s="122">
        <v>0</v>
      </c>
      <c r="H6695" s="122">
        <v>1.0855995328244871E+19</v>
      </c>
    </row>
    <row r="6696" spans="3:8" ht="15" customHeight="1">
      <c r="C6696" s="112" t="b">
        <v>0</v>
      </c>
      <c r="D6696" s="113">
        <v>8</v>
      </c>
      <c r="E6696" s="114">
        <v>1644</v>
      </c>
      <c r="F6696" s="114">
        <v>6614</v>
      </c>
      <c r="G6696" s="122">
        <v>0</v>
      </c>
      <c r="H6696" s="122">
        <v>1.4661778440778885E+19</v>
      </c>
    </row>
    <row r="6697" spans="3:8" ht="15" customHeight="1">
      <c r="C6697" s="112" t="b">
        <v>0</v>
      </c>
      <c r="D6697" s="113">
        <v>8</v>
      </c>
      <c r="E6697" s="114">
        <v>1645</v>
      </c>
      <c r="F6697" s="114">
        <v>6615</v>
      </c>
      <c r="G6697" s="122">
        <v>0</v>
      </c>
      <c r="H6697" s="122">
        <v>1.5269576237144943E+19</v>
      </c>
    </row>
    <row r="6698" spans="3:8" ht="15" customHeight="1">
      <c r="C6698" s="112" t="b">
        <v>0</v>
      </c>
      <c r="D6698" s="113">
        <v>8</v>
      </c>
      <c r="E6698" s="114">
        <v>550</v>
      </c>
      <c r="F6698" s="114">
        <v>6616</v>
      </c>
      <c r="G6698" s="122">
        <v>0</v>
      </c>
      <c r="H6698" s="122">
        <v>1.1214907118687972E+18</v>
      </c>
    </row>
    <row r="6699" spans="3:8" ht="15" customHeight="1">
      <c r="C6699" s="112" t="b">
        <v>0</v>
      </c>
      <c r="D6699" s="113">
        <v>8</v>
      </c>
      <c r="E6699" s="114">
        <v>551</v>
      </c>
      <c r="F6699" s="114">
        <v>6617</v>
      </c>
      <c r="G6699" s="122">
        <v>0</v>
      </c>
      <c r="H6699" s="122">
        <v>1.2629987407643668E+19</v>
      </c>
    </row>
    <row r="6700" spans="3:8" ht="15" customHeight="1">
      <c r="C6700" s="112" t="b">
        <v>0</v>
      </c>
      <c r="D6700" s="113">
        <v>8</v>
      </c>
      <c r="E6700" s="114">
        <v>552</v>
      </c>
      <c r="F6700" s="114">
        <v>6618</v>
      </c>
      <c r="G6700" s="122">
        <v>0</v>
      </c>
      <c r="H6700" s="122">
        <v>2.5562841363845079E+18</v>
      </c>
    </row>
    <row r="6701" spans="3:8" ht="15" customHeight="1">
      <c r="C6701" s="112" t="b">
        <v>0</v>
      </c>
      <c r="D6701" s="113">
        <v>8</v>
      </c>
      <c r="E6701" s="114">
        <v>553</v>
      </c>
      <c r="F6701" s="114">
        <v>6619</v>
      </c>
      <c r="G6701" s="122">
        <v>0</v>
      </c>
      <c r="H6701" s="122">
        <v>2.5471180174562736E+17</v>
      </c>
    </row>
    <row r="6702" spans="3:8" ht="15" customHeight="1">
      <c r="C6702" s="112" t="b">
        <v>0</v>
      </c>
      <c r="D6702" s="113">
        <v>8</v>
      </c>
      <c r="E6702" s="114">
        <v>554</v>
      </c>
      <c r="F6702" s="114">
        <v>6620</v>
      </c>
      <c r="G6702" s="122">
        <v>0</v>
      </c>
      <c r="H6702" s="122">
        <v>5.7080913600693842E+18</v>
      </c>
    </row>
    <row r="6703" spans="3:8" ht="15" customHeight="1">
      <c r="C6703" s="112" t="b">
        <v>0</v>
      </c>
      <c r="D6703" s="113">
        <v>8</v>
      </c>
      <c r="E6703" s="114">
        <v>555</v>
      </c>
      <c r="F6703" s="114">
        <v>6621</v>
      </c>
      <c r="G6703" s="122">
        <v>0</v>
      </c>
      <c r="H6703" s="122">
        <v>1.2607713348334766E+19</v>
      </c>
    </row>
    <row r="6704" spans="3:8" ht="15" customHeight="1">
      <c r="C6704" s="112" t="b">
        <v>0</v>
      </c>
      <c r="D6704" s="113">
        <v>8</v>
      </c>
      <c r="E6704" s="114">
        <v>1646</v>
      </c>
      <c r="F6704" s="114">
        <v>6622</v>
      </c>
      <c r="G6704" s="122">
        <v>0</v>
      </c>
      <c r="H6704" s="122">
        <v>1.6939664584755569E+19</v>
      </c>
    </row>
    <row r="6705" spans="3:8" ht="15" customHeight="1">
      <c r="C6705" s="112" t="b">
        <v>0</v>
      </c>
      <c r="D6705" s="113">
        <v>8</v>
      </c>
      <c r="E6705" s="114">
        <v>1647</v>
      </c>
      <c r="F6705" s="114">
        <v>6623</v>
      </c>
      <c r="G6705" s="122">
        <v>0</v>
      </c>
      <c r="H6705" s="122">
        <v>6.7459669342297324E+18</v>
      </c>
    </row>
    <row r="6706" spans="3:8" ht="15" customHeight="1">
      <c r="C6706" s="112" t="b">
        <v>0</v>
      </c>
      <c r="D6706" s="113">
        <v>8</v>
      </c>
      <c r="E6706" s="114">
        <v>1648</v>
      </c>
      <c r="F6706" s="114">
        <v>6624</v>
      </c>
      <c r="G6706" s="122">
        <v>0</v>
      </c>
      <c r="H6706" s="122">
        <v>3.5900766422597053E+18</v>
      </c>
    </row>
    <row r="6707" spans="3:8" ht="15" customHeight="1">
      <c r="C6707" s="112" t="b">
        <v>0</v>
      </c>
      <c r="D6707" s="113">
        <v>8</v>
      </c>
      <c r="E6707" s="114">
        <v>1649</v>
      </c>
      <c r="F6707" s="114">
        <v>6625</v>
      </c>
      <c r="G6707" s="122">
        <v>0</v>
      </c>
      <c r="H6707" s="122">
        <v>1.4315411199109868E+19</v>
      </c>
    </row>
    <row r="6708" spans="3:8" ht="15" customHeight="1">
      <c r="C6708" s="112" t="b">
        <v>0</v>
      </c>
      <c r="D6708" s="113">
        <v>8</v>
      </c>
      <c r="E6708" s="114">
        <v>1650</v>
      </c>
      <c r="F6708" s="114">
        <v>6626</v>
      </c>
      <c r="G6708" s="122">
        <v>0</v>
      </c>
      <c r="H6708" s="122">
        <v>2.8973996315253115E+18</v>
      </c>
    </row>
    <row r="6709" spans="3:8" ht="15" customHeight="1">
      <c r="C6709" s="112" t="b">
        <v>0</v>
      </c>
      <c r="D6709" s="113">
        <v>8</v>
      </c>
      <c r="E6709" s="114">
        <v>1651</v>
      </c>
      <c r="F6709" s="114">
        <v>6627</v>
      </c>
      <c r="G6709" s="122">
        <v>0</v>
      </c>
      <c r="H6709" s="122">
        <v>1.8306730577627838E+19</v>
      </c>
    </row>
    <row r="6710" spans="3:8" ht="15" customHeight="1">
      <c r="C6710" s="112" t="b">
        <v>0</v>
      </c>
      <c r="D6710" s="113">
        <v>8</v>
      </c>
      <c r="E6710" s="114">
        <v>1652</v>
      </c>
      <c r="F6710" s="114">
        <v>6628</v>
      </c>
      <c r="G6710" s="122">
        <v>0</v>
      </c>
      <c r="H6710" s="122">
        <v>1.7158825777387186E+19</v>
      </c>
    </row>
    <row r="6711" spans="3:8" ht="15" customHeight="1">
      <c r="C6711" s="112" t="b">
        <v>0</v>
      </c>
      <c r="D6711" s="113">
        <v>8</v>
      </c>
      <c r="E6711" s="114">
        <v>1653</v>
      </c>
      <c r="F6711" s="114">
        <v>6629</v>
      </c>
      <c r="G6711" s="122">
        <v>0</v>
      </c>
      <c r="H6711" s="122">
        <v>1.0562944720992905E+19</v>
      </c>
    </row>
    <row r="6712" spans="3:8" ht="15" customHeight="1">
      <c r="C6712" s="112" t="b">
        <v>0</v>
      </c>
      <c r="D6712" s="113">
        <v>8</v>
      </c>
      <c r="E6712" s="114">
        <v>1654</v>
      </c>
      <c r="F6712" s="114">
        <v>6630</v>
      </c>
      <c r="G6712" s="122">
        <v>0</v>
      </c>
      <c r="H6712" s="122">
        <v>9.4717015903908884E+18</v>
      </c>
    </row>
    <row r="6713" spans="3:8" ht="15" customHeight="1">
      <c r="C6713" s="112" t="b">
        <v>0</v>
      </c>
      <c r="D6713" s="113">
        <v>8</v>
      </c>
      <c r="E6713" s="114">
        <v>1655</v>
      </c>
      <c r="F6713" s="114">
        <v>6631</v>
      </c>
      <c r="G6713" s="122">
        <v>0</v>
      </c>
      <c r="H6713" s="122">
        <v>1.5984505735561755E+19</v>
      </c>
    </row>
    <row r="6714" spans="3:8" ht="15" customHeight="1">
      <c r="C6714" s="112" t="b">
        <v>0</v>
      </c>
      <c r="D6714" s="113">
        <v>8</v>
      </c>
      <c r="E6714" s="114">
        <v>1656</v>
      </c>
      <c r="F6714" s="114">
        <v>6632</v>
      </c>
      <c r="G6714" s="122">
        <v>0</v>
      </c>
      <c r="H6714" s="122">
        <v>4.8718243735442002E+18</v>
      </c>
    </row>
    <row r="6715" spans="3:8" ht="15" customHeight="1">
      <c r="C6715" s="112" t="b">
        <v>0</v>
      </c>
      <c r="D6715" s="113">
        <v>8</v>
      </c>
      <c r="E6715" s="114">
        <v>1657</v>
      </c>
      <c r="F6715" s="114">
        <v>6633</v>
      </c>
      <c r="G6715" s="122">
        <v>0</v>
      </c>
      <c r="H6715" s="122">
        <v>1.3474405847507126E+18</v>
      </c>
    </row>
    <row r="6716" spans="3:8" ht="15" customHeight="1">
      <c r="C6716" s="112" t="b">
        <v>0</v>
      </c>
      <c r="D6716" s="113">
        <v>8</v>
      </c>
      <c r="E6716" s="114">
        <v>1658</v>
      </c>
      <c r="F6716" s="114">
        <v>6634</v>
      </c>
      <c r="G6716" s="122">
        <v>0</v>
      </c>
      <c r="H6716" s="122">
        <v>1.6426837230058414E+19</v>
      </c>
    </row>
    <row r="6717" spans="3:8" ht="15" customHeight="1">
      <c r="C6717" s="112" t="b">
        <v>0</v>
      </c>
      <c r="D6717" s="113">
        <v>8</v>
      </c>
      <c r="E6717" s="114">
        <v>1659</v>
      </c>
      <c r="F6717" s="114">
        <v>6635</v>
      </c>
      <c r="G6717" s="122">
        <v>0</v>
      </c>
      <c r="H6717" s="122">
        <v>1.2841897826267415E+19</v>
      </c>
    </row>
    <row r="6718" spans="3:8" ht="15" customHeight="1">
      <c r="C6718" s="112" t="b">
        <v>0</v>
      </c>
      <c r="D6718" s="113">
        <v>8</v>
      </c>
      <c r="E6718" s="114">
        <v>1660</v>
      </c>
      <c r="F6718" s="114">
        <v>6636</v>
      </c>
      <c r="G6718" s="122">
        <v>0</v>
      </c>
      <c r="H6718" s="122">
        <v>1.7152002441098748E+19</v>
      </c>
    </row>
    <row r="6719" spans="3:8" ht="15" customHeight="1">
      <c r="C6719" s="112" t="b">
        <v>0</v>
      </c>
      <c r="D6719" s="113">
        <v>8</v>
      </c>
      <c r="E6719" s="114">
        <v>1661</v>
      </c>
      <c r="F6719" s="114">
        <v>6637</v>
      </c>
      <c r="G6719" s="122">
        <v>0</v>
      </c>
      <c r="H6719" s="122">
        <v>5.6536084036815104E+18</v>
      </c>
    </row>
    <row r="6720" spans="3:8" ht="15" customHeight="1">
      <c r="C6720" s="112" t="b">
        <v>0</v>
      </c>
      <c r="D6720" s="113">
        <v>8</v>
      </c>
      <c r="E6720" s="114">
        <v>1662</v>
      </c>
      <c r="F6720" s="114">
        <v>6638</v>
      </c>
      <c r="G6720" s="122">
        <v>0</v>
      </c>
      <c r="H6720" s="122">
        <v>1.6163496539566504E+19</v>
      </c>
    </row>
    <row r="6721" spans="3:8" ht="15" customHeight="1">
      <c r="C6721" s="112" t="b">
        <v>0</v>
      </c>
      <c r="D6721" s="113">
        <v>8</v>
      </c>
      <c r="E6721" s="114">
        <v>1663</v>
      </c>
      <c r="F6721" s="114">
        <v>6639</v>
      </c>
      <c r="G6721" s="122">
        <v>0</v>
      </c>
      <c r="H6721" s="122">
        <v>1.171427393413938E+19</v>
      </c>
    </row>
    <row r="6722" spans="3:8" ht="15" customHeight="1">
      <c r="C6722" s="112" t="b">
        <v>0</v>
      </c>
      <c r="D6722" s="113">
        <v>8</v>
      </c>
      <c r="E6722" s="114">
        <v>1664</v>
      </c>
      <c r="F6722" s="114">
        <v>6640</v>
      </c>
      <c r="G6722" s="122">
        <v>0</v>
      </c>
      <c r="H6722" s="122">
        <v>1.6763892014175486E+19</v>
      </c>
    </row>
    <row r="6723" spans="3:8" ht="15" customHeight="1">
      <c r="C6723" s="112" t="b">
        <v>0</v>
      </c>
      <c r="D6723" s="113">
        <v>8</v>
      </c>
      <c r="E6723" s="114">
        <v>1665</v>
      </c>
      <c r="F6723" s="114">
        <v>6641</v>
      </c>
      <c r="G6723" s="122">
        <v>0</v>
      </c>
      <c r="H6723" s="122">
        <v>1.4298034738300943E+18</v>
      </c>
    </row>
    <row r="6724" spans="3:8" ht="15" customHeight="1">
      <c r="C6724" s="112" t="b">
        <v>0</v>
      </c>
      <c r="D6724" s="113">
        <v>8</v>
      </c>
      <c r="E6724" s="114">
        <v>1666</v>
      </c>
      <c r="F6724" s="114">
        <v>6642</v>
      </c>
      <c r="G6724" s="122">
        <v>0</v>
      </c>
      <c r="H6724" s="122">
        <v>1.5368042092098533E+19</v>
      </c>
    </row>
    <row r="6725" spans="3:8" ht="15" customHeight="1">
      <c r="C6725" s="112" t="b">
        <v>0</v>
      </c>
      <c r="D6725" s="113">
        <v>8</v>
      </c>
      <c r="E6725" s="114">
        <v>1667</v>
      </c>
      <c r="F6725" s="114">
        <v>6643</v>
      </c>
      <c r="G6725" s="122">
        <v>0</v>
      </c>
      <c r="H6725" s="122">
        <v>1.5732843316916816E+19</v>
      </c>
    </row>
    <row r="6726" spans="3:8" ht="15" customHeight="1">
      <c r="C6726" s="112" t="b">
        <v>0</v>
      </c>
      <c r="D6726" s="113">
        <v>8</v>
      </c>
      <c r="E6726" s="114">
        <v>1668</v>
      </c>
      <c r="F6726" s="114">
        <v>6644</v>
      </c>
      <c r="G6726" s="122">
        <v>0</v>
      </c>
      <c r="H6726" s="122">
        <v>1.5625025463707265E+19</v>
      </c>
    </row>
    <row r="6727" spans="3:8" ht="15" customHeight="1">
      <c r="C6727" s="112" t="b">
        <v>0</v>
      </c>
      <c r="D6727" s="113">
        <v>8</v>
      </c>
      <c r="E6727" s="114">
        <v>1669</v>
      </c>
      <c r="F6727" s="114">
        <v>6645</v>
      </c>
      <c r="G6727" s="122">
        <v>0</v>
      </c>
      <c r="H6727" s="122">
        <v>5.280845412553472E+18</v>
      </c>
    </row>
    <row r="6728" spans="3:8" ht="15" customHeight="1">
      <c r="C6728" s="112" t="b">
        <v>0</v>
      </c>
      <c r="D6728" s="113">
        <v>8</v>
      </c>
      <c r="E6728" s="114">
        <v>1670</v>
      </c>
      <c r="F6728" s="114">
        <v>6646</v>
      </c>
      <c r="G6728" s="122">
        <v>0</v>
      </c>
      <c r="H6728" s="122">
        <v>1.9536166660861642E+18</v>
      </c>
    </row>
    <row r="6729" spans="3:8" ht="15" customHeight="1">
      <c r="C6729" s="112" t="b">
        <v>0</v>
      </c>
      <c r="D6729" s="113">
        <v>8</v>
      </c>
      <c r="E6729" s="114">
        <v>1686</v>
      </c>
      <c r="F6729" s="114">
        <v>6647</v>
      </c>
      <c r="G6729" s="122">
        <v>0</v>
      </c>
      <c r="H6729" s="122">
        <v>1.4289808363302261E+19</v>
      </c>
    </row>
    <row r="6730" spans="3:8" ht="15" customHeight="1">
      <c r="C6730" s="112" t="b">
        <v>0</v>
      </c>
      <c r="D6730" s="113">
        <v>8</v>
      </c>
      <c r="E6730" s="114">
        <v>1687</v>
      </c>
      <c r="F6730" s="114">
        <v>6648</v>
      </c>
      <c r="G6730" s="122">
        <v>0</v>
      </c>
      <c r="H6730" s="122">
        <v>1.0486344150664286E+19</v>
      </c>
    </row>
    <row r="6731" spans="3:8" ht="15" customHeight="1">
      <c r="C6731" s="112" t="b">
        <v>0</v>
      </c>
      <c r="D6731" s="113">
        <v>8</v>
      </c>
      <c r="E6731" s="114">
        <v>1688</v>
      </c>
      <c r="F6731" s="114">
        <v>6649</v>
      </c>
      <c r="G6731" s="122">
        <v>0</v>
      </c>
      <c r="H6731" s="122">
        <v>2.4998253535011128E+18</v>
      </c>
    </row>
    <row r="6732" spans="3:8" ht="15" customHeight="1">
      <c r="C6732" s="112" t="b">
        <v>0</v>
      </c>
      <c r="D6732" s="113">
        <v>8</v>
      </c>
      <c r="E6732" s="114">
        <v>1689</v>
      </c>
      <c r="F6732" s="114">
        <v>6650</v>
      </c>
      <c r="G6732" s="122">
        <v>0</v>
      </c>
      <c r="H6732" s="122">
        <v>1.2202026471553118E+19</v>
      </c>
    </row>
    <row r="6733" spans="3:8" ht="15" customHeight="1">
      <c r="C6733" s="112" t="b">
        <v>0</v>
      </c>
      <c r="D6733" s="113">
        <v>8</v>
      </c>
      <c r="E6733" s="114">
        <v>1690</v>
      </c>
      <c r="F6733" s="114">
        <v>6651</v>
      </c>
      <c r="G6733" s="122">
        <v>0</v>
      </c>
      <c r="H6733" s="122">
        <v>9.8809352765147218E+18</v>
      </c>
    </row>
    <row r="6734" spans="3:8" ht="15" customHeight="1">
      <c r="C6734" s="112" t="b">
        <v>0</v>
      </c>
      <c r="D6734" s="113">
        <v>8</v>
      </c>
      <c r="E6734" s="114">
        <v>1691</v>
      </c>
      <c r="F6734" s="114">
        <v>6652</v>
      </c>
      <c r="G6734" s="122">
        <v>0</v>
      </c>
      <c r="H6734" s="122">
        <v>1.6907420310421262E+19</v>
      </c>
    </row>
    <row r="6735" spans="3:8" ht="15" customHeight="1">
      <c r="C6735" s="112" t="b">
        <v>0</v>
      </c>
      <c r="D6735" s="113">
        <v>8</v>
      </c>
      <c r="E6735" s="114">
        <v>1692</v>
      </c>
      <c r="F6735" s="114">
        <v>6653</v>
      </c>
      <c r="G6735" s="122">
        <v>0</v>
      </c>
      <c r="H6735" s="122">
        <v>1.6625183492807477E+19</v>
      </c>
    </row>
    <row r="6736" spans="3:8" ht="15" customHeight="1">
      <c r="C6736" s="112" t="b">
        <v>0</v>
      </c>
      <c r="D6736" s="113">
        <v>8</v>
      </c>
      <c r="E6736" s="114">
        <v>1693</v>
      </c>
      <c r="F6736" s="114">
        <v>6654</v>
      </c>
      <c r="G6736" s="122">
        <v>0</v>
      </c>
      <c r="H6736" s="122">
        <v>1.1657571684856228E+19</v>
      </c>
    </row>
    <row r="6737" spans="3:8" ht="15" customHeight="1">
      <c r="C6737" s="112" t="b">
        <v>0</v>
      </c>
      <c r="D6737" s="113">
        <v>8</v>
      </c>
      <c r="E6737" s="114">
        <v>1694</v>
      </c>
      <c r="F6737" s="114">
        <v>6655</v>
      </c>
      <c r="G6737" s="122">
        <v>0</v>
      </c>
      <c r="H6737" s="122">
        <v>1.7443244607005724E+18</v>
      </c>
    </row>
    <row r="6738" spans="3:8" ht="15" customHeight="1">
      <c r="C6738" s="112" t="b">
        <v>0</v>
      </c>
      <c r="D6738" s="113">
        <v>8</v>
      </c>
      <c r="E6738" s="114">
        <v>1695</v>
      </c>
      <c r="F6738" s="114">
        <v>6656</v>
      </c>
      <c r="G6738" s="122">
        <v>0</v>
      </c>
      <c r="H6738" s="122">
        <v>1.7646893575571364E+19</v>
      </c>
    </row>
    <row r="6739" spans="3:8" ht="15" customHeight="1">
      <c r="C6739" s="112" t="b">
        <v>0</v>
      </c>
      <c r="D6739" s="113">
        <v>8</v>
      </c>
      <c r="E6739" s="114">
        <v>1696</v>
      </c>
      <c r="F6739" s="114">
        <v>6657</v>
      </c>
      <c r="G6739" s="122">
        <v>0</v>
      </c>
      <c r="H6739" s="122">
        <v>2.2228547114979359E+18</v>
      </c>
    </row>
    <row r="6740" spans="3:8" ht="15" customHeight="1">
      <c r="C6740" s="112" t="b">
        <v>0</v>
      </c>
      <c r="D6740" s="113">
        <v>8</v>
      </c>
      <c r="E6740" s="114">
        <v>1697</v>
      </c>
      <c r="F6740" s="114">
        <v>6658</v>
      </c>
      <c r="G6740" s="122">
        <v>0</v>
      </c>
      <c r="H6740" s="122">
        <v>8.6687256689164124E+18</v>
      </c>
    </row>
    <row r="6741" spans="3:8" ht="15" customHeight="1">
      <c r="C6741" s="112" t="b">
        <v>0</v>
      </c>
      <c r="D6741" s="113">
        <v>8</v>
      </c>
      <c r="E6741" s="114">
        <v>1698</v>
      </c>
      <c r="F6741" s="114">
        <v>6659</v>
      </c>
      <c r="G6741" s="122">
        <v>0</v>
      </c>
      <c r="H6741" s="122">
        <v>7.2207533757900728E+18</v>
      </c>
    </row>
    <row r="6742" spans="3:8" ht="15" customHeight="1">
      <c r="C6742" s="112" t="b">
        <v>0</v>
      </c>
      <c r="D6742" s="113">
        <v>8</v>
      </c>
      <c r="E6742" s="114">
        <v>1699</v>
      </c>
      <c r="F6742" s="114">
        <v>6660</v>
      </c>
      <c r="G6742" s="122">
        <v>0</v>
      </c>
      <c r="H6742" s="122">
        <v>8.2938264717772257E+18</v>
      </c>
    </row>
    <row r="6743" spans="3:8" ht="15" customHeight="1">
      <c r="C6743" s="112" t="b">
        <v>0</v>
      </c>
      <c r="D6743" s="113">
        <v>8</v>
      </c>
      <c r="E6743" s="114">
        <v>1700</v>
      </c>
      <c r="F6743" s="114">
        <v>6661</v>
      </c>
      <c r="G6743" s="122">
        <v>0</v>
      </c>
      <c r="H6743" s="122">
        <v>8.7185311484231158E+18</v>
      </c>
    </row>
    <row r="6744" spans="3:8" ht="15" customHeight="1">
      <c r="C6744" s="112" t="b">
        <v>0</v>
      </c>
      <c r="D6744" s="113">
        <v>8</v>
      </c>
      <c r="E6744" s="114">
        <v>1701</v>
      </c>
      <c r="F6744" s="114">
        <v>6662</v>
      </c>
      <c r="G6744" s="122">
        <v>0</v>
      </c>
      <c r="H6744" s="122">
        <v>4.6501044129340652E+18</v>
      </c>
    </row>
    <row r="6745" spans="3:8" ht="15" customHeight="1">
      <c r="C6745" s="112" t="b">
        <v>0</v>
      </c>
      <c r="D6745" s="113">
        <v>8</v>
      </c>
      <c r="E6745" s="114">
        <v>1671</v>
      </c>
      <c r="F6745" s="114">
        <v>6663</v>
      </c>
      <c r="G6745" s="122">
        <v>0</v>
      </c>
      <c r="H6745" s="122">
        <v>1.5148746025954466E+19</v>
      </c>
    </row>
    <row r="6746" spans="3:8" ht="15" customHeight="1">
      <c r="C6746" s="112" t="b">
        <v>0</v>
      </c>
      <c r="D6746" s="113">
        <v>8</v>
      </c>
      <c r="E6746" s="114">
        <v>1672</v>
      </c>
      <c r="F6746" s="114">
        <v>6664</v>
      </c>
      <c r="G6746" s="122">
        <v>0</v>
      </c>
      <c r="H6746" s="122">
        <v>5.0568371602620948E+18</v>
      </c>
    </row>
    <row r="6747" spans="3:8" ht="15" customHeight="1">
      <c r="C6747" s="112" t="b">
        <v>0</v>
      </c>
      <c r="D6747" s="113">
        <v>8</v>
      </c>
      <c r="E6747" s="114">
        <v>1673</v>
      </c>
      <c r="F6747" s="114">
        <v>6665</v>
      </c>
      <c r="G6747" s="122">
        <v>0</v>
      </c>
      <c r="H6747" s="122">
        <v>1.4672716457270738E+18</v>
      </c>
    </row>
    <row r="6748" spans="3:8" ht="15" customHeight="1">
      <c r="C6748" s="112" t="b">
        <v>0</v>
      </c>
      <c r="D6748" s="113">
        <v>8</v>
      </c>
      <c r="E6748" s="114">
        <v>1674</v>
      </c>
      <c r="F6748" s="114">
        <v>6666</v>
      </c>
      <c r="G6748" s="122">
        <v>0</v>
      </c>
      <c r="H6748" s="122">
        <v>4.6000518192000056E+18</v>
      </c>
    </row>
    <row r="6749" spans="3:8" ht="15" customHeight="1">
      <c r="C6749" s="112" t="b">
        <v>0</v>
      </c>
      <c r="D6749" s="113">
        <v>8</v>
      </c>
      <c r="E6749" s="114">
        <v>1675</v>
      </c>
      <c r="F6749" s="114">
        <v>6667</v>
      </c>
      <c r="G6749" s="122">
        <v>0</v>
      </c>
      <c r="H6749" s="122">
        <v>1.0898514754642903E+19</v>
      </c>
    </row>
    <row r="6750" spans="3:8" ht="15" customHeight="1">
      <c r="C6750" s="112" t="b">
        <v>0</v>
      </c>
      <c r="D6750" s="113">
        <v>8</v>
      </c>
      <c r="E6750" s="114">
        <v>1676</v>
      </c>
      <c r="F6750" s="114">
        <v>6668</v>
      </c>
      <c r="G6750" s="122">
        <v>0</v>
      </c>
      <c r="H6750" s="122">
        <v>1.6576348253391036E+19</v>
      </c>
    </row>
    <row r="6751" spans="3:8" ht="15" customHeight="1">
      <c r="C6751" s="112" t="b">
        <v>0</v>
      </c>
      <c r="D6751" s="113">
        <v>8</v>
      </c>
      <c r="E6751" s="114">
        <v>1677</v>
      </c>
      <c r="F6751" s="114">
        <v>6669</v>
      </c>
      <c r="G6751" s="122">
        <v>0</v>
      </c>
      <c r="H6751" s="122">
        <v>1.2028966837352573E+19</v>
      </c>
    </row>
    <row r="6752" spans="3:8" ht="15" customHeight="1">
      <c r="C6752" s="112" t="b">
        <v>0</v>
      </c>
      <c r="D6752" s="113">
        <v>8</v>
      </c>
      <c r="E6752" s="114">
        <v>1678</v>
      </c>
      <c r="F6752" s="114">
        <v>6670</v>
      </c>
      <c r="G6752" s="122">
        <v>0</v>
      </c>
      <c r="H6752" s="122">
        <v>1.5622147173700686E+19</v>
      </c>
    </row>
    <row r="6753" spans="3:8" ht="15" customHeight="1">
      <c r="C6753" s="112" t="b">
        <v>0</v>
      </c>
      <c r="D6753" s="113">
        <v>8</v>
      </c>
      <c r="E6753" s="114">
        <v>1679</v>
      </c>
      <c r="F6753" s="114">
        <v>6671</v>
      </c>
      <c r="G6753" s="122">
        <v>0</v>
      </c>
      <c r="H6753" s="122">
        <v>1.2156824151349774E+19</v>
      </c>
    </row>
    <row r="6754" spans="3:8" ht="15" customHeight="1">
      <c r="C6754" s="112" t="b">
        <v>0</v>
      </c>
      <c r="D6754" s="113">
        <v>8</v>
      </c>
      <c r="E6754" s="114">
        <v>1680</v>
      </c>
      <c r="F6754" s="114">
        <v>6672</v>
      </c>
      <c r="G6754" s="122">
        <v>0</v>
      </c>
      <c r="H6754" s="122">
        <v>7.1503868857804995E+18</v>
      </c>
    </row>
    <row r="6755" spans="3:8" ht="15" customHeight="1">
      <c r="C6755" s="112" t="b">
        <v>0</v>
      </c>
      <c r="D6755" s="113">
        <v>8</v>
      </c>
      <c r="E6755" s="114">
        <v>1681</v>
      </c>
      <c r="F6755" s="114">
        <v>6673</v>
      </c>
      <c r="G6755" s="122">
        <v>0</v>
      </c>
      <c r="H6755" s="122">
        <v>2.6154845511276017E+18</v>
      </c>
    </row>
    <row r="6756" spans="3:8" ht="15" customHeight="1">
      <c r="C6756" s="112" t="b">
        <v>0</v>
      </c>
      <c r="D6756" s="113">
        <v>8</v>
      </c>
      <c r="E6756" s="114">
        <v>1682</v>
      </c>
      <c r="F6756" s="114">
        <v>6674</v>
      </c>
      <c r="G6756" s="122">
        <v>0</v>
      </c>
      <c r="H6756" s="122">
        <v>6.3307069178408407E+18</v>
      </c>
    </row>
    <row r="6757" spans="3:8" ht="15" customHeight="1">
      <c r="C6757" s="112" t="b">
        <v>0</v>
      </c>
      <c r="D6757" s="113">
        <v>8</v>
      </c>
      <c r="E6757" s="114">
        <v>1683</v>
      </c>
      <c r="F6757" s="114">
        <v>6675</v>
      </c>
      <c r="G6757" s="122">
        <v>0</v>
      </c>
      <c r="H6757" s="122">
        <v>1.6068595773255426E+19</v>
      </c>
    </row>
    <row r="6758" spans="3:8" ht="15" customHeight="1">
      <c r="C6758" s="112" t="b">
        <v>0</v>
      </c>
      <c r="D6758" s="113">
        <v>8</v>
      </c>
      <c r="E6758" s="114">
        <v>1684</v>
      </c>
      <c r="F6758" s="114">
        <v>6676</v>
      </c>
      <c r="G6758" s="122">
        <v>0</v>
      </c>
      <c r="H6758" s="122">
        <v>1.0260237872171856E+19</v>
      </c>
    </row>
    <row r="6759" spans="3:8" ht="15" customHeight="1">
      <c r="C6759" s="112" t="b">
        <v>0</v>
      </c>
      <c r="D6759" s="113">
        <v>8</v>
      </c>
      <c r="E6759" s="114">
        <v>1685</v>
      </c>
      <c r="F6759" s="114">
        <v>6677</v>
      </c>
      <c r="G6759" s="122">
        <v>0</v>
      </c>
      <c r="H6759" s="122">
        <v>9.3634165309780992E+17</v>
      </c>
    </row>
    <row r="6760" spans="3:8" ht="15" customHeight="1">
      <c r="C6760" s="112" t="b">
        <v>0</v>
      </c>
      <c r="D6760" s="113">
        <v>8</v>
      </c>
      <c r="E6760" s="114">
        <v>1702</v>
      </c>
      <c r="F6760" s="114">
        <v>6678</v>
      </c>
      <c r="G6760" s="122">
        <v>0</v>
      </c>
      <c r="H6760" s="122">
        <v>1.7999596028969505E+18</v>
      </c>
    </row>
    <row r="6761" spans="3:8" ht="15" customHeight="1">
      <c r="C6761" s="112" t="b">
        <v>0</v>
      </c>
      <c r="D6761" s="113">
        <v>8</v>
      </c>
      <c r="E6761" s="114">
        <v>1703</v>
      </c>
      <c r="F6761" s="114">
        <v>6679</v>
      </c>
      <c r="G6761" s="122">
        <v>0</v>
      </c>
      <c r="H6761" s="122">
        <v>8.2402248786104371E+18</v>
      </c>
    </row>
    <row r="6762" spans="3:8" ht="15" customHeight="1">
      <c r="C6762" s="112" t="b">
        <v>0</v>
      </c>
      <c r="D6762" s="113">
        <v>8</v>
      </c>
      <c r="E6762" s="114">
        <v>1704</v>
      </c>
      <c r="F6762" s="114">
        <v>6680</v>
      </c>
      <c r="G6762" s="122">
        <v>0</v>
      </c>
      <c r="H6762" s="122">
        <v>1.786873282156895E+19</v>
      </c>
    </row>
    <row r="6763" spans="3:8" ht="15" customHeight="1">
      <c r="C6763" s="112" t="b">
        <v>0</v>
      </c>
      <c r="D6763" s="113">
        <v>8</v>
      </c>
      <c r="E6763" s="114">
        <v>1705</v>
      </c>
      <c r="F6763" s="114">
        <v>6681</v>
      </c>
      <c r="G6763" s="122">
        <v>0</v>
      </c>
      <c r="H6763" s="122">
        <v>4.7364677686663281E+18</v>
      </c>
    </row>
    <row r="6764" spans="3:8" ht="15" customHeight="1">
      <c r="C6764" s="112" t="b">
        <v>0</v>
      </c>
      <c r="D6764" s="113">
        <v>8</v>
      </c>
      <c r="E6764" s="114">
        <v>1706</v>
      </c>
      <c r="F6764" s="114">
        <v>6682</v>
      </c>
      <c r="G6764" s="122">
        <v>0</v>
      </c>
      <c r="H6764" s="122">
        <v>1.8020554265884965E+19</v>
      </c>
    </row>
    <row r="6765" spans="3:8" ht="15" customHeight="1">
      <c r="C6765" s="112" t="b">
        <v>0</v>
      </c>
      <c r="D6765" s="113">
        <v>8</v>
      </c>
      <c r="E6765" s="114">
        <v>1707</v>
      </c>
      <c r="F6765" s="114">
        <v>6683</v>
      </c>
      <c r="G6765" s="122">
        <v>0</v>
      </c>
      <c r="H6765" s="122">
        <v>1.549911756025607E+19</v>
      </c>
    </row>
    <row r="6766" spans="3:8" ht="15" customHeight="1">
      <c r="C6766" s="112" t="b">
        <v>0</v>
      </c>
      <c r="D6766" s="113">
        <v>8</v>
      </c>
      <c r="E6766" s="114">
        <v>1708</v>
      </c>
      <c r="F6766" s="114">
        <v>6684</v>
      </c>
      <c r="G6766" s="122">
        <v>0</v>
      </c>
      <c r="H6766" s="122">
        <v>8.6879520527578614E+18</v>
      </c>
    </row>
    <row r="6767" spans="3:8" ht="15" customHeight="1">
      <c r="C6767" s="112" t="b">
        <v>0</v>
      </c>
      <c r="D6767" s="113">
        <v>8</v>
      </c>
      <c r="E6767" s="114">
        <v>1709</v>
      </c>
      <c r="F6767" s="114">
        <v>6685</v>
      </c>
      <c r="G6767" s="122">
        <v>0</v>
      </c>
      <c r="H6767" s="122">
        <v>1.6891957105581578E+19</v>
      </c>
    </row>
    <row r="6768" spans="3:8" ht="15" customHeight="1">
      <c r="C6768" s="112" t="b">
        <v>0</v>
      </c>
      <c r="D6768" s="113">
        <v>8</v>
      </c>
      <c r="E6768" s="114">
        <v>1710</v>
      </c>
      <c r="F6768" s="114">
        <v>6686</v>
      </c>
      <c r="G6768" s="122">
        <v>0</v>
      </c>
      <c r="H6768" s="122">
        <v>1.5465356354569425E+19</v>
      </c>
    </row>
    <row r="6769" spans="3:8" ht="15" customHeight="1">
      <c r="C6769" s="112" t="b">
        <v>0</v>
      </c>
      <c r="D6769" s="113">
        <v>8</v>
      </c>
      <c r="E6769" s="114">
        <v>1711</v>
      </c>
      <c r="F6769" s="114">
        <v>6687</v>
      </c>
      <c r="G6769" s="122">
        <v>0</v>
      </c>
      <c r="H6769" s="122">
        <v>1.0798256139610591E+19</v>
      </c>
    </row>
    <row r="6770" spans="3:8" ht="15" customHeight="1">
      <c r="C6770" s="112" t="b">
        <v>0</v>
      </c>
      <c r="D6770" s="113">
        <v>8</v>
      </c>
      <c r="E6770" s="114">
        <v>1712</v>
      </c>
      <c r="F6770" s="114">
        <v>6688</v>
      </c>
      <c r="G6770" s="122">
        <v>0</v>
      </c>
      <c r="H6770" s="122">
        <v>7.9085835845648957E+18</v>
      </c>
    </row>
    <row r="6771" spans="3:8" ht="15" customHeight="1">
      <c r="C6771" s="112" t="b">
        <v>0</v>
      </c>
      <c r="D6771" s="113">
        <v>8</v>
      </c>
      <c r="E6771" s="114">
        <v>1713</v>
      </c>
      <c r="F6771" s="114">
        <v>6689</v>
      </c>
      <c r="G6771" s="122">
        <v>0</v>
      </c>
      <c r="H6771" s="122">
        <v>1.8306719891634493E+19</v>
      </c>
    </row>
    <row r="6772" spans="3:8" ht="15" customHeight="1">
      <c r="C6772" s="112" t="b">
        <v>0</v>
      </c>
      <c r="D6772" s="113">
        <v>8</v>
      </c>
      <c r="E6772" s="114">
        <v>1714</v>
      </c>
      <c r="F6772" s="114">
        <v>6690</v>
      </c>
      <c r="G6772" s="122">
        <v>0</v>
      </c>
      <c r="H6772" s="122">
        <v>1.7144185963910889E+18</v>
      </c>
    </row>
    <row r="6773" spans="3:8" ht="15" customHeight="1">
      <c r="C6773" s="112" t="b">
        <v>0</v>
      </c>
      <c r="D6773" s="113">
        <v>8</v>
      </c>
      <c r="E6773" s="114">
        <v>1715</v>
      </c>
      <c r="F6773" s="114">
        <v>6691</v>
      </c>
      <c r="G6773" s="122">
        <v>0</v>
      </c>
      <c r="H6773" s="122">
        <v>6.1462611283662449E+18</v>
      </c>
    </row>
    <row r="6774" spans="3:8" ht="15" customHeight="1">
      <c r="C6774" s="112" t="b">
        <v>0</v>
      </c>
      <c r="D6774" s="113">
        <v>8</v>
      </c>
      <c r="E6774" s="114">
        <v>1716</v>
      </c>
      <c r="F6774" s="114">
        <v>6692</v>
      </c>
      <c r="G6774" s="122">
        <v>0</v>
      </c>
      <c r="H6774" s="122">
        <v>7.0591913090119117E+18</v>
      </c>
    </row>
    <row r="6775" spans="3:8" ht="15" customHeight="1">
      <c r="C6775" s="112" t="b">
        <v>0</v>
      </c>
      <c r="D6775" s="113">
        <v>8</v>
      </c>
      <c r="E6775" s="114">
        <v>3257</v>
      </c>
      <c r="F6775" s="114">
        <v>6693</v>
      </c>
      <c r="G6775" s="122">
        <v>0</v>
      </c>
      <c r="H6775" s="122">
        <v>1.3751253928344771E+19</v>
      </c>
    </row>
    <row r="6776" spans="3:8" ht="15" customHeight="1">
      <c r="C6776" s="112" t="b">
        <v>0</v>
      </c>
      <c r="D6776" s="113">
        <v>8</v>
      </c>
      <c r="E6776" s="114">
        <v>3425</v>
      </c>
      <c r="F6776" s="114">
        <v>6694</v>
      </c>
      <c r="G6776" s="122">
        <v>0</v>
      </c>
      <c r="H6776" s="122">
        <v>4.2858738979740896E+17</v>
      </c>
    </row>
    <row r="6777" spans="3:8" ht="15" customHeight="1">
      <c r="C6777" s="112" t="b">
        <v>0</v>
      </c>
      <c r="D6777" s="113">
        <v>8</v>
      </c>
      <c r="E6777" s="114">
        <v>3420</v>
      </c>
      <c r="F6777" s="114">
        <v>6695</v>
      </c>
      <c r="G6777" s="122">
        <v>0</v>
      </c>
      <c r="H6777" s="122">
        <v>1.5931948316733178E+19</v>
      </c>
    </row>
    <row r="6778" spans="3:8" ht="15" customHeight="1">
      <c r="C6778" s="112" t="b">
        <v>0</v>
      </c>
      <c r="D6778" s="113">
        <v>8</v>
      </c>
      <c r="E6778" s="114">
        <v>3326</v>
      </c>
      <c r="F6778" s="114">
        <v>6696</v>
      </c>
      <c r="G6778" s="122">
        <v>0</v>
      </c>
      <c r="H6778" s="122">
        <v>1.2781623174017204E+19</v>
      </c>
    </row>
    <row r="6779" spans="3:8" ht="15" customHeight="1">
      <c r="C6779" s="112" t="b">
        <v>0</v>
      </c>
      <c r="D6779" s="113">
        <v>8</v>
      </c>
      <c r="E6779" s="114">
        <v>3258</v>
      </c>
      <c r="F6779" s="114">
        <v>6697</v>
      </c>
      <c r="G6779" s="122">
        <v>0</v>
      </c>
      <c r="H6779" s="122">
        <v>5.3396139615126108E+18</v>
      </c>
    </row>
    <row r="6780" spans="3:8" ht="15" customHeight="1">
      <c r="C6780" s="112" t="b">
        <v>0</v>
      </c>
      <c r="D6780" s="113">
        <v>8</v>
      </c>
      <c r="E6780" s="114">
        <v>3356</v>
      </c>
      <c r="F6780" s="114">
        <v>6698</v>
      </c>
      <c r="G6780" s="122">
        <v>0</v>
      </c>
      <c r="H6780" s="122">
        <v>6.7327066411432571E+18</v>
      </c>
    </row>
    <row r="6781" spans="3:8" ht="15" customHeight="1">
      <c r="C6781" s="112" t="b">
        <v>0</v>
      </c>
      <c r="D6781" s="113">
        <v>8</v>
      </c>
      <c r="E6781" s="114">
        <v>3424</v>
      </c>
      <c r="F6781" s="114">
        <v>6699</v>
      </c>
      <c r="G6781" s="122">
        <v>0</v>
      </c>
      <c r="H6781" s="122">
        <v>6.6078654053280768E+18</v>
      </c>
    </row>
    <row r="6782" spans="3:8" ht="15" customHeight="1">
      <c r="C6782" s="112" t="b">
        <v>0</v>
      </c>
      <c r="D6782" s="113">
        <v>8</v>
      </c>
      <c r="E6782" s="114">
        <v>384</v>
      </c>
      <c r="F6782" s="114">
        <v>6700</v>
      </c>
      <c r="G6782" s="122">
        <v>0</v>
      </c>
      <c r="H6782" s="122">
        <v>1.1560880443177454E+19</v>
      </c>
    </row>
    <row r="6783" spans="3:8" ht="15" customHeight="1">
      <c r="C6783" s="112" t="b">
        <v>0</v>
      </c>
      <c r="D6783" s="113">
        <v>8</v>
      </c>
      <c r="E6783" s="114">
        <v>1717</v>
      </c>
      <c r="F6783" s="114">
        <v>6701</v>
      </c>
      <c r="G6783" s="122">
        <v>0</v>
      </c>
      <c r="H6783" s="122">
        <v>1.3753660977891129E+19</v>
      </c>
    </row>
    <row r="6784" spans="3:8" ht="15" customHeight="1">
      <c r="C6784" s="112" t="b">
        <v>0</v>
      </c>
      <c r="D6784" s="113">
        <v>8</v>
      </c>
      <c r="E6784" s="114">
        <v>1720</v>
      </c>
      <c r="F6784" s="114">
        <v>6702</v>
      </c>
      <c r="G6784" s="122">
        <v>0</v>
      </c>
      <c r="H6784" s="122">
        <v>5.7773707828774492E+18</v>
      </c>
    </row>
    <row r="6785" spans="3:8" ht="15" customHeight="1">
      <c r="C6785" s="112" t="b">
        <v>0</v>
      </c>
      <c r="D6785" s="113">
        <v>8</v>
      </c>
      <c r="E6785" s="114">
        <v>1722</v>
      </c>
      <c r="F6785" s="114">
        <v>6703</v>
      </c>
      <c r="G6785" s="122">
        <v>0</v>
      </c>
      <c r="H6785" s="122">
        <v>1.2778290184650047E+19</v>
      </c>
    </row>
    <row r="6786" spans="3:8" ht="15" customHeight="1">
      <c r="C6786" s="112" t="b">
        <v>0</v>
      </c>
      <c r="D6786" s="113">
        <v>8</v>
      </c>
      <c r="E6786" s="114">
        <v>1723</v>
      </c>
      <c r="F6786" s="114">
        <v>6704</v>
      </c>
      <c r="G6786" s="122">
        <v>0</v>
      </c>
      <c r="H6786" s="122">
        <v>5.5034600232281743E+18</v>
      </c>
    </row>
    <row r="6787" spans="3:8" ht="15" customHeight="1">
      <c r="C6787" s="112" t="b">
        <v>0</v>
      </c>
      <c r="D6787" s="113">
        <v>8</v>
      </c>
      <c r="E6787" s="114">
        <v>1726</v>
      </c>
      <c r="F6787" s="114">
        <v>6705</v>
      </c>
      <c r="G6787" s="122">
        <v>0</v>
      </c>
      <c r="H6787" s="122">
        <v>9.1686768441050173E+18</v>
      </c>
    </row>
    <row r="6788" spans="3:8" ht="15" customHeight="1">
      <c r="C6788" s="112" t="b">
        <v>0</v>
      </c>
      <c r="D6788" s="113">
        <v>8</v>
      </c>
      <c r="E6788" s="114">
        <v>1727</v>
      </c>
      <c r="F6788" s="114">
        <v>6706</v>
      </c>
      <c r="G6788" s="122">
        <v>0</v>
      </c>
      <c r="H6788" s="122">
        <v>1.6269230628637432E+18</v>
      </c>
    </row>
    <row r="6789" spans="3:8" ht="15" customHeight="1">
      <c r="C6789" s="112" t="b">
        <v>0</v>
      </c>
      <c r="D6789" s="113">
        <v>8</v>
      </c>
      <c r="E6789" s="114">
        <v>1730</v>
      </c>
      <c r="F6789" s="114">
        <v>6707</v>
      </c>
      <c r="G6789" s="122">
        <v>0</v>
      </c>
      <c r="H6789" s="122">
        <v>8.5516766367989555E+18</v>
      </c>
    </row>
    <row r="6790" spans="3:8" ht="15" customHeight="1">
      <c r="C6790" s="112" t="b">
        <v>0</v>
      </c>
      <c r="D6790" s="113">
        <v>8</v>
      </c>
      <c r="E6790" s="114">
        <v>1731</v>
      </c>
      <c r="F6790" s="114">
        <v>6708</v>
      </c>
      <c r="G6790" s="122">
        <v>0</v>
      </c>
      <c r="H6790" s="122">
        <v>5.5535310722269573E+18</v>
      </c>
    </row>
    <row r="6791" spans="3:8" ht="15" customHeight="1">
      <c r="C6791" s="112" t="b">
        <v>0</v>
      </c>
      <c r="D6791" s="113">
        <v>8</v>
      </c>
      <c r="E6791" s="114">
        <v>1733</v>
      </c>
      <c r="F6791" s="114">
        <v>6709</v>
      </c>
      <c r="G6791" s="122">
        <v>0</v>
      </c>
      <c r="H6791" s="122">
        <v>4.7117900600399831E+18</v>
      </c>
    </row>
    <row r="6792" spans="3:8" ht="15" customHeight="1">
      <c r="C6792" s="112" t="b">
        <v>0</v>
      </c>
      <c r="D6792" s="113">
        <v>8</v>
      </c>
      <c r="E6792" s="114">
        <v>1736</v>
      </c>
      <c r="F6792" s="114">
        <v>6710</v>
      </c>
      <c r="G6792" s="122">
        <v>0</v>
      </c>
      <c r="H6792" s="122">
        <v>6.849437775811157E+18</v>
      </c>
    </row>
    <row r="6793" spans="3:8" ht="15" customHeight="1">
      <c r="C6793" s="112" t="b">
        <v>0</v>
      </c>
      <c r="D6793" s="113">
        <v>8</v>
      </c>
      <c r="E6793" s="114">
        <v>1737</v>
      </c>
      <c r="F6793" s="114">
        <v>6711</v>
      </c>
      <c r="G6793" s="122">
        <v>0</v>
      </c>
      <c r="H6793" s="122">
        <v>4.4099978751688387E+18</v>
      </c>
    </row>
    <row r="6794" spans="3:8" ht="15" customHeight="1">
      <c r="C6794" s="112" t="b">
        <v>0</v>
      </c>
      <c r="D6794" s="113">
        <v>8</v>
      </c>
      <c r="E6794" s="114">
        <v>1740</v>
      </c>
      <c r="F6794" s="114">
        <v>6712</v>
      </c>
      <c r="G6794" s="122">
        <v>0</v>
      </c>
      <c r="H6794" s="122">
        <v>1.6491398041256458E+19</v>
      </c>
    </row>
    <row r="6795" spans="3:8" ht="15" customHeight="1">
      <c r="C6795" s="112" t="b">
        <v>0</v>
      </c>
      <c r="D6795" s="113">
        <v>8</v>
      </c>
      <c r="E6795" s="114">
        <v>1742</v>
      </c>
      <c r="F6795" s="114">
        <v>6713</v>
      </c>
      <c r="G6795" s="122">
        <v>0</v>
      </c>
      <c r="H6795" s="122">
        <v>4.8772260472063672E+18</v>
      </c>
    </row>
    <row r="6796" spans="3:8" ht="15" customHeight="1">
      <c r="C6796" s="112" t="b">
        <v>0</v>
      </c>
      <c r="D6796" s="113">
        <v>8</v>
      </c>
      <c r="E6796" s="114">
        <v>1743</v>
      </c>
      <c r="F6796" s="114">
        <v>6714</v>
      </c>
      <c r="G6796" s="122">
        <v>0</v>
      </c>
      <c r="H6796" s="122">
        <v>1.7574644733462508E+19</v>
      </c>
    </row>
    <row r="6797" spans="3:8" ht="15" customHeight="1">
      <c r="C6797" s="112" t="b">
        <v>0</v>
      </c>
      <c r="D6797" s="113">
        <v>8</v>
      </c>
      <c r="E6797" s="114">
        <v>1718</v>
      </c>
      <c r="F6797" s="114">
        <v>6715</v>
      </c>
      <c r="G6797" s="122">
        <v>0</v>
      </c>
      <c r="H6797" s="122">
        <v>7.7687524689075333E+18</v>
      </c>
    </row>
    <row r="6798" spans="3:8" ht="15" customHeight="1">
      <c r="C6798" s="112" t="b">
        <v>0</v>
      </c>
      <c r="D6798" s="113">
        <v>8</v>
      </c>
      <c r="E6798" s="114">
        <v>1719</v>
      </c>
      <c r="F6798" s="114">
        <v>6716</v>
      </c>
      <c r="G6798" s="122">
        <v>0</v>
      </c>
      <c r="H6798" s="122">
        <v>1.6154906115399012E+19</v>
      </c>
    </row>
    <row r="6799" spans="3:8" ht="15" customHeight="1">
      <c r="C6799" s="112" t="b">
        <v>0</v>
      </c>
      <c r="D6799" s="113">
        <v>8</v>
      </c>
      <c r="E6799" s="114">
        <v>1721</v>
      </c>
      <c r="F6799" s="114">
        <v>6717</v>
      </c>
      <c r="G6799" s="122">
        <v>0</v>
      </c>
      <c r="H6799" s="122">
        <v>1.5936040422800761E+19</v>
      </c>
    </row>
    <row r="6800" spans="3:8" ht="15" customHeight="1">
      <c r="C6800" s="112" t="b">
        <v>0</v>
      </c>
      <c r="D6800" s="113">
        <v>8</v>
      </c>
      <c r="E6800" s="114">
        <v>1724</v>
      </c>
      <c r="F6800" s="114">
        <v>6718</v>
      </c>
      <c r="G6800" s="122">
        <v>0</v>
      </c>
      <c r="H6800" s="122">
        <v>5.7455856248600064E+18</v>
      </c>
    </row>
    <row r="6801" spans="3:8" ht="15" customHeight="1">
      <c r="C6801" s="112" t="b">
        <v>0</v>
      </c>
      <c r="D6801" s="113">
        <v>8</v>
      </c>
      <c r="E6801" s="114">
        <v>1725</v>
      </c>
      <c r="F6801" s="114">
        <v>6719</v>
      </c>
      <c r="G6801" s="122">
        <v>0</v>
      </c>
      <c r="H6801" s="122">
        <v>1.5405433277314349E+19</v>
      </c>
    </row>
    <row r="6802" spans="3:8" ht="15" customHeight="1">
      <c r="C6802" s="112" t="b">
        <v>0</v>
      </c>
      <c r="D6802" s="113">
        <v>8</v>
      </c>
      <c r="E6802" s="114">
        <v>1728</v>
      </c>
      <c r="F6802" s="114">
        <v>6720</v>
      </c>
      <c r="G6802" s="122">
        <v>0</v>
      </c>
      <c r="H6802" s="122">
        <v>9.3691433704254382E+18</v>
      </c>
    </row>
    <row r="6803" spans="3:8" ht="15" customHeight="1">
      <c r="C6803" s="112" t="b">
        <v>0</v>
      </c>
      <c r="D6803" s="113">
        <v>8</v>
      </c>
      <c r="E6803" s="114">
        <v>1729</v>
      </c>
      <c r="F6803" s="114">
        <v>6721</v>
      </c>
      <c r="G6803" s="122">
        <v>0</v>
      </c>
      <c r="H6803" s="122">
        <v>2.62625875687891E+18</v>
      </c>
    </row>
    <row r="6804" spans="3:8" ht="15" customHeight="1">
      <c r="C6804" s="112" t="b">
        <v>0</v>
      </c>
      <c r="D6804" s="113">
        <v>8</v>
      </c>
      <c r="E6804" s="114">
        <v>1732</v>
      </c>
      <c r="F6804" s="114">
        <v>6722</v>
      </c>
      <c r="G6804" s="122">
        <v>0</v>
      </c>
      <c r="H6804" s="122">
        <v>6.475082051009238E+18</v>
      </c>
    </row>
    <row r="6805" spans="3:8" ht="15" customHeight="1">
      <c r="C6805" s="112" t="b">
        <v>0</v>
      </c>
      <c r="D6805" s="113">
        <v>8</v>
      </c>
      <c r="E6805" s="114">
        <v>1734</v>
      </c>
      <c r="F6805" s="114">
        <v>6723</v>
      </c>
      <c r="G6805" s="122">
        <v>0</v>
      </c>
      <c r="H6805" s="122">
        <v>2.8324922070087818E+18</v>
      </c>
    </row>
    <row r="6806" spans="3:8" ht="15" customHeight="1">
      <c r="C6806" s="112" t="b">
        <v>0</v>
      </c>
      <c r="D6806" s="113">
        <v>8</v>
      </c>
      <c r="E6806" s="114">
        <v>1735</v>
      </c>
      <c r="F6806" s="114">
        <v>6724</v>
      </c>
      <c r="G6806" s="122">
        <v>0</v>
      </c>
      <c r="H6806" s="122">
        <v>2.0407438138552364E+18</v>
      </c>
    </row>
    <row r="6807" spans="3:8" ht="15" customHeight="1">
      <c r="C6807" s="112" t="b">
        <v>0</v>
      </c>
      <c r="D6807" s="113">
        <v>8</v>
      </c>
      <c r="E6807" s="114">
        <v>1738</v>
      </c>
      <c r="F6807" s="114">
        <v>6725</v>
      </c>
      <c r="G6807" s="122">
        <v>0</v>
      </c>
      <c r="H6807" s="122">
        <v>1.8714011201276362E+18</v>
      </c>
    </row>
    <row r="6808" spans="3:8" ht="15" customHeight="1">
      <c r="C6808" s="112" t="b">
        <v>0</v>
      </c>
      <c r="D6808" s="113">
        <v>8</v>
      </c>
      <c r="E6808" s="114">
        <v>1739</v>
      </c>
      <c r="F6808" s="114">
        <v>6726</v>
      </c>
      <c r="G6808" s="122">
        <v>0</v>
      </c>
      <c r="H6808" s="122">
        <v>6.9840128801778033E+18</v>
      </c>
    </row>
    <row r="6809" spans="3:8" ht="15" customHeight="1">
      <c r="C6809" s="112" t="b">
        <v>0</v>
      </c>
      <c r="D6809" s="113">
        <v>8</v>
      </c>
      <c r="E6809" s="114">
        <v>1741</v>
      </c>
      <c r="F6809" s="114">
        <v>6727</v>
      </c>
      <c r="G6809" s="122">
        <v>0</v>
      </c>
      <c r="H6809" s="122">
        <v>8.9914874590407875E+18</v>
      </c>
    </row>
    <row r="6810" spans="3:8" ht="15" customHeight="1">
      <c r="C6810" s="112" t="b">
        <v>0</v>
      </c>
      <c r="D6810" s="113">
        <v>8</v>
      </c>
      <c r="E6810" s="114">
        <v>1744</v>
      </c>
      <c r="F6810" s="114">
        <v>6728</v>
      </c>
      <c r="G6810" s="122">
        <v>0</v>
      </c>
      <c r="H6810" s="122">
        <v>2.7308034480549427E+18</v>
      </c>
    </row>
    <row r="6811" spans="3:8" ht="15" customHeight="1">
      <c r="C6811" s="112" t="b">
        <v>0</v>
      </c>
      <c r="D6811" s="113">
        <v>8</v>
      </c>
      <c r="E6811" s="114">
        <v>374</v>
      </c>
      <c r="F6811" s="114">
        <v>6729</v>
      </c>
      <c r="G6811" s="122">
        <v>0</v>
      </c>
      <c r="H6811" s="122">
        <v>2.2481426152970992E+17</v>
      </c>
    </row>
    <row r="6812" spans="3:8" ht="15" customHeight="1">
      <c r="C6812" s="112" t="b">
        <v>0</v>
      </c>
      <c r="D6812" s="113">
        <v>8</v>
      </c>
      <c r="E6812" s="114">
        <v>1745</v>
      </c>
      <c r="F6812" s="114">
        <v>6730</v>
      </c>
      <c r="G6812" s="122">
        <v>0</v>
      </c>
      <c r="H6812" s="122">
        <v>1.5673730746873233E+19</v>
      </c>
    </row>
    <row r="6813" spans="3:8" ht="15" customHeight="1">
      <c r="C6813" s="112" t="b">
        <v>0</v>
      </c>
      <c r="D6813" s="113">
        <v>8</v>
      </c>
      <c r="E6813" s="114">
        <v>1746</v>
      </c>
      <c r="F6813" s="114">
        <v>6731</v>
      </c>
      <c r="G6813" s="122">
        <v>0</v>
      </c>
      <c r="H6813" s="122">
        <v>4.4911012650778706E+18</v>
      </c>
    </row>
    <row r="6814" spans="3:8" ht="15" customHeight="1">
      <c r="C6814" s="112" t="b">
        <v>0</v>
      </c>
      <c r="D6814" s="113">
        <v>8</v>
      </c>
      <c r="E6814" s="114">
        <v>1747</v>
      </c>
      <c r="F6814" s="114">
        <v>6732</v>
      </c>
      <c r="G6814" s="122">
        <v>0</v>
      </c>
      <c r="H6814" s="122">
        <v>1.8366268997427964E+19</v>
      </c>
    </row>
    <row r="6815" spans="3:8" ht="15" customHeight="1">
      <c r="C6815" s="112" t="b">
        <v>0</v>
      </c>
      <c r="D6815" s="113">
        <v>8</v>
      </c>
      <c r="E6815" s="114">
        <v>1748</v>
      </c>
      <c r="F6815" s="114">
        <v>6733</v>
      </c>
      <c r="G6815" s="122">
        <v>0</v>
      </c>
      <c r="H6815" s="122">
        <v>1.570309324291267E+19</v>
      </c>
    </row>
    <row r="6816" spans="3:8" ht="15" customHeight="1">
      <c r="C6816" s="112" t="b">
        <v>0</v>
      </c>
      <c r="D6816" s="113">
        <v>8</v>
      </c>
      <c r="E6816" s="114">
        <v>1749</v>
      </c>
      <c r="F6816" s="114">
        <v>6734</v>
      </c>
      <c r="G6816" s="122">
        <v>0</v>
      </c>
      <c r="H6816" s="122">
        <v>1.6690970284324123E+19</v>
      </c>
    </row>
    <row r="6817" spans="3:8" ht="15" customHeight="1">
      <c r="C6817" s="112" t="b">
        <v>0</v>
      </c>
      <c r="D6817" s="113">
        <v>8</v>
      </c>
      <c r="E6817" s="114">
        <v>1750</v>
      </c>
      <c r="F6817" s="114">
        <v>6735</v>
      </c>
      <c r="G6817" s="122">
        <v>0</v>
      </c>
      <c r="H6817" s="122">
        <v>1.3308304618947543E+19</v>
      </c>
    </row>
    <row r="6818" spans="3:8" ht="15" customHeight="1">
      <c r="C6818" s="112" t="b">
        <v>0</v>
      </c>
      <c r="D6818" s="113">
        <v>8</v>
      </c>
      <c r="E6818" s="114">
        <v>1751</v>
      </c>
      <c r="F6818" s="114">
        <v>6736</v>
      </c>
      <c r="G6818" s="122">
        <v>0</v>
      </c>
      <c r="H6818" s="122">
        <v>7.0188915454616566E+18</v>
      </c>
    </row>
    <row r="6819" spans="3:8" ht="15" customHeight="1">
      <c r="C6819" s="112" t="b">
        <v>0</v>
      </c>
      <c r="D6819" s="113">
        <v>8</v>
      </c>
      <c r="E6819" s="114">
        <v>1752</v>
      </c>
      <c r="F6819" s="114">
        <v>6737</v>
      </c>
      <c r="G6819" s="122">
        <v>0</v>
      </c>
      <c r="H6819" s="122">
        <v>1.5909670967264326E+19</v>
      </c>
    </row>
    <row r="6820" spans="3:8" ht="15" customHeight="1">
      <c r="C6820" s="112" t="b">
        <v>0</v>
      </c>
      <c r="D6820" s="113">
        <v>8</v>
      </c>
      <c r="E6820" s="114">
        <v>1753</v>
      </c>
      <c r="F6820" s="114">
        <v>6738</v>
      </c>
      <c r="G6820" s="122">
        <v>0</v>
      </c>
      <c r="H6820" s="122">
        <v>1.9328620894294502E+18</v>
      </c>
    </row>
    <row r="6821" spans="3:8" ht="15" customHeight="1">
      <c r="C6821" s="112" t="b">
        <v>0</v>
      </c>
      <c r="D6821" s="113">
        <v>8</v>
      </c>
      <c r="E6821" s="114">
        <v>1754</v>
      </c>
      <c r="F6821" s="114">
        <v>6739</v>
      </c>
      <c r="G6821" s="122">
        <v>0</v>
      </c>
      <c r="H6821" s="122">
        <v>2.3687007711678889E+18</v>
      </c>
    </row>
    <row r="6822" spans="3:8" ht="15" customHeight="1">
      <c r="C6822" s="112" t="b">
        <v>0</v>
      </c>
      <c r="D6822" s="113">
        <v>8</v>
      </c>
      <c r="E6822" s="114">
        <v>1755</v>
      </c>
      <c r="F6822" s="114">
        <v>6740</v>
      </c>
      <c r="G6822" s="122">
        <v>0</v>
      </c>
      <c r="H6822" s="122">
        <v>1.0421960804333562E+19</v>
      </c>
    </row>
    <row r="6823" spans="3:8" ht="15" customHeight="1">
      <c r="C6823" s="112" t="b">
        <v>0</v>
      </c>
      <c r="D6823" s="113">
        <v>8</v>
      </c>
      <c r="E6823" s="114">
        <v>1762</v>
      </c>
      <c r="F6823" s="114">
        <v>6741</v>
      </c>
      <c r="G6823" s="122">
        <v>0</v>
      </c>
      <c r="H6823" s="122">
        <v>1.1464049823397591E+19</v>
      </c>
    </row>
    <row r="6824" spans="3:8" ht="15" customHeight="1">
      <c r="C6824" s="112" t="b">
        <v>0</v>
      </c>
      <c r="D6824" s="113">
        <v>8</v>
      </c>
      <c r="E6824" s="114">
        <v>1763</v>
      </c>
      <c r="F6824" s="114">
        <v>6742</v>
      </c>
      <c r="G6824" s="122">
        <v>0</v>
      </c>
      <c r="H6824" s="122">
        <v>2.9556389381190125E+17</v>
      </c>
    </row>
    <row r="6825" spans="3:8" ht="15" customHeight="1">
      <c r="C6825" s="112" t="b">
        <v>0</v>
      </c>
      <c r="D6825" s="113">
        <v>8</v>
      </c>
      <c r="E6825" s="114">
        <v>1756</v>
      </c>
      <c r="F6825" s="114">
        <v>6743</v>
      </c>
      <c r="G6825" s="122">
        <v>0</v>
      </c>
      <c r="H6825" s="122">
        <v>1.071157387482119E+19</v>
      </c>
    </row>
    <row r="6826" spans="3:8" ht="15" customHeight="1">
      <c r="C6826" s="112" t="b">
        <v>0</v>
      </c>
      <c r="D6826" s="113">
        <v>8</v>
      </c>
      <c r="E6826" s="114">
        <v>1764</v>
      </c>
      <c r="F6826" s="114">
        <v>6744</v>
      </c>
      <c r="G6826" s="122">
        <v>0</v>
      </c>
      <c r="H6826" s="122">
        <v>1.4552431141871172E+19</v>
      </c>
    </row>
    <row r="6827" spans="3:8" ht="15" customHeight="1">
      <c r="C6827" s="112" t="b">
        <v>0</v>
      </c>
      <c r="D6827" s="113">
        <v>8</v>
      </c>
      <c r="E6827" s="114">
        <v>1757</v>
      </c>
      <c r="F6827" s="114">
        <v>6745</v>
      </c>
      <c r="G6827" s="122">
        <v>0</v>
      </c>
      <c r="H6827" s="122">
        <v>9.8097647755776041E+18</v>
      </c>
    </row>
    <row r="6828" spans="3:8" ht="15" customHeight="1">
      <c r="C6828" s="112" t="b">
        <v>0</v>
      </c>
      <c r="D6828" s="113">
        <v>8</v>
      </c>
      <c r="E6828" s="114">
        <v>1758</v>
      </c>
      <c r="F6828" s="114">
        <v>6746</v>
      </c>
      <c r="G6828" s="122">
        <v>0</v>
      </c>
      <c r="H6828" s="122">
        <v>1.6777002550832939E+19</v>
      </c>
    </row>
    <row r="6829" spans="3:8" ht="15" customHeight="1">
      <c r="C6829" s="112" t="b">
        <v>0</v>
      </c>
      <c r="D6829" s="113">
        <v>8</v>
      </c>
      <c r="E6829" s="114">
        <v>1765</v>
      </c>
      <c r="F6829" s="114">
        <v>6747</v>
      </c>
      <c r="G6829" s="122">
        <v>0</v>
      </c>
      <c r="H6829" s="122">
        <v>9.2311543173113324E+18</v>
      </c>
    </row>
    <row r="6830" spans="3:8" ht="15" customHeight="1">
      <c r="C6830" s="112" t="b">
        <v>0</v>
      </c>
      <c r="D6830" s="113">
        <v>8</v>
      </c>
      <c r="E6830" s="114">
        <v>1766</v>
      </c>
      <c r="F6830" s="114">
        <v>6748</v>
      </c>
      <c r="G6830" s="122">
        <v>0</v>
      </c>
      <c r="H6830" s="122">
        <v>1.6394129737010213E+19</v>
      </c>
    </row>
    <row r="6831" spans="3:8" ht="15" customHeight="1">
      <c r="C6831" s="112" t="b">
        <v>0</v>
      </c>
      <c r="D6831" s="113">
        <v>8</v>
      </c>
      <c r="E6831" s="114">
        <v>1759</v>
      </c>
      <c r="F6831" s="114">
        <v>6749</v>
      </c>
      <c r="G6831" s="122">
        <v>0</v>
      </c>
      <c r="H6831" s="122">
        <v>1.7424247285567042E+19</v>
      </c>
    </row>
    <row r="6832" spans="3:8" ht="15" customHeight="1">
      <c r="C6832" s="112" t="b">
        <v>0</v>
      </c>
      <c r="D6832" s="113">
        <v>8</v>
      </c>
      <c r="E6832" s="114">
        <v>1760</v>
      </c>
      <c r="F6832" s="114">
        <v>6750</v>
      </c>
      <c r="G6832" s="122">
        <v>0</v>
      </c>
      <c r="H6832" s="122">
        <v>1.3258453319515804E+19</v>
      </c>
    </row>
    <row r="6833" spans="3:8" ht="15" customHeight="1">
      <c r="C6833" s="112" t="b">
        <v>0</v>
      </c>
      <c r="D6833" s="113">
        <v>8</v>
      </c>
      <c r="E6833" s="114">
        <v>1767</v>
      </c>
      <c r="F6833" s="114">
        <v>6751</v>
      </c>
      <c r="G6833" s="122">
        <v>0</v>
      </c>
      <c r="H6833" s="122">
        <v>5.9144787210255862E+18</v>
      </c>
    </row>
    <row r="6834" spans="3:8" ht="15" customHeight="1">
      <c r="C6834" s="112" t="b">
        <v>0</v>
      </c>
      <c r="D6834" s="113">
        <v>8</v>
      </c>
      <c r="E6834" s="114">
        <v>1761</v>
      </c>
      <c r="F6834" s="114">
        <v>6752</v>
      </c>
      <c r="G6834" s="122">
        <v>0</v>
      </c>
      <c r="H6834" s="122">
        <v>1.708989073481986E+19</v>
      </c>
    </row>
    <row r="6835" spans="3:8" ht="15" customHeight="1">
      <c r="C6835" s="112" t="b">
        <v>0</v>
      </c>
      <c r="D6835" s="113">
        <v>8</v>
      </c>
      <c r="E6835" s="114">
        <v>1768</v>
      </c>
      <c r="F6835" s="114">
        <v>6753</v>
      </c>
      <c r="G6835" s="122">
        <v>0</v>
      </c>
      <c r="H6835" s="122">
        <v>3.2433756635806679E+18</v>
      </c>
    </row>
    <row r="6836" spans="3:8" ht="15" customHeight="1">
      <c r="C6836" s="112" t="b">
        <v>0</v>
      </c>
      <c r="D6836" s="113">
        <v>8</v>
      </c>
      <c r="E6836" s="114">
        <v>1769</v>
      </c>
      <c r="F6836" s="114">
        <v>6754</v>
      </c>
      <c r="G6836" s="122">
        <v>0</v>
      </c>
      <c r="H6836" s="122">
        <v>9.1969224627014932E+18</v>
      </c>
    </row>
    <row r="6837" spans="3:8" ht="15" customHeight="1">
      <c r="C6837" s="112" t="b">
        <v>0</v>
      </c>
      <c r="D6837" s="113">
        <v>8</v>
      </c>
      <c r="E6837" s="114">
        <v>1770</v>
      </c>
      <c r="F6837" s="114">
        <v>6755</v>
      </c>
      <c r="G6837" s="122">
        <v>0</v>
      </c>
      <c r="H6837" s="122">
        <v>1.1669612166339394E+19</v>
      </c>
    </row>
    <row r="6838" spans="3:8" ht="15" customHeight="1">
      <c r="C6838" s="112" t="b">
        <v>0</v>
      </c>
      <c r="D6838" s="113">
        <v>8</v>
      </c>
      <c r="E6838" s="114">
        <v>1771</v>
      </c>
      <c r="F6838" s="114">
        <v>6756</v>
      </c>
      <c r="G6838" s="122">
        <v>0</v>
      </c>
      <c r="H6838" s="122">
        <v>6.6861760823135959E+18</v>
      </c>
    </row>
    <row r="6839" spans="3:8" ht="15" customHeight="1">
      <c r="C6839" s="112" t="b">
        <v>0</v>
      </c>
      <c r="D6839" s="113">
        <v>8</v>
      </c>
      <c r="E6839" s="114">
        <v>1772</v>
      </c>
      <c r="F6839" s="114">
        <v>6757</v>
      </c>
      <c r="G6839" s="122">
        <v>0</v>
      </c>
      <c r="H6839" s="122">
        <v>2.9181217541788826E+18</v>
      </c>
    </row>
    <row r="6840" spans="3:8" ht="15" customHeight="1">
      <c r="C6840" s="112" t="b">
        <v>0</v>
      </c>
      <c r="D6840" s="113">
        <v>8</v>
      </c>
      <c r="E6840" s="114">
        <v>1773</v>
      </c>
      <c r="F6840" s="114">
        <v>6758</v>
      </c>
      <c r="G6840" s="122">
        <v>0</v>
      </c>
      <c r="H6840" s="122">
        <v>4.3516601540459382E+18</v>
      </c>
    </row>
    <row r="6841" spans="3:8" ht="15" customHeight="1">
      <c r="C6841" s="112" t="b">
        <v>0</v>
      </c>
      <c r="D6841" s="113">
        <v>8</v>
      </c>
      <c r="E6841" s="114">
        <v>1774</v>
      </c>
      <c r="F6841" s="114">
        <v>6759</v>
      </c>
      <c r="G6841" s="122">
        <v>0</v>
      </c>
      <c r="H6841" s="122">
        <v>1.2612017658263548E+19</v>
      </c>
    </row>
    <row r="6842" spans="3:8" ht="15" customHeight="1">
      <c r="C6842" s="112" t="b">
        <v>0</v>
      </c>
      <c r="D6842" s="113">
        <v>8</v>
      </c>
      <c r="E6842" s="114">
        <v>1775</v>
      </c>
      <c r="F6842" s="114">
        <v>6760</v>
      </c>
      <c r="G6842" s="122">
        <v>0</v>
      </c>
      <c r="H6842" s="122">
        <v>3.4642870175454162E+18</v>
      </c>
    </row>
    <row r="6843" spans="3:8" ht="15" customHeight="1">
      <c r="C6843" s="112" t="b">
        <v>0</v>
      </c>
      <c r="D6843" s="113">
        <v>8</v>
      </c>
      <c r="E6843" s="114">
        <v>1776</v>
      </c>
      <c r="F6843" s="114">
        <v>6761</v>
      </c>
      <c r="G6843" s="122">
        <v>0</v>
      </c>
      <c r="H6843" s="122">
        <v>1.607332277052212E+19</v>
      </c>
    </row>
    <row r="6844" spans="3:8" ht="15" customHeight="1">
      <c r="C6844" s="112" t="b">
        <v>0</v>
      </c>
      <c r="D6844" s="113">
        <v>8</v>
      </c>
      <c r="E6844" s="114">
        <v>1777</v>
      </c>
      <c r="F6844" s="114">
        <v>6762</v>
      </c>
      <c r="G6844" s="122">
        <v>0</v>
      </c>
      <c r="H6844" s="122">
        <v>2.0627412910289774E+18</v>
      </c>
    </row>
    <row r="6845" spans="3:8" ht="15" customHeight="1">
      <c r="C6845" s="112" t="b">
        <v>0</v>
      </c>
      <c r="D6845" s="113">
        <v>8</v>
      </c>
      <c r="E6845" s="114">
        <v>1778</v>
      </c>
      <c r="F6845" s="114">
        <v>6763</v>
      </c>
      <c r="G6845" s="122">
        <v>0</v>
      </c>
      <c r="H6845" s="122">
        <v>1.8134803880926188E+19</v>
      </c>
    </row>
    <row r="6846" spans="3:8" ht="15" customHeight="1">
      <c r="C6846" s="112" t="b">
        <v>0</v>
      </c>
      <c r="D6846" s="113">
        <v>8</v>
      </c>
      <c r="E6846" s="114">
        <v>1779</v>
      </c>
      <c r="F6846" s="114">
        <v>6764</v>
      </c>
      <c r="G6846" s="122">
        <v>0</v>
      </c>
      <c r="H6846" s="122">
        <v>7.0539764332794266E+17</v>
      </c>
    </row>
    <row r="6847" spans="3:8" ht="15" customHeight="1">
      <c r="C6847" s="112" t="b">
        <v>0</v>
      </c>
      <c r="D6847" s="113">
        <v>8</v>
      </c>
      <c r="E6847" s="114">
        <v>1780</v>
      </c>
      <c r="F6847" s="114">
        <v>6765</v>
      </c>
      <c r="G6847" s="122">
        <v>0</v>
      </c>
      <c r="H6847" s="122">
        <v>1.4283111718118435E+19</v>
      </c>
    </row>
    <row r="6848" spans="3:8" ht="15" customHeight="1">
      <c r="C6848" s="112" t="b">
        <v>0</v>
      </c>
      <c r="D6848" s="113">
        <v>8</v>
      </c>
      <c r="E6848" s="114">
        <v>1781</v>
      </c>
      <c r="F6848" s="114">
        <v>6766</v>
      </c>
      <c r="G6848" s="122">
        <v>0</v>
      </c>
      <c r="H6848" s="122">
        <v>1.4939040695514175E+19</v>
      </c>
    </row>
    <row r="6849" spans="3:8" ht="15" customHeight="1">
      <c r="C6849" s="112" t="b">
        <v>0</v>
      </c>
      <c r="D6849" s="113">
        <v>8</v>
      </c>
      <c r="E6849" s="114">
        <v>1782</v>
      </c>
      <c r="F6849" s="114">
        <v>6767</v>
      </c>
      <c r="G6849" s="122">
        <v>0</v>
      </c>
      <c r="H6849" s="122">
        <v>1.5958588354402656E+19</v>
      </c>
    </row>
    <row r="6850" spans="3:8" ht="15" customHeight="1">
      <c r="C6850" s="112" t="b">
        <v>0</v>
      </c>
      <c r="D6850" s="113">
        <v>8</v>
      </c>
      <c r="E6850" s="114">
        <v>1783</v>
      </c>
      <c r="F6850" s="114">
        <v>6768</v>
      </c>
      <c r="G6850" s="122">
        <v>0</v>
      </c>
      <c r="H6850" s="122">
        <v>1.595132899408758E+19</v>
      </c>
    </row>
    <row r="6851" spans="3:8" ht="15" customHeight="1">
      <c r="C6851" s="112" t="b">
        <v>0</v>
      </c>
      <c r="D6851" s="113">
        <v>8</v>
      </c>
      <c r="E6851" s="114">
        <v>1784</v>
      </c>
      <c r="F6851" s="114">
        <v>6769</v>
      </c>
      <c r="G6851" s="122">
        <v>0</v>
      </c>
      <c r="H6851" s="122">
        <v>3.9527436350358871E+18</v>
      </c>
    </row>
    <row r="6852" spans="3:8" ht="15" customHeight="1">
      <c r="C6852" s="112" t="b">
        <v>0</v>
      </c>
      <c r="D6852" s="113">
        <v>8</v>
      </c>
      <c r="E6852" s="114">
        <v>1785</v>
      </c>
      <c r="F6852" s="114">
        <v>6770</v>
      </c>
      <c r="G6852" s="122">
        <v>0</v>
      </c>
      <c r="H6852" s="122">
        <v>8.9083905652199209E+18</v>
      </c>
    </row>
    <row r="6853" spans="3:8" ht="15" customHeight="1">
      <c r="C6853" s="112" t="b">
        <v>0</v>
      </c>
      <c r="D6853" s="113">
        <v>8</v>
      </c>
      <c r="E6853" s="114">
        <v>1786</v>
      </c>
      <c r="F6853" s="114">
        <v>6771</v>
      </c>
      <c r="G6853" s="122">
        <v>0</v>
      </c>
      <c r="H6853" s="122">
        <v>1.3027346800491205E+19</v>
      </c>
    </row>
    <row r="6854" spans="3:8" ht="15" customHeight="1">
      <c r="C6854" s="112" t="b">
        <v>0</v>
      </c>
      <c r="D6854" s="113">
        <v>8</v>
      </c>
      <c r="E6854" s="114">
        <v>1787</v>
      </c>
      <c r="F6854" s="114">
        <v>6772</v>
      </c>
      <c r="G6854" s="122">
        <v>0</v>
      </c>
      <c r="H6854" s="122">
        <v>1.5829661727589749E+19</v>
      </c>
    </row>
    <row r="6855" spans="3:8" ht="15" customHeight="1">
      <c r="C6855" s="112" t="b">
        <v>0</v>
      </c>
      <c r="D6855" s="113">
        <v>8</v>
      </c>
      <c r="E6855" s="114">
        <v>1788</v>
      </c>
      <c r="F6855" s="114">
        <v>6773</v>
      </c>
      <c r="G6855" s="122">
        <v>0</v>
      </c>
      <c r="H6855" s="122">
        <v>8.2487606865826294E+18</v>
      </c>
    </row>
    <row r="6856" spans="3:8" ht="15" customHeight="1">
      <c r="C6856" s="112" t="b">
        <v>0</v>
      </c>
      <c r="D6856" s="113">
        <v>8</v>
      </c>
      <c r="E6856" s="114">
        <v>1789</v>
      </c>
      <c r="F6856" s="114">
        <v>6774</v>
      </c>
      <c r="G6856" s="122">
        <v>0</v>
      </c>
      <c r="H6856" s="122">
        <v>6.9898119570158623E+18</v>
      </c>
    </row>
    <row r="6857" spans="3:8" ht="15" customHeight="1">
      <c r="C6857" s="112" t="b">
        <v>0</v>
      </c>
      <c r="D6857" s="113">
        <v>8</v>
      </c>
      <c r="E6857" s="114">
        <v>1790</v>
      </c>
      <c r="F6857" s="114">
        <v>6775</v>
      </c>
      <c r="G6857" s="122">
        <v>0</v>
      </c>
      <c r="H6857" s="122">
        <v>7.773754680614505E+17</v>
      </c>
    </row>
    <row r="6858" spans="3:8" ht="15" customHeight="1">
      <c r="C6858" s="112" t="b">
        <v>0</v>
      </c>
      <c r="D6858" s="113">
        <v>8</v>
      </c>
      <c r="E6858" s="114">
        <v>3270</v>
      </c>
      <c r="F6858" s="114">
        <v>6776</v>
      </c>
      <c r="G6858" s="122">
        <v>0</v>
      </c>
      <c r="H6858" s="122">
        <v>1.6896498722001811E+19</v>
      </c>
    </row>
    <row r="6859" spans="3:8" ht="15" customHeight="1">
      <c r="C6859" s="112" t="b">
        <v>0</v>
      </c>
      <c r="D6859" s="113">
        <v>8</v>
      </c>
      <c r="E6859" s="114">
        <v>1791</v>
      </c>
      <c r="F6859" s="114">
        <v>6777</v>
      </c>
      <c r="G6859" s="122">
        <v>0</v>
      </c>
      <c r="H6859" s="122">
        <v>3.608138144308588E+18</v>
      </c>
    </row>
    <row r="6860" spans="3:8" ht="15" customHeight="1">
      <c r="C6860" s="112" t="b">
        <v>0</v>
      </c>
      <c r="D6860" s="113">
        <v>8</v>
      </c>
      <c r="E6860" s="114">
        <v>1792</v>
      </c>
      <c r="F6860" s="114">
        <v>6778</v>
      </c>
      <c r="G6860" s="122">
        <v>0</v>
      </c>
      <c r="H6860" s="122">
        <v>1.0969772847274676E+19</v>
      </c>
    </row>
    <row r="6861" spans="3:8" ht="15" customHeight="1">
      <c r="C6861" s="112" t="b">
        <v>0</v>
      </c>
      <c r="D6861" s="113">
        <v>8</v>
      </c>
      <c r="E6861" s="114">
        <v>1793</v>
      </c>
      <c r="F6861" s="114">
        <v>6779</v>
      </c>
      <c r="G6861" s="122">
        <v>0</v>
      </c>
      <c r="H6861" s="122">
        <v>1.8135062664414743E+19</v>
      </c>
    </row>
    <row r="6862" spans="3:8" ht="15" customHeight="1">
      <c r="C6862" s="112" t="b">
        <v>0</v>
      </c>
      <c r="D6862" s="113">
        <v>8</v>
      </c>
      <c r="E6862" s="114">
        <v>1794</v>
      </c>
      <c r="F6862" s="114">
        <v>6780</v>
      </c>
      <c r="G6862" s="122">
        <v>0</v>
      </c>
      <c r="H6862" s="122">
        <v>1.5891987746906921E+19</v>
      </c>
    </row>
    <row r="6863" spans="3:8" ht="15" customHeight="1">
      <c r="C6863" s="112" t="b">
        <v>0</v>
      </c>
      <c r="D6863" s="113">
        <v>8</v>
      </c>
      <c r="E6863" s="114">
        <v>1795</v>
      </c>
      <c r="F6863" s="114">
        <v>6781</v>
      </c>
      <c r="G6863" s="122">
        <v>0</v>
      </c>
      <c r="H6863" s="122">
        <v>9.3120420864083128E+18</v>
      </c>
    </row>
    <row r="6864" spans="3:8" ht="15" customHeight="1">
      <c r="C6864" s="112" t="b">
        <v>0</v>
      </c>
      <c r="D6864" s="113">
        <v>8</v>
      </c>
      <c r="E6864" s="114">
        <v>1796</v>
      </c>
      <c r="F6864" s="114">
        <v>6782</v>
      </c>
      <c r="G6864" s="122">
        <v>0</v>
      </c>
      <c r="H6864" s="122">
        <v>1.008222881710394E+19</v>
      </c>
    </row>
    <row r="6865" spans="3:8" ht="15" customHeight="1">
      <c r="C6865" s="112" t="b">
        <v>0</v>
      </c>
      <c r="D6865" s="113">
        <v>8</v>
      </c>
      <c r="E6865" s="114">
        <v>1797</v>
      </c>
      <c r="F6865" s="114">
        <v>6783</v>
      </c>
      <c r="G6865" s="122">
        <v>0</v>
      </c>
      <c r="H6865" s="122">
        <v>1.2021244674959286E+19</v>
      </c>
    </row>
    <row r="6866" spans="3:8" ht="15" customHeight="1">
      <c r="C6866" s="112" t="b">
        <v>0</v>
      </c>
      <c r="D6866" s="113">
        <v>8</v>
      </c>
      <c r="E6866" s="114">
        <v>1798</v>
      </c>
      <c r="F6866" s="114">
        <v>6784</v>
      </c>
      <c r="G6866" s="122">
        <v>0</v>
      </c>
      <c r="H6866" s="122">
        <v>6.2519635449040466E+18</v>
      </c>
    </row>
    <row r="6867" spans="3:8" ht="15" customHeight="1">
      <c r="C6867" s="112" t="b">
        <v>0</v>
      </c>
      <c r="D6867" s="113">
        <v>8</v>
      </c>
      <c r="E6867" s="114">
        <v>1799</v>
      </c>
      <c r="F6867" s="114">
        <v>6785</v>
      </c>
      <c r="G6867" s="122">
        <v>0</v>
      </c>
      <c r="H6867" s="122">
        <v>1.136774739828531E+19</v>
      </c>
    </row>
    <row r="6868" spans="3:8" ht="15" customHeight="1">
      <c r="C6868" s="112" t="b">
        <v>0</v>
      </c>
      <c r="D6868" s="113">
        <v>8</v>
      </c>
      <c r="E6868" s="114">
        <v>1800</v>
      </c>
      <c r="F6868" s="114">
        <v>6786</v>
      </c>
      <c r="G6868" s="122">
        <v>0</v>
      </c>
      <c r="H6868" s="122">
        <v>1.7257726471444404E+19</v>
      </c>
    </row>
    <row r="6869" spans="3:8" ht="15" customHeight="1">
      <c r="C6869" s="112" t="b">
        <v>0</v>
      </c>
      <c r="D6869" s="113">
        <v>8</v>
      </c>
      <c r="E6869" s="114">
        <v>1893</v>
      </c>
      <c r="F6869" s="114">
        <v>6787</v>
      </c>
      <c r="G6869" s="122">
        <v>0</v>
      </c>
      <c r="H6869" s="122">
        <v>6.8711515926592276E+18</v>
      </c>
    </row>
    <row r="6870" spans="3:8" ht="15" customHeight="1">
      <c r="C6870" s="112" t="b">
        <v>0</v>
      </c>
      <c r="D6870" s="113">
        <v>8</v>
      </c>
      <c r="E6870" s="114">
        <v>1894</v>
      </c>
      <c r="F6870" s="114">
        <v>6788</v>
      </c>
      <c r="G6870" s="122">
        <v>0</v>
      </c>
      <c r="H6870" s="122">
        <v>8.9120636006631444E+18</v>
      </c>
    </row>
    <row r="6871" spans="3:8" ht="15" customHeight="1">
      <c r="C6871" s="112" t="b">
        <v>0</v>
      </c>
      <c r="D6871" s="113">
        <v>8</v>
      </c>
      <c r="E6871" s="114">
        <v>1895</v>
      </c>
      <c r="F6871" s="114">
        <v>6789</v>
      </c>
      <c r="G6871" s="122">
        <v>0</v>
      </c>
      <c r="H6871" s="122">
        <v>1.6770004134276803E+19</v>
      </c>
    </row>
    <row r="6872" spans="3:8" ht="15" customHeight="1">
      <c r="C6872" s="112" t="b">
        <v>0</v>
      </c>
      <c r="D6872" s="113">
        <v>8</v>
      </c>
      <c r="E6872" s="114">
        <v>1896</v>
      </c>
      <c r="F6872" s="114">
        <v>6790</v>
      </c>
      <c r="G6872" s="122">
        <v>0</v>
      </c>
      <c r="H6872" s="122">
        <v>5.1962267519264451E+18</v>
      </c>
    </row>
    <row r="6873" spans="3:8" ht="15" customHeight="1">
      <c r="C6873" s="112" t="b">
        <v>0</v>
      </c>
      <c r="D6873" s="113">
        <v>8</v>
      </c>
      <c r="E6873" s="114">
        <v>1897</v>
      </c>
      <c r="F6873" s="114">
        <v>6791</v>
      </c>
      <c r="G6873" s="122">
        <v>0</v>
      </c>
      <c r="H6873" s="122">
        <v>3.040975227936128E+18</v>
      </c>
    </row>
    <row r="6874" spans="3:8" ht="15" customHeight="1">
      <c r="C6874" s="112" t="b">
        <v>0</v>
      </c>
      <c r="D6874" s="113">
        <v>8</v>
      </c>
      <c r="E6874" s="114">
        <v>1898</v>
      </c>
      <c r="F6874" s="114">
        <v>6792</v>
      </c>
      <c r="G6874" s="122">
        <v>0</v>
      </c>
      <c r="H6874" s="122">
        <v>1.2729577184047788E+19</v>
      </c>
    </row>
    <row r="6875" spans="3:8" ht="15" customHeight="1">
      <c r="C6875" s="112" t="b">
        <v>0</v>
      </c>
      <c r="D6875" s="113">
        <v>8</v>
      </c>
      <c r="E6875" s="114">
        <v>1899</v>
      </c>
      <c r="F6875" s="114">
        <v>6793</v>
      </c>
      <c r="G6875" s="122">
        <v>0</v>
      </c>
      <c r="H6875" s="122">
        <v>9.7250639646936535E+18</v>
      </c>
    </row>
    <row r="6876" spans="3:8" ht="15" customHeight="1">
      <c r="C6876" s="112" t="b">
        <v>0</v>
      </c>
      <c r="D6876" s="113">
        <v>8</v>
      </c>
      <c r="E6876" s="114">
        <v>1900</v>
      </c>
      <c r="F6876" s="114">
        <v>6794</v>
      </c>
      <c r="G6876" s="122">
        <v>0</v>
      </c>
      <c r="H6876" s="122">
        <v>1.2528438307464446E+19</v>
      </c>
    </row>
    <row r="6877" spans="3:8" ht="15" customHeight="1">
      <c r="C6877" s="112" t="b">
        <v>0</v>
      </c>
      <c r="D6877" s="113">
        <v>8</v>
      </c>
      <c r="E6877" s="114">
        <v>1901</v>
      </c>
      <c r="F6877" s="114">
        <v>6795</v>
      </c>
      <c r="G6877" s="122">
        <v>0</v>
      </c>
      <c r="H6877" s="122">
        <v>4.8885448737904271E+18</v>
      </c>
    </row>
    <row r="6878" spans="3:8" ht="15" customHeight="1">
      <c r="C6878" s="112" t="b">
        <v>0</v>
      </c>
      <c r="D6878" s="113">
        <v>8</v>
      </c>
      <c r="E6878" s="114">
        <v>1801</v>
      </c>
      <c r="F6878" s="114">
        <v>6796</v>
      </c>
      <c r="G6878" s="122">
        <v>0</v>
      </c>
      <c r="H6878" s="122">
        <v>7.266858355399509E+18</v>
      </c>
    </row>
    <row r="6879" spans="3:8" ht="15" customHeight="1">
      <c r="C6879" s="112" t="b">
        <v>0</v>
      </c>
      <c r="D6879" s="113">
        <v>8</v>
      </c>
      <c r="E6879" s="114">
        <v>1802</v>
      </c>
      <c r="F6879" s="114">
        <v>6797</v>
      </c>
      <c r="G6879" s="122">
        <v>0</v>
      </c>
      <c r="H6879" s="122">
        <v>2.2111833736644621E+18</v>
      </c>
    </row>
    <row r="6880" spans="3:8" ht="15" customHeight="1">
      <c r="C6880" s="112" t="b">
        <v>0</v>
      </c>
      <c r="D6880" s="113">
        <v>8</v>
      </c>
      <c r="E6880" s="114">
        <v>1803</v>
      </c>
      <c r="F6880" s="114">
        <v>6798</v>
      </c>
      <c r="G6880" s="122">
        <v>0</v>
      </c>
      <c r="H6880" s="122">
        <v>9.0371822976963318E+18</v>
      </c>
    </row>
    <row r="6881" spans="3:8" ht="15" customHeight="1">
      <c r="C6881" s="112" t="b">
        <v>0</v>
      </c>
      <c r="D6881" s="113">
        <v>8</v>
      </c>
      <c r="E6881" s="114">
        <v>1804</v>
      </c>
      <c r="F6881" s="114">
        <v>6799</v>
      </c>
      <c r="G6881" s="122">
        <v>0</v>
      </c>
      <c r="H6881" s="122">
        <v>1.1242967633018122E+19</v>
      </c>
    </row>
    <row r="6882" spans="3:8" ht="15" customHeight="1">
      <c r="C6882" s="112" t="b">
        <v>0</v>
      </c>
      <c r="D6882" s="113">
        <v>8</v>
      </c>
      <c r="E6882" s="114">
        <v>1805</v>
      </c>
      <c r="F6882" s="114">
        <v>6800</v>
      </c>
      <c r="G6882" s="122">
        <v>0</v>
      </c>
      <c r="H6882" s="122">
        <v>4.2316815106993679E+18</v>
      </c>
    </row>
    <row r="6883" spans="3:8" ht="15" customHeight="1">
      <c r="C6883" s="112" t="b">
        <v>0</v>
      </c>
      <c r="D6883" s="113">
        <v>8</v>
      </c>
      <c r="E6883" s="114">
        <v>1806</v>
      </c>
      <c r="F6883" s="114">
        <v>6801</v>
      </c>
      <c r="G6883" s="122">
        <v>0</v>
      </c>
      <c r="H6883" s="122">
        <v>1.6025513126168766E+19</v>
      </c>
    </row>
    <row r="6884" spans="3:8" ht="15" customHeight="1">
      <c r="C6884" s="112" t="b">
        <v>0</v>
      </c>
      <c r="D6884" s="113">
        <v>8</v>
      </c>
      <c r="E6884" s="114">
        <v>1807</v>
      </c>
      <c r="F6884" s="114">
        <v>6802</v>
      </c>
      <c r="G6884" s="122">
        <v>0</v>
      </c>
      <c r="H6884" s="122">
        <v>9.5237365308447457E+18</v>
      </c>
    </row>
    <row r="6885" spans="3:8" ht="15" customHeight="1">
      <c r="C6885" s="112" t="b">
        <v>0</v>
      </c>
      <c r="D6885" s="113">
        <v>8</v>
      </c>
      <c r="E6885" s="114">
        <v>1808</v>
      </c>
      <c r="F6885" s="114">
        <v>6803</v>
      </c>
      <c r="G6885" s="122">
        <v>0</v>
      </c>
      <c r="H6885" s="122">
        <v>1.6149642911705852E+19</v>
      </c>
    </row>
    <row r="6886" spans="3:8" ht="15" customHeight="1">
      <c r="C6886" s="112" t="b">
        <v>0</v>
      </c>
      <c r="D6886" s="113">
        <v>8</v>
      </c>
      <c r="E6886" s="114">
        <v>1809</v>
      </c>
      <c r="F6886" s="114">
        <v>6804</v>
      </c>
      <c r="G6886" s="122">
        <v>0</v>
      </c>
      <c r="H6886" s="122">
        <v>3.2974760752747694E+18</v>
      </c>
    </row>
    <row r="6887" spans="3:8" ht="15" customHeight="1">
      <c r="C6887" s="112" t="b">
        <v>0</v>
      </c>
      <c r="D6887" s="113">
        <v>8</v>
      </c>
      <c r="E6887" s="114">
        <v>1810</v>
      </c>
      <c r="F6887" s="114">
        <v>6805</v>
      </c>
      <c r="G6887" s="122">
        <v>0</v>
      </c>
      <c r="H6887" s="122">
        <v>1.0394531133822398E+19</v>
      </c>
    </row>
    <row r="6888" spans="3:8" ht="15" customHeight="1">
      <c r="C6888" s="112" t="b">
        <v>0</v>
      </c>
      <c r="D6888" s="113">
        <v>8</v>
      </c>
      <c r="E6888" s="114">
        <v>1811</v>
      </c>
      <c r="F6888" s="114">
        <v>6806</v>
      </c>
      <c r="G6888" s="122">
        <v>0</v>
      </c>
      <c r="H6888" s="122">
        <v>6.2284294347148933E+18</v>
      </c>
    </row>
    <row r="6889" spans="3:8" ht="15" customHeight="1">
      <c r="C6889" s="112" t="b">
        <v>0</v>
      </c>
      <c r="D6889" s="113">
        <v>8</v>
      </c>
      <c r="E6889" s="114">
        <v>1812</v>
      </c>
      <c r="F6889" s="114">
        <v>6807</v>
      </c>
      <c r="G6889" s="122">
        <v>0</v>
      </c>
      <c r="H6889" s="122">
        <v>1.6933923277115445E+19</v>
      </c>
    </row>
    <row r="6890" spans="3:8" ht="15" customHeight="1">
      <c r="C6890" s="112" t="b">
        <v>0</v>
      </c>
      <c r="D6890" s="113">
        <v>8</v>
      </c>
      <c r="E6890" s="114">
        <v>408</v>
      </c>
      <c r="F6890" s="114">
        <v>6808</v>
      </c>
      <c r="G6890" s="122">
        <v>0</v>
      </c>
      <c r="H6890" s="122">
        <v>4.1352066001849943E+18</v>
      </c>
    </row>
    <row r="6891" spans="3:8" ht="15" customHeight="1">
      <c r="C6891" s="112" t="b">
        <v>0</v>
      </c>
      <c r="D6891" s="113">
        <v>8</v>
      </c>
      <c r="E6891" s="114">
        <v>409</v>
      </c>
      <c r="F6891" s="114">
        <v>6809</v>
      </c>
      <c r="G6891" s="122">
        <v>0</v>
      </c>
      <c r="H6891" s="122">
        <v>1.2042014676010701E+19</v>
      </c>
    </row>
    <row r="6892" spans="3:8" ht="15" customHeight="1">
      <c r="C6892" s="112" t="b">
        <v>0</v>
      </c>
      <c r="D6892" s="113">
        <v>8</v>
      </c>
      <c r="E6892" s="114">
        <v>410</v>
      </c>
      <c r="F6892" s="114">
        <v>6810</v>
      </c>
      <c r="G6892" s="122">
        <v>0</v>
      </c>
      <c r="H6892" s="122">
        <v>1.2348945200450348E+18</v>
      </c>
    </row>
    <row r="6893" spans="3:8" ht="15" customHeight="1">
      <c r="C6893" s="112" t="b">
        <v>0</v>
      </c>
      <c r="D6893" s="113">
        <v>8</v>
      </c>
      <c r="E6893" s="114">
        <v>411</v>
      </c>
      <c r="F6893" s="114">
        <v>6811</v>
      </c>
      <c r="G6893" s="122">
        <v>0</v>
      </c>
      <c r="H6893" s="122">
        <v>9.489239149753303E+18</v>
      </c>
    </row>
    <row r="6894" spans="3:8" ht="15" customHeight="1">
      <c r="C6894" s="112" t="b">
        <v>0</v>
      </c>
      <c r="D6894" s="113">
        <v>8</v>
      </c>
      <c r="E6894" s="114">
        <v>412</v>
      </c>
      <c r="F6894" s="114">
        <v>6812</v>
      </c>
      <c r="G6894" s="122">
        <v>0</v>
      </c>
      <c r="H6894" s="122">
        <v>7.9994307194722478E+18</v>
      </c>
    </row>
    <row r="6895" spans="3:8" ht="15" customHeight="1">
      <c r="C6895" s="112" t="b">
        <v>0</v>
      </c>
      <c r="D6895" s="113">
        <v>8</v>
      </c>
      <c r="E6895" s="114">
        <v>413</v>
      </c>
      <c r="F6895" s="114">
        <v>6813</v>
      </c>
      <c r="G6895" s="122">
        <v>0</v>
      </c>
      <c r="H6895" s="122">
        <v>1.2196785999001862E+19</v>
      </c>
    </row>
    <row r="6896" spans="3:8" ht="15" customHeight="1">
      <c r="C6896" s="112" t="b">
        <v>0</v>
      </c>
      <c r="D6896" s="113">
        <v>8</v>
      </c>
      <c r="E6896" s="114">
        <v>414</v>
      </c>
      <c r="F6896" s="114">
        <v>6814</v>
      </c>
      <c r="G6896" s="122">
        <v>0</v>
      </c>
      <c r="H6896" s="122">
        <v>1.5947140083436972E+19</v>
      </c>
    </row>
    <row r="6897" spans="3:8" ht="15" customHeight="1">
      <c r="C6897" s="112" t="b">
        <v>0</v>
      </c>
      <c r="D6897" s="113">
        <v>8</v>
      </c>
      <c r="E6897" s="114">
        <v>415</v>
      </c>
      <c r="F6897" s="114">
        <v>6815</v>
      </c>
      <c r="G6897" s="122">
        <v>0</v>
      </c>
      <c r="H6897" s="122">
        <v>1.6699802308616495E+19</v>
      </c>
    </row>
    <row r="6898" spans="3:8" ht="15" customHeight="1">
      <c r="C6898" s="112" t="b">
        <v>0</v>
      </c>
      <c r="D6898" s="113">
        <v>8</v>
      </c>
      <c r="E6898" s="114">
        <v>416</v>
      </c>
      <c r="F6898" s="114">
        <v>6816</v>
      </c>
      <c r="G6898" s="122">
        <v>0</v>
      </c>
      <c r="H6898" s="122">
        <v>3.7506489481686584E+18</v>
      </c>
    </row>
    <row r="6899" spans="3:8" ht="15" customHeight="1">
      <c r="C6899" s="112" t="b">
        <v>0</v>
      </c>
      <c r="D6899" s="113">
        <v>8</v>
      </c>
      <c r="E6899" s="114">
        <v>417</v>
      </c>
      <c r="F6899" s="114">
        <v>6817</v>
      </c>
      <c r="G6899" s="122">
        <v>0</v>
      </c>
      <c r="H6899" s="122">
        <v>4.3404519789641748E+18</v>
      </c>
    </row>
    <row r="6900" spans="3:8" ht="15" customHeight="1">
      <c r="C6900" s="112" t="b">
        <v>0</v>
      </c>
      <c r="D6900" s="113">
        <v>8</v>
      </c>
      <c r="E6900" s="114">
        <v>418</v>
      </c>
      <c r="F6900" s="114">
        <v>6818</v>
      </c>
      <c r="G6900" s="122">
        <v>0</v>
      </c>
      <c r="H6900" s="122">
        <v>1.7939957363536943E+19</v>
      </c>
    </row>
    <row r="6901" spans="3:8" ht="15" customHeight="1">
      <c r="C6901" s="112" t="b">
        <v>0</v>
      </c>
      <c r="D6901" s="113">
        <v>8</v>
      </c>
      <c r="E6901" s="114">
        <v>1813</v>
      </c>
      <c r="F6901" s="114">
        <v>6819</v>
      </c>
      <c r="G6901" s="122">
        <v>0</v>
      </c>
      <c r="H6901" s="122">
        <v>6.5564449404136479E+18</v>
      </c>
    </row>
    <row r="6902" spans="3:8" ht="15" customHeight="1">
      <c r="C6902" s="112" t="b">
        <v>0</v>
      </c>
      <c r="D6902" s="113">
        <v>8</v>
      </c>
      <c r="E6902" s="114">
        <v>1814</v>
      </c>
      <c r="F6902" s="114">
        <v>6820</v>
      </c>
      <c r="G6902" s="122">
        <v>0</v>
      </c>
      <c r="H6902" s="122">
        <v>4.3833406484950231E+18</v>
      </c>
    </row>
    <row r="6903" spans="3:8" ht="15" customHeight="1">
      <c r="C6903" s="112" t="b">
        <v>0</v>
      </c>
      <c r="D6903" s="113">
        <v>8</v>
      </c>
      <c r="E6903" s="114">
        <v>1815</v>
      </c>
      <c r="F6903" s="114">
        <v>6821</v>
      </c>
      <c r="G6903" s="122">
        <v>0</v>
      </c>
      <c r="H6903" s="122">
        <v>6.3569781467521495E+18</v>
      </c>
    </row>
    <row r="6904" spans="3:8" ht="15" customHeight="1">
      <c r="C6904" s="112" t="b">
        <v>0</v>
      </c>
      <c r="D6904" s="113">
        <v>8</v>
      </c>
      <c r="E6904" s="114">
        <v>1816</v>
      </c>
      <c r="F6904" s="114">
        <v>6822</v>
      </c>
      <c r="G6904" s="122">
        <v>0</v>
      </c>
      <c r="H6904" s="122">
        <v>1.4194092484918319E+19</v>
      </c>
    </row>
    <row r="6905" spans="3:8" ht="15" customHeight="1">
      <c r="C6905" s="112" t="b">
        <v>0</v>
      </c>
      <c r="D6905" s="113">
        <v>8</v>
      </c>
      <c r="E6905" s="114">
        <v>1817</v>
      </c>
      <c r="F6905" s="114">
        <v>6823</v>
      </c>
      <c r="G6905" s="122">
        <v>0</v>
      </c>
      <c r="H6905" s="122">
        <v>1.0015430732806449E+19</v>
      </c>
    </row>
    <row r="6906" spans="3:8" ht="15" customHeight="1">
      <c r="C6906" s="112" t="b">
        <v>0</v>
      </c>
      <c r="D6906" s="113">
        <v>8</v>
      </c>
      <c r="E6906" s="114">
        <v>1818</v>
      </c>
      <c r="F6906" s="114">
        <v>6824</v>
      </c>
      <c r="G6906" s="122">
        <v>0</v>
      </c>
      <c r="H6906" s="122">
        <v>1.7078829876821705E+19</v>
      </c>
    </row>
    <row r="6907" spans="3:8" ht="15" customHeight="1">
      <c r="C6907" s="112" t="b">
        <v>0</v>
      </c>
      <c r="D6907" s="113">
        <v>8</v>
      </c>
      <c r="E6907" s="114">
        <v>1819</v>
      </c>
      <c r="F6907" s="114">
        <v>6825</v>
      </c>
      <c r="G6907" s="122">
        <v>0</v>
      </c>
      <c r="H6907" s="122">
        <v>6.6883980756542351E+18</v>
      </c>
    </row>
    <row r="6908" spans="3:8" ht="15" customHeight="1">
      <c r="C6908" s="112" t="b">
        <v>0</v>
      </c>
      <c r="D6908" s="113">
        <v>8</v>
      </c>
      <c r="E6908" s="114">
        <v>1820</v>
      </c>
      <c r="F6908" s="114">
        <v>6826</v>
      </c>
      <c r="G6908" s="122">
        <v>0</v>
      </c>
      <c r="H6908" s="122">
        <v>1.6451809727021175E+19</v>
      </c>
    </row>
    <row r="6909" spans="3:8" ht="15" customHeight="1">
      <c r="C6909" s="112" t="b">
        <v>0</v>
      </c>
      <c r="D6909" s="113">
        <v>8</v>
      </c>
      <c r="E6909" s="114">
        <v>1821</v>
      </c>
      <c r="F6909" s="114">
        <v>6827</v>
      </c>
      <c r="G6909" s="122">
        <v>0</v>
      </c>
      <c r="H6909" s="122">
        <v>4.5396385159265172E+18</v>
      </c>
    </row>
    <row r="6910" spans="3:8" ht="15" customHeight="1">
      <c r="C6910" s="112" t="b">
        <v>0</v>
      </c>
      <c r="D6910" s="113">
        <v>8</v>
      </c>
      <c r="E6910" s="114">
        <v>1822</v>
      </c>
      <c r="F6910" s="114">
        <v>6828</v>
      </c>
      <c r="G6910" s="122">
        <v>0</v>
      </c>
      <c r="H6910" s="122">
        <v>1.3744358449760852E+19</v>
      </c>
    </row>
    <row r="6911" spans="3:8" ht="15" customHeight="1">
      <c r="C6911" s="112" t="b">
        <v>0</v>
      </c>
      <c r="D6911" s="113">
        <v>8</v>
      </c>
      <c r="E6911" s="114">
        <v>1823</v>
      </c>
      <c r="F6911" s="114">
        <v>6829</v>
      </c>
      <c r="G6911" s="122">
        <v>0</v>
      </c>
      <c r="H6911" s="122">
        <v>1.3649326850505722E+19</v>
      </c>
    </row>
    <row r="6912" spans="3:8" ht="15" customHeight="1">
      <c r="C6912" s="112" t="b">
        <v>0</v>
      </c>
      <c r="D6912" s="113">
        <v>8</v>
      </c>
      <c r="E6912" s="114">
        <v>1824</v>
      </c>
      <c r="F6912" s="114">
        <v>6830</v>
      </c>
      <c r="G6912" s="122">
        <v>0</v>
      </c>
      <c r="H6912" s="122">
        <v>9.2457317774444114E+18</v>
      </c>
    </row>
    <row r="6913" spans="3:8" ht="15" customHeight="1">
      <c r="C6913" s="112" t="b">
        <v>0</v>
      </c>
      <c r="D6913" s="113">
        <v>8</v>
      </c>
      <c r="E6913" s="114">
        <v>1825</v>
      </c>
      <c r="F6913" s="114">
        <v>6831</v>
      </c>
      <c r="G6913" s="122">
        <v>0</v>
      </c>
      <c r="H6913" s="122">
        <v>1.5920529886889878E+19</v>
      </c>
    </row>
    <row r="6914" spans="3:8" ht="15" customHeight="1">
      <c r="C6914" s="112" t="b">
        <v>0</v>
      </c>
      <c r="D6914" s="113">
        <v>8</v>
      </c>
      <c r="E6914" s="114">
        <v>1826</v>
      </c>
      <c r="F6914" s="114">
        <v>6832</v>
      </c>
      <c r="G6914" s="122">
        <v>0</v>
      </c>
      <c r="H6914" s="122">
        <v>8.1584003964407142E+18</v>
      </c>
    </row>
    <row r="6915" spans="3:8" ht="15" customHeight="1">
      <c r="C6915" s="112" t="b">
        <v>0</v>
      </c>
      <c r="D6915" s="113">
        <v>8</v>
      </c>
      <c r="E6915" s="114">
        <v>1827</v>
      </c>
      <c r="F6915" s="114">
        <v>6833</v>
      </c>
      <c r="G6915" s="122">
        <v>0</v>
      </c>
      <c r="H6915" s="122">
        <v>6.4190741967504845E+18</v>
      </c>
    </row>
    <row r="6916" spans="3:8" ht="15" customHeight="1">
      <c r="C6916" s="112" t="b">
        <v>0</v>
      </c>
      <c r="D6916" s="113">
        <v>8</v>
      </c>
      <c r="E6916" s="114">
        <v>1828</v>
      </c>
      <c r="F6916" s="114">
        <v>6834</v>
      </c>
      <c r="G6916" s="122">
        <v>0</v>
      </c>
      <c r="H6916" s="122">
        <v>9.6082092455123098E+17</v>
      </c>
    </row>
    <row r="6917" spans="3:8" ht="15" customHeight="1">
      <c r="C6917" s="112" t="b">
        <v>0</v>
      </c>
      <c r="D6917" s="113">
        <v>8</v>
      </c>
      <c r="E6917" s="114">
        <v>1829</v>
      </c>
      <c r="F6917" s="114">
        <v>6835</v>
      </c>
      <c r="G6917" s="122">
        <v>0</v>
      </c>
      <c r="H6917" s="122">
        <v>3.3102142614664986E+17</v>
      </c>
    </row>
    <row r="6918" spans="3:8" ht="15" customHeight="1">
      <c r="C6918" s="112" t="b">
        <v>0</v>
      </c>
      <c r="D6918" s="113">
        <v>8</v>
      </c>
      <c r="E6918" s="114">
        <v>1830</v>
      </c>
      <c r="F6918" s="114">
        <v>6836</v>
      </c>
      <c r="G6918" s="122">
        <v>0</v>
      </c>
      <c r="H6918" s="122">
        <v>9.2560826346326589E+18</v>
      </c>
    </row>
    <row r="6919" spans="3:8" ht="15" customHeight="1">
      <c r="C6919" s="112" t="b">
        <v>0</v>
      </c>
      <c r="D6919" s="113">
        <v>8</v>
      </c>
      <c r="E6919" s="114">
        <v>1831</v>
      </c>
      <c r="F6919" s="114">
        <v>6837</v>
      </c>
      <c r="G6919" s="122">
        <v>0</v>
      </c>
      <c r="H6919" s="122">
        <v>3.5556641250583229E+18</v>
      </c>
    </row>
    <row r="6920" spans="3:8" ht="15" customHeight="1">
      <c r="C6920" s="112" t="b">
        <v>0</v>
      </c>
      <c r="D6920" s="113">
        <v>8</v>
      </c>
      <c r="E6920" s="114">
        <v>1832</v>
      </c>
      <c r="F6920" s="114">
        <v>6838</v>
      </c>
      <c r="G6920" s="122">
        <v>0</v>
      </c>
      <c r="H6920" s="122">
        <v>1.3780832524871076E+19</v>
      </c>
    </row>
    <row r="6921" spans="3:8" ht="15" customHeight="1">
      <c r="C6921" s="112" t="b">
        <v>0</v>
      </c>
      <c r="D6921" s="113">
        <v>8</v>
      </c>
      <c r="E6921" s="114">
        <v>1833</v>
      </c>
      <c r="F6921" s="114">
        <v>6839</v>
      </c>
      <c r="G6921" s="122">
        <v>0</v>
      </c>
      <c r="H6921" s="122">
        <v>6.1536917144015227E+18</v>
      </c>
    </row>
    <row r="6922" spans="3:8" ht="15" customHeight="1">
      <c r="C6922" s="112" t="b">
        <v>0</v>
      </c>
      <c r="D6922" s="113">
        <v>8</v>
      </c>
      <c r="E6922" s="114">
        <v>1834</v>
      </c>
      <c r="F6922" s="114">
        <v>6840</v>
      </c>
      <c r="G6922" s="122">
        <v>0</v>
      </c>
      <c r="H6922" s="122">
        <v>9.9089399007101706E+18</v>
      </c>
    </row>
    <row r="6923" spans="3:8" ht="15" customHeight="1">
      <c r="C6923" s="112" t="b">
        <v>0</v>
      </c>
      <c r="D6923" s="113">
        <v>8</v>
      </c>
      <c r="E6923" s="114">
        <v>1835</v>
      </c>
      <c r="F6923" s="114">
        <v>6841</v>
      </c>
      <c r="G6923" s="122">
        <v>0</v>
      </c>
      <c r="H6923" s="122">
        <v>8.9908257750412667E+18</v>
      </c>
    </row>
    <row r="6924" spans="3:8" ht="15" customHeight="1">
      <c r="C6924" s="112" t="b">
        <v>0</v>
      </c>
      <c r="D6924" s="113">
        <v>8</v>
      </c>
      <c r="E6924" s="114">
        <v>1836</v>
      </c>
      <c r="F6924" s="114">
        <v>6842</v>
      </c>
      <c r="G6924" s="122">
        <v>0</v>
      </c>
      <c r="H6924" s="122">
        <v>2.7372880793396828E+18</v>
      </c>
    </row>
    <row r="6925" spans="3:8" ht="15" customHeight="1">
      <c r="C6925" s="112" t="b">
        <v>0</v>
      </c>
      <c r="D6925" s="113">
        <v>8</v>
      </c>
      <c r="E6925" s="114">
        <v>1837</v>
      </c>
      <c r="F6925" s="114">
        <v>6843</v>
      </c>
      <c r="G6925" s="122">
        <v>0</v>
      </c>
      <c r="H6925" s="122">
        <v>1.1757566154501761E+19</v>
      </c>
    </row>
    <row r="6926" spans="3:8" ht="15" customHeight="1">
      <c r="C6926" s="112" t="b">
        <v>0</v>
      </c>
      <c r="D6926" s="113">
        <v>8</v>
      </c>
      <c r="E6926" s="114">
        <v>1838</v>
      </c>
      <c r="F6926" s="114">
        <v>6844</v>
      </c>
      <c r="G6926" s="122">
        <v>0</v>
      </c>
      <c r="H6926" s="122">
        <v>4.9102943881258413E+17</v>
      </c>
    </row>
    <row r="6927" spans="3:8" ht="15" customHeight="1">
      <c r="C6927" s="112" t="b">
        <v>0</v>
      </c>
      <c r="D6927" s="113">
        <v>8</v>
      </c>
      <c r="E6927" s="114">
        <v>1839</v>
      </c>
      <c r="F6927" s="114">
        <v>6845</v>
      </c>
      <c r="G6927" s="122">
        <v>0</v>
      </c>
      <c r="H6927" s="122">
        <v>2.1281740331145265E+18</v>
      </c>
    </row>
    <row r="6928" spans="3:8" ht="15" customHeight="1">
      <c r="C6928" s="112" t="b">
        <v>0</v>
      </c>
      <c r="D6928" s="113">
        <v>8</v>
      </c>
      <c r="E6928" s="114">
        <v>1840</v>
      </c>
      <c r="F6928" s="114">
        <v>6846</v>
      </c>
      <c r="G6928" s="122">
        <v>0</v>
      </c>
      <c r="H6928" s="122">
        <v>3.1020194795215432E+18</v>
      </c>
    </row>
    <row r="6929" spans="3:8" ht="15" customHeight="1">
      <c r="C6929" s="112" t="b">
        <v>0</v>
      </c>
      <c r="D6929" s="113">
        <v>8</v>
      </c>
      <c r="E6929" s="114">
        <v>1841</v>
      </c>
      <c r="F6929" s="114">
        <v>6847</v>
      </c>
      <c r="G6929" s="122">
        <v>0</v>
      </c>
      <c r="H6929" s="122">
        <v>1.4125283161375101E+19</v>
      </c>
    </row>
    <row r="6930" spans="3:8" ht="15" customHeight="1">
      <c r="C6930" s="112" t="b">
        <v>0</v>
      </c>
      <c r="D6930" s="113">
        <v>8</v>
      </c>
      <c r="E6930" s="114">
        <v>1842</v>
      </c>
      <c r="F6930" s="114">
        <v>6848</v>
      </c>
      <c r="G6930" s="122">
        <v>0</v>
      </c>
      <c r="H6930" s="122">
        <v>1.4365831821264118E+19</v>
      </c>
    </row>
    <row r="6931" spans="3:8" ht="15" customHeight="1">
      <c r="C6931" s="112" t="b">
        <v>0</v>
      </c>
      <c r="D6931" s="113">
        <v>8</v>
      </c>
      <c r="E6931" s="114">
        <v>1843</v>
      </c>
      <c r="F6931" s="114">
        <v>6849</v>
      </c>
      <c r="G6931" s="122">
        <v>0</v>
      </c>
      <c r="H6931" s="122">
        <v>8.0246691814847601E+18</v>
      </c>
    </row>
    <row r="6932" spans="3:8" ht="15" customHeight="1">
      <c r="C6932" s="112" t="b">
        <v>0</v>
      </c>
      <c r="D6932" s="113">
        <v>8</v>
      </c>
      <c r="E6932" s="114">
        <v>1844</v>
      </c>
      <c r="F6932" s="114">
        <v>6850</v>
      </c>
      <c r="G6932" s="122">
        <v>0</v>
      </c>
      <c r="H6932" s="122">
        <v>1.1658108528818545E+19</v>
      </c>
    </row>
    <row r="6933" spans="3:8" ht="15" customHeight="1">
      <c r="C6933" s="112" t="b">
        <v>0</v>
      </c>
      <c r="D6933" s="113">
        <v>8</v>
      </c>
      <c r="E6933" s="114">
        <v>1845</v>
      </c>
      <c r="F6933" s="114">
        <v>6851</v>
      </c>
      <c r="G6933" s="122">
        <v>0</v>
      </c>
      <c r="H6933" s="122">
        <v>2.9731049445974415E+18</v>
      </c>
    </row>
    <row r="6934" spans="3:8" ht="15" customHeight="1">
      <c r="C6934" s="112" t="b">
        <v>0</v>
      </c>
      <c r="D6934" s="113">
        <v>8</v>
      </c>
      <c r="E6934" s="114">
        <v>1846</v>
      </c>
      <c r="F6934" s="114">
        <v>6852</v>
      </c>
      <c r="G6934" s="122">
        <v>0</v>
      </c>
      <c r="H6934" s="122">
        <v>1.1561609010349046E+19</v>
      </c>
    </row>
    <row r="6935" spans="3:8" ht="15" customHeight="1">
      <c r="C6935" s="112" t="b">
        <v>0</v>
      </c>
      <c r="D6935" s="113">
        <v>8</v>
      </c>
      <c r="E6935" s="114">
        <v>1847</v>
      </c>
      <c r="F6935" s="114">
        <v>6853</v>
      </c>
      <c r="G6935" s="122">
        <v>0</v>
      </c>
      <c r="H6935" s="122">
        <v>6.165012065615188E+18</v>
      </c>
    </row>
    <row r="6936" spans="3:8" ht="15" customHeight="1">
      <c r="C6936" s="112" t="b">
        <v>0</v>
      </c>
      <c r="D6936" s="113">
        <v>8</v>
      </c>
      <c r="E6936" s="114">
        <v>1848</v>
      </c>
      <c r="F6936" s="114">
        <v>6854</v>
      </c>
      <c r="G6936" s="122">
        <v>0</v>
      </c>
      <c r="H6936" s="122">
        <v>1.4122176441378001E+19</v>
      </c>
    </row>
    <row r="6937" spans="3:8" ht="15" customHeight="1">
      <c r="C6937" s="112" t="b">
        <v>0</v>
      </c>
      <c r="D6937" s="113">
        <v>8</v>
      </c>
      <c r="E6937" s="114">
        <v>1849</v>
      </c>
      <c r="F6937" s="114">
        <v>6855</v>
      </c>
      <c r="G6937" s="122">
        <v>0</v>
      </c>
      <c r="H6937" s="122">
        <v>4.6418892359781632E+18</v>
      </c>
    </row>
    <row r="6938" spans="3:8" ht="15" customHeight="1">
      <c r="C6938" s="112" t="b">
        <v>0</v>
      </c>
      <c r="D6938" s="113">
        <v>8</v>
      </c>
      <c r="E6938" s="114">
        <v>1850</v>
      </c>
      <c r="F6938" s="114">
        <v>6856</v>
      </c>
      <c r="G6938" s="122">
        <v>0</v>
      </c>
      <c r="H6938" s="122">
        <v>2.8169997660353454E+18</v>
      </c>
    </row>
    <row r="6939" spans="3:8" ht="15" customHeight="1">
      <c r="C6939" s="112" t="b">
        <v>0</v>
      </c>
      <c r="D6939" s="113">
        <v>8</v>
      </c>
      <c r="E6939" s="114">
        <v>1851</v>
      </c>
      <c r="F6939" s="114">
        <v>6857</v>
      </c>
      <c r="G6939" s="122">
        <v>0</v>
      </c>
      <c r="H6939" s="122">
        <v>1.4473439083547027E+19</v>
      </c>
    </row>
    <row r="6940" spans="3:8" ht="15" customHeight="1">
      <c r="C6940" s="112" t="b">
        <v>0</v>
      </c>
      <c r="D6940" s="113">
        <v>8</v>
      </c>
      <c r="E6940" s="114">
        <v>1852</v>
      </c>
      <c r="F6940" s="114">
        <v>6858</v>
      </c>
      <c r="G6940" s="122">
        <v>0</v>
      </c>
      <c r="H6940" s="122">
        <v>1.7144887326488832E+19</v>
      </c>
    </row>
    <row r="6941" spans="3:8" ht="15" customHeight="1">
      <c r="C6941" s="112" t="b">
        <v>0</v>
      </c>
      <c r="D6941" s="113">
        <v>8</v>
      </c>
      <c r="E6941" s="114">
        <v>1853</v>
      </c>
      <c r="F6941" s="114">
        <v>6859</v>
      </c>
      <c r="G6941" s="122">
        <v>0</v>
      </c>
      <c r="H6941" s="122">
        <v>1.1218390721053151E+19</v>
      </c>
    </row>
    <row r="6942" spans="3:8" ht="15" customHeight="1">
      <c r="C6942" s="112" t="b">
        <v>0</v>
      </c>
      <c r="D6942" s="113">
        <v>8</v>
      </c>
      <c r="E6942" s="114">
        <v>1854</v>
      </c>
      <c r="F6942" s="114">
        <v>6860</v>
      </c>
      <c r="G6942" s="122">
        <v>0</v>
      </c>
      <c r="H6942" s="122">
        <v>1.7504197083412988E+19</v>
      </c>
    </row>
    <row r="6943" spans="3:8" ht="15" customHeight="1">
      <c r="C6943" s="112" t="b">
        <v>0</v>
      </c>
      <c r="D6943" s="113">
        <v>8</v>
      </c>
      <c r="E6943" s="114">
        <v>1855</v>
      </c>
      <c r="F6943" s="114">
        <v>6861</v>
      </c>
      <c r="G6943" s="122">
        <v>0</v>
      </c>
      <c r="H6943" s="122">
        <v>5.8622658986662308E+18</v>
      </c>
    </row>
    <row r="6944" spans="3:8" ht="15" customHeight="1">
      <c r="C6944" s="112" t="b">
        <v>0</v>
      </c>
      <c r="D6944" s="113">
        <v>8</v>
      </c>
      <c r="E6944" s="114">
        <v>1856</v>
      </c>
      <c r="F6944" s="114">
        <v>6862</v>
      </c>
      <c r="G6944" s="122">
        <v>0</v>
      </c>
      <c r="H6944" s="122">
        <v>3.6983093779201341E+18</v>
      </c>
    </row>
    <row r="6945" spans="3:8" ht="15" customHeight="1">
      <c r="C6945" s="112" t="b">
        <v>0</v>
      </c>
      <c r="D6945" s="113">
        <v>8</v>
      </c>
      <c r="E6945" s="114">
        <v>1857</v>
      </c>
      <c r="F6945" s="114">
        <v>6863</v>
      </c>
      <c r="G6945" s="122">
        <v>0</v>
      </c>
      <c r="H6945" s="122">
        <v>2.9296868432839219E+18</v>
      </c>
    </row>
    <row r="6946" spans="3:8" ht="15" customHeight="1">
      <c r="C6946" s="112" t="b">
        <v>0</v>
      </c>
      <c r="D6946" s="113">
        <v>8</v>
      </c>
      <c r="E6946" s="114">
        <v>1858</v>
      </c>
      <c r="F6946" s="114">
        <v>6864</v>
      </c>
      <c r="G6946" s="122">
        <v>0</v>
      </c>
      <c r="H6946" s="122">
        <v>1.1805088921976537E+19</v>
      </c>
    </row>
    <row r="6947" spans="3:8" ht="15" customHeight="1">
      <c r="C6947" s="112" t="b">
        <v>0</v>
      </c>
      <c r="D6947" s="113">
        <v>8</v>
      </c>
      <c r="E6947" s="114">
        <v>1859</v>
      </c>
      <c r="F6947" s="114">
        <v>6865</v>
      </c>
      <c r="G6947" s="122">
        <v>0</v>
      </c>
      <c r="H6947" s="122">
        <v>1.7223544290419237E+19</v>
      </c>
    </row>
    <row r="6948" spans="3:8" ht="15" customHeight="1">
      <c r="C6948" s="112" t="b">
        <v>0</v>
      </c>
      <c r="D6948" s="113">
        <v>8</v>
      </c>
      <c r="E6948" s="114">
        <v>1860</v>
      </c>
      <c r="F6948" s="114">
        <v>6866</v>
      </c>
      <c r="G6948" s="122">
        <v>0</v>
      </c>
      <c r="H6948" s="122">
        <v>1.4010692793174987E+19</v>
      </c>
    </row>
    <row r="6949" spans="3:8" ht="15" customHeight="1">
      <c r="C6949" s="112" t="b">
        <v>0</v>
      </c>
      <c r="D6949" s="113">
        <v>8</v>
      </c>
      <c r="E6949" s="114">
        <v>1861</v>
      </c>
      <c r="F6949" s="114">
        <v>6867</v>
      </c>
      <c r="G6949" s="122">
        <v>0</v>
      </c>
      <c r="H6949" s="122">
        <v>7.6475432411620465E+18</v>
      </c>
    </row>
    <row r="6950" spans="3:8" ht="15" customHeight="1">
      <c r="C6950" s="112" t="b">
        <v>0</v>
      </c>
      <c r="D6950" s="113">
        <v>8</v>
      </c>
      <c r="E6950" s="114">
        <v>1862</v>
      </c>
      <c r="F6950" s="114">
        <v>6868</v>
      </c>
      <c r="G6950" s="122">
        <v>0</v>
      </c>
      <c r="H6950" s="122">
        <v>1.1491780501359622E+19</v>
      </c>
    </row>
    <row r="6951" spans="3:8" ht="15" customHeight="1">
      <c r="C6951" s="112" t="b">
        <v>0</v>
      </c>
      <c r="D6951" s="113">
        <v>8</v>
      </c>
      <c r="E6951" s="114">
        <v>1863</v>
      </c>
      <c r="F6951" s="114">
        <v>6869</v>
      </c>
      <c r="G6951" s="122">
        <v>0</v>
      </c>
      <c r="H6951" s="122">
        <v>6.4641024588754012E+18</v>
      </c>
    </row>
    <row r="6952" spans="3:8" ht="15" customHeight="1">
      <c r="C6952" s="112" t="b">
        <v>0</v>
      </c>
      <c r="D6952" s="113">
        <v>8</v>
      </c>
      <c r="E6952" s="114">
        <v>1864</v>
      </c>
      <c r="F6952" s="114">
        <v>6870</v>
      </c>
      <c r="G6952" s="122">
        <v>0</v>
      </c>
      <c r="H6952" s="122">
        <v>8.9790530569897103E+18</v>
      </c>
    </row>
    <row r="6953" spans="3:8" ht="15" customHeight="1">
      <c r="C6953" s="112" t="b">
        <v>0</v>
      </c>
      <c r="D6953" s="113">
        <v>8</v>
      </c>
      <c r="E6953" s="114">
        <v>1865</v>
      </c>
      <c r="F6953" s="114">
        <v>6871</v>
      </c>
      <c r="G6953" s="122">
        <v>0</v>
      </c>
      <c r="H6953" s="122">
        <v>1.2362747772633125E+19</v>
      </c>
    </row>
    <row r="6954" spans="3:8" ht="15" customHeight="1">
      <c r="C6954" s="112" t="b">
        <v>0</v>
      </c>
      <c r="D6954" s="113">
        <v>8</v>
      </c>
      <c r="E6954" s="114">
        <v>1866</v>
      </c>
      <c r="F6954" s="114">
        <v>6872</v>
      </c>
      <c r="G6954" s="122">
        <v>0</v>
      </c>
      <c r="H6954" s="122">
        <v>1.2796678974408501E+19</v>
      </c>
    </row>
    <row r="6955" spans="3:8" ht="15" customHeight="1">
      <c r="C6955" s="112" t="b">
        <v>0</v>
      </c>
      <c r="D6955" s="113">
        <v>8</v>
      </c>
      <c r="E6955" s="114">
        <v>1867</v>
      </c>
      <c r="F6955" s="114">
        <v>6873</v>
      </c>
      <c r="G6955" s="122">
        <v>0</v>
      </c>
      <c r="H6955" s="122">
        <v>6.3152154737407457E+18</v>
      </c>
    </row>
    <row r="6956" spans="3:8" ht="15" customHeight="1">
      <c r="C6956" s="112" t="b">
        <v>0</v>
      </c>
      <c r="D6956" s="113">
        <v>8</v>
      </c>
      <c r="E6956" s="114">
        <v>1868</v>
      </c>
      <c r="F6956" s="114">
        <v>6874</v>
      </c>
      <c r="G6956" s="122">
        <v>0</v>
      </c>
      <c r="H6956" s="122">
        <v>1.0026287677309829E+18</v>
      </c>
    </row>
    <row r="6957" spans="3:8" ht="15" customHeight="1">
      <c r="C6957" s="112" t="b">
        <v>0</v>
      </c>
      <c r="D6957" s="113">
        <v>8</v>
      </c>
      <c r="E6957" s="114">
        <v>1869</v>
      </c>
      <c r="F6957" s="114">
        <v>6875</v>
      </c>
      <c r="G6957" s="122">
        <v>0</v>
      </c>
      <c r="H6957" s="122">
        <v>5.7228417111811625E+18</v>
      </c>
    </row>
    <row r="6958" spans="3:8" ht="15" customHeight="1">
      <c r="C6958" s="112" t="b">
        <v>0</v>
      </c>
      <c r="D6958" s="113">
        <v>8</v>
      </c>
      <c r="E6958" s="114">
        <v>1870</v>
      </c>
      <c r="F6958" s="114">
        <v>6876</v>
      </c>
      <c r="G6958" s="122">
        <v>0</v>
      </c>
      <c r="H6958" s="122">
        <v>3.4486929203207434E+18</v>
      </c>
    </row>
    <row r="6959" spans="3:8" ht="15" customHeight="1">
      <c r="C6959" s="112" t="b">
        <v>0</v>
      </c>
      <c r="D6959" s="113">
        <v>8</v>
      </c>
      <c r="E6959" s="114">
        <v>1871</v>
      </c>
      <c r="F6959" s="114">
        <v>6877</v>
      </c>
      <c r="G6959" s="122">
        <v>0</v>
      </c>
      <c r="H6959" s="122">
        <v>2.1134561384186481E+18</v>
      </c>
    </row>
    <row r="6960" spans="3:8" ht="15" customHeight="1">
      <c r="C6960" s="112" t="b">
        <v>0</v>
      </c>
      <c r="D6960" s="113">
        <v>8</v>
      </c>
      <c r="E6960" s="114">
        <v>1872</v>
      </c>
      <c r="F6960" s="114">
        <v>6878</v>
      </c>
      <c r="G6960" s="122">
        <v>0</v>
      </c>
      <c r="H6960" s="122">
        <v>5.5678369876084777E+18</v>
      </c>
    </row>
    <row r="6961" spans="3:8" ht="15" customHeight="1">
      <c r="C6961" s="112" t="b">
        <v>0</v>
      </c>
      <c r="D6961" s="113">
        <v>8</v>
      </c>
      <c r="E6961" s="114">
        <v>1873</v>
      </c>
      <c r="F6961" s="114">
        <v>6879</v>
      </c>
      <c r="G6961" s="122">
        <v>0</v>
      </c>
      <c r="H6961" s="122">
        <v>1.088521443362379E+19</v>
      </c>
    </row>
    <row r="6962" spans="3:8" ht="15" customHeight="1">
      <c r="C6962" s="112" t="b">
        <v>0</v>
      </c>
      <c r="D6962" s="113">
        <v>8</v>
      </c>
      <c r="E6962" s="114">
        <v>1874</v>
      </c>
      <c r="F6962" s="114">
        <v>6880</v>
      </c>
      <c r="G6962" s="122">
        <v>0</v>
      </c>
      <c r="H6962" s="122">
        <v>1.4774220708345008E+19</v>
      </c>
    </row>
    <row r="6963" spans="3:8" ht="15" customHeight="1">
      <c r="C6963" s="112" t="b">
        <v>0</v>
      </c>
      <c r="D6963" s="113">
        <v>8</v>
      </c>
      <c r="E6963" s="114">
        <v>1875</v>
      </c>
      <c r="F6963" s="114">
        <v>6881</v>
      </c>
      <c r="G6963" s="122">
        <v>0</v>
      </c>
      <c r="H6963" s="122">
        <v>1.0386172376635912E+18</v>
      </c>
    </row>
    <row r="6964" spans="3:8" ht="15" customHeight="1">
      <c r="C6964" s="112" t="b">
        <v>0</v>
      </c>
      <c r="D6964" s="113">
        <v>8</v>
      </c>
      <c r="E6964" s="114">
        <v>1876</v>
      </c>
      <c r="F6964" s="114">
        <v>6882</v>
      </c>
      <c r="G6964" s="122">
        <v>0</v>
      </c>
      <c r="H6964" s="122">
        <v>6.8257235639953162E+18</v>
      </c>
    </row>
    <row r="6965" spans="3:8" ht="15" customHeight="1">
      <c r="C6965" s="112" t="b">
        <v>0</v>
      </c>
      <c r="D6965" s="113">
        <v>8</v>
      </c>
      <c r="E6965" s="114">
        <v>1877</v>
      </c>
      <c r="F6965" s="114">
        <v>6883</v>
      </c>
      <c r="G6965" s="122">
        <v>0</v>
      </c>
      <c r="H6965" s="122">
        <v>5.5473995577005046E+18</v>
      </c>
    </row>
    <row r="6966" spans="3:8" ht="15" customHeight="1">
      <c r="C6966" s="112" t="b">
        <v>0</v>
      </c>
      <c r="D6966" s="113">
        <v>8</v>
      </c>
      <c r="E6966" s="114">
        <v>1878</v>
      </c>
      <c r="F6966" s="114">
        <v>6884</v>
      </c>
      <c r="G6966" s="122">
        <v>0</v>
      </c>
      <c r="H6966" s="122">
        <v>4.9255356474443551E+18</v>
      </c>
    </row>
    <row r="6967" spans="3:8" ht="15" customHeight="1">
      <c r="C6967" s="112" t="b">
        <v>0</v>
      </c>
      <c r="D6967" s="113">
        <v>8</v>
      </c>
      <c r="E6967" s="114">
        <v>1879</v>
      </c>
      <c r="F6967" s="114">
        <v>6885</v>
      </c>
      <c r="G6967" s="122">
        <v>0</v>
      </c>
      <c r="H6967" s="122">
        <v>1.5018938072881838E+19</v>
      </c>
    </row>
    <row r="6968" spans="3:8" ht="15" customHeight="1">
      <c r="C6968" s="112" t="b">
        <v>0</v>
      </c>
      <c r="D6968" s="113">
        <v>8</v>
      </c>
      <c r="E6968" s="114">
        <v>1880</v>
      </c>
      <c r="F6968" s="114">
        <v>6886</v>
      </c>
      <c r="G6968" s="122">
        <v>0</v>
      </c>
      <c r="H6968" s="122">
        <v>1.3927490526817206E+19</v>
      </c>
    </row>
    <row r="6969" spans="3:8" ht="15" customHeight="1">
      <c r="C6969" s="112" t="b">
        <v>0</v>
      </c>
      <c r="D6969" s="113">
        <v>8</v>
      </c>
      <c r="E6969" s="114">
        <v>1881</v>
      </c>
      <c r="F6969" s="114">
        <v>6887</v>
      </c>
      <c r="G6969" s="122">
        <v>0</v>
      </c>
      <c r="H6969" s="122">
        <v>1.1107403419521114E+19</v>
      </c>
    </row>
    <row r="6970" spans="3:8" ht="15" customHeight="1">
      <c r="C6970" s="112" t="b">
        <v>0</v>
      </c>
      <c r="D6970" s="113">
        <v>8</v>
      </c>
      <c r="E6970" s="114">
        <v>1882</v>
      </c>
      <c r="F6970" s="114">
        <v>6888</v>
      </c>
      <c r="G6970" s="122">
        <v>0</v>
      </c>
      <c r="H6970" s="122">
        <v>1.6967326675518726E+19</v>
      </c>
    </row>
    <row r="6971" spans="3:8" ht="15" customHeight="1">
      <c r="C6971" s="112" t="b">
        <v>0</v>
      </c>
      <c r="D6971" s="113">
        <v>8</v>
      </c>
      <c r="E6971" s="114">
        <v>1883</v>
      </c>
      <c r="F6971" s="114">
        <v>6889</v>
      </c>
      <c r="G6971" s="122">
        <v>0</v>
      </c>
      <c r="H6971" s="122">
        <v>1.4691350984434883E+19</v>
      </c>
    </row>
    <row r="6972" spans="3:8" ht="15" customHeight="1">
      <c r="C6972" s="112" t="b">
        <v>0</v>
      </c>
      <c r="D6972" s="113">
        <v>8</v>
      </c>
      <c r="E6972" s="114">
        <v>1884</v>
      </c>
      <c r="F6972" s="114">
        <v>6890</v>
      </c>
      <c r="G6972" s="122">
        <v>0</v>
      </c>
      <c r="H6972" s="122">
        <v>3.4194745092569928E+18</v>
      </c>
    </row>
    <row r="6973" spans="3:8" ht="15" customHeight="1">
      <c r="C6973" s="112" t="b">
        <v>0</v>
      </c>
      <c r="D6973" s="113">
        <v>8</v>
      </c>
      <c r="E6973" s="114">
        <v>1885</v>
      </c>
      <c r="F6973" s="114">
        <v>6891</v>
      </c>
      <c r="G6973" s="122">
        <v>0</v>
      </c>
      <c r="H6973" s="122">
        <v>1.2059263180284856E+19</v>
      </c>
    </row>
    <row r="6974" spans="3:8" ht="15" customHeight="1">
      <c r="C6974" s="112" t="b">
        <v>0</v>
      </c>
      <c r="D6974" s="113">
        <v>8</v>
      </c>
      <c r="E6974" s="114">
        <v>1886</v>
      </c>
      <c r="F6974" s="114">
        <v>6892</v>
      </c>
      <c r="G6974" s="122">
        <v>0</v>
      </c>
      <c r="H6974" s="122">
        <v>9.7521193302945403E+18</v>
      </c>
    </row>
    <row r="6975" spans="3:8" ht="15" customHeight="1">
      <c r="C6975" s="112" t="b">
        <v>0</v>
      </c>
      <c r="D6975" s="113">
        <v>8</v>
      </c>
      <c r="E6975" s="114">
        <v>1887</v>
      </c>
      <c r="F6975" s="114">
        <v>6893</v>
      </c>
      <c r="G6975" s="122">
        <v>0</v>
      </c>
      <c r="H6975" s="122">
        <v>2.2595867711706092E+18</v>
      </c>
    </row>
    <row r="6976" spans="3:8" ht="15" customHeight="1">
      <c r="C6976" s="112" t="b">
        <v>0</v>
      </c>
      <c r="D6976" s="113">
        <v>8</v>
      </c>
      <c r="E6976" s="114">
        <v>1888</v>
      </c>
      <c r="F6976" s="114">
        <v>6894</v>
      </c>
      <c r="G6976" s="122">
        <v>0</v>
      </c>
      <c r="H6976" s="122">
        <v>1.6123578784997962E+19</v>
      </c>
    </row>
    <row r="6977" spans="3:8" ht="15" customHeight="1">
      <c r="C6977" s="112" t="b">
        <v>0</v>
      </c>
      <c r="D6977" s="113">
        <v>8</v>
      </c>
      <c r="E6977" s="114">
        <v>1889</v>
      </c>
      <c r="F6977" s="114">
        <v>6895</v>
      </c>
      <c r="G6977" s="122">
        <v>0</v>
      </c>
      <c r="H6977" s="122">
        <v>1.6933762086209716E+19</v>
      </c>
    </row>
    <row r="6978" spans="3:8" ht="15" customHeight="1">
      <c r="C6978" s="112" t="b">
        <v>0</v>
      </c>
      <c r="D6978" s="113">
        <v>8</v>
      </c>
      <c r="E6978" s="114">
        <v>1890</v>
      </c>
      <c r="F6978" s="114">
        <v>6896</v>
      </c>
      <c r="G6978" s="122">
        <v>0</v>
      </c>
      <c r="H6978" s="122">
        <v>7.0691129708178309E+18</v>
      </c>
    </row>
    <row r="6979" spans="3:8" ht="15" customHeight="1">
      <c r="C6979" s="112" t="b">
        <v>0</v>
      </c>
      <c r="D6979" s="113">
        <v>8</v>
      </c>
      <c r="E6979" s="114">
        <v>1891</v>
      </c>
      <c r="F6979" s="114">
        <v>6897</v>
      </c>
      <c r="G6979" s="122">
        <v>0</v>
      </c>
      <c r="H6979" s="122">
        <v>1.6732765181029708E+19</v>
      </c>
    </row>
    <row r="6980" spans="3:8" ht="15" customHeight="1">
      <c r="C6980" s="112" t="b">
        <v>0</v>
      </c>
      <c r="D6980" s="113">
        <v>8</v>
      </c>
      <c r="E6980" s="114">
        <v>1892</v>
      </c>
      <c r="F6980" s="114">
        <v>6898</v>
      </c>
      <c r="G6980" s="122">
        <v>0</v>
      </c>
      <c r="H6980" s="122">
        <v>1.7722720281143693E+19</v>
      </c>
    </row>
    <row r="6981" spans="3:8" ht="15" customHeight="1">
      <c r="C6981" s="112" t="b">
        <v>0</v>
      </c>
      <c r="D6981" s="113">
        <v>8</v>
      </c>
      <c r="E6981" s="114">
        <v>597</v>
      </c>
      <c r="F6981" s="114">
        <v>6899</v>
      </c>
      <c r="G6981" s="122">
        <v>0</v>
      </c>
      <c r="H6981" s="122">
        <v>2.7865394241003581E+18</v>
      </c>
    </row>
    <row r="6982" spans="3:8" ht="15" customHeight="1">
      <c r="C6982" s="112" t="b">
        <v>0</v>
      </c>
      <c r="D6982" s="113">
        <v>8</v>
      </c>
      <c r="E6982" s="114">
        <v>598</v>
      </c>
      <c r="F6982" s="114">
        <v>6900</v>
      </c>
      <c r="G6982" s="122">
        <v>0</v>
      </c>
      <c r="H6982" s="122">
        <v>1.1866143438265605E+18</v>
      </c>
    </row>
    <row r="6983" spans="3:8" ht="15" customHeight="1">
      <c r="C6983" s="112" t="b">
        <v>0</v>
      </c>
      <c r="D6983" s="113">
        <v>8</v>
      </c>
      <c r="E6983" s="114">
        <v>599</v>
      </c>
      <c r="F6983" s="114">
        <v>6901</v>
      </c>
      <c r="G6983" s="122">
        <v>0</v>
      </c>
      <c r="H6983" s="122">
        <v>1.301257914365125E+19</v>
      </c>
    </row>
    <row r="6984" spans="3:8" ht="15" customHeight="1">
      <c r="C6984" s="112" t="b">
        <v>0</v>
      </c>
      <c r="D6984" s="113">
        <v>8</v>
      </c>
      <c r="E6984" s="114">
        <v>600</v>
      </c>
      <c r="F6984" s="114">
        <v>6902</v>
      </c>
      <c r="G6984" s="122">
        <v>0</v>
      </c>
      <c r="H6984" s="122">
        <v>1.436528608606455E+19</v>
      </c>
    </row>
    <row r="6985" spans="3:8" ht="15" customHeight="1">
      <c r="C6985" s="112" t="b">
        <v>0</v>
      </c>
      <c r="D6985" s="113">
        <v>8</v>
      </c>
      <c r="E6985" s="114">
        <v>601</v>
      </c>
      <c r="F6985" s="114">
        <v>6903</v>
      </c>
      <c r="G6985" s="122">
        <v>0</v>
      </c>
      <c r="H6985" s="122">
        <v>7.5848558683724058E+17</v>
      </c>
    </row>
    <row r="6986" spans="3:8" ht="15" customHeight="1">
      <c r="C6986" s="112" t="b">
        <v>0</v>
      </c>
      <c r="D6986" s="113">
        <v>8</v>
      </c>
      <c r="E6986" s="114">
        <v>602</v>
      </c>
      <c r="F6986" s="114">
        <v>6904</v>
      </c>
      <c r="G6986" s="122">
        <v>0</v>
      </c>
      <c r="H6986" s="122">
        <v>1.4896991968793594E+19</v>
      </c>
    </row>
    <row r="6987" spans="3:8" ht="15" customHeight="1">
      <c r="C6987" s="112" t="b">
        <v>0</v>
      </c>
      <c r="D6987" s="113">
        <v>8</v>
      </c>
      <c r="E6987" s="114">
        <v>603</v>
      </c>
      <c r="F6987" s="114">
        <v>6905</v>
      </c>
      <c r="G6987" s="122">
        <v>0</v>
      </c>
      <c r="H6987" s="122">
        <v>4.9781799941732378E+17</v>
      </c>
    </row>
    <row r="6988" spans="3:8" ht="15" customHeight="1">
      <c r="C6988" s="112" t="b">
        <v>0</v>
      </c>
      <c r="D6988" s="113">
        <v>8</v>
      </c>
      <c r="E6988" s="114">
        <v>604</v>
      </c>
      <c r="F6988" s="114">
        <v>6906</v>
      </c>
      <c r="G6988" s="122">
        <v>0</v>
      </c>
      <c r="H6988" s="122">
        <v>6.4557049671328944E+16</v>
      </c>
    </row>
    <row r="6989" spans="3:8" ht="15" customHeight="1">
      <c r="C6989" s="112" t="b">
        <v>0</v>
      </c>
      <c r="D6989" s="113">
        <v>8</v>
      </c>
      <c r="E6989" s="114">
        <v>605</v>
      </c>
      <c r="F6989" s="114">
        <v>6907</v>
      </c>
      <c r="G6989" s="122">
        <v>0</v>
      </c>
      <c r="H6989" s="122">
        <v>1.6122916264005384E+18</v>
      </c>
    </row>
    <row r="6990" spans="3:8" ht="15" customHeight="1">
      <c r="C6990" s="112" t="b">
        <v>0</v>
      </c>
      <c r="D6990" s="113">
        <v>8</v>
      </c>
      <c r="E6990" s="114">
        <v>606</v>
      </c>
      <c r="F6990" s="114">
        <v>6908</v>
      </c>
      <c r="G6990" s="122">
        <v>0</v>
      </c>
      <c r="H6990" s="122">
        <v>1.1765427036015757E+19</v>
      </c>
    </row>
    <row r="6991" spans="3:8" ht="15" customHeight="1">
      <c r="C6991" s="112" t="b">
        <v>0</v>
      </c>
      <c r="D6991" s="113">
        <v>8</v>
      </c>
      <c r="E6991" s="114">
        <v>607</v>
      </c>
      <c r="F6991" s="114">
        <v>6909</v>
      </c>
      <c r="G6991" s="122">
        <v>0</v>
      </c>
      <c r="H6991" s="122">
        <v>2.6961715858852751E+18</v>
      </c>
    </row>
    <row r="6992" spans="3:8" ht="15" customHeight="1">
      <c r="C6992" s="112" t="b">
        <v>0</v>
      </c>
      <c r="D6992" s="113">
        <v>8</v>
      </c>
      <c r="E6992" s="114">
        <v>608</v>
      </c>
      <c r="F6992" s="114">
        <v>6910</v>
      </c>
      <c r="G6992" s="122">
        <v>0</v>
      </c>
      <c r="H6992" s="122">
        <v>1.549942819113242E+19</v>
      </c>
    </row>
    <row r="6993" spans="3:8" ht="15" customHeight="1">
      <c r="C6993" s="112" t="b">
        <v>0</v>
      </c>
      <c r="D6993" s="113">
        <v>8</v>
      </c>
      <c r="E6993" s="114">
        <v>609</v>
      </c>
      <c r="F6993" s="114">
        <v>6911</v>
      </c>
      <c r="G6993" s="122">
        <v>0</v>
      </c>
      <c r="H6993" s="122">
        <v>1.5095058765432457E+19</v>
      </c>
    </row>
    <row r="6994" spans="3:8" ht="15" customHeight="1">
      <c r="C6994" s="112" t="b">
        <v>0</v>
      </c>
      <c r="D6994" s="113">
        <v>8</v>
      </c>
      <c r="E6994" s="114">
        <v>610</v>
      </c>
      <c r="F6994" s="114">
        <v>6912</v>
      </c>
      <c r="G6994" s="122">
        <v>0</v>
      </c>
      <c r="H6994" s="122">
        <v>8.60161610483119E+18</v>
      </c>
    </row>
    <row r="6995" spans="3:8" ht="15" customHeight="1">
      <c r="C6995" s="112" t="b">
        <v>0</v>
      </c>
      <c r="D6995" s="113">
        <v>8</v>
      </c>
      <c r="E6995" s="114">
        <v>611</v>
      </c>
      <c r="F6995" s="114">
        <v>6913</v>
      </c>
      <c r="G6995" s="122">
        <v>0</v>
      </c>
      <c r="H6995" s="122">
        <v>8.2605432207720335E+18</v>
      </c>
    </row>
    <row r="6996" spans="3:8" ht="15" customHeight="1">
      <c r="C6996" s="112" t="b">
        <v>0</v>
      </c>
      <c r="D6996" s="113">
        <v>8</v>
      </c>
      <c r="E6996" s="114">
        <v>612</v>
      </c>
      <c r="F6996" s="114">
        <v>6914</v>
      </c>
      <c r="G6996" s="122">
        <v>0</v>
      </c>
      <c r="H6996" s="122">
        <v>8.2103828489405614E+18</v>
      </c>
    </row>
    <row r="6997" spans="3:8" ht="15" customHeight="1">
      <c r="C6997" s="112" t="b">
        <v>0</v>
      </c>
      <c r="D6997" s="113">
        <v>8</v>
      </c>
      <c r="E6997" s="114">
        <v>613</v>
      </c>
      <c r="F6997" s="114">
        <v>6915</v>
      </c>
      <c r="G6997" s="122">
        <v>0</v>
      </c>
      <c r="H6997" s="122">
        <v>1.0484092191629261E+18</v>
      </c>
    </row>
    <row r="6998" spans="3:8" ht="15" customHeight="1">
      <c r="C6998" s="112" t="b">
        <v>0</v>
      </c>
      <c r="D6998" s="113">
        <v>8</v>
      </c>
      <c r="E6998" s="114">
        <v>614</v>
      </c>
      <c r="F6998" s="114">
        <v>6916</v>
      </c>
      <c r="G6998" s="122">
        <v>0</v>
      </c>
      <c r="H6998" s="122">
        <v>1.9905115874737989E+18</v>
      </c>
    </row>
    <row r="6999" spans="3:8" ht="15" customHeight="1">
      <c r="C6999" s="112" t="b">
        <v>0</v>
      </c>
      <c r="D6999" s="113">
        <v>8</v>
      </c>
      <c r="E6999" s="114">
        <v>615</v>
      </c>
      <c r="F6999" s="114">
        <v>6917</v>
      </c>
      <c r="G6999" s="122">
        <v>0</v>
      </c>
      <c r="H6999" s="122">
        <v>4.6491930126614477E+18</v>
      </c>
    </row>
    <row r="7000" spans="3:8" ht="15" customHeight="1">
      <c r="C7000" s="112" t="b">
        <v>0</v>
      </c>
      <c r="D7000" s="113">
        <v>8</v>
      </c>
      <c r="E7000" s="114">
        <v>616</v>
      </c>
      <c r="F7000" s="114">
        <v>6918</v>
      </c>
      <c r="G7000" s="122">
        <v>0</v>
      </c>
      <c r="H7000" s="122">
        <v>2.5218327334850299E+18</v>
      </c>
    </row>
    <row r="7001" spans="3:8" ht="15" customHeight="1">
      <c r="C7001" s="112" t="b">
        <v>0</v>
      </c>
      <c r="D7001" s="113">
        <v>8</v>
      </c>
      <c r="E7001" s="114">
        <v>617</v>
      </c>
      <c r="F7001" s="114">
        <v>6919</v>
      </c>
      <c r="G7001" s="122">
        <v>0</v>
      </c>
      <c r="H7001" s="122">
        <v>1.8390118693937621E+19</v>
      </c>
    </row>
    <row r="7002" spans="3:8" ht="15" customHeight="1">
      <c r="C7002" s="112" t="b">
        <v>0</v>
      </c>
      <c r="D7002" s="113">
        <v>8</v>
      </c>
      <c r="E7002" s="114">
        <v>618</v>
      </c>
      <c r="F7002" s="114">
        <v>6920</v>
      </c>
      <c r="G7002" s="122">
        <v>0</v>
      </c>
      <c r="H7002" s="122">
        <v>1.0690236452711485E+19</v>
      </c>
    </row>
    <row r="7003" spans="3:8" ht="15" customHeight="1">
      <c r="C7003" s="112" t="b">
        <v>0</v>
      </c>
      <c r="D7003" s="113">
        <v>8</v>
      </c>
      <c r="E7003" s="114">
        <v>619</v>
      </c>
      <c r="F7003" s="114">
        <v>6921</v>
      </c>
      <c r="G7003" s="122">
        <v>0</v>
      </c>
      <c r="H7003" s="122">
        <v>1.7184151165482729E+19</v>
      </c>
    </row>
    <row r="7004" spans="3:8" ht="15" customHeight="1">
      <c r="C7004" s="112" t="b">
        <v>0</v>
      </c>
      <c r="D7004" s="113">
        <v>8</v>
      </c>
      <c r="E7004" s="114">
        <v>1902</v>
      </c>
      <c r="F7004" s="114">
        <v>6922</v>
      </c>
      <c r="G7004" s="122">
        <v>0</v>
      </c>
      <c r="H7004" s="122">
        <v>2.9204366477099479E+18</v>
      </c>
    </row>
    <row r="7005" spans="3:8" ht="15" customHeight="1">
      <c r="C7005" s="112" t="b">
        <v>0</v>
      </c>
      <c r="D7005" s="113">
        <v>8</v>
      </c>
      <c r="E7005" s="114">
        <v>1903</v>
      </c>
      <c r="F7005" s="114">
        <v>6923</v>
      </c>
      <c r="G7005" s="122">
        <v>0</v>
      </c>
      <c r="H7005" s="122">
        <v>9.3077271979429786E+18</v>
      </c>
    </row>
    <row r="7006" spans="3:8" ht="15" customHeight="1">
      <c r="C7006" s="112" t="b">
        <v>0</v>
      </c>
      <c r="D7006" s="113">
        <v>8</v>
      </c>
      <c r="E7006" s="114">
        <v>1904</v>
      </c>
      <c r="F7006" s="114">
        <v>6924</v>
      </c>
      <c r="G7006" s="122">
        <v>0</v>
      </c>
      <c r="H7006" s="122">
        <v>5.8687372955777882E+17</v>
      </c>
    </row>
    <row r="7007" spans="3:8" ht="15" customHeight="1">
      <c r="C7007" s="112" t="b">
        <v>0</v>
      </c>
      <c r="D7007" s="113">
        <v>8</v>
      </c>
      <c r="E7007" s="114">
        <v>1905</v>
      </c>
      <c r="F7007" s="114">
        <v>6925</v>
      </c>
      <c r="G7007" s="122">
        <v>0</v>
      </c>
      <c r="H7007" s="122">
        <v>8.7304857352232269E+17</v>
      </c>
    </row>
    <row r="7008" spans="3:8" ht="15" customHeight="1">
      <c r="C7008" s="112" t="b">
        <v>0</v>
      </c>
      <c r="D7008" s="113">
        <v>8</v>
      </c>
      <c r="E7008" s="114">
        <v>1906</v>
      </c>
      <c r="F7008" s="114">
        <v>6926</v>
      </c>
      <c r="G7008" s="122">
        <v>0</v>
      </c>
      <c r="H7008" s="122">
        <v>1.2521344608805399E+19</v>
      </c>
    </row>
    <row r="7009" spans="3:8" ht="15" customHeight="1">
      <c r="C7009" s="112" t="b">
        <v>0</v>
      </c>
      <c r="D7009" s="113">
        <v>8</v>
      </c>
      <c r="E7009" s="114">
        <v>1907</v>
      </c>
      <c r="F7009" s="114">
        <v>6927</v>
      </c>
      <c r="G7009" s="122">
        <v>0</v>
      </c>
      <c r="H7009" s="122">
        <v>1.0008459344140905E+18</v>
      </c>
    </row>
    <row r="7010" spans="3:8" ht="15" customHeight="1">
      <c r="C7010" s="112" t="b">
        <v>0</v>
      </c>
      <c r="D7010" s="113">
        <v>8</v>
      </c>
      <c r="E7010" s="114">
        <v>1908</v>
      </c>
      <c r="F7010" s="114">
        <v>6928</v>
      </c>
      <c r="G7010" s="122">
        <v>0</v>
      </c>
      <c r="H7010" s="122">
        <v>4.7747539241548974E+18</v>
      </c>
    </row>
    <row r="7011" spans="3:8" ht="15" customHeight="1">
      <c r="C7011" s="112" t="b">
        <v>0</v>
      </c>
      <c r="D7011" s="113">
        <v>8</v>
      </c>
      <c r="E7011" s="114">
        <v>1909</v>
      </c>
      <c r="F7011" s="114">
        <v>6929</v>
      </c>
      <c r="G7011" s="122">
        <v>0</v>
      </c>
      <c r="H7011" s="122">
        <v>2.9302244155993057E+18</v>
      </c>
    </row>
    <row r="7012" spans="3:8" ht="15" customHeight="1">
      <c r="C7012" s="112" t="b">
        <v>0</v>
      </c>
      <c r="D7012" s="113">
        <v>8</v>
      </c>
      <c r="E7012" s="114">
        <v>1910</v>
      </c>
      <c r="F7012" s="114">
        <v>6930</v>
      </c>
      <c r="G7012" s="122">
        <v>0</v>
      </c>
      <c r="H7012" s="122">
        <v>4.0585410546177874E+18</v>
      </c>
    </row>
    <row r="7013" spans="3:8" ht="15" customHeight="1">
      <c r="C7013" s="112" t="b">
        <v>0</v>
      </c>
      <c r="D7013" s="113">
        <v>8</v>
      </c>
      <c r="E7013" s="114">
        <v>1911</v>
      </c>
      <c r="F7013" s="114">
        <v>6931</v>
      </c>
      <c r="G7013" s="122">
        <v>0</v>
      </c>
      <c r="H7013" s="122">
        <v>1.4156840872999111E+19</v>
      </c>
    </row>
    <row r="7014" spans="3:8" ht="15" customHeight="1">
      <c r="C7014" s="112" t="b">
        <v>0</v>
      </c>
      <c r="D7014" s="113">
        <v>8</v>
      </c>
      <c r="E7014" s="114">
        <v>1912</v>
      </c>
      <c r="F7014" s="114">
        <v>6932</v>
      </c>
      <c r="G7014" s="122">
        <v>0</v>
      </c>
      <c r="H7014" s="122">
        <v>1.6172691410982189E+19</v>
      </c>
    </row>
    <row r="7015" spans="3:8" ht="15" customHeight="1">
      <c r="C7015" s="112" t="b">
        <v>0</v>
      </c>
      <c r="D7015" s="113">
        <v>8</v>
      </c>
      <c r="E7015" s="114">
        <v>1913</v>
      </c>
      <c r="F7015" s="114">
        <v>6933</v>
      </c>
      <c r="G7015" s="122">
        <v>0</v>
      </c>
      <c r="H7015" s="122">
        <v>1.4588500991459508E+19</v>
      </c>
    </row>
    <row r="7016" spans="3:8" ht="15" customHeight="1">
      <c r="C7016" s="112" t="b">
        <v>0</v>
      </c>
      <c r="D7016" s="113">
        <v>8</v>
      </c>
      <c r="E7016" s="114">
        <v>1914</v>
      </c>
      <c r="F7016" s="114">
        <v>6934</v>
      </c>
      <c r="G7016" s="122">
        <v>0</v>
      </c>
      <c r="H7016" s="122">
        <v>5.0648744288886364E+18</v>
      </c>
    </row>
    <row r="7017" spans="3:8" ht="15" customHeight="1">
      <c r="C7017" s="112" t="b">
        <v>0</v>
      </c>
      <c r="D7017" s="113">
        <v>8</v>
      </c>
      <c r="E7017" s="114">
        <v>1915</v>
      </c>
      <c r="F7017" s="114">
        <v>6935</v>
      </c>
      <c r="G7017" s="122">
        <v>0</v>
      </c>
      <c r="H7017" s="122">
        <v>1.8038042182151789E+19</v>
      </c>
    </row>
    <row r="7018" spans="3:8" ht="15" customHeight="1">
      <c r="C7018" s="112" t="b">
        <v>0</v>
      </c>
      <c r="D7018" s="113">
        <v>8</v>
      </c>
      <c r="E7018" s="114">
        <v>398</v>
      </c>
      <c r="F7018" s="114">
        <v>6936</v>
      </c>
      <c r="G7018" s="122">
        <v>0</v>
      </c>
      <c r="H7018" s="122">
        <v>3.676940727151042E+18</v>
      </c>
    </row>
    <row r="7019" spans="3:8" ht="15" customHeight="1">
      <c r="C7019" s="112" t="b">
        <v>0</v>
      </c>
      <c r="D7019" s="113">
        <v>8</v>
      </c>
      <c r="E7019" s="114">
        <v>1916</v>
      </c>
      <c r="F7019" s="114">
        <v>6937</v>
      </c>
      <c r="G7019" s="122">
        <v>0</v>
      </c>
      <c r="H7019" s="122">
        <v>3.6774692735210404E+18</v>
      </c>
    </row>
    <row r="7020" spans="3:8" ht="15" customHeight="1">
      <c r="C7020" s="112" t="b">
        <v>0</v>
      </c>
      <c r="D7020" s="113">
        <v>8</v>
      </c>
      <c r="E7020" s="114">
        <v>1917</v>
      </c>
      <c r="F7020" s="114">
        <v>6938</v>
      </c>
      <c r="G7020" s="122">
        <v>0</v>
      </c>
      <c r="H7020" s="122">
        <v>5.1264999314177645E+17</v>
      </c>
    </row>
    <row r="7021" spans="3:8" ht="15" customHeight="1">
      <c r="C7021" s="112" t="b">
        <v>0</v>
      </c>
      <c r="D7021" s="113">
        <v>8</v>
      </c>
      <c r="E7021" s="114">
        <v>1918</v>
      </c>
      <c r="F7021" s="114">
        <v>6939</v>
      </c>
      <c r="G7021" s="122">
        <v>0</v>
      </c>
      <c r="H7021" s="122">
        <v>7.0464314476903588E+18</v>
      </c>
    </row>
    <row r="7022" spans="3:8" ht="15" customHeight="1">
      <c r="C7022" s="112" t="b">
        <v>0</v>
      </c>
      <c r="D7022" s="113">
        <v>8</v>
      </c>
      <c r="E7022" s="114">
        <v>1919</v>
      </c>
      <c r="F7022" s="114">
        <v>6940</v>
      </c>
      <c r="G7022" s="122">
        <v>0</v>
      </c>
      <c r="H7022" s="122">
        <v>9.6603138304817295E+18</v>
      </c>
    </row>
    <row r="7023" spans="3:8" ht="15" customHeight="1">
      <c r="C7023" s="112" t="b">
        <v>0</v>
      </c>
      <c r="D7023" s="113">
        <v>8</v>
      </c>
      <c r="E7023" s="114">
        <v>1920</v>
      </c>
      <c r="F7023" s="114">
        <v>6941</v>
      </c>
      <c r="G7023" s="122">
        <v>0</v>
      </c>
      <c r="H7023" s="122">
        <v>2.1316841846662144E+18</v>
      </c>
    </row>
    <row r="7024" spans="3:8" ht="15" customHeight="1">
      <c r="C7024" s="112" t="b">
        <v>0</v>
      </c>
      <c r="D7024" s="113">
        <v>8</v>
      </c>
      <c r="E7024" s="114">
        <v>1921</v>
      </c>
      <c r="F7024" s="114">
        <v>6942</v>
      </c>
      <c r="G7024" s="122">
        <v>0</v>
      </c>
      <c r="H7024" s="122">
        <v>4.4413680447029555E+17</v>
      </c>
    </row>
    <row r="7025" spans="3:8" ht="15" customHeight="1">
      <c r="C7025" s="112" t="b">
        <v>0</v>
      </c>
      <c r="D7025" s="113">
        <v>8</v>
      </c>
      <c r="E7025" s="114">
        <v>1922</v>
      </c>
      <c r="F7025" s="114">
        <v>6943</v>
      </c>
      <c r="G7025" s="122">
        <v>0</v>
      </c>
      <c r="H7025" s="122">
        <v>1.634572595341209E+19</v>
      </c>
    </row>
    <row r="7026" spans="3:8" ht="15" customHeight="1">
      <c r="C7026" s="112" t="b">
        <v>0</v>
      </c>
      <c r="D7026" s="113">
        <v>8</v>
      </c>
      <c r="E7026" s="114">
        <v>1923</v>
      </c>
      <c r="F7026" s="114">
        <v>6944</v>
      </c>
      <c r="G7026" s="122">
        <v>0</v>
      </c>
      <c r="H7026" s="122">
        <v>1.3422579499667083E+19</v>
      </c>
    </row>
    <row r="7027" spans="3:8" ht="15" customHeight="1">
      <c r="C7027" s="112" t="b">
        <v>0</v>
      </c>
      <c r="D7027" s="113">
        <v>8</v>
      </c>
      <c r="E7027" s="114">
        <v>1924</v>
      </c>
      <c r="F7027" s="114">
        <v>6945</v>
      </c>
      <c r="G7027" s="122">
        <v>0</v>
      </c>
      <c r="H7027" s="122">
        <v>9.8713621523305574E+18</v>
      </c>
    </row>
    <row r="7028" spans="3:8" ht="15" customHeight="1">
      <c r="C7028" s="112" t="b">
        <v>0</v>
      </c>
      <c r="D7028" s="113">
        <v>8</v>
      </c>
      <c r="E7028" s="114">
        <v>1925</v>
      </c>
      <c r="F7028" s="114">
        <v>6946</v>
      </c>
      <c r="G7028" s="122">
        <v>0</v>
      </c>
      <c r="H7028" s="122">
        <v>1.112682184005044E+19</v>
      </c>
    </row>
    <row r="7029" spans="3:8" ht="15" customHeight="1">
      <c r="C7029" s="112" t="b">
        <v>0</v>
      </c>
      <c r="D7029" s="113">
        <v>8</v>
      </c>
      <c r="E7029" s="114">
        <v>1926</v>
      </c>
      <c r="F7029" s="114">
        <v>6947</v>
      </c>
      <c r="G7029" s="122">
        <v>0</v>
      </c>
      <c r="H7029" s="122">
        <v>1.4703773415903162E+19</v>
      </c>
    </row>
    <row r="7030" spans="3:8" ht="15" customHeight="1">
      <c r="C7030" s="112" t="b">
        <v>0</v>
      </c>
      <c r="D7030" s="113">
        <v>8</v>
      </c>
      <c r="E7030" s="114">
        <v>1927</v>
      </c>
      <c r="F7030" s="114">
        <v>6948</v>
      </c>
      <c r="G7030" s="122">
        <v>0</v>
      </c>
      <c r="H7030" s="122">
        <v>1.0014767930306939E+19</v>
      </c>
    </row>
    <row r="7031" spans="3:8" ht="15" customHeight="1">
      <c r="C7031" s="112" t="b">
        <v>0</v>
      </c>
      <c r="D7031" s="113">
        <v>8</v>
      </c>
      <c r="E7031" s="114">
        <v>1928</v>
      </c>
      <c r="F7031" s="114">
        <v>6949</v>
      </c>
      <c r="G7031" s="122">
        <v>0</v>
      </c>
      <c r="H7031" s="122">
        <v>1.5545218739484514E+19</v>
      </c>
    </row>
    <row r="7032" spans="3:8" ht="15" customHeight="1">
      <c r="C7032" s="112" t="b">
        <v>0</v>
      </c>
      <c r="D7032" s="113">
        <v>8</v>
      </c>
      <c r="E7032" s="114">
        <v>1929</v>
      </c>
      <c r="F7032" s="114">
        <v>6950</v>
      </c>
      <c r="G7032" s="122">
        <v>0</v>
      </c>
      <c r="H7032" s="122">
        <v>1.414669518662972E+19</v>
      </c>
    </row>
    <row r="7033" spans="3:8" ht="15" customHeight="1">
      <c r="C7033" s="112" t="b">
        <v>0</v>
      </c>
      <c r="D7033" s="113">
        <v>8</v>
      </c>
      <c r="E7033" s="114">
        <v>1930</v>
      </c>
      <c r="F7033" s="114">
        <v>6951</v>
      </c>
      <c r="G7033" s="122">
        <v>0</v>
      </c>
      <c r="H7033" s="122">
        <v>7.0116504980903629E+18</v>
      </c>
    </row>
    <row r="7034" spans="3:8" ht="15" customHeight="1">
      <c r="C7034" s="112" t="b">
        <v>0</v>
      </c>
      <c r="D7034" s="113">
        <v>8</v>
      </c>
      <c r="E7034" s="114">
        <v>1931</v>
      </c>
      <c r="F7034" s="114">
        <v>6952</v>
      </c>
      <c r="G7034" s="122">
        <v>0</v>
      </c>
      <c r="H7034" s="122">
        <v>1.3962163471552479E+19</v>
      </c>
    </row>
    <row r="7035" spans="3:8" ht="15" customHeight="1">
      <c r="C7035" s="112" t="b">
        <v>0</v>
      </c>
      <c r="D7035" s="113">
        <v>8</v>
      </c>
      <c r="E7035" s="114">
        <v>1932</v>
      </c>
      <c r="F7035" s="114">
        <v>6953</v>
      </c>
      <c r="G7035" s="122">
        <v>0</v>
      </c>
      <c r="H7035" s="122">
        <v>2.932443180287212E+18</v>
      </c>
    </row>
    <row r="7036" spans="3:8" ht="15" customHeight="1">
      <c r="C7036" s="112" t="b">
        <v>0</v>
      </c>
      <c r="D7036" s="113">
        <v>8</v>
      </c>
      <c r="E7036" s="114">
        <v>1933</v>
      </c>
      <c r="F7036" s="114">
        <v>6954</v>
      </c>
      <c r="G7036" s="122">
        <v>0</v>
      </c>
      <c r="H7036" s="122">
        <v>7.2793968811736156E+18</v>
      </c>
    </row>
    <row r="7037" spans="3:8" ht="15" customHeight="1">
      <c r="C7037" s="112" t="b">
        <v>0</v>
      </c>
      <c r="D7037" s="113">
        <v>8</v>
      </c>
      <c r="E7037" s="114">
        <v>1934</v>
      </c>
      <c r="F7037" s="114">
        <v>6955</v>
      </c>
      <c r="G7037" s="122">
        <v>0</v>
      </c>
      <c r="H7037" s="122">
        <v>1.6482160622332727E+19</v>
      </c>
    </row>
    <row r="7038" spans="3:8" ht="15" customHeight="1">
      <c r="C7038" s="112" t="b">
        <v>0</v>
      </c>
      <c r="D7038" s="113">
        <v>8</v>
      </c>
      <c r="E7038" s="114">
        <v>1935</v>
      </c>
      <c r="F7038" s="114">
        <v>6956</v>
      </c>
      <c r="G7038" s="122">
        <v>0</v>
      </c>
      <c r="H7038" s="122">
        <v>1.1008833078874864E+19</v>
      </c>
    </row>
    <row r="7039" spans="3:8" ht="15" customHeight="1">
      <c r="C7039" s="112" t="b">
        <v>0</v>
      </c>
      <c r="D7039" s="113">
        <v>8</v>
      </c>
      <c r="E7039" s="114">
        <v>1936</v>
      </c>
      <c r="F7039" s="114">
        <v>6957</v>
      </c>
      <c r="G7039" s="122">
        <v>0</v>
      </c>
      <c r="H7039" s="122">
        <v>2.8751897382460078E+18</v>
      </c>
    </row>
    <row r="7040" spans="3:8" ht="15" customHeight="1">
      <c r="C7040" s="112" t="b">
        <v>0</v>
      </c>
      <c r="D7040" s="113">
        <v>8</v>
      </c>
      <c r="E7040" s="114">
        <v>1937</v>
      </c>
      <c r="F7040" s="114">
        <v>6958</v>
      </c>
      <c r="G7040" s="122">
        <v>0</v>
      </c>
      <c r="H7040" s="122">
        <v>6.5375435917745434E+17</v>
      </c>
    </row>
    <row r="7041" spans="3:8" ht="15" customHeight="1">
      <c r="C7041" s="112" t="b">
        <v>0</v>
      </c>
      <c r="D7041" s="113">
        <v>8</v>
      </c>
      <c r="E7041" s="114">
        <v>1938</v>
      </c>
      <c r="F7041" s="114">
        <v>6959</v>
      </c>
      <c r="G7041" s="122">
        <v>0</v>
      </c>
      <c r="H7041" s="122">
        <v>3.1830877449692974E+18</v>
      </c>
    </row>
    <row r="7042" spans="3:8" ht="15" customHeight="1">
      <c r="C7042" s="112" t="b">
        <v>0</v>
      </c>
      <c r="D7042" s="113">
        <v>8</v>
      </c>
      <c r="E7042" s="114">
        <v>1939</v>
      </c>
      <c r="F7042" s="114">
        <v>6960</v>
      </c>
      <c r="G7042" s="122">
        <v>0</v>
      </c>
      <c r="H7042" s="122">
        <v>1.8958504978024404E+18</v>
      </c>
    </row>
    <row r="7043" spans="3:8" ht="15" customHeight="1">
      <c r="C7043" s="112" t="b">
        <v>0</v>
      </c>
      <c r="D7043" s="113">
        <v>8</v>
      </c>
      <c r="E7043" s="114">
        <v>1940</v>
      </c>
      <c r="F7043" s="114">
        <v>6961</v>
      </c>
      <c r="G7043" s="122">
        <v>0</v>
      </c>
      <c r="H7043" s="122">
        <v>1.2063167737568719E+19</v>
      </c>
    </row>
    <row r="7044" spans="3:8" ht="15" customHeight="1">
      <c r="C7044" s="112" t="b">
        <v>0</v>
      </c>
      <c r="D7044" s="113">
        <v>8</v>
      </c>
      <c r="E7044" s="114">
        <v>1941</v>
      </c>
      <c r="F7044" s="114">
        <v>6962</v>
      </c>
      <c r="G7044" s="122">
        <v>0</v>
      </c>
      <c r="H7044" s="122">
        <v>1.1842996468396945E+19</v>
      </c>
    </row>
    <row r="7045" spans="3:8" ht="15" customHeight="1">
      <c r="C7045" s="112" t="b">
        <v>0</v>
      </c>
      <c r="D7045" s="113">
        <v>8</v>
      </c>
      <c r="E7045" s="114">
        <v>375</v>
      </c>
      <c r="F7045" s="114">
        <v>6963</v>
      </c>
      <c r="G7045" s="122">
        <v>0</v>
      </c>
      <c r="H7045" s="122">
        <v>9.3425057616595497E+18</v>
      </c>
    </row>
    <row r="7046" spans="3:8" ht="15" customHeight="1">
      <c r="C7046" s="112" t="b">
        <v>0</v>
      </c>
      <c r="D7046" s="113">
        <v>8</v>
      </c>
      <c r="E7046" s="114">
        <v>1957</v>
      </c>
      <c r="F7046" s="114">
        <v>6964</v>
      </c>
      <c r="G7046" s="122">
        <v>0</v>
      </c>
      <c r="H7046" s="122">
        <v>1.3190109786285703E+19</v>
      </c>
    </row>
    <row r="7047" spans="3:8" ht="15" customHeight="1">
      <c r="C7047" s="112" t="b">
        <v>0</v>
      </c>
      <c r="D7047" s="113">
        <v>8</v>
      </c>
      <c r="E7047" s="114">
        <v>1958</v>
      </c>
      <c r="F7047" s="114">
        <v>6965</v>
      </c>
      <c r="G7047" s="122">
        <v>0</v>
      </c>
      <c r="H7047" s="122">
        <v>1.2351929298851035E+19</v>
      </c>
    </row>
    <row r="7048" spans="3:8" ht="15" customHeight="1">
      <c r="C7048" s="112" t="b">
        <v>0</v>
      </c>
      <c r="D7048" s="113">
        <v>8</v>
      </c>
      <c r="E7048" s="114">
        <v>1959</v>
      </c>
      <c r="F7048" s="114">
        <v>6966</v>
      </c>
      <c r="G7048" s="122">
        <v>0</v>
      </c>
      <c r="H7048" s="122">
        <v>3.2387903110598784E+18</v>
      </c>
    </row>
    <row r="7049" spans="3:8" ht="15" customHeight="1">
      <c r="C7049" s="112" t="b">
        <v>0</v>
      </c>
      <c r="D7049" s="113">
        <v>8</v>
      </c>
      <c r="E7049" s="114">
        <v>1960</v>
      </c>
      <c r="F7049" s="114">
        <v>6967</v>
      </c>
      <c r="G7049" s="122">
        <v>0</v>
      </c>
      <c r="H7049" s="122">
        <v>2.1996776595368325E+18</v>
      </c>
    </row>
    <row r="7050" spans="3:8" ht="15" customHeight="1">
      <c r="C7050" s="112" t="b">
        <v>0</v>
      </c>
      <c r="D7050" s="113">
        <v>8</v>
      </c>
      <c r="E7050" s="114">
        <v>1961</v>
      </c>
      <c r="F7050" s="114">
        <v>6968</v>
      </c>
      <c r="G7050" s="122">
        <v>0</v>
      </c>
      <c r="H7050" s="122">
        <v>8.1242941944728115E+18</v>
      </c>
    </row>
    <row r="7051" spans="3:8" ht="15" customHeight="1">
      <c r="C7051" s="112" t="b">
        <v>0</v>
      </c>
      <c r="D7051" s="113">
        <v>8</v>
      </c>
      <c r="E7051" s="114">
        <v>1962</v>
      </c>
      <c r="F7051" s="114">
        <v>6969</v>
      </c>
      <c r="G7051" s="122">
        <v>0</v>
      </c>
      <c r="H7051" s="122">
        <v>6.6120546821752986E+17</v>
      </c>
    </row>
    <row r="7052" spans="3:8" ht="15" customHeight="1">
      <c r="C7052" s="112" t="b">
        <v>0</v>
      </c>
      <c r="D7052" s="113">
        <v>8</v>
      </c>
      <c r="E7052" s="114">
        <v>1963</v>
      </c>
      <c r="F7052" s="114">
        <v>6970</v>
      </c>
      <c r="G7052" s="122">
        <v>0</v>
      </c>
      <c r="H7052" s="122">
        <v>1.4989441962178652E+19</v>
      </c>
    </row>
    <row r="7053" spans="3:8" ht="15" customHeight="1">
      <c r="C7053" s="112" t="b">
        <v>0</v>
      </c>
      <c r="D7053" s="113">
        <v>8</v>
      </c>
      <c r="E7053" s="114">
        <v>1964</v>
      </c>
      <c r="F7053" s="114">
        <v>6971</v>
      </c>
      <c r="G7053" s="122">
        <v>0</v>
      </c>
      <c r="H7053" s="122">
        <v>1.3381439955990131E+19</v>
      </c>
    </row>
    <row r="7054" spans="3:8" ht="15" customHeight="1">
      <c r="C7054" s="112" t="b">
        <v>0</v>
      </c>
      <c r="D7054" s="113">
        <v>8</v>
      </c>
      <c r="E7054" s="114">
        <v>1965</v>
      </c>
      <c r="F7054" s="114">
        <v>6972</v>
      </c>
      <c r="G7054" s="122">
        <v>0</v>
      </c>
      <c r="H7054" s="122">
        <v>1.0262681075395332E+19</v>
      </c>
    </row>
    <row r="7055" spans="3:8" ht="15" customHeight="1">
      <c r="C7055" s="112" t="b">
        <v>0</v>
      </c>
      <c r="D7055" s="113">
        <v>8</v>
      </c>
      <c r="E7055" s="114">
        <v>1966</v>
      </c>
      <c r="F7055" s="114">
        <v>6973</v>
      </c>
      <c r="G7055" s="122">
        <v>0</v>
      </c>
      <c r="H7055" s="122">
        <v>1.763331129504638E+19</v>
      </c>
    </row>
    <row r="7056" spans="3:8" ht="15" customHeight="1">
      <c r="C7056" s="112" t="b">
        <v>0</v>
      </c>
      <c r="D7056" s="113">
        <v>8</v>
      </c>
      <c r="E7056" s="114">
        <v>1967</v>
      </c>
      <c r="F7056" s="114">
        <v>6974</v>
      </c>
      <c r="G7056" s="122">
        <v>0</v>
      </c>
      <c r="H7056" s="122">
        <v>7.1167591582351974E+18</v>
      </c>
    </row>
    <row r="7057" spans="3:8" ht="15" customHeight="1">
      <c r="C7057" s="112" t="b">
        <v>0</v>
      </c>
      <c r="D7057" s="113">
        <v>8</v>
      </c>
      <c r="E7057" s="114">
        <v>1968</v>
      </c>
      <c r="F7057" s="114">
        <v>6975</v>
      </c>
      <c r="G7057" s="122">
        <v>0</v>
      </c>
      <c r="H7057" s="122">
        <v>5.3211102595946578E+18</v>
      </c>
    </row>
    <row r="7058" spans="3:8" ht="15" customHeight="1">
      <c r="C7058" s="112" t="b">
        <v>0</v>
      </c>
      <c r="D7058" s="113">
        <v>8</v>
      </c>
      <c r="E7058" s="114">
        <v>1969</v>
      </c>
      <c r="F7058" s="114">
        <v>6976</v>
      </c>
      <c r="G7058" s="122">
        <v>0</v>
      </c>
      <c r="H7058" s="122">
        <v>1.0618840408237566E+19</v>
      </c>
    </row>
    <row r="7059" spans="3:8" ht="15" customHeight="1">
      <c r="C7059" s="112" t="b">
        <v>0</v>
      </c>
      <c r="D7059" s="113">
        <v>8</v>
      </c>
      <c r="E7059" s="114">
        <v>1970</v>
      </c>
      <c r="F7059" s="114">
        <v>6977</v>
      </c>
      <c r="G7059" s="122">
        <v>0</v>
      </c>
      <c r="H7059" s="122">
        <v>1.8270987113748423E+19</v>
      </c>
    </row>
    <row r="7060" spans="3:8" ht="15" customHeight="1">
      <c r="C7060" s="112" t="b">
        <v>0</v>
      </c>
      <c r="D7060" s="113">
        <v>8</v>
      </c>
      <c r="E7060" s="114">
        <v>1971</v>
      </c>
      <c r="F7060" s="114">
        <v>6978</v>
      </c>
      <c r="G7060" s="122">
        <v>0</v>
      </c>
      <c r="H7060" s="122">
        <v>1.7776352877157923E+19</v>
      </c>
    </row>
    <row r="7061" spans="3:8" ht="15" customHeight="1">
      <c r="C7061" s="112" t="b">
        <v>0</v>
      </c>
      <c r="D7061" s="113">
        <v>8</v>
      </c>
      <c r="E7061" s="114">
        <v>1972</v>
      </c>
      <c r="F7061" s="114">
        <v>6979</v>
      </c>
      <c r="G7061" s="122">
        <v>0</v>
      </c>
      <c r="H7061" s="122">
        <v>6.1020036405140756E+18</v>
      </c>
    </row>
    <row r="7062" spans="3:8" ht="15" customHeight="1">
      <c r="C7062" s="112" t="b">
        <v>0</v>
      </c>
      <c r="D7062" s="113">
        <v>8</v>
      </c>
      <c r="E7062" s="114">
        <v>1973</v>
      </c>
      <c r="F7062" s="114">
        <v>6980</v>
      </c>
      <c r="G7062" s="122">
        <v>0</v>
      </c>
      <c r="H7062" s="122">
        <v>1.0091111468888648E+19</v>
      </c>
    </row>
    <row r="7063" spans="3:8" ht="15" customHeight="1">
      <c r="C7063" s="112" t="b">
        <v>0</v>
      </c>
      <c r="D7063" s="113">
        <v>8</v>
      </c>
      <c r="E7063" s="114">
        <v>1974</v>
      </c>
      <c r="F7063" s="114">
        <v>6981</v>
      </c>
      <c r="G7063" s="122">
        <v>0</v>
      </c>
      <c r="H7063" s="122">
        <v>4.3135857101222456E+18</v>
      </c>
    </row>
    <row r="7064" spans="3:8" ht="15" customHeight="1">
      <c r="C7064" s="112" t="b">
        <v>0</v>
      </c>
      <c r="D7064" s="113">
        <v>8</v>
      </c>
      <c r="E7064" s="114">
        <v>1975</v>
      </c>
      <c r="F7064" s="114">
        <v>6982</v>
      </c>
      <c r="G7064" s="122">
        <v>0</v>
      </c>
      <c r="H7064" s="122">
        <v>2.8490704846177449E+18</v>
      </c>
    </row>
    <row r="7065" spans="3:8" ht="15" customHeight="1">
      <c r="C7065" s="112" t="b">
        <v>0</v>
      </c>
      <c r="D7065" s="113">
        <v>8</v>
      </c>
      <c r="E7065" s="114">
        <v>1976</v>
      </c>
      <c r="F7065" s="114">
        <v>6983</v>
      </c>
      <c r="G7065" s="122">
        <v>0</v>
      </c>
      <c r="H7065" s="122">
        <v>1.1199388260559745E+19</v>
      </c>
    </row>
    <row r="7066" spans="3:8" ht="15" customHeight="1">
      <c r="C7066" s="112" t="b">
        <v>0</v>
      </c>
      <c r="D7066" s="113">
        <v>8</v>
      </c>
      <c r="E7066" s="114">
        <v>1977</v>
      </c>
      <c r="F7066" s="114">
        <v>6984</v>
      </c>
      <c r="G7066" s="122">
        <v>0</v>
      </c>
      <c r="H7066" s="122">
        <v>1.2365421073051087E+19</v>
      </c>
    </row>
    <row r="7067" spans="3:8" ht="15" customHeight="1">
      <c r="C7067" s="112" t="b">
        <v>0</v>
      </c>
      <c r="D7067" s="113">
        <v>8</v>
      </c>
      <c r="E7067" s="114">
        <v>1978</v>
      </c>
      <c r="F7067" s="114">
        <v>6985</v>
      </c>
      <c r="G7067" s="122">
        <v>0</v>
      </c>
      <c r="H7067" s="122">
        <v>1.83750249930427E+19</v>
      </c>
    </row>
    <row r="7068" spans="3:8" ht="15" customHeight="1">
      <c r="C7068" s="112" t="b">
        <v>0</v>
      </c>
      <c r="D7068" s="113">
        <v>8</v>
      </c>
      <c r="E7068" s="114">
        <v>1979</v>
      </c>
      <c r="F7068" s="114">
        <v>6986</v>
      </c>
      <c r="G7068" s="122">
        <v>0</v>
      </c>
      <c r="H7068" s="122">
        <v>1.6102370982514049E+19</v>
      </c>
    </row>
    <row r="7069" spans="3:8" ht="15" customHeight="1">
      <c r="C7069" s="112" t="b">
        <v>0</v>
      </c>
      <c r="D7069" s="113">
        <v>8</v>
      </c>
      <c r="E7069" s="114">
        <v>1980</v>
      </c>
      <c r="F7069" s="114">
        <v>6987</v>
      </c>
      <c r="G7069" s="122">
        <v>0</v>
      </c>
      <c r="H7069" s="122">
        <v>1.1451565745722968E+19</v>
      </c>
    </row>
    <row r="7070" spans="3:8" ht="15" customHeight="1">
      <c r="C7070" s="112" t="b">
        <v>0</v>
      </c>
      <c r="D7070" s="113">
        <v>8</v>
      </c>
      <c r="E7070" s="114">
        <v>1981</v>
      </c>
      <c r="F7070" s="114">
        <v>6988</v>
      </c>
      <c r="G7070" s="122">
        <v>0</v>
      </c>
      <c r="H7070" s="122">
        <v>1.1507290239196815E+19</v>
      </c>
    </row>
    <row r="7071" spans="3:8" ht="15" customHeight="1">
      <c r="C7071" s="112" t="b">
        <v>0</v>
      </c>
      <c r="D7071" s="113">
        <v>8</v>
      </c>
      <c r="E7071" s="114">
        <v>1982</v>
      </c>
      <c r="F7071" s="114">
        <v>6989</v>
      </c>
      <c r="G7071" s="122">
        <v>0</v>
      </c>
      <c r="H7071" s="122">
        <v>1.7608635583707658E+19</v>
      </c>
    </row>
    <row r="7072" spans="3:8" ht="15" customHeight="1">
      <c r="C7072" s="112" t="b">
        <v>0</v>
      </c>
      <c r="D7072" s="113">
        <v>8</v>
      </c>
      <c r="E7072" s="114">
        <v>1983</v>
      </c>
      <c r="F7072" s="114">
        <v>6990</v>
      </c>
      <c r="G7072" s="122">
        <v>0</v>
      </c>
      <c r="H7072" s="122">
        <v>1.2456972289750378E+19</v>
      </c>
    </row>
    <row r="7073" spans="3:8" ht="15" customHeight="1">
      <c r="C7073" s="112" t="b">
        <v>0</v>
      </c>
      <c r="D7073" s="113">
        <v>8</v>
      </c>
      <c r="E7073" s="114">
        <v>1984</v>
      </c>
      <c r="F7073" s="114">
        <v>6991</v>
      </c>
      <c r="G7073" s="122">
        <v>0</v>
      </c>
      <c r="H7073" s="122">
        <v>1.4258323822404626E+19</v>
      </c>
    </row>
    <row r="7074" spans="3:8" ht="15" customHeight="1">
      <c r="C7074" s="112" t="b">
        <v>0</v>
      </c>
      <c r="D7074" s="113">
        <v>8</v>
      </c>
      <c r="E7074" s="114">
        <v>1985</v>
      </c>
      <c r="F7074" s="114">
        <v>6992</v>
      </c>
      <c r="G7074" s="122">
        <v>0</v>
      </c>
      <c r="H7074" s="122">
        <v>1.4986918340109373E+19</v>
      </c>
    </row>
    <row r="7075" spans="3:8" ht="15" customHeight="1">
      <c r="C7075" s="112" t="b">
        <v>0</v>
      </c>
      <c r="D7075" s="113">
        <v>8</v>
      </c>
      <c r="E7075" s="114">
        <v>1942</v>
      </c>
      <c r="F7075" s="114">
        <v>6993</v>
      </c>
      <c r="G7075" s="122">
        <v>0</v>
      </c>
      <c r="H7075" s="122">
        <v>1.8111168406575081E+19</v>
      </c>
    </row>
    <row r="7076" spans="3:8" ht="15" customHeight="1">
      <c r="C7076" s="112" t="b">
        <v>0</v>
      </c>
      <c r="D7076" s="113">
        <v>8</v>
      </c>
      <c r="E7076" s="114">
        <v>1943</v>
      </c>
      <c r="F7076" s="114">
        <v>6994</v>
      </c>
      <c r="G7076" s="122">
        <v>0</v>
      </c>
      <c r="H7076" s="122">
        <v>1.2006651660470737E+19</v>
      </c>
    </row>
    <row r="7077" spans="3:8" ht="15" customHeight="1">
      <c r="C7077" s="112" t="b">
        <v>0</v>
      </c>
      <c r="D7077" s="113">
        <v>8</v>
      </c>
      <c r="E7077" s="114">
        <v>1944</v>
      </c>
      <c r="F7077" s="114">
        <v>6995</v>
      </c>
      <c r="G7077" s="122">
        <v>0</v>
      </c>
      <c r="H7077" s="122">
        <v>4.690497573389696E+18</v>
      </c>
    </row>
    <row r="7078" spans="3:8" ht="15" customHeight="1">
      <c r="C7078" s="112" t="b">
        <v>0</v>
      </c>
      <c r="D7078" s="113">
        <v>8</v>
      </c>
      <c r="E7078" s="114">
        <v>1945</v>
      </c>
      <c r="F7078" s="114">
        <v>6996</v>
      </c>
      <c r="G7078" s="122">
        <v>0</v>
      </c>
      <c r="H7078" s="122">
        <v>1.3404317159835716E+19</v>
      </c>
    </row>
    <row r="7079" spans="3:8" ht="15" customHeight="1">
      <c r="C7079" s="112" t="b">
        <v>0</v>
      </c>
      <c r="D7079" s="113">
        <v>8</v>
      </c>
      <c r="E7079" s="114">
        <v>1946</v>
      </c>
      <c r="F7079" s="114">
        <v>6997</v>
      </c>
      <c r="G7079" s="122">
        <v>0</v>
      </c>
      <c r="H7079" s="122">
        <v>1.2210880511065444E+19</v>
      </c>
    </row>
    <row r="7080" spans="3:8" ht="15" customHeight="1">
      <c r="C7080" s="112" t="b">
        <v>0</v>
      </c>
      <c r="D7080" s="113">
        <v>8</v>
      </c>
      <c r="E7080" s="114">
        <v>1947</v>
      </c>
      <c r="F7080" s="114">
        <v>6998</v>
      </c>
      <c r="G7080" s="122">
        <v>0</v>
      </c>
      <c r="H7080" s="122">
        <v>2.7140366841755156E+18</v>
      </c>
    </row>
    <row r="7081" spans="3:8" ht="15" customHeight="1">
      <c r="C7081" s="112" t="b">
        <v>0</v>
      </c>
      <c r="D7081" s="113">
        <v>8</v>
      </c>
      <c r="E7081" s="114">
        <v>1948</v>
      </c>
      <c r="F7081" s="114">
        <v>6999</v>
      </c>
      <c r="G7081" s="122">
        <v>0</v>
      </c>
      <c r="H7081" s="122">
        <v>1.6614000748822325E+19</v>
      </c>
    </row>
    <row r="7082" spans="3:8" ht="15" customHeight="1">
      <c r="C7082" s="112" t="b">
        <v>0</v>
      </c>
      <c r="D7082" s="113">
        <v>8</v>
      </c>
      <c r="E7082" s="114">
        <v>1949</v>
      </c>
      <c r="F7082" s="114">
        <v>7000</v>
      </c>
      <c r="G7082" s="122">
        <v>0</v>
      </c>
      <c r="H7082" s="122">
        <v>8.2015331231161938E+18</v>
      </c>
    </row>
    <row r="7083" spans="3:8" ht="15" customHeight="1">
      <c r="C7083" s="112" t="b">
        <v>0</v>
      </c>
      <c r="D7083" s="113">
        <v>8</v>
      </c>
      <c r="E7083" s="114">
        <v>1950</v>
      </c>
      <c r="F7083" s="114">
        <v>7001</v>
      </c>
      <c r="G7083" s="122">
        <v>0</v>
      </c>
      <c r="H7083" s="122">
        <v>6.3169098272050094E+18</v>
      </c>
    </row>
    <row r="7084" spans="3:8" ht="15" customHeight="1">
      <c r="C7084" s="112" t="b">
        <v>0</v>
      </c>
      <c r="D7084" s="113">
        <v>8</v>
      </c>
      <c r="E7084" s="114">
        <v>1951</v>
      </c>
      <c r="F7084" s="114">
        <v>7002</v>
      </c>
      <c r="G7084" s="122">
        <v>0</v>
      </c>
      <c r="H7084" s="122">
        <v>1.3914779867097919E+19</v>
      </c>
    </row>
    <row r="7085" spans="3:8" ht="15" customHeight="1">
      <c r="C7085" s="112" t="b">
        <v>0</v>
      </c>
      <c r="D7085" s="113">
        <v>8</v>
      </c>
      <c r="E7085" s="114">
        <v>1952</v>
      </c>
      <c r="F7085" s="114">
        <v>7003</v>
      </c>
      <c r="G7085" s="122">
        <v>0</v>
      </c>
      <c r="H7085" s="122">
        <v>3.0306989000557261E+18</v>
      </c>
    </row>
    <row r="7086" spans="3:8" ht="15" customHeight="1">
      <c r="C7086" s="112" t="b">
        <v>0</v>
      </c>
      <c r="D7086" s="113">
        <v>8</v>
      </c>
      <c r="E7086" s="114">
        <v>1953</v>
      </c>
      <c r="F7086" s="114">
        <v>7004</v>
      </c>
      <c r="G7086" s="122">
        <v>0</v>
      </c>
      <c r="H7086" s="122">
        <v>1.048646355971753E+19</v>
      </c>
    </row>
    <row r="7087" spans="3:8" ht="15" customHeight="1">
      <c r="C7087" s="112" t="b">
        <v>0</v>
      </c>
      <c r="D7087" s="113">
        <v>8</v>
      </c>
      <c r="E7087" s="114">
        <v>1954</v>
      </c>
      <c r="F7087" s="114">
        <v>7005</v>
      </c>
      <c r="G7087" s="122">
        <v>0</v>
      </c>
      <c r="H7087" s="122">
        <v>1.5266116416250126E+19</v>
      </c>
    </row>
    <row r="7088" spans="3:8" ht="15" customHeight="1">
      <c r="C7088" s="112" t="b">
        <v>0</v>
      </c>
      <c r="D7088" s="113">
        <v>8</v>
      </c>
      <c r="E7088" s="114">
        <v>1955</v>
      </c>
      <c r="F7088" s="114">
        <v>7006</v>
      </c>
      <c r="G7088" s="122">
        <v>0</v>
      </c>
      <c r="H7088" s="122">
        <v>1.1690907228477709E+18</v>
      </c>
    </row>
    <row r="7089" spans="3:8" ht="15" customHeight="1">
      <c r="C7089" s="112" t="b">
        <v>0</v>
      </c>
      <c r="D7089" s="113">
        <v>8</v>
      </c>
      <c r="E7089" s="114">
        <v>1956</v>
      </c>
      <c r="F7089" s="114">
        <v>7007</v>
      </c>
      <c r="G7089" s="122">
        <v>0</v>
      </c>
      <c r="H7089" s="122">
        <v>1.6073176737083077E+19</v>
      </c>
    </row>
    <row r="7090" spans="3:8" ht="15" customHeight="1">
      <c r="C7090" s="112" t="b">
        <v>0</v>
      </c>
      <c r="D7090" s="113">
        <v>8</v>
      </c>
      <c r="E7090" s="114">
        <v>3327</v>
      </c>
      <c r="F7090" s="114">
        <v>7008</v>
      </c>
      <c r="G7090" s="122">
        <v>0</v>
      </c>
      <c r="H7090" s="122">
        <v>2.4575874458046484E+18</v>
      </c>
    </row>
    <row r="7091" spans="3:8" ht="15" customHeight="1">
      <c r="C7091" s="112" t="b">
        <v>0</v>
      </c>
      <c r="D7091" s="113">
        <v>8</v>
      </c>
      <c r="E7091" s="114">
        <v>3330</v>
      </c>
      <c r="F7091" s="114">
        <v>7009</v>
      </c>
      <c r="G7091" s="122">
        <v>0</v>
      </c>
      <c r="H7091" s="122">
        <v>7.876156438438441E+17</v>
      </c>
    </row>
    <row r="7092" spans="3:8" ht="15" customHeight="1">
      <c r="C7092" s="112" t="b">
        <v>0</v>
      </c>
      <c r="D7092" s="113">
        <v>8</v>
      </c>
      <c r="E7092" s="114">
        <v>385</v>
      </c>
      <c r="F7092" s="114">
        <v>7010</v>
      </c>
      <c r="G7092" s="122">
        <v>0</v>
      </c>
      <c r="H7092" s="122">
        <v>1.0321421637623087E+19</v>
      </c>
    </row>
    <row r="7093" spans="3:8" ht="15" customHeight="1">
      <c r="C7093" s="112" t="b">
        <v>0</v>
      </c>
      <c r="D7093" s="113">
        <v>8</v>
      </c>
      <c r="E7093" s="114">
        <v>3321</v>
      </c>
      <c r="F7093" s="114">
        <v>7011</v>
      </c>
      <c r="G7093" s="122">
        <v>0</v>
      </c>
      <c r="H7093" s="122">
        <v>1.7487442388908698E+19</v>
      </c>
    </row>
    <row r="7094" spans="3:8" ht="15" customHeight="1">
      <c r="C7094" s="112" t="b">
        <v>0</v>
      </c>
      <c r="D7094" s="113">
        <v>8</v>
      </c>
      <c r="E7094" s="114">
        <v>383</v>
      </c>
      <c r="F7094" s="114">
        <v>7012</v>
      </c>
      <c r="G7094" s="122">
        <v>0</v>
      </c>
      <c r="H7094" s="122">
        <v>1.0228596723649489E+19</v>
      </c>
    </row>
    <row r="7095" spans="3:8" ht="15" customHeight="1">
      <c r="C7095" s="112" t="b">
        <v>0</v>
      </c>
      <c r="D7095" s="113">
        <v>8</v>
      </c>
      <c r="E7095" s="114">
        <v>3359</v>
      </c>
      <c r="F7095" s="114">
        <v>7013</v>
      </c>
      <c r="G7095" s="122">
        <v>0</v>
      </c>
      <c r="H7095" s="122">
        <v>6.5089247774052721E+18</v>
      </c>
    </row>
    <row r="7096" spans="3:8" ht="15" customHeight="1">
      <c r="C7096" s="112" t="b">
        <v>0</v>
      </c>
      <c r="D7096" s="113">
        <v>8</v>
      </c>
      <c r="E7096" s="114">
        <v>1986</v>
      </c>
      <c r="F7096" s="114">
        <v>7014</v>
      </c>
      <c r="G7096" s="122">
        <v>0</v>
      </c>
      <c r="H7096" s="122">
        <v>1.0611908337379146E+19</v>
      </c>
    </row>
    <row r="7097" spans="3:8" ht="15" customHeight="1">
      <c r="C7097" s="112" t="b">
        <v>0</v>
      </c>
      <c r="D7097" s="113">
        <v>8</v>
      </c>
      <c r="E7097" s="114">
        <v>1987</v>
      </c>
      <c r="F7097" s="114">
        <v>7015</v>
      </c>
      <c r="G7097" s="122">
        <v>0</v>
      </c>
      <c r="H7097" s="122">
        <v>5.3856178054695782E+18</v>
      </c>
    </row>
    <row r="7098" spans="3:8" ht="15" customHeight="1">
      <c r="C7098" s="112" t="b">
        <v>0</v>
      </c>
      <c r="D7098" s="113">
        <v>8</v>
      </c>
      <c r="E7098" s="114">
        <v>1988</v>
      </c>
      <c r="F7098" s="114">
        <v>7016</v>
      </c>
      <c r="G7098" s="122">
        <v>0</v>
      </c>
      <c r="H7098" s="122">
        <v>1.3776244405311273E+18</v>
      </c>
    </row>
    <row r="7099" spans="3:8" ht="15" customHeight="1">
      <c r="C7099" s="112" t="b">
        <v>0</v>
      </c>
      <c r="D7099" s="113">
        <v>8</v>
      </c>
      <c r="E7099" s="114">
        <v>1989</v>
      </c>
      <c r="F7099" s="114">
        <v>7017</v>
      </c>
      <c r="G7099" s="122">
        <v>0</v>
      </c>
      <c r="H7099" s="122">
        <v>1.5782793393406001E+19</v>
      </c>
    </row>
    <row r="7100" spans="3:8" ht="15" customHeight="1">
      <c r="C7100" s="112" t="b">
        <v>0</v>
      </c>
      <c r="D7100" s="113">
        <v>8</v>
      </c>
      <c r="E7100" s="114">
        <v>1990</v>
      </c>
      <c r="F7100" s="114">
        <v>7018</v>
      </c>
      <c r="G7100" s="122">
        <v>0</v>
      </c>
      <c r="H7100" s="122">
        <v>1.3260017540049455E+19</v>
      </c>
    </row>
    <row r="7101" spans="3:8" ht="15" customHeight="1">
      <c r="C7101" s="112" t="b">
        <v>0</v>
      </c>
      <c r="D7101" s="113">
        <v>8</v>
      </c>
      <c r="E7101" s="114">
        <v>1991</v>
      </c>
      <c r="F7101" s="114">
        <v>7019</v>
      </c>
      <c r="G7101" s="122">
        <v>0</v>
      </c>
      <c r="H7101" s="122">
        <v>7.9954983957810463E+18</v>
      </c>
    </row>
    <row r="7102" spans="3:8" ht="15" customHeight="1">
      <c r="C7102" s="112" t="b">
        <v>0</v>
      </c>
      <c r="D7102" s="113">
        <v>8</v>
      </c>
      <c r="E7102" s="114">
        <v>1992</v>
      </c>
      <c r="F7102" s="114">
        <v>7020</v>
      </c>
      <c r="G7102" s="122">
        <v>0</v>
      </c>
      <c r="H7102" s="122">
        <v>9.6152053871058678E+18</v>
      </c>
    </row>
    <row r="7103" spans="3:8" ht="15" customHeight="1">
      <c r="C7103" s="112" t="b">
        <v>0</v>
      </c>
      <c r="D7103" s="113">
        <v>8</v>
      </c>
      <c r="E7103" s="114">
        <v>1993</v>
      </c>
      <c r="F7103" s="114">
        <v>7021</v>
      </c>
      <c r="G7103" s="122">
        <v>0</v>
      </c>
      <c r="H7103" s="122">
        <v>9.8464761201176617E+18</v>
      </c>
    </row>
    <row r="7104" spans="3:8" ht="15" customHeight="1">
      <c r="C7104" s="112" t="b">
        <v>0</v>
      </c>
      <c r="D7104" s="113">
        <v>8</v>
      </c>
      <c r="E7104" s="114">
        <v>1994</v>
      </c>
      <c r="F7104" s="114">
        <v>7022</v>
      </c>
      <c r="G7104" s="122">
        <v>0</v>
      </c>
      <c r="H7104" s="122">
        <v>1.1601793577208566E+19</v>
      </c>
    </row>
    <row r="7105" spans="3:8" ht="15" customHeight="1">
      <c r="C7105" s="112" t="b">
        <v>0</v>
      </c>
      <c r="D7105" s="113">
        <v>8</v>
      </c>
      <c r="E7105" s="114">
        <v>1995</v>
      </c>
      <c r="F7105" s="114">
        <v>7023</v>
      </c>
      <c r="G7105" s="122">
        <v>0</v>
      </c>
      <c r="H7105" s="122">
        <v>1.6327466603217435E+19</v>
      </c>
    </row>
    <row r="7106" spans="3:8" ht="15" customHeight="1">
      <c r="C7106" s="112" t="b">
        <v>0</v>
      </c>
      <c r="D7106" s="113">
        <v>8</v>
      </c>
      <c r="E7106" s="114">
        <v>1996</v>
      </c>
      <c r="F7106" s="114">
        <v>7024</v>
      </c>
      <c r="G7106" s="122">
        <v>0</v>
      </c>
      <c r="H7106" s="122">
        <v>1.3435073679618025E+19</v>
      </c>
    </row>
    <row r="7107" spans="3:8" ht="15" customHeight="1">
      <c r="C7107" s="112" t="b">
        <v>0</v>
      </c>
      <c r="D7107" s="113">
        <v>8</v>
      </c>
      <c r="E7107" s="114">
        <v>1997</v>
      </c>
      <c r="F7107" s="114">
        <v>7025</v>
      </c>
      <c r="G7107" s="122">
        <v>0</v>
      </c>
      <c r="H7107" s="122">
        <v>5.1180210879144576E+17</v>
      </c>
    </row>
    <row r="7108" spans="3:8" ht="15" customHeight="1">
      <c r="C7108" s="112" t="b">
        <v>0</v>
      </c>
      <c r="D7108" s="113">
        <v>8</v>
      </c>
      <c r="E7108" s="114">
        <v>1998</v>
      </c>
      <c r="F7108" s="114">
        <v>7026</v>
      </c>
      <c r="G7108" s="122">
        <v>0</v>
      </c>
      <c r="H7108" s="122">
        <v>3.6144011661032361E+18</v>
      </c>
    </row>
    <row r="7109" spans="3:8" ht="15" customHeight="1">
      <c r="C7109" s="112" t="b">
        <v>0</v>
      </c>
      <c r="D7109" s="113">
        <v>8</v>
      </c>
      <c r="E7109" s="114">
        <v>1999</v>
      </c>
      <c r="F7109" s="114">
        <v>7027</v>
      </c>
      <c r="G7109" s="122">
        <v>0</v>
      </c>
      <c r="H7109" s="122">
        <v>1.4382231071754043E+18</v>
      </c>
    </row>
    <row r="7110" spans="3:8" ht="15" customHeight="1">
      <c r="C7110" s="112" t="b">
        <v>0</v>
      </c>
      <c r="D7110" s="113">
        <v>8</v>
      </c>
      <c r="E7110" s="114">
        <v>2000</v>
      </c>
      <c r="F7110" s="114">
        <v>7028</v>
      </c>
      <c r="G7110" s="122">
        <v>0</v>
      </c>
      <c r="H7110" s="122">
        <v>1.0368082854271267E+19</v>
      </c>
    </row>
    <row r="7111" spans="3:8" ht="15" customHeight="1">
      <c r="C7111" s="112" t="b">
        <v>0</v>
      </c>
      <c r="D7111" s="113">
        <v>8</v>
      </c>
      <c r="E7111" s="114">
        <v>2001</v>
      </c>
      <c r="F7111" s="114">
        <v>7029</v>
      </c>
      <c r="G7111" s="122">
        <v>0</v>
      </c>
      <c r="H7111" s="122">
        <v>1.6769416737683503E+19</v>
      </c>
    </row>
    <row r="7112" spans="3:8" ht="15" customHeight="1">
      <c r="C7112" s="112" t="b">
        <v>0</v>
      </c>
      <c r="D7112" s="113">
        <v>8</v>
      </c>
      <c r="E7112" s="114">
        <v>2002</v>
      </c>
      <c r="F7112" s="114">
        <v>7030</v>
      </c>
      <c r="G7112" s="122">
        <v>0</v>
      </c>
      <c r="H7112" s="122">
        <v>1.82000627930496E+19</v>
      </c>
    </row>
    <row r="7113" spans="3:8" ht="15" customHeight="1">
      <c r="C7113" s="112" t="b">
        <v>0</v>
      </c>
      <c r="D7113" s="113">
        <v>8</v>
      </c>
      <c r="E7113" s="114">
        <v>2003</v>
      </c>
      <c r="F7113" s="114">
        <v>7031</v>
      </c>
      <c r="G7113" s="122">
        <v>0</v>
      </c>
      <c r="H7113" s="122">
        <v>7.1601715428632689E+18</v>
      </c>
    </row>
    <row r="7114" spans="3:8" ht="15" customHeight="1">
      <c r="C7114" s="112" t="b">
        <v>0</v>
      </c>
      <c r="D7114" s="113">
        <v>8</v>
      </c>
      <c r="E7114" s="114">
        <v>2004</v>
      </c>
      <c r="F7114" s="114">
        <v>7032</v>
      </c>
      <c r="G7114" s="122">
        <v>0</v>
      </c>
      <c r="H7114" s="122">
        <v>1.5667653210930864E+19</v>
      </c>
    </row>
    <row r="7115" spans="3:8" ht="15" customHeight="1">
      <c r="C7115" s="112" t="b">
        <v>0</v>
      </c>
      <c r="D7115" s="113">
        <v>8</v>
      </c>
      <c r="E7115" s="114">
        <v>2005</v>
      </c>
      <c r="F7115" s="114">
        <v>7033</v>
      </c>
      <c r="G7115" s="122">
        <v>0</v>
      </c>
      <c r="H7115" s="122">
        <v>1.0477693633323114E+19</v>
      </c>
    </row>
    <row r="7116" spans="3:8" ht="15" customHeight="1">
      <c r="C7116" s="112" t="b">
        <v>0</v>
      </c>
      <c r="D7116" s="113">
        <v>8</v>
      </c>
      <c r="E7116" s="114">
        <v>2006</v>
      </c>
      <c r="F7116" s="114">
        <v>7034</v>
      </c>
      <c r="G7116" s="122">
        <v>0</v>
      </c>
      <c r="H7116" s="122">
        <v>1.2228953067558625E+19</v>
      </c>
    </row>
    <row r="7117" spans="3:8" ht="15" customHeight="1">
      <c r="C7117" s="112" t="b">
        <v>0</v>
      </c>
      <c r="D7117" s="113">
        <v>8</v>
      </c>
      <c r="E7117" s="114">
        <v>2007</v>
      </c>
      <c r="F7117" s="114">
        <v>7035</v>
      </c>
      <c r="G7117" s="122">
        <v>0</v>
      </c>
      <c r="H7117" s="122">
        <v>7.6105875025232896E+18</v>
      </c>
    </row>
    <row r="7118" spans="3:8" ht="15" customHeight="1">
      <c r="C7118" s="112" t="b">
        <v>0</v>
      </c>
      <c r="D7118" s="113">
        <v>8</v>
      </c>
      <c r="E7118" s="114">
        <v>2008</v>
      </c>
      <c r="F7118" s="114">
        <v>7036</v>
      </c>
      <c r="G7118" s="122">
        <v>0</v>
      </c>
      <c r="H7118" s="122">
        <v>1.4341093311522589E+19</v>
      </c>
    </row>
    <row r="7119" spans="3:8" ht="15" customHeight="1">
      <c r="C7119" s="112" t="b">
        <v>0</v>
      </c>
      <c r="D7119" s="113">
        <v>8</v>
      </c>
      <c r="E7119" s="114">
        <v>2009</v>
      </c>
      <c r="F7119" s="114">
        <v>7037</v>
      </c>
      <c r="G7119" s="122">
        <v>0</v>
      </c>
      <c r="H7119" s="122">
        <v>5.0580622384906093E+17</v>
      </c>
    </row>
    <row r="7120" spans="3:8" ht="15" customHeight="1">
      <c r="C7120" s="112" t="b">
        <v>0</v>
      </c>
      <c r="D7120" s="113">
        <v>8</v>
      </c>
      <c r="E7120" s="114">
        <v>2010</v>
      </c>
      <c r="F7120" s="114">
        <v>7038</v>
      </c>
      <c r="G7120" s="122">
        <v>0</v>
      </c>
      <c r="H7120" s="122">
        <v>3.8665094220107731E+17</v>
      </c>
    </row>
    <row r="7121" spans="3:8" ht="15" customHeight="1">
      <c r="C7121" s="112" t="b">
        <v>0</v>
      </c>
      <c r="D7121" s="113">
        <v>8</v>
      </c>
      <c r="E7121" s="114">
        <v>2011</v>
      </c>
      <c r="F7121" s="114">
        <v>7039</v>
      </c>
      <c r="G7121" s="122">
        <v>0</v>
      </c>
      <c r="H7121" s="122">
        <v>1.7945573562262096E+19</v>
      </c>
    </row>
    <row r="7122" spans="3:8" ht="15" customHeight="1">
      <c r="C7122" s="112" t="b">
        <v>0</v>
      </c>
      <c r="D7122" s="113">
        <v>8</v>
      </c>
      <c r="E7122" s="114">
        <v>2012</v>
      </c>
      <c r="F7122" s="114">
        <v>7040</v>
      </c>
      <c r="G7122" s="122">
        <v>0</v>
      </c>
      <c r="H7122" s="122">
        <v>1.1049347322549879E+19</v>
      </c>
    </row>
    <row r="7123" spans="3:8" ht="15" customHeight="1">
      <c r="C7123" s="112" t="b">
        <v>0</v>
      </c>
      <c r="D7123" s="113">
        <v>8</v>
      </c>
      <c r="E7123" s="114">
        <v>2013</v>
      </c>
      <c r="F7123" s="114">
        <v>7041</v>
      </c>
      <c r="G7123" s="122">
        <v>0</v>
      </c>
      <c r="H7123" s="122">
        <v>1.8039319028512392E+18</v>
      </c>
    </row>
    <row r="7124" spans="3:8" ht="15" customHeight="1">
      <c r="C7124" s="112" t="b">
        <v>0</v>
      </c>
      <c r="D7124" s="113">
        <v>8</v>
      </c>
      <c r="E7124" s="114">
        <v>2014</v>
      </c>
      <c r="F7124" s="114">
        <v>7042</v>
      </c>
      <c r="G7124" s="122">
        <v>0</v>
      </c>
      <c r="H7124" s="122">
        <v>1.2873655075736146E+19</v>
      </c>
    </row>
    <row r="7125" spans="3:8" ht="15" customHeight="1">
      <c r="C7125" s="112" t="b">
        <v>0</v>
      </c>
      <c r="D7125" s="113">
        <v>8</v>
      </c>
      <c r="E7125" s="114">
        <v>387</v>
      </c>
      <c r="F7125" s="114">
        <v>7043</v>
      </c>
      <c r="G7125" s="122">
        <v>0</v>
      </c>
      <c r="H7125" s="122">
        <v>1.1840774836759415E+19</v>
      </c>
    </row>
    <row r="7126" spans="3:8" ht="15" customHeight="1">
      <c r="C7126" s="112" t="b">
        <v>0</v>
      </c>
      <c r="D7126" s="113">
        <v>8</v>
      </c>
      <c r="E7126" s="114">
        <v>3319</v>
      </c>
      <c r="F7126" s="114">
        <v>7044</v>
      </c>
      <c r="G7126" s="122">
        <v>0</v>
      </c>
      <c r="H7126" s="122">
        <v>4.2109831673062958E+18</v>
      </c>
    </row>
    <row r="7127" spans="3:8" ht="15" customHeight="1">
      <c r="C7127" s="112" t="b">
        <v>0</v>
      </c>
      <c r="D7127" s="113">
        <v>8</v>
      </c>
      <c r="E7127" s="114">
        <v>2015</v>
      </c>
      <c r="F7127" s="114">
        <v>7045</v>
      </c>
      <c r="G7127" s="122">
        <v>0</v>
      </c>
      <c r="H7127" s="122">
        <v>1.2682426138938845E+19</v>
      </c>
    </row>
    <row r="7128" spans="3:8" ht="15" customHeight="1">
      <c r="C7128" s="112" t="b">
        <v>0</v>
      </c>
      <c r="D7128" s="113">
        <v>8</v>
      </c>
      <c r="E7128" s="114">
        <v>2016</v>
      </c>
      <c r="F7128" s="114">
        <v>7046</v>
      </c>
      <c r="G7128" s="122">
        <v>0</v>
      </c>
      <c r="H7128" s="122">
        <v>7.3197552645528771E+18</v>
      </c>
    </row>
    <row r="7129" spans="3:8" ht="15" customHeight="1">
      <c r="C7129" s="112" t="b">
        <v>0</v>
      </c>
      <c r="D7129" s="113">
        <v>8</v>
      </c>
      <c r="E7129" s="114">
        <v>2017</v>
      </c>
      <c r="F7129" s="114">
        <v>7047</v>
      </c>
      <c r="G7129" s="122">
        <v>0</v>
      </c>
      <c r="H7129" s="122">
        <v>7.1970370818952776E+18</v>
      </c>
    </row>
    <row r="7130" spans="3:8" ht="15" customHeight="1">
      <c r="C7130" s="112" t="b">
        <v>0</v>
      </c>
      <c r="D7130" s="113">
        <v>8</v>
      </c>
      <c r="E7130" s="114">
        <v>2018</v>
      </c>
      <c r="F7130" s="114">
        <v>7048</v>
      </c>
      <c r="G7130" s="122">
        <v>0</v>
      </c>
      <c r="H7130" s="122">
        <v>1.5448476348024584E+18</v>
      </c>
    </row>
    <row r="7131" spans="3:8" ht="15" customHeight="1">
      <c r="C7131" s="112" t="b">
        <v>0</v>
      </c>
      <c r="D7131" s="113">
        <v>8</v>
      </c>
      <c r="E7131" s="114">
        <v>2019</v>
      </c>
      <c r="F7131" s="114">
        <v>7049</v>
      </c>
      <c r="G7131" s="122">
        <v>0</v>
      </c>
      <c r="H7131" s="122">
        <v>1.2021757052416889E+19</v>
      </c>
    </row>
    <row r="7132" spans="3:8" ht="15" customHeight="1">
      <c r="C7132" s="112" t="b">
        <v>0</v>
      </c>
      <c r="D7132" s="113">
        <v>8</v>
      </c>
      <c r="E7132" s="114">
        <v>2020</v>
      </c>
      <c r="F7132" s="114">
        <v>7050</v>
      </c>
      <c r="G7132" s="122">
        <v>0</v>
      </c>
      <c r="H7132" s="122">
        <v>8.303990799786069E+18</v>
      </c>
    </row>
    <row r="7133" spans="3:8" ht="15" customHeight="1">
      <c r="C7133" s="112" t="b">
        <v>0</v>
      </c>
      <c r="D7133" s="113">
        <v>8</v>
      </c>
      <c r="E7133" s="114">
        <v>2021</v>
      </c>
      <c r="F7133" s="114">
        <v>7051</v>
      </c>
      <c r="G7133" s="122">
        <v>0</v>
      </c>
      <c r="H7133" s="122">
        <v>1.2745604936111262E+19</v>
      </c>
    </row>
    <row r="7134" spans="3:8" ht="15" customHeight="1">
      <c r="C7134" s="112" t="b">
        <v>0</v>
      </c>
      <c r="D7134" s="113">
        <v>8</v>
      </c>
      <c r="E7134" s="114">
        <v>2022</v>
      </c>
      <c r="F7134" s="114">
        <v>7052</v>
      </c>
      <c r="G7134" s="122">
        <v>0</v>
      </c>
      <c r="H7134" s="122">
        <v>9.4100203897749402E+18</v>
      </c>
    </row>
    <row r="7135" spans="3:8" ht="15" customHeight="1">
      <c r="C7135" s="112" t="b">
        <v>0</v>
      </c>
      <c r="D7135" s="113">
        <v>8</v>
      </c>
      <c r="E7135" s="114">
        <v>2023</v>
      </c>
      <c r="F7135" s="114">
        <v>7053</v>
      </c>
      <c r="G7135" s="122">
        <v>0</v>
      </c>
      <c r="H7135" s="122">
        <v>7.3588696967634299E+18</v>
      </c>
    </row>
    <row r="7136" spans="3:8" ht="15" customHeight="1">
      <c r="C7136" s="112" t="b">
        <v>0</v>
      </c>
      <c r="D7136" s="113">
        <v>8</v>
      </c>
      <c r="E7136" s="114">
        <v>2024</v>
      </c>
      <c r="F7136" s="114">
        <v>7054</v>
      </c>
      <c r="G7136" s="122">
        <v>0</v>
      </c>
      <c r="H7136" s="122">
        <v>1.4814584605871186E+19</v>
      </c>
    </row>
    <row r="7137" spans="3:8" ht="15" customHeight="1">
      <c r="C7137" s="112" t="b">
        <v>0</v>
      </c>
      <c r="D7137" s="113">
        <v>8</v>
      </c>
      <c r="E7137" s="114">
        <v>2025</v>
      </c>
      <c r="F7137" s="114">
        <v>7055</v>
      </c>
      <c r="G7137" s="122">
        <v>0</v>
      </c>
      <c r="H7137" s="122">
        <v>1.6489074121824872E+19</v>
      </c>
    </row>
    <row r="7138" spans="3:8" ht="15" customHeight="1">
      <c r="C7138" s="112" t="b">
        <v>0</v>
      </c>
      <c r="D7138" s="113">
        <v>8</v>
      </c>
      <c r="E7138" s="114">
        <v>2026</v>
      </c>
      <c r="F7138" s="114">
        <v>7056</v>
      </c>
      <c r="G7138" s="122">
        <v>0</v>
      </c>
      <c r="H7138" s="122">
        <v>8.0671786133124723E+17</v>
      </c>
    </row>
    <row r="7139" spans="3:8" ht="15" customHeight="1">
      <c r="C7139" s="112" t="b">
        <v>0</v>
      </c>
      <c r="D7139" s="113">
        <v>8</v>
      </c>
      <c r="E7139" s="114">
        <v>2027</v>
      </c>
      <c r="F7139" s="114">
        <v>7057</v>
      </c>
      <c r="G7139" s="122">
        <v>0</v>
      </c>
      <c r="H7139" s="122">
        <v>1.3281637900253919E+19</v>
      </c>
    </row>
    <row r="7140" spans="3:8" ht="15" customHeight="1">
      <c r="C7140" s="112" t="b">
        <v>0</v>
      </c>
      <c r="D7140" s="113">
        <v>8</v>
      </c>
      <c r="E7140" s="114">
        <v>2028</v>
      </c>
      <c r="F7140" s="114">
        <v>7058</v>
      </c>
      <c r="G7140" s="122">
        <v>0</v>
      </c>
      <c r="H7140" s="122">
        <v>8.2011055161738025E+18</v>
      </c>
    </row>
    <row r="7141" spans="3:8" ht="15" customHeight="1">
      <c r="C7141" s="112" t="b">
        <v>0</v>
      </c>
      <c r="D7141" s="113">
        <v>8</v>
      </c>
      <c r="E7141" s="114">
        <v>2029</v>
      </c>
      <c r="F7141" s="114">
        <v>7059</v>
      </c>
      <c r="G7141" s="122">
        <v>0</v>
      </c>
      <c r="H7141" s="122">
        <v>1.3452474413612245E+19</v>
      </c>
    </row>
    <row r="7142" spans="3:8" ht="15" customHeight="1">
      <c r="C7142" s="112" t="b">
        <v>0</v>
      </c>
      <c r="D7142" s="113">
        <v>8</v>
      </c>
      <c r="E7142" s="114">
        <v>2030</v>
      </c>
      <c r="F7142" s="114">
        <v>7060</v>
      </c>
      <c r="G7142" s="122">
        <v>0</v>
      </c>
      <c r="H7142" s="122">
        <v>1.3289888608999035E+19</v>
      </c>
    </row>
    <row r="7143" spans="3:8" ht="15" customHeight="1">
      <c r="C7143" s="112" t="b">
        <v>0</v>
      </c>
      <c r="D7143" s="113">
        <v>8</v>
      </c>
      <c r="E7143" s="114">
        <v>2031</v>
      </c>
      <c r="F7143" s="114">
        <v>7061</v>
      </c>
      <c r="G7143" s="122">
        <v>0</v>
      </c>
      <c r="H7143" s="122">
        <v>1.8375060892494916E+19</v>
      </c>
    </row>
    <row r="7144" spans="3:8" ht="15" customHeight="1">
      <c r="C7144" s="112" t="b">
        <v>0</v>
      </c>
      <c r="D7144" s="113">
        <v>8</v>
      </c>
      <c r="E7144" s="114">
        <v>2032</v>
      </c>
      <c r="F7144" s="114">
        <v>7062</v>
      </c>
      <c r="G7144" s="122">
        <v>0</v>
      </c>
      <c r="H7144" s="122">
        <v>3.8989399737202888E+18</v>
      </c>
    </row>
    <row r="7145" spans="3:8" ht="15" customHeight="1">
      <c r="C7145" s="112" t="b">
        <v>0</v>
      </c>
      <c r="D7145" s="113">
        <v>8</v>
      </c>
      <c r="E7145" s="114">
        <v>2033</v>
      </c>
      <c r="F7145" s="114">
        <v>7063</v>
      </c>
      <c r="G7145" s="122">
        <v>0</v>
      </c>
      <c r="H7145" s="122">
        <v>1.3695868867325229E+19</v>
      </c>
    </row>
    <row r="7146" spans="3:8" ht="15" customHeight="1">
      <c r="C7146" s="112" t="b">
        <v>0</v>
      </c>
      <c r="D7146" s="113">
        <v>8</v>
      </c>
      <c r="E7146" s="114">
        <v>2034</v>
      </c>
      <c r="F7146" s="114">
        <v>7064</v>
      </c>
      <c r="G7146" s="122">
        <v>0</v>
      </c>
      <c r="H7146" s="122">
        <v>4.9394175912527391E+18</v>
      </c>
    </row>
    <row r="7147" spans="3:8" ht="15" customHeight="1">
      <c r="C7147" s="112" t="b">
        <v>0</v>
      </c>
      <c r="D7147" s="113">
        <v>8</v>
      </c>
      <c r="E7147" s="114">
        <v>2035</v>
      </c>
      <c r="F7147" s="114">
        <v>7065</v>
      </c>
      <c r="G7147" s="122">
        <v>0</v>
      </c>
      <c r="H7147" s="122">
        <v>2.6424473073220014E+18</v>
      </c>
    </row>
    <row r="7148" spans="3:8" ht="15" customHeight="1">
      <c r="C7148" s="112" t="b">
        <v>0</v>
      </c>
      <c r="D7148" s="113">
        <v>8</v>
      </c>
      <c r="E7148" s="114">
        <v>2036</v>
      </c>
      <c r="F7148" s="114">
        <v>7066</v>
      </c>
      <c r="G7148" s="122">
        <v>0</v>
      </c>
      <c r="H7148" s="122">
        <v>1.5357308835544986E+19</v>
      </c>
    </row>
    <row r="7149" spans="3:8" ht="15" customHeight="1">
      <c r="C7149" s="112" t="b">
        <v>0</v>
      </c>
      <c r="D7149" s="113">
        <v>8</v>
      </c>
      <c r="E7149" s="114">
        <v>2037</v>
      </c>
      <c r="F7149" s="114">
        <v>7067</v>
      </c>
      <c r="G7149" s="122">
        <v>0</v>
      </c>
      <c r="H7149" s="122">
        <v>1.3896437444158904E+18</v>
      </c>
    </row>
    <row r="7150" spans="3:8" ht="15" customHeight="1">
      <c r="C7150" s="112" t="b">
        <v>0</v>
      </c>
      <c r="D7150" s="113">
        <v>8</v>
      </c>
      <c r="E7150" s="114">
        <v>2038</v>
      </c>
      <c r="F7150" s="114">
        <v>7068</v>
      </c>
      <c r="G7150" s="122">
        <v>0</v>
      </c>
      <c r="H7150" s="122">
        <v>1.8367530723197809E+18</v>
      </c>
    </row>
    <row r="7151" spans="3:8" ht="15" customHeight="1">
      <c r="C7151" s="112" t="b">
        <v>0</v>
      </c>
      <c r="D7151" s="113">
        <v>8</v>
      </c>
      <c r="E7151" s="114">
        <v>2039</v>
      </c>
      <c r="F7151" s="114">
        <v>7069</v>
      </c>
      <c r="G7151" s="122">
        <v>0</v>
      </c>
      <c r="H7151" s="122">
        <v>1.2065435384401363E+19</v>
      </c>
    </row>
    <row r="7152" spans="3:8" ht="15" customHeight="1">
      <c r="C7152" s="112" t="b">
        <v>0</v>
      </c>
      <c r="D7152" s="113">
        <v>8</v>
      </c>
      <c r="E7152" s="114">
        <v>2040</v>
      </c>
      <c r="F7152" s="114">
        <v>7070</v>
      </c>
      <c r="G7152" s="122">
        <v>0</v>
      </c>
      <c r="H7152" s="122">
        <v>2.0955309846179873E+18</v>
      </c>
    </row>
    <row r="7153" spans="3:8" ht="15" customHeight="1">
      <c r="C7153" s="112" t="b">
        <v>0</v>
      </c>
      <c r="D7153" s="113">
        <v>8</v>
      </c>
      <c r="E7153" s="114">
        <v>2041</v>
      </c>
      <c r="F7153" s="114">
        <v>7071</v>
      </c>
      <c r="G7153" s="122">
        <v>0</v>
      </c>
      <c r="H7153" s="122">
        <v>7.7406561092353792E+18</v>
      </c>
    </row>
    <row r="7154" spans="3:8" ht="15" customHeight="1">
      <c r="C7154" s="112" t="b">
        <v>0</v>
      </c>
      <c r="D7154" s="113">
        <v>8</v>
      </c>
      <c r="E7154" s="114">
        <v>2042</v>
      </c>
      <c r="F7154" s="114">
        <v>7072</v>
      </c>
      <c r="G7154" s="122">
        <v>0</v>
      </c>
      <c r="H7154" s="122">
        <v>8.6899176281679514E+18</v>
      </c>
    </row>
    <row r="7155" spans="3:8" ht="15" customHeight="1">
      <c r="C7155" s="112" t="b">
        <v>0</v>
      </c>
      <c r="D7155" s="113">
        <v>8</v>
      </c>
      <c r="E7155" s="114">
        <v>2043</v>
      </c>
      <c r="F7155" s="114">
        <v>7073</v>
      </c>
      <c r="G7155" s="122">
        <v>0</v>
      </c>
      <c r="H7155" s="122">
        <v>7.7830780258140785E+18</v>
      </c>
    </row>
    <row r="7156" spans="3:8" ht="15" customHeight="1">
      <c r="C7156" s="112" t="b">
        <v>0</v>
      </c>
      <c r="D7156" s="113">
        <v>8</v>
      </c>
      <c r="E7156" s="114">
        <v>3415</v>
      </c>
      <c r="F7156" s="114">
        <v>7074</v>
      </c>
      <c r="G7156" s="122">
        <v>0</v>
      </c>
      <c r="H7156" s="122">
        <v>8.6803668332340357E+18</v>
      </c>
    </row>
    <row r="7157" spans="3:8" ht="15" customHeight="1">
      <c r="C7157" s="112" t="b">
        <v>0</v>
      </c>
      <c r="D7157" s="113">
        <v>8</v>
      </c>
      <c r="E7157" s="114">
        <v>393</v>
      </c>
      <c r="F7157" s="114">
        <v>7075</v>
      </c>
      <c r="G7157" s="122">
        <v>0</v>
      </c>
      <c r="H7157" s="122">
        <v>9.8264311283992863E+18</v>
      </c>
    </row>
    <row r="7158" spans="3:8" ht="15" customHeight="1">
      <c r="C7158" s="112" t="b">
        <v>0</v>
      </c>
      <c r="D7158" s="113">
        <v>8</v>
      </c>
      <c r="E7158" s="114">
        <v>529</v>
      </c>
      <c r="F7158" s="114">
        <v>7076</v>
      </c>
      <c r="G7158" s="122">
        <v>0</v>
      </c>
      <c r="H7158" s="122">
        <v>1.0641852577160483E+18</v>
      </c>
    </row>
    <row r="7159" spans="3:8" ht="15" customHeight="1">
      <c r="C7159" s="112" t="b">
        <v>0</v>
      </c>
      <c r="D7159" s="113">
        <v>8</v>
      </c>
      <c r="E7159" s="114">
        <v>530</v>
      </c>
      <c r="F7159" s="114">
        <v>7077</v>
      </c>
      <c r="G7159" s="122">
        <v>0</v>
      </c>
      <c r="H7159" s="122">
        <v>1.6296023582766377E+19</v>
      </c>
    </row>
    <row r="7160" spans="3:8" ht="15" customHeight="1">
      <c r="C7160" s="112" t="b">
        <v>0</v>
      </c>
      <c r="D7160" s="113">
        <v>8</v>
      </c>
      <c r="E7160" s="114">
        <v>531</v>
      </c>
      <c r="F7160" s="114">
        <v>7078</v>
      </c>
      <c r="G7160" s="122">
        <v>0</v>
      </c>
      <c r="H7160" s="122">
        <v>9.3167579100359455E+18</v>
      </c>
    </row>
    <row r="7161" spans="3:8" ht="15" customHeight="1">
      <c r="C7161" s="112" t="b">
        <v>0</v>
      </c>
      <c r="D7161" s="113">
        <v>8</v>
      </c>
      <c r="E7161" s="114">
        <v>532</v>
      </c>
      <c r="F7161" s="114">
        <v>7079</v>
      </c>
      <c r="G7161" s="122">
        <v>0</v>
      </c>
      <c r="H7161" s="122">
        <v>3.2319267369242045E+18</v>
      </c>
    </row>
    <row r="7162" spans="3:8" ht="15" customHeight="1">
      <c r="C7162" s="112" t="b">
        <v>0</v>
      </c>
      <c r="D7162" s="113">
        <v>8</v>
      </c>
      <c r="E7162" s="114">
        <v>533</v>
      </c>
      <c r="F7162" s="114">
        <v>7080</v>
      </c>
      <c r="G7162" s="122">
        <v>0</v>
      </c>
      <c r="H7162" s="122">
        <v>1.6444971286032572E+19</v>
      </c>
    </row>
    <row r="7163" spans="3:8" ht="15" customHeight="1">
      <c r="C7163" s="112" t="b">
        <v>0</v>
      </c>
      <c r="D7163" s="113">
        <v>8</v>
      </c>
      <c r="E7163" s="114">
        <v>534</v>
      </c>
      <c r="F7163" s="114">
        <v>7081</v>
      </c>
      <c r="G7163" s="122">
        <v>0</v>
      </c>
      <c r="H7163" s="122">
        <v>2.6603954679709998E+18</v>
      </c>
    </row>
    <row r="7164" spans="3:8" ht="15" customHeight="1">
      <c r="C7164" s="112" t="b">
        <v>0</v>
      </c>
      <c r="D7164" s="113">
        <v>8</v>
      </c>
      <c r="E7164" s="114">
        <v>535</v>
      </c>
      <c r="F7164" s="114">
        <v>7082</v>
      </c>
      <c r="G7164" s="122">
        <v>0</v>
      </c>
      <c r="H7164" s="122">
        <v>5.2246630369409761E+18</v>
      </c>
    </row>
    <row r="7165" spans="3:8" ht="15" customHeight="1">
      <c r="C7165" s="112" t="b">
        <v>0</v>
      </c>
      <c r="D7165" s="113">
        <v>8</v>
      </c>
      <c r="E7165" s="114">
        <v>536</v>
      </c>
      <c r="F7165" s="114">
        <v>7083</v>
      </c>
      <c r="G7165" s="122">
        <v>0</v>
      </c>
      <c r="H7165" s="122">
        <v>1.4136214317464578E+19</v>
      </c>
    </row>
    <row r="7166" spans="3:8" ht="15" customHeight="1">
      <c r="C7166" s="112" t="b">
        <v>0</v>
      </c>
      <c r="D7166" s="113">
        <v>8</v>
      </c>
      <c r="E7166" s="114">
        <v>537</v>
      </c>
      <c r="F7166" s="114">
        <v>7084</v>
      </c>
      <c r="G7166" s="122">
        <v>0</v>
      </c>
      <c r="H7166" s="122">
        <v>9.8858602472895427E+18</v>
      </c>
    </row>
    <row r="7167" spans="3:8" ht="15" customHeight="1">
      <c r="C7167" s="112" t="b">
        <v>0</v>
      </c>
      <c r="D7167" s="113">
        <v>8</v>
      </c>
      <c r="E7167" s="114">
        <v>538</v>
      </c>
      <c r="F7167" s="114">
        <v>7085</v>
      </c>
      <c r="G7167" s="122">
        <v>0</v>
      </c>
      <c r="H7167" s="122">
        <v>1.7495266726740648E+19</v>
      </c>
    </row>
    <row r="7168" spans="3:8" ht="15" customHeight="1">
      <c r="C7168" s="112" t="b">
        <v>0</v>
      </c>
      <c r="D7168" s="113">
        <v>8</v>
      </c>
      <c r="E7168" s="114">
        <v>539</v>
      </c>
      <c r="F7168" s="114">
        <v>7086</v>
      </c>
      <c r="G7168" s="122">
        <v>0</v>
      </c>
      <c r="H7168" s="122">
        <v>6.2010943013906432E+18</v>
      </c>
    </row>
    <row r="7169" spans="3:8" ht="15" customHeight="1">
      <c r="C7169" s="112" t="b">
        <v>0</v>
      </c>
      <c r="D7169" s="113">
        <v>8</v>
      </c>
      <c r="E7169" s="114">
        <v>540</v>
      </c>
      <c r="F7169" s="114">
        <v>7087</v>
      </c>
      <c r="G7169" s="122">
        <v>0</v>
      </c>
      <c r="H7169" s="122">
        <v>1.3858012382128507E+19</v>
      </c>
    </row>
    <row r="7170" spans="3:8" ht="15" customHeight="1">
      <c r="C7170" s="112" t="b">
        <v>0</v>
      </c>
      <c r="D7170" s="113">
        <v>8</v>
      </c>
      <c r="E7170" s="114">
        <v>541</v>
      </c>
      <c r="F7170" s="114">
        <v>7088</v>
      </c>
      <c r="G7170" s="122">
        <v>0</v>
      </c>
      <c r="H7170" s="122">
        <v>3.6876239346058045E+18</v>
      </c>
    </row>
    <row r="7171" spans="3:8" ht="15" customHeight="1">
      <c r="C7171" s="112" t="b">
        <v>0</v>
      </c>
      <c r="D7171" s="113">
        <v>8</v>
      </c>
      <c r="E7171" s="114">
        <v>542</v>
      </c>
      <c r="F7171" s="114">
        <v>7089</v>
      </c>
      <c r="G7171" s="122">
        <v>0</v>
      </c>
      <c r="H7171" s="122">
        <v>1.8373285298339486E+19</v>
      </c>
    </row>
    <row r="7172" spans="3:8" ht="15" customHeight="1">
      <c r="C7172" s="112" t="b">
        <v>0</v>
      </c>
      <c r="D7172" s="113">
        <v>8</v>
      </c>
      <c r="E7172" s="114">
        <v>2044</v>
      </c>
      <c r="F7172" s="114">
        <v>7090</v>
      </c>
      <c r="G7172" s="122">
        <v>0</v>
      </c>
      <c r="H7172" s="122">
        <v>1.757746817790831E+19</v>
      </c>
    </row>
    <row r="7173" spans="3:8" ht="15" customHeight="1">
      <c r="C7173" s="112" t="b">
        <v>0</v>
      </c>
      <c r="D7173" s="113">
        <v>8</v>
      </c>
      <c r="E7173" s="114">
        <v>2045</v>
      </c>
      <c r="F7173" s="114">
        <v>7091</v>
      </c>
      <c r="G7173" s="122">
        <v>0</v>
      </c>
      <c r="H7173" s="122">
        <v>1.6472968361411453E+19</v>
      </c>
    </row>
    <row r="7174" spans="3:8" ht="15" customHeight="1">
      <c r="C7174" s="112" t="b">
        <v>0</v>
      </c>
      <c r="D7174" s="113">
        <v>8</v>
      </c>
      <c r="E7174" s="114">
        <v>2046</v>
      </c>
      <c r="F7174" s="114">
        <v>7092</v>
      </c>
      <c r="G7174" s="122">
        <v>0</v>
      </c>
      <c r="H7174" s="122">
        <v>7.4999224289026028E+18</v>
      </c>
    </row>
    <row r="7175" spans="3:8" ht="15" customHeight="1">
      <c r="C7175" s="112" t="b">
        <v>0</v>
      </c>
      <c r="D7175" s="113">
        <v>8</v>
      </c>
      <c r="E7175" s="114">
        <v>2047</v>
      </c>
      <c r="F7175" s="114">
        <v>7093</v>
      </c>
      <c r="G7175" s="122">
        <v>0</v>
      </c>
      <c r="H7175" s="122">
        <v>1.6963800950868152E+19</v>
      </c>
    </row>
    <row r="7176" spans="3:8" ht="15" customHeight="1">
      <c r="C7176" s="112" t="b">
        <v>0</v>
      </c>
      <c r="D7176" s="113">
        <v>8</v>
      </c>
      <c r="E7176" s="114">
        <v>2048</v>
      </c>
      <c r="F7176" s="114">
        <v>7094</v>
      </c>
      <c r="G7176" s="122">
        <v>0</v>
      </c>
      <c r="H7176" s="122">
        <v>1.0986241418043595E+19</v>
      </c>
    </row>
    <row r="7177" spans="3:8" ht="15" customHeight="1">
      <c r="C7177" s="112" t="b">
        <v>0</v>
      </c>
      <c r="D7177" s="113">
        <v>8</v>
      </c>
      <c r="E7177" s="114">
        <v>2049</v>
      </c>
      <c r="F7177" s="114">
        <v>7095</v>
      </c>
      <c r="G7177" s="122">
        <v>0</v>
      </c>
      <c r="H7177" s="122">
        <v>1.1169732212379666E+19</v>
      </c>
    </row>
    <row r="7178" spans="3:8" ht="15" customHeight="1">
      <c r="C7178" s="112" t="b">
        <v>0</v>
      </c>
      <c r="D7178" s="113">
        <v>8</v>
      </c>
      <c r="E7178" s="114">
        <v>2050</v>
      </c>
      <c r="F7178" s="114">
        <v>7096</v>
      </c>
      <c r="G7178" s="122">
        <v>0</v>
      </c>
      <c r="H7178" s="122">
        <v>7.1862492687521249E+18</v>
      </c>
    </row>
    <row r="7179" spans="3:8" ht="15" customHeight="1">
      <c r="C7179" s="112" t="b">
        <v>0</v>
      </c>
      <c r="D7179" s="113">
        <v>8</v>
      </c>
      <c r="E7179" s="114">
        <v>2051</v>
      </c>
      <c r="F7179" s="114">
        <v>7097</v>
      </c>
      <c r="G7179" s="122">
        <v>0</v>
      </c>
      <c r="H7179" s="122">
        <v>8.1633855773300408E+18</v>
      </c>
    </row>
    <row r="7180" spans="3:8" ht="15" customHeight="1">
      <c r="C7180" s="112" t="b">
        <v>0</v>
      </c>
      <c r="D7180" s="113">
        <v>8</v>
      </c>
      <c r="E7180" s="114">
        <v>2052</v>
      </c>
      <c r="F7180" s="114">
        <v>7098</v>
      </c>
      <c r="G7180" s="122">
        <v>0</v>
      </c>
      <c r="H7180" s="122">
        <v>1.3694115687888556E+19</v>
      </c>
    </row>
    <row r="7181" spans="3:8" ht="15" customHeight="1">
      <c r="C7181" s="112" t="b">
        <v>0</v>
      </c>
      <c r="D7181" s="113">
        <v>8</v>
      </c>
      <c r="E7181" s="114">
        <v>2053</v>
      </c>
      <c r="F7181" s="114">
        <v>7099</v>
      </c>
      <c r="G7181" s="122">
        <v>0</v>
      </c>
      <c r="H7181" s="122">
        <v>1.498644350606114E+19</v>
      </c>
    </row>
    <row r="7182" spans="3:8" ht="15" customHeight="1">
      <c r="C7182" s="112" t="b">
        <v>0</v>
      </c>
      <c r="D7182" s="113">
        <v>8</v>
      </c>
      <c r="E7182" s="114">
        <v>2054</v>
      </c>
      <c r="F7182" s="114">
        <v>7100</v>
      </c>
      <c r="G7182" s="122">
        <v>0</v>
      </c>
      <c r="H7182" s="122">
        <v>7.9389065237769974E+18</v>
      </c>
    </row>
    <row r="7183" spans="3:8" ht="15" customHeight="1">
      <c r="C7183" s="112" t="b">
        <v>0</v>
      </c>
      <c r="D7183" s="113">
        <v>8</v>
      </c>
      <c r="E7183" s="114">
        <v>2055</v>
      </c>
      <c r="F7183" s="114">
        <v>7101</v>
      </c>
      <c r="G7183" s="122">
        <v>0</v>
      </c>
      <c r="H7183" s="122">
        <v>7.1807681027892982E+18</v>
      </c>
    </row>
    <row r="7184" spans="3:8" ht="15" customHeight="1">
      <c r="C7184" s="112" t="b">
        <v>0</v>
      </c>
      <c r="D7184" s="113">
        <v>8</v>
      </c>
      <c r="E7184" s="114">
        <v>2056</v>
      </c>
      <c r="F7184" s="114">
        <v>7102</v>
      </c>
      <c r="G7184" s="122">
        <v>0</v>
      </c>
      <c r="H7184" s="122">
        <v>4.054618746593473E+18</v>
      </c>
    </row>
    <row r="7185" spans="3:8" ht="15" customHeight="1">
      <c r="C7185" s="112" t="b">
        <v>0</v>
      </c>
      <c r="D7185" s="113">
        <v>8</v>
      </c>
      <c r="E7185" s="114">
        <v>2057</v>
      </c>
      <c r="F7185" s="114">
        <v>7103</v>
      </c>
      <c r="G7185" s="122">
        <v>0</v>
      </c>
      <c r="H7185" s="122">
        <v>5.9480461855685407E+18</v>
      </c>
    </row>
    <row r="7186" spans="3:8" ht="15" customHeight="1">
      <c r="C7186" s="112" t="b">
        <v>0</v>
      </c>
      <c r="D7186" s="113">
        <v>8</v>
      </c>
      <c r="E7186" s="114">
        <v>2058</v>
      </c>
      <c r="F7186" s="114">
        <v>7104</v>
      </c>
      <c r="G7186" s="122">
        <v>0</v>
      </c>
      <c r="H7186" s="122">
        <v>1.8917016818079811E+18</v>
      </c>
    </row>
    <row r="7187" spans="3:8" ht="15" customHeight="1">
      <c r="C7187" s="112" t="b">
        <v>0</v>
      </c>
      <c r="D7187" s="113">
        <v>8</v>
      </c>
      <c r="E7187" s="114">
        <v>2059</v>
      </c>
      <c r="F7187" s="114">
        <v>7105</v>
      </c>
      <c r="G7187" s="122">
        <v>0</v>
      </c>
      <c r="H7187" s="122">
        <v>1.8097305739837657E+19</v>
      </c>
    </row>
    <row r="7188" spans="3:8" ht="15" customHeight="1">
      <c r="C7188" s="112" t="b">
        <v>0</v>
      </c>
      <c r="D7188" s="113">
        <v>8</v>
      </c>
      <c r="E7188" s="114">
        <v>2060</v>
      </c>
      <c r="F7188" s="114">
        <v>7106</v>
      </c>
      <c r="G7188" s="122">
        <v>0</v>
      </c>
      <c r="H7188" s="122">
        <v>1.1305424841887678E+19</v>
      </c>
    </row>
    <row r="7189" spans="3:8" ht="15" customHeight="1">
      <c r="C7189" s="112" t="b">
        <v>0</v>
      </c>
      <c r="D7189" s="113">
        <v>8</v>
      </c>
      <c r="E7189" s="114">
        <v>2061</v>
      </c>
      <c r="F7189" s="114">
        <v>7107</v>
      </c>
      <c r="G7189" s="122">
        <v>0</v>
      </c>
      <c r="H7189" s="122">
        <v>4.8871403569258854E+18</v>
      </c>
    </row>
    <row r="7190" spans="3:8" ht="15" customHeight="1">
      <c r="C7190" s="112" t="b">
        <v>0</v>
      </c>
      <c r="D7190" s="113">
        <v>8</v>
      </c>
      <c r="E7190" s="114">
        <v>2062</v>
      </c>
      <c r="F7190" s="114">
        <v>7108</v>
      </c>
      <c r="G7190" s="122">
        <v>0</v>
      </c>
      <c r="H7190" s="122">
        <v>4.1920647459585582E+18</v>
      </c>
    </row>
    <row r="7191" spans="3:8" ht="15" customHeight="1">
      <c r="C7191" s="112" t="b">
        <v>0</v>
      </c>
      <c r="D7191" s="113">
        <v>8</v>
      </c>
      <c r="E7191" s="114">
        <v>2063</v>
      </c>
      <c r="F7191" s="114">
        <v>7109</v>
      </c>
      <c r="G7191" s="122">
        <v>0</v>
      </c>
      <c r="H7191" s="122">
        <v>4.286321734163647E+18</v>
      </c>
    </row>
    <row r="7192" spans="3:8" ht="15" customHeight="1">
      <c r="C7192" s="112" t="b">
        <v>0</v>
      </c>
      <c r="D7192" s="113">
        <v>8</v>
      </c>
      <c r="E7192" s="114">
        <v>2064</v>
      </c>
      <c r="F7192" s="114">
        <v>7110</v>
      </c>
      <c r="G7192" s="122">
        <v>0</v>
      </c>
      <c r="H7192" s="122">
        <v>4.5127577240963958E+18</v>
      </c>
    </row>
    <row r="7193" spans="3:8" ht="15" customHeight="1">
      <c r="C7193" s="112" t="b">
        <v>0</v>
      </c>
      <c r="D7193" s="113">
        <v>8</v>
      </c>
      <c r="E7193" s="114">
        <v>2065</v>
      </c>
      <c r="F7193" s="114">
        <v>7111</v>
      </c>
      <c r="G7193" s="122">
        <v>0</v>
      </c>
      <c r="H7193" s="122">
        <v>8.9818477034238689E+18</v>
      </c>
    </row>
    <row r="7194" spans="3:8" ht="15" customHeight="1">
      <c r="C7194" s="112" t="b">
        <v>0</v>
      </c>
      <c r="D7194" s="113">
        <v>8</v>
      </c>
      <c r="E7194" s="114">
        <v>2066</v>
      </c>
      <c r="F7194" s="114">
        <v>7112</v>
      </c>
      <c r="G7194" s="122">
        <v>0</v>
      </c>
      <c r="H7194" s="122">
        <v>5.0569288912992E+18</v>
      </c>
    </row>
    <row r="7195" spans="3:8" ht="15" customHeight="1">
      <c r="C7195" s="112" t="b">
        <v>0</v>
      </c>
      <c r="D7195" s="113">
        <v>8</v>
      </c>
      <c r="E7195" s="114">
        <v>2067</v>
      </c>
      <c r="F7195" s="114">
        <v>7113</v>
      </c>
      <c r="G7195" s="122">
        <v>0</v>
      </c>
      <c r="H7195" s="122">
        <v>5.1278026289811313E+18</v>
      </c>
    </row>
    <row r="7196" spans="3:8" ht="15" customHeight="1">
      <c r="C7196" s="112" t="b">
        <v>0</v>
      </c>
      <c r="D7196" s="113">
        <v>8</v>
      </c>
      <c r="E7196" s="114">
        <v>2068</v>
      </c>
      <c r="F7196" s="114">
        <v>7114</v>
      </c>
      <c r="G7196" s="122">
        <v>0</v>
      </c>
      <c r="H7196" s="122">
        <v>7.4964434392753377E+18</v>
      </c>
    </row>
    <row r="7197" spans="3:8" ht="15" customHeight="1">
      <c r="C7197" s="112" t="b">
        <v>0</v>
      </c>
      <c r="D7197" s="113">
        <v>8</v>
      </c>
      <c r="E7197" s="114">
        <v>2069</v>
      </c>
      <c r="F7197" s="114">
        <v>7115</v>
      </c>
      <c r="G7197" s="122">
        <v>0</v>
      </c>
      <c r="H7197" s="122">
        <v>1.1603500666729748E+19</v>
      </c>
    </row>
    <row r="7198" spans="3:8" ht="15" customHeight="1">
      <c r="C7198" s="112" t="b">
        <v>0</v>
      </c>
      <c r="D7198" s="113">
        <v>8</v>
      </c>
      <c r="E7198" s="114">
        <v>2070</v>
      </c>
      <c r="F7198" s="114">
        <v>7116</v>
      </c>
      <c r="G7198" s="122">
        <v>0</v>
      </c>
      <c r="H7198" s="122">
        <v>1.3432813622330321E+19</v>
      </c>
    </row>
    <row r="7199" spans="3:8" ht="15" customHeight="1">
      <c r="C7199" s="112" t="b">
        <v>0</v>
      </c>
      <c r="D7199" s="113">
        <v>8</v>
      </c>
      <c r="E7199" s="114">
        <v>2071</v>
      </c>
      <c r="F7199" s="114">
        <v>7117</v>
      </c>
      <c r="G7199" s="122">
        <v>0</v>
      </c>
      <c r="H7199" s="122">
        <v>1.2911625900786754E+19</v>
      </c>
    </row>
    <row r="7200" spans="3:8" ht="15" customHeight="1">
      <c r="C7200" s="112" t="b">
        <v>0</v>
      </c>
      <c r="D7200" s="113">
        <v>8</v>
      </c>
      <c r="E7200" s="114">
        <v>2072</v>
      </c>
      <c r="F7200" s="114">
        <v>7118</v>
      </c>
      <c r="G7200" s="122">
        <v>0</v>
      </c>
      <c r="H7200" s="122">
        <v>3.1902393089593482E+18</v>
      </c>
    </row>
    <row r="7201" spans="3:8" ht="15" customHeight="1">
      <c r="C7201" s="112" t="b">
        <v>0</v>
      </c>
      <c r="D7201" s="113">
        <v>8</v>
      </c>
      <c r="E7201" s="114">
        <v>2073</v>
      </c>
      <c r="F7201" s="114">
        <v>7119</v>
      </c>
      <c r="G7201" s="122">
        <v>0</v>
      </c>
      <c r="H7201" s="122">
        <v>8.7247589582306284E+18</v>
      </c>
    </row>
    <row r="7202" spans="3:8" ht="15" customHeight="1">
      <c r="C7202" s="112" t="b">
        <v>0</v>
      </c>
      <c r="D7202" s="113">
        <v>8</v>
      </c>
      <c r="E7202" s="114">
        <v>2074</v>
      </c>
      <c r="F7202" s="114">
        <v>7120</v>
      </c>
      <c r="G7202" s="122">
        <v>0</v>
      </c>
      <c r="H7202" s="122">
        <v>1.0618950762415407E+19</v>
      </c>
    </row>
    <row r="7203" spans="3:8" ht="15" customHeight="1">
      <c r="C7203" s="112" t="b">
        <v>0</v>
      </c>
      <c r="D7203" s="113">
        <v>8</v>
      </c>
      <c r="E7203" s="114">
        <v>2075</v>
      </c>
      <c r="F7203" s="114">
        <v>7121</v>
      </c>
      <c r="G7203" s="122">
        <v>0</v>
      </c>
      <c r="H7203" s="122">
        <v>1.2359430832799265E+19</v>
      </c>
    </row>
    <row r="7204" spans="3:8" ht="15" customHeight="1">
      <c r="C7204" s="112" t="b">
        <v>0</v>
      </c>
      <c r="D7204" s="113">
        <v>8</v>
      </c>
      <c r="E7204" s="114">
        <v>2076</v>
      </c>
      <c r="F7204" s="114">
        <v>7122</v>
      </c>
      <c r="G7204" s="122">
        <v>0</v>
      </c>
      <c r="H7204" s="122">
        <v>4.3179037771833887E+18</v>
      </c>
    </row>
    <row r="7205" spans="3:8" ht="15" customHeight="1">
      <c r="C7205" s="112" t="b">
        <v>0</v>
      </c>
      <c r="D7205" s="113">
        <v>8</v>
      </c>
      <c r="E7205" s="114">
        <v>2077</v>
      </c>
      <c r="F7205" s="114">
        <v>7123</v>
      </c>
      <c r="G7205" s="122">
        <v>0</v>
      </c>
      <c r="H7205" s="122">
        <v>2.4882534069414482E+18</v>
      </c>
    </row>
    <row r="7206" spans="3:8" ht="15" customHeight="1">
      <c r="C7206" s="112" t="b">
        <v>0</v>
      </c>
      <c r="D7206" s="113">
        <v>8</v>
      </c>
      <c r="E7206" s="114">
        <v>2078</v>
      </c>
      <c r="F7206" s="114">
        <v>7124</v>
      </c>
      <c r="G7206" s="122">
        <v>0</v>
      </c>
      <c r="H7206" s="122">
        <v>1.4641456753116273E+19</v>
      </c>
    </row>
    <row r="7207" spans="3:8" ht="15" customHeight="1">
      <c r="C7207" s="112" t="b">
        <v>0</v>
      </c>
      <c r="D7207" s="113">
        <v>8</v>
      </c>
      <c r="E7207" s="114">
        <v>2079</v>
      </c>
      <c r="F7207" s="114">
        <v>7125</v>
      </c>
      <c r="G7207" s="122">
        <v>0</v>
      </c>
      <c r="H7207" s="122">
        <v>1.7528205651149885E+19</v>
      </c>
    </row>
    <row r="7208" spans="3:8" ht="15" customHeight="1">
      <c r="C7208" s="112" t="b">
        <v>0</v>
      </c>
      <c r="D7208" s="113">
        <v>8</v>
      </c>
      <c r="E7208" s="114">
        <v>2080</v>
      </c>
      <c r="F7208" s="114">
        <v>7126</v>
      </c>
      <c r="G7208" s="122">
        <v>0</v>
      </c>
      <c r="H7208" s="122">
        <v>6.9744913658814451E+17</v>
      </c>
    </row>
    <row r="7209" spans="3:8" ht="15" customHeight="1">
      <c r="C7209" s="112" t="b">
        <v>0</v>
      </c>
      <c r="D7209" s="113">
        <v>8</v>
      </c>
      <c r="E7209" s="114">
        <v>2081</v>
      </c>
      <c r="F7209" s="114">
        <v>7127</v>
      </c>
      <c r="G7209" s="122">
        <v>0</v>
      </c>
      <c r="H7209" s="122">
        <v>1.2375338665287158E+19</v>
      </c>
    </row>
    <row r="7210" spans="3:8" ht="15" customHeight="1">
      <c r="C7210" s="112" t="b">
        <v>0</v>
      </c>
      <c r="D7210" s="113">
        <v>8</v>
      </c>
      <c r="E7210" s="114">
        <v>2082</v>
      </c>
      <c r="F7210" s="114">
        <v>7128</v>
      </c>
      <c r="G7210" s="122">
        <v>0</v>
      </c>
      <c r="H7210" s="122">
        <v>5.2454851408135875E+18</v>
      </c>
    </row>
    <row r="7211" spans="3:8" ht="15" customHeight="1">
      <c r="C7211" s="112" t="b">
        <v>0</v>
      </c>
      <c r="D7211" s="113">
        <v>8</v>
      </c>
      <c r="E7211" s="114">
        <v>2083</v>
      </c>
      <c r="F7211" s="114">
        <v>7129</v>
      </c>
      <c r="G7211" s="122">
        <v>0</v>
      </c>
      <c r="H7211" s="122">
        <v>1.4176414448188439E+19</v>
      </c>
    </row>
    <row r="7212" spans="3:8" ht="15" customHeight="1">
      <c r="C7212" s="112" t="b">
        <v>0</v>
      </c>
      <c r="D7212" s="113">
        <v>8</v>
      </c>
      <c r="E7212" s="114">
        <v>2084</v>
      </c>
      <c r="F7212" s="114">
        <v>7130</v>
      </c>
      <c r="G7212" s="122">
        <v>0</v>
      </c>
      <c r="H7212" s="122">
        <v>1.4636799087863151E+19</v>
      </c>
    </row>
    <row r="7213" spans="3:8" ht="15" customHeight="1">
      <c r="C7213" s="112" t="b">
        <v>0</v>
      </c>
      <c r="D7213" s="113">
        <v>8</v>
      </c>
      <c r="E7213" s="114">
        <v>2085</v>
      </c>
      <c r="F7213" s="114">
        <v>7131</v>
      </c>
      <c r="G7213" s="122">
        <v>0</v>
      </c>
      <c r="H7213" s="122">
        <v>3.0950852512600376E+18</v>
      </c>
    </row>
    <row r="7214" spans="3:8" ht="15" customHeight="1">
      <c r="C7214" s="112" t="b">
        <v>0</v>
      </c>
      <c r="D7214" s="113">
        <v>8</v>
      </c>
      <c r="E7214" s="114">
        <v>2086</v>
      </c>
      <c r="F7214" s="114">
        <v>7132</v>
      </c>
      <c r="G7214" s="122">
        <v>0</v>
      </c>
      <c r="H7214" s="122">
        <v>1.400610941383118E+19</v>
      </c>
    </row>
    <row r="7215" spans="3:8" ht="15" customHeight="1">
      <c r="C7215" s="112" t="b">
        <v>0</v>
      </c>
      <c r="D7215" s="113">
        <v>8</v>
      </c>
      <c r="E7215" s="114">
        <v>2087</v>
      </c>
      <c r="F7215" s="114">
        <v>7133</v>
      </c>
      <c r="G7215" s="122">
        <v>0</v>
      </c>
      <c r="H7215" s="122">
        <v>1.2694955584297871E+19</v>
      </c>
    </row>
    <row r="7216" spans="3:8" ht="15" customHeight="1">
      <c r="C7216" s="112" t="b">
        <v>0</v>
      </c>
      <c r="D7216" s="113">
        <v>8</v>
      </c>
      <c r="E7216" s="114">
        <v>2088</v>
      </c>
      <c r="F7216" s="114">
        <v>7134</v>
      </c>
      <c r="G7216" s="122">
        <v>0</v>
      </c>
      <c r="H7216" s="122">
        <v>1.4986648696802976E+19</v>
      </c>
    </row>
    <row r="7217" spans="3:8" ht="15" customHeight="1">
      <c r="C7217" s="112" t="b">
        <v>0</v>
      </c>
      <c r="D7217" s="113">
        <v>8</v>
      </c>
      <c r="E7217" s="114">
        <v>2089</v>
      </c>
      <c r="F7217" s="114">
        <v>7135</v>
      </c>
      <c r="G7217" s="122">
        <v>0</v>
      </c>
      <c r="H7217" s="122">
        <v>1.3868225211340999E+19</v>
      </c>
    </row>
    <row r="7218" spans="3:8" ht="15" customHeight="1">
      <c r="C7218" s="112" t="b">
        <v>0</v>
      </c>
      <c r="D7218" s="113">
        <v>8</v>
      </c>
      <c r="E7218" s="114">
        <v>2090</v>
      </c>
      <c r="F7218" s="114">
        <v>7136</v>
      </c>
      <c r="G7218" s="122">
        <v>0</v>
      </c>
      <c r="H7218" s="122">
        <v>6.8439797808837683E+18</v>
      </c>
    </row>
    <row r="7219" spans="3:8" ht="15" customHeight="1">
      <c r="C7219" s="112" t="b">
        <v>0</v>
      </c>
      <c r="D7219" s="113">
        <v>8</v>
      </c>
      <c r="E7219" s="114">
        <v>2091</v>
      </c>
      <c r="F7219" s="114">
        <v>7137</v>
      </c>
      <c r="G7219" s="122">
        <v>0</v>
      </c>
      <c r="H7219" s="122">
        <v>4.0568570102837064E+18</v>
      </c>
    </row>
    <row r="7220" spans="3:8" ht="15" customHeight="1">
      <c r="C7220" s="112" t="b">
        <v>0</v>
      </c>
      <c r="D7220" s="113">
        <v>8</v>
      </c>
      <c r="E7220" s="114">
        <v>2092</v>
      </c>
      <c r="F7220" s="114">
        <v>7138</v>
      </c>
      <c r="G7220" s="122">
        <v>0</v>
      </c>
      <c r="H7220" s="122">
        <v>1.642199642481569E+19</v>
      </c>
    </row>
    <row r="7221" spans="3:8" ht="15" customHeight="1">
      <c r="C7221" s="112" t="b">
        <v>0</v>
      </c>
      <c r="D7221" s="113">
        <v>8</v>
      </c>
      <c r="E7221" s="114">
        <v>3328</v>
      </c>
      <c r="F7221" s="114">
        <v>7139</v>
      </c>
      <c r="G7221" s="122">
        <v>0</v>
      </c>
      <c r="H7221" s="122">
        <v>2.6019115673578982E+18</v>
      </c>
    </row>
    <row r="7222" spans="3:8" ht="15" customHeight="1">
      <c r="C7222" s="112" t="b">
        <v>0</v>
      </c>
      <c r="D7222" s="113">
        <v>8</v>
      </c>
      <c r="E7222" s="114">
        <v>2093</v>
      </c>
      <c r="F7222" s="114">
        <v>7140</v>
      </c>
      <c r="G7222" s="122">
        <v>0</v>
      </c>
      <c r="H7222" s="122">
        <v>5.8975659397010534E+18</v>
      </c>
    </row>
    <row r="7223" spans="3:8" ht="15" customHeight="1">
      <c r="C7223" s="112" t="b">
        <v>0</v>
      </c>
      <c r="D7223" s="113">
        <v>8</v>
      </c>
      <c r="E7223" s="114">
        <v>2094</v>
      </c>
      <c r="F7223" s="114">
        <v>7141</v>
      </c>
      <c r="G7223" s="122">
        <v>0</v>
      </c>
      <c r="H7223" s="122">
        <v>2.2571239727723796E+18</v>
      </c>
    </row>
    <row r="7224" spans="3:8" ht="15" customHeight="1">
      <c r="C7224" s="112" t="b">
        <v>0</v>
      </c>
      <c r="D7224" s="113">
        <v>8</v>
      </c>
      <c r="E7224" s="114">
        <v>2095</v>
      </c>
      <c r="F7224" s="114">
        <v>7142</v>
      </c>
      <c r="G7224" s="122">
        <v>0</v>
      </c>
      <c r="H7224" s="122">
        <v>3.5518023226186465E+18</v>
      </c>
    </row>
    <row r="7225" spans="3:8" ht="15" customHeight="1">
      <c r="C7225" s="112" t="b">
        <v>0</v>
      </c>
      <c r="D7225" s="113">
        <v>8</v>
      </c>
      <c r="E7225" s="114">
        <v>2096</v>
      </c>
      <c r="F7225" s="114">
        <v>7143</v>
      </c>
      <c r="G7225" s="122">
        <v>0</v>
      </c>
      <c r="H7225" s="122">
        <v>1.1482459608485339E+19</v>
      </c>
    </row>
    <row r="7226" spans="3:8" ht="15" customHeight="1">
      <c r="C7226" s="112" t="b">
        <v>0</v>
      </c>
      <c r="D7226" s="113">
        <v>8</v>
      </c>
      <c r="E7226" s="114">
        <v>2097</v>
      </c>
      <c r="F7226" s="114">
        <v>7144</v>
      </c>
      <c r="G7226" s="122">
        <v>0</v>
      </c>
      <c r="H7226" s="122">
        <v>1.7983897234518385E+19</v>
      </c>
    </row>
    <row r="7227" spans="3:8" ht="15" customHeight="1">
      <c r="C7227" s="112" t="b">
        <v>0</v>
      </c>
      <c r="D7227" s="113">
        <v>8</v>
      </c>
      <c r="E7227" s="114">
        <v>2098</v>
      </c>
      <c r="F7227" s="114">
        <v>7145</v>
      </c>
      <c r="G7227" s="122">
        <v>0</v>
      </c>
      <c r="H7227" s="122">
        <v>1.3909556593312201E+19</v>
      </c>
    </row>
    <row r="7228" spans="3:8" ht="15" customHeight="1">
      <c r="C7228" s="112" t="b">
        <v>0</v>
      </c>
      <c r="D7228" s="113">
        <v>8</v>
      </c>
      <c r="E7228" s="114">
        <v>3276</v>
      </c>
      <c r="F7228" s="114">
        <v>7146</v>
      </c>
      <c r="G7228" s="122">
        <v>0</v>
      </c>
      <c r="H7228" s="122">
        <v>2.2224833470900544E+18</v>
      </c>
    </row>
    <row r="7229" spans="3:8" ht="15" customHeight="1">
      <c r="C7229" s="112" t="b">
        <v>0</v>
      </c>
      <c r="D7229" s="113">
        <v>8</v>
      </c>
      <c r="E7229" s="114">
        <v>3277</v>
      </c>
      <c r="F7229" s="114">
        <v>7147</v>
      </c>
      <c r="G7229" s="122">
        <v>0</v>
      </c>
      <c r="H7229" s="122">
        <v>3.9227370121573235E+17</v>
      </c>
    </row>
    <row r="7230" spans="3:8" ht="15" customHeight="1">
      <c r="C7230" s="112" t="b">
        <v>0</v>
      </c>
      <c r="D7230" s="113">
        <v>8</v>
      </c>
      <c r="E7230" s="114">
        <v>3278</v>
      </c>
      <c r="F7230" s="114">
        <v>7148</v>
      </c>
      <c r="G7230" s="122">
        <v>0</v>
      </c>
      <c r="H7230" s="122">
        <v>1.6682246036086331E+19</v>
      </c>
    </row>
    <row r="7231" spans="3:8" ht="15" customHeight="1">
      <c r="C7231" s="112" t="b">
        <v>0</v>
      </c>
      <c r="D7231" s="113">
        <v>8</v>
      </c>
      <c r="E7231" s="114">
        <v>3279</v>
      </c>
      <c r="F7231" s="114">
        <v>7149</v>
      </c>
      <c r="G7231" s="122">
        <v>0</v>
      </c>
      <c r="H7231" s="122">
        <v>1.5943531038355796E+19</v>
      </c>
    </row>
    <row r="7232" spans="3:8" ht="15" customHeight="1">
      <c r="C7232" s="112" t="b">
        <v>0</v>
      </c>
      <c r="D7232" s="113">
        <v>8</v>
      </c>
      <c r="E7232" s="114">
        <v>3280</v>
      </c>
      <c r="F7232" s="114">
        <v>7150</v>
      </c>
      <c r="G7232" s="122">
        <v>0</v>
      </c>
      <c r="H7232" s="122">
        <v>1.7807388294347647E+19</v>
      </c>
    </row>
    <row r="7233" spans="3:8" ht="15" customHeight="1">
      <c r="C7233" s="112" t="b">
        <v>0</v>
      </c>
      <c r="D7233" s="113">
        <v>8</v>
      </c>
      <c r="E7233" s="114">
        <v>3281</v>
      </c>
      <c r="F7233" s="114">
        <v>7151</v>
      </c>
      <c r="G7233" s="122">
        <v>0</v>
      </c>
      <c r="H7233" s="122">
        <v>1.3179601045785758E+19</v>
      </c>
    </row>
    <row r="7234" spans="3:8" ht="15" customHeight="1">
      <c r="C7234" s="112" t="b">
        <v>0</v>
      </c>
      <c r="D7234" s="113">
        <v>8</v>
      </c>
      <c r="E7234" s="114">
        <v>3282</v>
      </c>
      <c r="F7234" s="114">
        <v>7152</v>
      </c>
      <c r="G7234" s="122">
        <v>0</v>
      </c>
      <c r="H7234" s="122">
        <v>3.574248455184681E+18</v>
      </c>
    </row>
    <row r="7235" spans="3:8" ht="15" customHeight="1">
      <c r="C7235" s="112" t="b">
        <v>0</v>
      </c>
      <c r="D7235" s="113">
        <v>8</v>
      </c>
      <c r="E7235" s="114">
        <v>3283</v>
      </c>
      <c r="F7235" s="114">
        <v>7153</v>
      </c>
      <c r="G7235" s="122">
        <v>0</v>
      </c>
      <c r="H7235" s="122">
        <v>1.6107649826097555E+19</v>
      </c>
    </row>
    <row r="7236" spans="3:8" ht="15" customHeight="1">
      <c r="C7236" s="112" t="b">
        <v>0</v>
      </c>
      <c r="D7236" s="113">
        <v>8</v>
      </c>
      <c r="E7236" s="114">
        <v>3284</v>
      </c>
      <c r="F7236" s="114">
        <v>7154</v>
      </c>
      <c r="G7236" s="122">
        <v>0</v>
      </c>
      <c r="H7236" s="122">
        <v>1.4286125515462459E+19</v>
      </c>
    </row>
    <row r="7237" spans="3:8" ht="15" customHeight="1">
      <c r="C7237" s="112" t="b">
        <v>0</v>
      </c>
      <c r="D7237" s="113">
        <v>8</v>
      </c>
      <c r="E7237" s="114">
        <v>3285</v>
      </c>
      <c r="F7237" s="114">
        <v>7155</v>
      </c>
      <c r="G7237" s="122">
        <v>0</v>
      </c>
      <c r="H7237" s="122">
        <v>1.7857193914781467E+19</v>
      </c>
    </row>
    <row r="7238" spans="3:8" ht="15" customHeight="1">
      <c r="C7238" s="112" t="b">
        <v>0</v>
      </c>
      <c r="D7238" s="113">
        <v>8</v>
      </c>
      <c r="E7238" s="114">
        <v>3286</v>
      </c>
      <c r="F7238" s="114">
        <v>7156</v>
      </c>
      <c r="G7238" s="122">
        <v>0</v>
      </c>
      <c r="H7238" s="122">
        <v>1.6650559374939372E+19</v>
      </c>
    </row>
    <row r="7239" spans="3:8" ht="15" customHeight="1">
      <c r="C7239" s="112" t="b">
        <v>0</v>
      </c>
      <c r="D7239" s="113">
        <v>8</v>
      </c>
      <c r="E7239" s="114">
        <v>3287</v>
      </c>
      <c r="F7239" s="114">
        <v>7157</v>
      </c>
      <c r="G7239" s="122">
        <v>0</v>
      </c>
      <c r="H7239" s="122">
        <v>7.2083532307668429E+18</v>
      </c>
    </row>
    <row r="7240" spans="3:8" ht="15" customHeight="1">
      <c r="C7240" s="112" t="b">
        <v>0</v>
      </c>
      <c r="D7240" s="113">
        <v>8</v>
      </c>
      <c r="E7240" s="114">
        <v>2099</v>
      </c>
      <c r="F7240" s="114">
        <v>7158</v>
      </c>
      <c r="G7240" s="122">
        <v>0</v>
      </c>
      <c r="H7240" s="122">
        <v>7.1110054692473651E+17</v>
      </c>
    </row>
    <row r="7241" spans="3:8" ht="15" customHeight="1">
      <c r="C7241" s="112" t="b">
        <v>0</v>
      </c>
      <c r="D7241" s="113">
        <v>8</v>
      </c>
      <c r="E7241" s="114">
        <v>2100</v>
      </c>
      <c r="F7241" s="114">
        <v>7159</v>
      </c>
      <c r="G7241" s="122">
        <v>0</v>
      </c>
      <c r="H7241" s="122">
        <v>1.2783172643323978E+19</v>
      </c>
    </row>
    <row r="7242" spans="3:8" ht="15" customHeight="1">
      <c r="C7242" s="112" t="b">
        <v>0</v>
      </c>
      <c r="D7242" s="113">
        <v>8</v>
      </c>
      <c r="E7242" s="114">
        <v>2101</v>
      </c>
      <c r="F7242" s="114">
        <v>7160</v>
      </c>
      <c r="G7242" s="122">
        <v>0</v>
      </c>
      <c r="H7242" s="122">
        <v>1.1181555216874158E+19</v>
      </c>
    </row>
    <row r="7243" spans="3:8" ht="15" customHeight="1">
      <c r="C7243" s="112" t="b">
        <v>0</v>
      </c>
      <c r="D7243" s="113">
        <v>8</v>
      </c>
      <c r="E7243" s="114">
        <v>2102</v>
      </c>
      <c r="F7243" s="114">
        <v>7161</v>
      </c>
      <c r="G7243" s="122">
        <v>0</v>
      </c>
      <c r="H7243" s="122">
        <v>9.483263730923989E+18</v>
      </c>
    </row>
    <row r="7244" spans="3:8" ht="15" customHeight="1">
      <c r="C7244" s="112" t="b">
        <v>0</v>
      </c>
      <c r="D7244" s="113">
        <v>8</v>
      </c>
      <c r="E7244" s="114">
        <v>2103</v>
      </c>
      <c r="F7244" s="114">
        <v>7162</v>
      </c>
      <c r="G7244" s="122">
        <v>0</v>
      </c>
      <c r="H7244" s="122">
        <v>5.0202742208219167E+18</v>
      </c>
    </row>
    <row r="7245" spans="3:8" ht="15" customHeight="1">
      <c r="C7245" s="112" t="b">
        <v>0</v>
      </c>
      <c r="D7245" s="113">
        <v>8</v>
      </c>
      <c r="E7245" s="114">
        <v>2104</v>
      </c>
      <c r="F7245" s="114">
        <v>7163</v>
      </c>
      <c r="G7245" s="122">
        <v>0</v>
      </c>
      <c r="H7245" s="122">
        <v>8.4770942326962125E+18</v>
      </c>
    </row>
    <row r="7246" spans="3:8" ht="15" customHeight="1">
      <c r="C7246" s="112" t="b">
        <v>0</v>
      </c>
      <c r="D7246" s="113">
        <v>8</v>
      </c>
      <c r="E7246" s="114">
        <v>2105</v>
      </c>
      <c r="F7246" s="114">
        <v>7164</v>
      </c>
      <c r="G7246" s="122">
        <v>0</v>
      </c>
      <c r="H7246" s="122">
        <v>1.8078737934023437E+18</v>
      </c>
    </row>
    <row r="7247" spans="3:8" ht="15" customHeight="1">
      <c r="C7247" s="112" t="b">
        <v>0</v>
      </c>
      <c r="D7247" s="113">
        <v>8</v>
      </c>
      <c r="E7247" s="114">
        <v>2106</v>
      </c>
      <c r="F7247" s="114">
        <v>7165</v>
      </c>
      <c r="G7247" s="122">
        <v>0</v>
      </c>
      <c r="H7247" s="122">
        <v>2.7229617342769891E+17</v>
      </c>
    </row>
    <row r="7248" spans="3:8" ht="15" customHeight="1">
      <c r="C7248" s="112" t="b">
        <v>0</v>
      </c>
      <c r="D7248" s="113">
        <v>8</v>
      </c>
      <c r="E7248" s="114">
        <v>2107</v>
      </c>
      <c r="F7248" s="114">
        <v>7166</v>
      </c>
      <c r="G7248" s="122">
        <v>0</v>
      </c>
      <c r="H7248" s="122">
        <v>7.5551723247773123E+18</v>
      </c>
    </row>
    <row r="7249" spans="3:8" ht="15" customHeight="1">
      <c r="C7249" s="112" t="b">
        <v>0</v>
      </c>
      <c r="D7249" s="113">
        <v>8</v>
      </c>
      <c r="E7249" s="114">
        <v>2108</v>
      </c>
      <c r="F7249" s="114">
        <v>7167</v>
      </c>
      <c r="G7249" s="122">
        <v>0</v>
      </c>
      <c r="H7249" s="122">
        <v>4.5406648122695183E+18</v>
      </c>
    </row>
    <row r="7250" spans="3:8" ht="15" customHeight="1">
      <c r="C7250" s="112" t="b">
        <v>0</v>
      </c>
      <c r="D7250" s="113">
        <v>8</v>
      </c>
      <c r="E7250" s="114">
        <v>2109</v>
      </c>
      <c r="F7250" s="114">
        <v>7168</v>
      </c>
      <c r="G7250" s="122">
        <v>0</v>
      </c>
      <c r="H7250" s="122">
        <v>3.8458308875004186E+17</v>
      </c>
    </row>
    <row r="7251" spans="3:8" ht="15" customHeight="1">
      <c r="C7251" s="112" t="b">
        <v>0</v>
      </c>
      <c r="D7251" s="113">
        <v>8</v>
      </c>
      <c r="E7251" s="114">
        <v>2110</v>
      </c>
      <c r="F7251" s="114">
        <v>7169</v>
      </c>
      <c r="G7251" s="122">
        <v>0</v>
      </c>
      <c r="H7251" s="122">
        <v>2.1711689563524728E+18</v>
      </c>
    </row>
    <row r="7252" spans="3:8" ht="15" customHeight="1">
      <c r="C7252" s="112" t="b">
        <v>0</v>
      </c>
      <c r="D7252" s="113">
        <v>8</v>
      </c>
      <c r="E7252" s="114">
        <v>2111</v>
      </c>
      <c r="F7252" s="114">
        <v>7170</v>
      </c>
      <c r="G7252" s="122">
        <v>0</v>
      </c>
      <c r="H7252" s="122">
        <v>4.7185091348887255E+18</v>
      </c>
    </row>
    <row r="7253" spans="3:8" ht="15" customHeight="1">
      <c r="C7253" s="112" t="b">
        <v>0</v>
      </c>
      <c r="D7253" s="113">
        <v>8</v>
      </c>
      <c r="E7253" s="114">
        <v>2112</v>
      </c>
      <c r="F7253" s="114">
        <v>7171</v>
      </c>
      <c r="G7253" s="122">
        <v>0</v>
      </c>
      <c r="H7253" s="122">
        <v>3.9323418780098314E+18</v>
      </c>
    </row>
    <row r="7254" spans="3:8" ht="15" customHeight="1">
      <c r="C7254" s="112" t="b">
        <v>0</v>
      </c>
      <c r="D7254" s="113">
        <v>8</v>
      </c>
      <c r="E7254" s="114">
        <v>2113</v>
      </c>
      <c r="F7254" s="114">
        <v>7172</v>
      </c>
      <c r="G7254" s="122">
        <v>0</v>
      </c>
      <c r="H7254" s="122">
        <v>7.2999731353839585E+18</v>
      </c>
    </row>
    <row r="7255" spans="3:8" ht="15" customHeight="1">
      <c r="C7255" s="112" t="b">
        <v>0</v>
      </c>
      <c r="D7255" s="113">
        <v>8</v>
      </c>
      <c r="E7255" s="114">
        <v>2114</v>
      </c>
      <c r="F7255" s="114">
        <v>7173</v>
      </c>
      <c r="G7255" s="122">
        <v>0</v>
      </c>
      <c r="H7255" s="122">
        <v>5.8320488424803441E+18</v>
      </c>
    </row>
    <row r="7256" spans="3:8" ht="15" customHeight="1">
      <c r="C7256" s="112" t="b">
        <v>0</v>
      </c>
      <c r="D7256" s="113">
        <v>8</v>
      </c>
      <c r="E7256" s="114">
        <v>2115</v>
      </c>
      <c r="F7256" s="114">
        <v>7174</v>
      </c>
      <c r="G7256" s="122">
        <v>0</v>
      </c>
      <c r="H7256" s="122">
        <v>1.047888518328569E+19</v>
      </c>
    </row>
    <row r="7257" spans="3:8" ht="15" customHeight="1">
      <c r="C7257" s="112" t="b">
        <v>0</v>
      </c>
      <c r="D7257" s="113">
        <v>8</v>
      </c>
      <c r="E7257" s="114">
        <v>2116</v>
      </c>
      <c r="F7257" s="114">
        <v>7175</v>
      </c>
      <c r="G7257" s="122">
        <v>0</v>
      </c>
      <c r="H7257" s="122">
        <v>3.1449530170990828E+18</v>
      </c>
    </row>
    <row r="7258" spans="3:8" ht="15" customHeight="1">
      <c r="C7258" s="112" t="b">
        <v>0</v>
      </c>
      <c r="D7258" s="113">
        <v>8</v>
      </c>
      <c r="E7258" s="114">
        <v>2117</v>
      </c>
      <c r="F7258" s="114">
        <v>7176</v>
      </c>
      <c r="G7258" s="122">
        <v>0</v>
      </c>
      <c r="H7258" s="122">
        <v>9.5695058142455726E+18</v>
      </c>
    </row>
    <row r="7259" spans="3:8" ht="15" customHeight="1">
      <c r="C7259" s="112" t="b">
        <v>0</v>
      </c>
      <c r="D7259" s="113">
        <v>8</v>
      </c>
      <c r="E7259" s="114">
        <v>2118</v>
      </c>
      <c r="F7259" s="114">
        <v>7177</v>
      </c>
      <c r="G7259" s="122">
        <v>0</v>
      </c>
      <c r="H7259" s="122">
        <v>1.6551297674421139E+19</v>
      </c>
    </row>
    <row r="7260" spans="3:8" ht="15" customHeight="1">
      <c r="C7260" s="112" t="b">
        <v>0</v>
      </c>
      <c r="D7260" s="113">
        <v>8</v>
      </c>
      <c r="E7260" s="114">
        <v>2119</v>
      </c>
      <c r="F7260" s="114">
        <v>7178</v>
      </c>
      <c r="G7260" s="122">
        <v>0</v>
      </c>
      <c r="H7260" s="122">
        <v>1.3757889252284828E+19</v>
      </c>
    </row>
    <row r="7261" spans="3:8" ht="15" customHeight="1">
      <c r="C7261" s="112" t="b">
        <v>0</v>
      </c>
      <c r="D7261" s="113">
        <v>8</v>
      </c>
      <c r="E7261" s="114">
        <v>2120</v>
      </c>
      <c r="F7261" s="114">
        <v>7179</v>
      </c>
      <c r="G7261" s="122">
        <v>0</v>
      </c>
      <c r="H7261" s="122">
        <v>8.3200408599516109E+18</v>
      </c>
    </row>
    <row r="7262" spans="3:8" ht="15" customHeight="1">
      <c r="C7262" s="112" t="b">
        <v>0</v>
      </c>
      <c r="D7262" s="113">
        <v>8</v>
      </c>
      <c r="E7262" s="114">
        <v>2121</v>
      </c>
      <c r="F7262" s="114">
        <v>7180</v>
      </c>
      <c r="G7262" s="122">
        <v>0</v>
      </c>
      <c r="H7262" s="122">
        <v>1.7562116364309256E+19</v>
      </c>
    </row>
    <row r="7263" spans="3:8" ht="15" customHeight="1">
      <c r="C7263" s="112" t="b">
        <v>0</v>
      </c>
      <c r="D7263" s="113">
        <v>8</v>
      </c>
      <c r="E7263" s="114">
        <v>2122</v>
      </c>
      <c r="F7263" s="114">
        <v>7181</v>
      </c>
      <c r="G7263" s="122">
        <v>0</v>
      </c>
      <c r="H7263" s="122">
        <v>1.6351415637467464E+19</v>
      </c>
    </row>
    <row r="7264" spans="3:8" ht="15" customHeight="1">
      <c r="C7264" s="112" t="b">
        <v>0</v>
      </c>
      <c r="D7264" s="113">
        <v>8</v>
      </c>
      <c r="E7264" s="114">
        <v>2123</v>
      </c>
      <c r="F7264" s="114">
        <v>7182</v>
      </c>
      <c r="G7264" s="122">
        <v>0</v>
      </c>
      <c r="H7264" s="122">
        <v>2.7319647934136996E+18</v>
      </c>
    </row>
    <row r="7265" spans="3:8" ht="15" customHeight="1">
      <c r="C7265" s="112" t="b">
        <v>0</v>
      </c>
      <c r="D7265" s="113">
        <v>8</v>
      </c>
      <c r="E7265" s="114">
        <v>2124</v>
      </c>
      <c r="F7265" s="114">
        <v>7183</v>
      </c>
      <c r="G7265" s="122">
        <v>0</v>
      </c>
      <c r="H7265" s="122">
        <v>4.2909370564302812E+18</v>
      </c>
    </row>
    <row r="7266" spans="3:8" ht="15" customHeight="1">
      <c r="C7266" s="112" t="b">
        <v>0</v>
      </c>
      <c r="D7266" s="113">
        <v>8</v>
      </c>
      <c r="E7266" s="114">
        <v>2125</v>
      </c>
      <c r="F7266" s="114">
        <v>7184</v>
      </c>
      <c r="G7266" s="122">
        <v>0</v>
      </c>
      <c r="H7266" s="122">
        <v>1.6032440658322074E+19</v>
      </c>
    </row>
    <row r="7267" spans="3:8" ht="15" customHeight="1">
      <c r="C7267" s="112" t="b">
        <v>0</v>
      </c>
      <c r="D7267" s="113">
        <v>8</v>
      </c>
      <c r="E7267" s="114">
        <v>2126</v>
      </c>
      <c r="F7267" s="114">
        <v>7185</v>
      </c>
      <c r="G7267" s="122">
        <v>0</v>
      </c>
      <c r="H7267" s="122">
        <v>1.1589921132774375E+19</v>
      </c>
    </row>
    <row r="7268" spans="3:8" ht="15" customHeight="1">
      <c r="C7268" s="112" t="b">
        <v>0</v>
      </c>
      <c r="D7268" s="113">
        <v>8</v>
      </c>
      <c r="E7268" s="114">
        <v>2127</v>
      </c>
      <c r="F7268" s="114">
        <v>7186</v>
      </c>
      <c r="G7268" s="122">
        <v>0</v>
      </c>
      <c r="H7268" s="122">
        <v>5.5387396232554977E+18</v>
      </c>
    </row>
    <row r="7269" spans="3:8" ht="15" customHeight="1">
      <c r="C7269" s="112" t="b">
        <v>0</v>
      </c>
      <c r="D7269" s="113">
        <v>8</v>
      </c>
      <c r="E7269" s="114">
        <v>2128</v>
      </c>
      <c r="F7269" s="114">
        <v>7187</v>
      </c>
      <c r="G7269" s="122">
        <v>0</v>
      </c>
      <c r="H7269" s="122">
        <v>1.5044781908730876E+19</v>
      </c>
    </row>
    <row r="7270" spans="3:8" ht="15" customHeight="1">
      <c r="C7270" s="112" t="b">
        <v>0</v>
      </c>
      <c r="D7270" s="113">
        <v>8</v>
      </c>
      <c r="E7270" s="114">
        <v>2129</v>
      </c>
      <c r="F7270" s="114">
        <v>7188</v>
      </c>
      <c r="G7270" s="122">
        <v>0</v>
      </c>
      <c r="H7270" s="122">
        <v>1.2351046142478594E+19</v>
      </c>
    </row>
    <row r="7271" spans="3:8" ht="15" customHeight="1">
      <c r="C7271" s="112" t="b">
        <v>0</v>
      </c>
      <c r="D7271" s="113">
        <v>8</v>
      </c>
      <c r="E7271" s="114">
        <v>2130</v>
      </c>
      <c r="F7271" s="114">
        <v>7189</v>
      </c>
      <c r="G7271" s="122">
        <v>0</v>
      </c>
      <c r="H7271" s="122">
        <v>5.3954169869438065E+18</v>
      </c>
    </row>
    <row r="7272" spans="3:8" ht="15" customHeight="1">
      <c r="C7272" s="112" t="b">
        <v>0</v>
      </c>
      <c r="D7272" s="113">
        <v>8</v>
      </c>
      <c r="E7272" s="114">
        <v>2131</v>
      </c>
      <c r="F7272" s="114">
        <v>7190</v>
      </c>
      <c r="G7272" s="122">
        <v>0</v>
      </c>
      <c r="H7272" s="122">
        <v>6.8219610785351404E+18</v>
      </c>
    </row>
    <row r="7273" spans="3:8" ht="15" customHeight="1">
      <c r="C7273" s="112" t="b">
        <v>0</v>
      </c>
      <c r="D7273" s="113">
        <v>8</v>
      </c>
      <c r="E7273" s="114">
        <v>2132</v>
      </c>
      <c r="F7273" s="114">
        <v>7191</v>
      </c>
      <c r="G7273" s="122">
        <v>0</v>
      </c>
      <c r="H7273" s="122">
        <v>3.5676792712083123E+18</v>
      </c>
    </row>
    <row r="7274" spans="3:8" ht="15" customHeight="1">
      <c r="C7274" s="112" t="b">
        <v>0</v>
      </c>
      <c r="D7274" s="113">
        <v>8</v>
      </c>
      <c r="E7274" s="114">
        <v>2133</v>
      </c>
      <c r="F7274" s="114">
        <v>7192</v>
      </c>
      <c r="G7274" s="122">
        <v>0</v>
      </c>
      <c r="H7274" s="122">
        <v>9.2086795959656663E+18</v>
      </c>
    </row>
    <row r="7275" spans="3:8" ht="15" customHeight="1">
      <c r="C7275" s="112" t="b">
        <v>0</v>
      </c>
      <c r="D7275" s="113">
        <v>8</v>
      </c>
      <c r="E7275" s="114">
        <v>2134</v>
      </c>
      <c r="F7275" s="114">
        <v>7193</v>
      </c>
      <c r="G7275" s="122">
        <v>0</v>
      </c>
      <c r="H7275" s="122">
        <v>1.9272857710965048E+18</v>
      </c>
    </row>
    <row r="7276" spans="3:8" ht="15" customHeight="1">
      <c r="C7276" s="112" t="b">
        <v>0</v>
      </c>
      <c r="D7276" s="113">
        <v>8</v>
      </c>
      <c r="E7276" s="114">
        <v>2135</v>
      </c>
      <c r="F7276" s="114">
        <v>7194</v>
      </c>
      <c r="G7276" s="122">
        <v>0</v>
      </c>
      <c r="H7276" s="122">
        <v>5.6022346893860772E+18</v>
      </c>
    </row>
    <row r="7277" spans="3:8" ht="15" customHeight="1">
      <c r="C7277" s="112" t="b">
        <v>0</v>
      </c>
      <c r="D7277" s="113">
        <v>8</v>
      </c>
      <c r="E7277" s="114">
        <v>2136</v>
      </c>
      <c r="F7277" s="114">
        <v>7195</v>
      </c>
      <c r="G7277" s="122">
        <v>0</v>
      </c>
      <c r="H7277" s="122">
        <v>1.5469675918893706E+18</v>
      </c>
    </row>
    <row r="7278" spans="3:8" ht="15" customHeight="1">
      <c r="C7278" s="112" t="b">
        <v>0</v>
      </c>
      <c r="D7278" s="113">
        <v>8</v>
      </c>
      <c r="E7278" s="114">
        <v>2137</v>
      </c>
      <c r="F7278" s="114">
        <v>7196</v>
      </c>
      <c r="G7278" s="122">
        <v>0</v>
      </c>
      <c r="H7278" s="122">
        <v>1.7770338021416354E+19</v>
      </c>
    </row>
    <row r="7279" spans="3:8" ht="15" customHeight="1">
      <c r="C7279" s="112" t="b">
        <v>0</v>
      </c>
      <c r="D7279" s="113">
        <v>8</v>
      </c>
      <c r="E7279" s="114">
        <v>2138</v>
      </c>
      <c r="F7279" s="114">
        <v>7197</v>
      </c>
      <c r="G7279" s="122">
        <v>0</v>
      </c>
      <c r="H7279" s="122">
        <v>1.6264827918582958E+19</v>
      </c>
    </row>
    <row r="7280" spans="3:8" ht="15" customHeight="1">
      <c r="C7280" s="112" t="b">
        <v>0</v>
      </c>
      <c r="D7280" s="113">
        <v>8</v>
      </c>
      <c r="E7280" s="114">
        <v>2139</v>
      </c>
      <c r="F7280" s="114">
        <v>7198</v>
      </c>
      <c r="G7280" s="122">
        <v>0</v>
      </c>
      <c r="H7280" s="122">
        <v>8.8512481739416719E+18</v>
      </c>
    </row>
    <row r="7281" spans="3:8" ht="15" customHeight="1">
      <c r="C7281" s="112" t="b">
        <v>0</v>
      </c>
      <c r="D7281" s="113">
        <v>8</v>
      </c>
      <c r="E7281" s="114">
        <v>2140</v>
      </c>
      <c r="F7281" s="114">
        <v>7199</v>
      </c>
      <c r="G7281" s="122">
        <v>0</v>
      </c>
      <c r="H7281" s="122">
        <v>1.6894077436923679E+19</v>
      </c>
    </row>
    <row r="7282" spans="3:8" ht="15" customHeight="1">
      <c r="C7282" s="112" t="b">
        <v>0</v>
      </c>
      <c r="D7282" s="113">
        <v>8</v>
      </c>
      <c r="E7282" s="114">
        <v>2141</v>
      </c>
      <c r="F7282" s="114">
        <v>7200</v>
      </c>
      <c r="G7282" s="122">
        <v>0</v>
      </c>
      <c r="H7282" s="122">
        <v>1.2400684962530021E+19</v>
      </c>
    </row>
    <row r="7283" spans="3:8" ht="15" customHeight="1">
      <c r="C7283" s="112" t="b">
        <v>0</v>
      </c>
      <c r="D7283" s="113">
        <v>8</v>
      </c>
      <c r="E7283" s="114">
        <v>2142</v>
      </c>
      <c r="F7283" s="114">
        <v>7201</v>
      </c>
      <c r="G7283" s="122">
        <v>0</v>
      </c>
      <c r="H7283" s="122">
        <v>1.0338391084433207E+19</v>
      </c>
    </row>
    <row r="7284" spans="3:8" ht="15" customHeight="1">
      <c r="C7284" s="112" t="b">
        <v>0</v>
      </c>
      <c r="D7284" s="113">
        <v>8</v>
      </c>
      <c r="E7284" s="114">
        <v>2143</v>
      </c>
      <c r="F7284" s="114">
        <v>7202</v>
      </c>
      <c r="G7284" s="122">
        <v>0</v>
      </c>
      <c r="H7284" s="122">
        <v>3.4273026610580541E+18</v>
      </c>
    </row>
    <row r="7285" spans="3:8" ht="15" customHeight="1">
      <c r="C7285" s="112" t="b">
        <v>0</v>
      </c>
      <c r="D7285" s="113">
        <v>8</v>
      </c>
      <c r="E7285" s="114">
        <v>2144</v>
      </c>
      <c r="F7285" s="114">
        <v>7203</v>
      </c>
      <c r="G7285" s="122">
        <v>0</v>
      </c>
      <c r="H7285" s="122">
        <v>9.2067537629392141E+17</v>
      </c>
    </row>
    <row r="7286" spans="3:8" ht="15" customHeight="1">
      <c r="C7286" s="112" t="b">
        <v>0</v>
      </c>
      <c r="D7286" s="113">
        <v>8</v>
      </c>
      <c r="E7286" s="114">
        <v>2145</v>
      </c>
      <c r="F7286" s="114">
        <v>7204</v>
      </c>
      <c r="G7286" s="122">
        <v>0</v>
      </c>
      <c r="H7286" s="122">
        <v>1.3442287401572088E+19</v>
      </c>
    </row>
    <row r="7287" spans="3:8" ht="15" customHeight="1">
      <c r="C7287" s="112" t="b">
        <v>0</v>
      </c>
      <c r="D7287" s="113">
        <v>8</v>
      </c>
      <c r="E7287" s="114">
        <v>2146</v>
      </c>
      <c r="F7287" s="114">
        <v>7205</v>
      </c>
      <c r="G7287" s="122">
        <v>0</v>
      </c>
      <c r="H7287" s="122">
        <v>4.8721597088428298E+18</v>
      </c>
    </row>
    <row r="7288" spans="3:8" ht="15" customHeight="1">
      <c r="C7288" s="112" t="b">
        <v>0</v>
      </c>
      <c r="D7288" s="113">
        <v>8</v>
      </c>
      <c r="E7288" s="114">
        <v>2147</v>
      </c>
      <c r="F7288" s="114">
        <v>7206</v>
      </c>
      <c r="G7288" s="122">
        <v>0</v>
      </c>
      <c r="H7288" s="122">
        <v>1.1983311958878728E+19</v>
      </c>
    </row>
    <row r="7289" spans="3:8" ht="15" customHeight="1">
      <c r="C7289" s="112" t="b">
        <v>0</v>
      </c>
      <c r="D7289" s="113">
        <v>8</v>
      </c>
      <c r="E7289" s="114">
        <v>2148</v>
      </c>
      <c r="F7289" s="114">
        <v>7207</v>
      </c>
      <c r="G7289" s="122">
        <v>0</v>
      </c>
      <c r="H7289" s="122">
        <v>1.2687694128800805E+19</v>
      </c>
    </row>
    <row r="7290" spans="3:8" ht="15" customHeight="1">
      <c r="C7290" s="112" t="b">
        <v>0</v>
      </c>
      <c r="D7290" s="113">
        <v>8</v>
      </c>
      <c r="E7290" s="114">
        <v>2149</v>
      </c>
      <c r="F7290" s="114">
        <v>7208</v>
      </c>
      <c r="G7290" s="122">
        <v>0</v>
      </c>
      <c r="H7290" s="122">
        <v>1.2234668255700099E+19</v>
      </c>
    </row>
    <row r="7291" spans="3:8" ht="15" customHeight="1">
      <c r="C7291" s="112" t="b">
        <v>0</v>
      </c>
      <c r="D7291" s="113">
        <v>8</v>
      </c>
      <c r="E7291" s="114">
        <v>2150</v>
      </c>
      <c r="F7291" s="114">
        <v>7209</v>
      </c>
      <c r="G7291" s="122">
        <v>0</v>
      </c>
      <c r="H7291" s="122">
        <v>1.1326779384618842E+18</v>
      </c>
    </row>
    <row r="7292" spans="3:8" ht="15" customHeight="1">
      <c r="C7292" s="112" t="b">
        <v>0</v>
      </c>
      <c r="D7292" s="113">
        <v>8</v>
      </c>
      <c r="E7292" s="114">
        <v>2151</v>
      </c>
      <c r="F7292" s="114">
        <v>7210</v>
      </c>
      <c r="G7292" s="122">
        <v>0</v>
      </c>
      <c r="H7292" s="122">
        <v>1.3701386196590805E+19</v>
      </c>
    </row>
    <row r="7293" spans="3:8" ht="15" customHeight="1">
      <c r="C7293" s="112" t="b">
        <v>0</v>
      </c>
      <c r="D7293" s="113">
        <v>8</v>
      </c>
      <c r="E7293" s="114">
        <v>2152</v>
      </c>
      <c r="F7293" s="114">
        <v>7211</v>
      </c>
      <c r="G7293" s="122">
        <v>0</v>
      </c>
      <c r="H7293" s="122">
        <v>1.5311623304341109E+19</v>
      </c>
    </row>
    <row r="7294" spans="3:8" ht="15" customHeight="1">
      <c r="C7294" s="112" t="b">
        <v>0</v>
      </c>
      <c r="D7294" s="113">
        <v>8</v>
      </c>
      <c r="E7294" s="114">
        <v>2153</v>
      </c>
      <c r="F7294" s="114">
        <v>7212</v>
      </c>
      <c r="G7294" s="122">
        <v>0</v>
      </c>
      <c r="H7294" s="122">
        <v>2.2392650713847032E+18</v>
      </c>
    </row>
    <row r="7295" spans="3:8" ht="15" customHeight="1">
      <c r="C7295" s="112" t="b">
        <v>0</v>
      </c>
      <c r="D7295" s="113">
        <v>8</v>
      </c>
      <c r="E7295" s="114">
        <v>2154</v>
      </c>
      <c r="F7295" s="114">
        <v>7213</v>
      </c>
      <c r="G7295" s="122">
        <v>0</v>
      </c>
      <c r="H7295" s="122">
        <v>3.1449407811582234E+18</v>
      </c>
    </row>
    <row r="7296" spans="3:8" ht="15" customHeight="1">
      <c r="C7296" s="112" t="b">
        <v>0</v>
      </c>
      <c r="D7296" s="113">
        <v>8</v>
      </c>
      <c r="E7296" s="114">
        <v>2155</v>
      </c>
      <c r="F7296" s="114">
        <v>7214</v>
      </c>
      <c r="G7296" s="122">
        <v>0</v>
      </c>
      <c r="H7296" s="122">
        <v>5.2208613070607596E+18</v>
      </c>
    </row>
    <row r="7297" spans="3:8" ht="15" customHeight="1">
      <c r="C7297" s="112" t="b">
        <v>0</v>
      </c>
      <c r="D7297" s="113">
        <v>8</v>
      </c>
      <c r="E7297" s="114">
        <v>2156</v>
      </c>
      <c r="F7297" s="114">
        <v>7215</v>
      </c>
      <c r="G7297" s="122">
        <v>0</v>
      </c>
      <c r="H7297" s="122">
        <v>1.6589961795835185E+18</v>
      </c>
    </row>
    <row r="7298" spans="3:8" ht="15" customHeight="1">
      <c r="C7298" s="112" t="b">
        <v>0</v>
      </c>
      <c r="D7298" s="113">
        <v>8</v>
      </c>
      <c r="E7298" s="114">
        <v>2157</v>
      </c>
      <c r="F7298" s="114">
        <v>7216</v>
      </c>
      <c r="G7298" s="122">
        <v>0</v>
      </c>
      <c r="H7298" s="122">
        <v>1.2398105529114978E+19</v>
      </c>
    </row>
    <row r="7299" spans="3:8" ht="15" customHeight="1">
      <c r="C7299" s="112" t="b">
        <v>0</v>
      </c>
      <c r="D7299" s="113">
        <v>8</v>
      </c>
      <c r="E7299" s="114">
        <v>2158</v>
      </c>
      <c r="F7299" s="114">
        <v>7217</v>
      </c>
      <c r="G7299" s="122">
        <v>0</v>
      </c>
      <c r="H7299" s="122">
        <v>8.3868759198059858E+18</v>
      </c>
    </row>
    <row r="7300" spans="3:8" ht="15" customHeight="1">
      <c r="C7300" s="112" t="b">
        <v>0</v>
      </c>
      <c r="D7300" s="113">
        <v>8</v>
      </c>
      <c r="E7300" s="114">
        <v>2159</v>
      </c>
      <c r="F7300" s="114">
        <v>7218</v>
      </c>
      <c r="G7300" s="122">
        <v>0</v>
      </c>
      <c r="H7300" s="122">
        <v>1.5905234680426682E+19</v>
      </c>
    </row>
    <row r="7301" spans="3:8" ht="15" customHeight="1">
      <c r="C7301" s="112" t="b">
        <v>0</v>
      </c>
      <c r="D7301" s="113">
        <v>8</v>
      </c>
      <c r="E7301" s="114">
        <v>2160</v>
      </c>
      <c r="F7301" s="114">
        <v>7219</v>
      </c>
      <c r="G7301" s="122">
        <v>0</v>
      </c>
      <c r="H7301" s="122">
        <v>1.1703214540002259E+19</v>
      </c>
    </row>
    <row r="7302" spans="3:8" ht="15" customHeight="1">
      <c r="C7302" s="112" t="b">
        <v>0</v>
      </c>
      <c r="D7302" s="113">
        <v>8</v>
      </c>
      <c r="E7302" s="114">
        <v>2161</v>
      </c>
      <c r="F7302" s="114">
        <v>7220</v>
      </c>
      <c r="G7302" s="122">
        <v>0</v>
      </c>
      <c r="H7302" s="122">
        <v>1.0585890111124036E+19</v>
      </c>
    </row>
    <row r="7303" spans="3:8" ht="15" customHeight="1">
      <c r="C7303" s="112" t="b">
        <v>0</v>
      </c>
      <c r="D7303" s="113">
        <v>8</v>
      </c>
      <c r="E7303" s="114">
        <v>2162</v>
      </c>
      <c r="F7303" s="114">
        <v>7221</v>
      </c>
      <c r="G7303" s="122">
        <v>0</v>
      </c>
      <c r="H7303" s="122">
        <v>1.0282937087166274E+19</v>
      </c>
    </row>
    <row r="7304" spans="3:8" ht="15" customHeight="1">
      <c r="C7304" s="112" t="b">
        <v>0</v>
      </c>
      <c r="D7304" s="113">
        <v>8</v>
      </c>
      <c r="E7304" s="114">
        <v>2163</v>
      </c>
      <c r="F7304" s="114">
        <v>7222</v>
      </c>
      <c r="G7304" s="122">
        <v>0</v>
      </c>
      <c r="H7304" s="122">
        <v>4.0745519104176512E+17</v>
      </c>
    </row>
    <row r="7305" spans="3:8" ht="15" customHeight="1">
      <c r="C7305" s="112" t="b">
        <v>0</v>
      </c>
      <c r="D7305" s="113">
        <v>8</v>
      </c>
      <c r="E7305" s="114">
        <v>2164</v>
      </c>
      <c r="F7305" s="114">
        <v>7223</v>
      </c>
      <c r="G7305" s="122">
        <v>0</v>
      </c>
      <c r="H7305" s="122">
        <v>1.3885021172160193E+19</v>
      </c>
    </row>
    <row r="7306" spans="3:8" ht="15" customHeight="1">
      <c r="C7306" s="112" t="b">
        <v>0</v>
      </c>
      <c r="D7306" s="113">
        <v>8</v>
      </c>
      <c r="E7306" s="114">
        <v>2165</v>
      </c>
      <c r="F7306" s="114">
        <v>7224</v>
      </c>
      <c r="G7306" s="122">
        <v>0</v>
      </c>
      <c r="H7306" s="122">
        <v>2.9141668071729428E+18</v>
      </c>
    </row>
    <row r="7307" spans="3:8" ht="15" customHeight="1">
      <c r="C7307" s="112" t="b">
        <v>0</v>
      </c>
      <c r="D7307" s="113">
        <v>8</v>
      </c>
      <c r="E7307" s="114">
        <v>2166</v>
      </c>
      <c r="F7307" s="114">
        <v>7225</v>
      </c>
      <c r="G7307" s="122">
        <v>0</v>
      </c>
      <c r="H7307" s="122">
        <v>1.0591771552899166E+19</v>
      </c>
    </row>
    <row r="7308" spans="3:8" ht="15" customHeight="1">
      <c r="C7308" s="112" t="b">
        <v>0</v>
      </c>
      <c r="D7308" s="113">
        <v>8</v>
      </c>
      <c r="E7308" s="114">
        <v>2167</v>
      </c>
      <c r="F7308" s="114">
        <v>7226</v>
      </c>
      <c r="G7308" s="122">
        <v>0</v>
      </c>
      <c r="H7308" s="122">
        <v>4.0528097011942477E+18</v>
      </c>
    </row>
    <row r="7309" spans="3:8" ht="15" customHeight="1">
      <c r="C7309" s="112" t="b">
        <v>0</v>
      </c>
      <c r="D7309" s="113">
        <v>8</v>
      </c>
      <c r="E7309" s="114">
        <v>2168</v>
      </c>
      <c r="F7309" s="114">
        <v>7227</v>
      </c>
      <c r="G7309" s="122">
        <v>0</v>
      </c>
      <c r="H7309" s="122">
        <v>6.4646460463382753E+18</v>
      </c>
    </row>
    <row r="7310" spans="3:8" ht="15" customHeight="1">
      <c r="C7310" s="112" t="b">
        <v>0</v>
      </c>
      <c r="D7310" s="113">
        <v>8</v>
      </c>
      <c r="E7310" s="114">
        <v>2169</v>
      </c>
      <c r="F7310" s="114">
        <v>7228</v>
      </c>
      <c r="G7310" s="122">
        <v>0</v>
      </c>
      <c r="H7310" s="122">
        <v>1.2277512916936471E+19</v>
      </c>
    </row>
    <row r="7311" spans="3:8" ht="15" customHeight="1">
      <c r="C7311" s="112" t="b">
        <v>0</v>
      </c>
      <c r="D7311" s="113">
        <v>8</v>
      </c>
      <c r="E7311" s="114">
        <v>2170</v>
      </c>
      <c r="F7311" s="114">
        <v>7229</v>
      </c>
      <c r="G7311" s="122">
        <v>0</v>
      </c>
      <c r="H7311" s="122">
        <v>1.2302223153694001E+19</v>
      </c>
    </row>
    <row r="7312" spans="3:8" ht="15" customHeight="1">
      <c r="C7312" s="112" t="b">
        <v>0</v>
      </c>
      <c r="D7312" s="113">
        <v>8</v>
      </c>
      <c r="E7312" s="114">
        <v>2171</v>
      </c>
      <c r="F7312" s="114">
        <v>7230</v>
      </c>
      <c r="G7312" s="122">
        <v>0</v>
      </c>
      <c r="H7312" s="122">
        <v>2.1804648896801039E+18</v>
      </c>
    </row>
    <row r="7313" spans="3:8" ht="15" customHeight="1">
      <c r="C7313" s="112" t="b">
        <v>0</v>
      </c>
      <c r="D7313" s="113">
        <v>8</v>
      </c>
      <c r="E7313" s="114">
        <v>2172</v>
      </c>
      <c r="F7313" s="114">
        <v>7231</v>
      </c>
      <c r="G7313" s="122">
        <v>0</v>
      </c>
      <c r="H7313" s="122">
        <v>6.1681520086489528E+18</v>
      </c>
    </row>
    <row r="7314" spans="3:8" ht="15" customHeight="1">
      <c r="C7314" s="112" t="b">
        <v>0</v>
      </c>
      <c r="D7314" s="113">
        <v>8</v>
      </c>
      <c r="E7314" s="114">
        <v>2173</v>
      </c>
      <c r="F7314" s="114">
        <v>7232</v>
      </c>
      <c r="G7314" s="122">
        <v>0</v>
      </c>
      <c r="H7314" s="122">
        <v>1.7692670836440975E+19</v>
      </c>
    </row>
    <row r="7315" spans="3:8" ht="15" customHeight="1">
      <c r="C7315" s="112" t="b">
        <v>0</v>
      </c>
      <c r="D7315" s="113">
        <v>8</v>
      </c>
      <c r="E7315" s="114">
        <v>2174</v>
      </c>
      <c r="F7315" s="114">
        <v>7233</v>
      </c>
      <c r="G7315" s="122">
        <v>0</v>
      </c>
      <c r="H7315" s="122">
        <v>4.3645690491022858E+18</v>
      </c>
    </row>
    <row r="7316" spans="3:8" ht="15" customHeight="1">
      <c r="C7316" s="112" t="b">
        <v>0</v>
      </c>
      <c r="D7316" s="113">
        <v>8</v>
      </c>
      <c r="E7316" s="114">
        <v>2175</v>
      </c>
      <c r="F7316" s="114">
        <v>7234</v>
      </c>
      <c r="G7316" s="122">
        <v>0</v>
      </c>
      <c r="H7316" s="122">
        <v>9.6933579986623222E+18</v>
      </c>
    </row>
    <row r="7317" spans="3:8" ht="15" customHeight="1">
      <c r="C7317" s="112" t="b">
        <v>0</v>
      </c>
      <c r="D7317" s="113">
        <v>8</v>
      </c>
      <c r="E7317" s="114">
        <v>2176</v>
      </c>
      <c r="F7317" s="114">
        <v>7235</v>
      </c>
      <c r="G7317" s="122">
        <v>0</v>
      </c>
      <c r="H7317" s="122">
        <v>1.2631977885484229E+19</v>
      </c>
    </row>
    <row r="7318" spans="3:8" ht="15" customHeight="1">
      <c r="C7318" s="112" t="b">
        <v>0</v>
      </c>
      <c r="D7318" s="113">
        <v>8</v>
      </c>
      <c r="E7318" s="114">
        <v>2177</v>
      </c>
      <c r="F7318" s="114">
        <v>7236</v>
      </c>
      <c r="G7318" s="122">
        <v>0</v>
      </c>
      <c r="H7318" s="122">
        <v>1.5695929013522979E+19</v>
      </c>
    </row>
    <row r="7319" spans="3:8" ht="15" customHeight="1">
      <c r="C7319" s="112" t="b">
        <v>0</v>
      </c>
      <c r="D7319" s="113">
        <v>8</v>
      </c>
      <c r="E7319" s="114">
        <v>2178</v>
      </c>
      <c r="F7319" s="114">
        <v>7237</v>
      </c>
      <c r="G7319" s="122">
        <v>0</v>
      </c>
      <c r="H7319" s="122">
        <v>1.4147422667824179E+19</v>
      </c>
    </row>
    <row r="7320" spans="3:8" ht="15" customHeight="1">
      <c r="C7320" s="112" t="b">
        <v>0</v>
      </c>
      <c r="D7320" s="113">
        <v>8</v>
      </c>
      <c r="E7320" s="114">
        <v>2179</v>
      </c>
      <c r="F7320" s="114">
        <v>7238</v>
      </c>
      <c r="G7320" s="122">
        <v>0</v>
      </c>
      <c r="H7320" s="122">
        <v>7.6343109267622257E+18</v>
      </c>
    </row>
    <row r="7321" spans="3:8" ht="15" customHeight="1">
      <c r="C7321" s="112" t="b">
        <v>0</v>
      </c>
      <c r="D7321" s="113">
        <v>8</v>
      </c>
      <c r="E7321" s="114">
        <v>2180</v>
      </c>
      <c r="F7321" s="114">
        <v>7239</v>
      </c>
      <c r="G7321" s="122">
        <v>0</v>
      </c>
      <c r="H7321" s="122">
        <v>5.0648969196561428E+18</v>
      </c>
    </row>
    <row r="7322" spans="3:8" ht="15" customHeight="1">
      <c r="C7322" s="112" t="b">
        <v>0</v>
      </c>
      <c r="D7322" s="113">
        <v>8</v>
      </c>
      <c r="E7322" s="114">
        <v>2181</v>
      </c>
      <c r="F7322" s="114">
        <v>7240</v>
      </c>
      <c r="G7322" s="122">
        <v>0</v>
      </c>
      <c r="H7322" s="122">
        <v>1.796462030449279E+18</v>
      </c>
    </row>
    <row r="7323" spans="3:8" ht="15" customHeight="1">
      <c r="C7323" s="112" t="b">
        <v>0</v>
      </c>
      <c r="D7323" s="113">
        <v>8</v>
      </c>
      <c r="E7323" s="114">
        <v>2182</v>
      </c>
      <c r="F7323" s="114">
        <v>7241</v>
      </c>
      <c r="G7323" s="122">
        <v>0</v>
      </c>
      <c r="H7323" s="122">
        <v>7.9632724946685051E+18</v>
      </c>
    </row>
    <row r="7324" spans="3:8" ht="15" customHeight="1">
      <c r="C7324" s="112" t="b">
        <v>0</v>
      </c>
      <c r="D7324" s="113">
        <v>8</v>
      </c>
      <c r="E7324" s="114">
        <v>2183</v>
      </c>
      <c r="F7324" s="114">
        <v>7242</v>
      </c>
      <c r="G7324" s="122">
        <v>0</v>
      </c>
      <c r="H7324" s="122">
        <v>1.7181680610425047E+19</v>
      </c>
    </row>
    <row r="7325" spans="3:8" ht="15" customHeight="1">
      <c r="C7325" s="112" t="b">
        <v>0</v>
      </c>
      <c r="D7325" s="113">
        <v>8</v>
      </c>
      <c r="E7325" s="114">
        <v>2184</v>
      </c>
      <c r="F7325" s="114">
        <v>7243</v>
      </c>
      <c r="G7325" s="122">
        <v>0</v>
      </c>
      <c r="H7325" s="122">
        <v>1.2075161704842406E+19</v>
      </c>
    </row>
    <row r="7326" spans="3:8" ht="15" customHeight="1">
      <c r="C7326" s="112" t="b">
        <v>0</v>
      </c>
      <c r="D7326" s="113">
        <v>8</v>
      </c>
      <c r="E7326" s="114">
        <v>2185</v>
      </c>
      <c r="F7326" s="114">
        <v>7244</v>
      </c>
      <c r="G7326" s="122">
        <v>0</v>
      </c>
      <c r="H7326" s="122">
        <v>6.0182611334935685E+18</v>
      </c>
    </row>
    <row r="7327" spans="3:8" ht="15" customHeight="1">
      <c r="C7327" s="112" t="b">
        <v>0</v>
      </c>
      <c r="D7327" s="113">
        <v>8</v>
      </c>
      <c r="E7327" s="114">
        <v>2186</v>
      </c>
      <c r="F7327" s="114">
        <v>7245</v>
      </c>
      <c r="G7327" s="122">
        <v>0</v>
      </c>
      <c r="H7327" s="122">
        <v>4.6361480854338232E+18</v>
      </c>
    </row>
    <row r="7328" spans="3:8" ht="15" customHeight="1">
      <c r="C7328" s="112" t="b">
        <v>0</v>
      </c>
      <c r="D7328" s="113">
        <v>8</v>
      </c>
      <c r="E7328" s="114">
        <v>2187</v>
      </c>
      <c r="F7328" s="114">
        <v>7246</v>
      </c>
      <c r="G7328" s="122">
        <v>0</v>
      </c>
      <c r="H7328" s="122">
        <v>1.5711224574783887E+19</v>
      </c>
    </row>
    <row r="7329" spans="3:8" ht="15" customHeight="1">
      <c r="C7329" s="112" t="b">
        <v>0</v>
      </c>
      <c r="D7329" s="113">
        <v>8</v>
      </c>
      <c r="E7329" s="114">
        <v>2188</v>
      </c>
      <c r="F7329" s="114">
        <v>7247</v>
      </c>
      <c r="G7329" s="122">
        <v>0</v>
      </c>
      <c r="H7329" s="122">
        <v>1.4268618843169229E+18</v>
      </c>
    </row>
    <row r="7330" spans="3:8" ht="15" customHeight="1">
      <c r="C7330" s="112" t="b">
        <v>0</v>
      </c>
      <c r="D7330" s="113">
        <v>8</v>
      </c>
      <c r="E7330" s="114">
        <v>2189</v>
      </c>
      <c r="F7330" s="114">
        <v>7248</v>
      </c>
      <c r="G7330" s="122">
        <v>0</v>
      </c>
      <c r="H7330" s="122">
        <v>8.5148422997802844E+18</v>
      </c>
    </row>
    <row r="7331" spans="3:8" ht="15" customHeight="1">
      <c r="C7331" s="112" t="b">
        <v>0</v>
      </c>
      <c r="D7331" s="113">
        <v>8</v>
      </c>
      <c r="E7331" s="114">
        <v>2190</v>
      </c>
      <c r="F7331" s="114">
        <v>7249</v>
      </c>
      <c r="G7331" s="122">
        <v>0</v>
      </c>
      <c r="H7331" s="122">
        <v>1.2523547128419353E+19</v>
      </c>
    </row>
    <row r="7332" spans="3:8" ht="15" customHeight="1">
      <c r="C7332" s="112" t="b">
        <v>0</v>
      </c>
      <c r="D7332" s="113">
        <v>8</v>
      </c>
      <c r="E7332" s="114">
        <v>2191</v>
      </c>
      <c r="F7332" s="114">
        <v>7250</v>
      </c>
      <c r="G7332" s="122">
        <v>0</v>
      </c>
      <c r="H7332" s="122">
        <v>2.0002334310570744E+18</v>
      </c>
    </row>
    <row r="7333" spans="3:8" ht="15" customHeight="1">
      <c r="C7333" s="112" t="b">
        <v>0</v>
      </c>
      <c r="D7333" s="113">
        <v>8</v>
      </c>
      <c r="E7333" s="114">
        <v>2192</v>
      </c>
      <c r="F7333" s="114">
        <v>7251</v>
      </c>
      <c r="G7333" s="122">
        <v>0</v>
      </c>
      <c r="H7333" s="122">
        <v>4.6671633245717924E+18</v>
      </c>
    </row>
    <row r="7334" spans="3:8" ht="15" customHeight="1">
      <c r="C7334" s="112" t="b">
        <v>0</v>
      </c>
      <c r="D7334" s="113">
        <v>8</v>
      </c>
      <c r="E7334" s="114">
        <v>2193</v>
      </c>
      <c r="F7334" s="114">
        <v>7252</v>
      </c>
      <c r="G7334" s="122">
        <v>0</v>
      </c>
      <c r="H7334" s="122">
        <v>6.9044128898186022E+17</v>
      </c>
    </row>
    <row r="7335" spans="3:8" ht="15" customHeight="1">
      <c r="C7335" s="112" t="b">
        <v>0</v>
      </c>
      <c r="D7335" s="113">
        <v>8</v>
      </c>
      <c r="E7335" s="114">
        <v>2194</v>
      </c>
      <c r="F7335" s="114">
        <v>7253</v>
      </c>
      <c r="G7335" s="122">
        <v>0</v>
      </c>
      <c r="H7335" s="122">
        <v>1.6730358951853445E+19</v>
      </c>
    </row>
    <row r="7336" spans="3:8" ht="15" customHeight="1">
      <c r="C7336" s="112" t="b">
        <v>0</v>
      </c>
      <c r="D7336" s="113">
        <v>8</v>
      </c>
      <c r="E7336" s="114">
        <v>2195</v>
      </c>
      <c r="F7336" s="114">
        <v>7254</v>
      </c>
      <c r="G7336" s="122">
        <v>0</v>
      </c>
      <c r="H7336" s="122">
        <v>4.1185328510296893E+18</v>
      </c>
    </row>
    <row r="7337" spans="3:8" ht="15" customHeight="1">
      <c r="C7337" s="112" t="b">
        <v>0</v>
      </c>
      <c r="D7337" s="113">
        <v>8</v>
      </c>
      <c r="E7337" s="114">
        <v>2196</v>
      </c>
      <c r="F7337" s="114">
        <v>7255</v>
      </c>
      <c r="G7337" s="122">
        <v>0</v>
      </c>
      <c r="H7337" s="122">
        <v>9.1779829271760916E+18</v>
      </c>
    </row>
    <row r="7338" spans="3:8" ht="15" customHeight="1">
      <c r="C7338" s="112" t="b">
        <v>0</v>
      </c>
      <c r="D7338" s="113">
        <v>8</v>
      </c>
      <c r="E7338" s="114">
        <v>2197</v>
      </c>
      <c r="F7338" s="114">
        <v>7256</v>
      </c>
      <c r="G7338" s="122">
        <v>0</v>
      </c>
      <c r="H7338" s="122">
        <v>3.5989816148178186E+18</v>
      </c>
    </row>
    <row r="7339" spans="3:8" ht="15" customHeight="1">
      <c r="C7339" s="112" t="b">
        <v>0</v>
      </c>
      <c r="D7339" s="113">
        <v>8</v>
      </c>
      <c r="E7339" s="114">
        <v>2198</v>
      </c>
      <c r="F7339" s="114">
        <v>7257</v>
      </c>
      <c r="G7339" s="122">
        <v>0</v>
      </c>
      <c r="H7339" s="122">
        <v>9.7164517231448535E+18</v>
      </c>
    </row>
    <row r="7340" spans="3:8" ht="15" customHeight="1">
      <c r="C7340" s="112" t="b">
        <v>0</v>
      </c>
      <c r="D7340" s="113">
        <v>8</v>
      </c>
      <c r="E7340" s="114">
        <v>2199</v>
      </c>
      <c r="F7340" s="114">
        <v>7258</v>
      </c>
      <c r="G7340" s="122">
        <v>0</v>
      </c>
      <c r="H7340" s="122">
        <v>3.610112066230316E+18</v>
      </c>
    </row>
    <row r="7341" spans="3:8" ht="15" customHeight="1">
      <c r="C7341" s="112" t="b">
        <v>0</v>
      </c>
      <c r="D7341" s="113">
        <v>8</v>
      </c>
      <c r="E7341" s="114">
        <v>2200</v>
      </c>
      <c r="F7341" s="114">
        <v>7259</v>
      </c>
      <c r="G7341" s="122">
        <v>0</v>
      </c>
      <c r="H7341" s="122">
        <v>3.978605483515775E+18</v>
      </c>
    </row>
    <row r="7342" spans="3:8" ht="15" customHeight="1">
      <c r="C7342" s="112" t="b">
        <v>0</v>
      </c>
      <c r="D7342" s="113">
        <v>8</v>
      </c>
      <c r="E7342" s="114">
        <v>2201</v>
      </c>
      <c r="F7342" s="114">
        <v>7260</v>
      </c>
      <c r="G7342" s="122">
        <v>0</v>
      </c>
      <c r="H7342" s="122">
        <v>1.094471141030461E+19</v>
      </c>
    </row>
    <row r="7343" spans="3:8" ht="15" customHeight="1">
      <c r="C7343" s="112" t="b">
        <v>0</v>
      </c>
      <c r="D7343" s="113">
        <v>8</v>
      </c>
      <c r="E7343" s="114">
        <v>2202</v>
      </c>
      <c r="F7343" s="114">
        <v>7261</v>
      </c>
      <c r="G7343" s="122">
        <v>0</v>
      </c>
      <c r="H7343" s="122">
        <v>1.3753696081192497E+19</v>
      </c>
    </row>
    <row r="7344" spans="3:8" ht="15" customHeight="1">
      <c r="C7344" s="112" t="b">
        <v>0</v>
      </c>
      <c r="D7344" s="113">
        <v>8</v>
      </c>
      <c r="E7344" s="114">
        <v>2203</v>
      </c>
      <c r="F7344" s="114">
        <v>7262</v>
      </c>
      <c r="G7344" s="122">
        <v>0</v>
      </c>
      <c r="H7344" s="122">
        <v>8.9367984331696077E+18</v>
      </c>
    </row>
    <row r="7345" spans="3:8" ht="15" customHeight="1">
      <c r="C7345" s="112" t="b">
        <v>0</v>
      </c>
      <c r="D7345" s="113">
        <v>8</v>
      </c>
      <c r="E7345" s="114">
        <v>2204</v>
      </c>
      <c r="F7345" s="114">
        <v>7263</v>
      </c>
      <c r="G7345" s="122">
        <v>0</v>
      </c>
      <c r="H7345" s="122">
        <v>1.53338650974304E+18</v>
      </c>
    </row>
    <row r="7346" spans="3:8" ht="15" customHeight="1">
      <c r="C7346" s="112" t="b">
        <v>0</v>
      </c>
      <c r="D7346" s="113">
        <v>8</v>
      </c>
      <c r="E7346" s="114">
        <v>2205</v>
      </c>
      <c r="F7346" s="114">
        <v>7264</v>
      </c>
      <c r="G7346" s="122">
        <v>0</v>
      </c>
      <c r="H7346" s="122">
        <v>1.1053972926341612E+19</v>
      </c>
    </row>
    <row r="7347" spans="3:8" ht="15" customHeight="1">
      <c r="C7347" s="112" t="b">
        <v>0</v>
      </c>
      <c r="D7347" s="113">
        <v>8</v>
      </c>
      <c r="E7347" s="114">
        <v>2206</v>
      </c>
      <c r="F7347" s="114">
        <v>7265</v>
      </c>
      <c r="G7347" s="122">
        <v>0</v>
      </c>
      <c r="H7347" s="122">
        <v>1.0951645365848658E+19</v>
      </c>
    </row>
    <row r="7348" spans="3:8" ht="15" customHeight="1">
      <c r="C7348" s="112" t="b">
        <v>0</v>
      </c>
      <c r="D7348" s="113">
        <v>8</v>
      </c>
      <c r="E7348" s="114">
        <v>2207</v>
      </c>
      <c r="F7348" s="114">
        <v>7266</v>
      </c>
      <c r="G7348" s="122">
        <v>0</v>
      </c>
      <c r="H7348" s="122">
        <v>1.4146094097745127E+19</v>
      </c>
    </row>
    <row r="7349" spans="3:8" ht="15" customHeight="1">
      <c r="C7349" s="112" t="b">
        <v>0</v>
      </c>
      <c r="D7349" s="113">
        <v>8</v>
      </c>
      <c r="E7349" s="114">
        <v>2208</v>
      </c>
      <c r="F7349" s="114">
        <v>7267</v>
      </c>
      <c r="G7349" s="122">
        <v>0</v>
      </c>
      <c r="H7349" s="122">
        <v>3.9820447869541325E+18</v>
      </c>
    </row>
    <row r="7350" spans="3:8" ht="15" customHeight="1">
      <c r="C7350" s="112" t="b">
        <v>0</v>
      </c>
      <c r="D7350" s="113">
        <v>8</v>
      </c>
      <c r="E7350" s="114">
        <v>2209</v>
      </c>
      <c r="F7350" s="114">
        <v>7268</v>
      </c>
      <c r="G7350" s="122">
        <v>0</v>
      </c>
      <c r="H7350" s="122">
        <v>1.5534701607482339E+19</v>
      </c>
    </row>
    <row r="7351" spans="3:8" ht="15" customHeight="1">
      <c r="C7351" s="112" t="b">
        <v>0</v>
      </c>
      <c r="D7351" s="113">
        <v>8</v>
      </c>
      <c r="E7351" s="114">
        <v>2210</v>
      </c>
      <c r="F7351" s="114">
        <v>7269</v>
      </c>
      <c r="G7351" s="122">
        <v>0</v>
      </c>
      <c r="H7351" s="122">
        <v>1.1746541852552532E+19</v>
      </c>
    </row>
    <row r="7352" spans="3:8" ht="15" customHeight="1">
      <c r="C7352" s="112" t="b">
        <v>0</v>
      </c>
      <c r="D7352" s="113">
        <v>8</v>
      </c>
      <c r="E7352" s="114">
        <v>2211</v>
      </c>
      <c r="F7352" s="114">
        <v>7270</v>
      </c>
      <c r="G7352" s="122">
        <v>0</v>
      </c>
      <c r="H7352" s="122">
        <v>4.294676749239381E+18</v>
      </c>
    </row>
    <row r="7353" spans="3:8" ht="15" customHeight="1">
      <c r="C7353" s="112" t="b">
        <v>0</v>
      </c>
      <c r="D7353" s="113">
        <v>8</v>
      </c>
      <c r="E7353" s="114">
        <v>2212</v>
      </c>
      <c r="F7353" s="114">
        <v>7271</v>
      </c>
      <c r="G7353" s="122">
        <v>0</v>
      </c>
      <c r="H7353" s="122">
        <v>6.3964411243243305E+18</v>
      </c>
    </row>
    <row r="7354" spans="3:8" ht="15" customHeight="1">
      <c r="C7354" s="112" t="b">
        <v>0</v>
      </c>
      <c r="D7354" s="113">
        <v>8</v>
      </c>
      <c r="E7354" s="114">
        <v>2213</v>
      </c>
      <c r="F7354" s="114">
        <v>7272</v>
      </c>
      <c r="G7354" s="122">
        <v>0</v>
      </c>
      <c r="H7354" s="122">
        <v>2.4363130998276188E+18</v>
      </c>
    </row>
    <row r="7355" spans="3:8" ht="15" customHeight="1">
      <c r="C7355" s="112" t="b">
        <v>0</v>
      </c>
      <c r="D7355" s="113">
        <v>8</v>
      </c>
      <c r="E7355" s="114">
        <v>2214</v>
      </c>
      <c r="F7355" s="114">
        <v>7273</v>
      </c>
      <c r="G7355" s="122">
        <v>0</v>
      </c>
      <c r="H7355" s="122">
        <v>9.7859423819646218E+18</v>
      </c>
    </row>
    <row r="7356" spans="3:8" ht="15" customHeight="1">
      <c r="C7356" s="112" t="b">
        <v>0</v>
      </c>
      <c r="D7356" s="113">
        <v>8</v>
      </c>
      <c r="E7356" s="114">
        <v>2215</v>
      </c>
      <c r="F7356" s="114">
        <v>7274</v>
      </c>
      <c r="G7356" s="122">
        <v>0</v>
      </c>
      <c r="H7356" s="122">
        <v>1.8171323905729497E+19</v>
      </c>
    </row>
    <row r="7357" spans="3:8" ht="15" customHeight="1">
      <c r="C7357" s="112" t="b">
        <v>0</v>
      </c>
      <c r="D7357" s="113">
        <v>8</v>
      </c>
      <c r="E7357" s="114">
        <v>386</v>
      </c>
      <c r="F7357" s="114">
        <v>7275</v>
      </c>
      <c r="G7357" s="122">
        <v>0</v>
      </c>
      <c r="H7357" s="122">
        <v>1.5015445193998563E+19</v>
      </c>
    </row>
    <row r="7358" spans="3:8" ht="15" customHeight="1">
      <c r="C7358" s="112" t="b">
        <v>0</v>
      </c>
      <c r="D7358" s="113">
        <v>8</v>
      </c>
      <c r="E7358" s="114">
        <v>3325</v>
      </c>
      <c r="F7358" s="114">
        <v>7276</v>
      </c>
      <c r="G7358" s="122">
        <v>0</v>
      </c>
      <c r="H7358" s="122">
        <v>8.2646813590148864E+18</v>
      </c>
    </row>
    <row r="7359" spans="3:8" ht="15" customHeight="1">
      <c r="C7359" s="112" t="b">
        <v>0</v>
      </c>
      <c r="D7359" s="113">
        <v>8</v>
      </c>
      <c r="E7359" s="114">
        <v>2216</v>
      </c>
      <c r="F7359" s="114">
        <v>7277</v>
      </c>
      <c r="G7359" s="122">
        <v>0</v>
      </c>
      <c r="H7359" s="122">
        <v>6.2118312378752225E+18</v>
      </c>
    </row>
    <row r="7360" spans="3:8" ht="15" customHeight="1">
      <c r="C7360" s="112" t="b">
        <v>0</v>
      </c>
      <c r="D7360" s="113">
        <v>8</v>
      </c>
      <c r="E7360" s="114">
        <v>2217</v>
      </c>
      <c r="F7360" s="114">
        <v>7278</v>
      </c>
      <c r="G7360" s="122">
        <v>0</v>
      </c>
      <c r="H7360" s="122">
        <v>1.6040704662105127E+19</v>
      </c>
    </row>
    <row r="7361" spans="3:8" ht="15" customHeight="1">
      <c r="C7361" s="112" t="b">
        <v>0</v>
      </c>
      <c r="D7361" s="113">
        <v>8</v>
      </c>
      <c r="E7361" s="114">
        <v>2218</v>
      </c>
      <c r="F7361" s="114">
        <v>7279</v>
      </c>
      <c r="G7361" s="122">
        <v>0</v>
      </c>
      <c r="H7361" s="122">
        <v>1.6228935753464973E+18</v>
      </c>
    </row>
    <row r="7362" spans="3:8" ht="15" customHeight="1">
      <c r="C7362" s="112" t="b">
        <v>0</v>
      </c>
      <c r="D7362" s="113">
        <v>8</v>
      </c>
      <c r="E7362" s="114">
        <v>2219</v>
      </c>
      <c r="F7362" s="114">
        <v>7280</v>
      </c>
      <c r="G7362" s="122">
        <v>0</v>
      </c>
      <c r="H7362" s="122">
        <v>2.6370505393140291E+18</v>
      </c>
    </row>
    <row r="7363" spans="3:8" ht="15" customHeight="1">
      <c r="C7363" s="112" t="b">
        <v>0</v>
      </c>
      <c r="D7363" s="113">
        <v>8</v>
      </c>
      <c r="E7363" s="114">
        <v>2220</v>
      </c>
      <c r="F7363" s="114">
        <v>7281</v>
      </c>
      <c r="G7363" s="122">
        <v>0</v>
      </c>
      <c r="H7363" s="122">
        <v>5.8449955634140744E+18</v>
      </c>
    </row>
    <row r="7364" spans="3:8" ht="15" customHeight="1">
      <c r="C7364" s="112" t="b">
        <v>0</v>
      </c>
      <c r="D7364" s="113">
        <v>8</v>
      </c>
      <c r="E7364" s="114">
        <v>2221</v>
      </c>
      <c r="F7364" s="114">
        <v>7282</v>
      </c>
      <c r="G7364" s="122">
        <v>0</v>
      </c>
      <c r="H7364" s="122">
        <v>9.3932356837372047E+18</v>
      </c>
    </row>
    <row r="7365" spans="3:8" ht="15" customHeight="1">
      <c r="C7365" s="112" t="b">
        <v>0</v>
      </c>
      <c r="D7365" s="113">
        <v>8</v>
      </c>
      <c r="E7365" s="114">
        <v>2222</v>
      </c>
      <c r="F7365" s="114">
        <v>7283</v>
      </c>
      <c r="G7365" s="122">
        <v>0</v>
      </c>
      <c r="H7365" s="122">
        <v>1.7811164277246329E+19</v>
      </c>
    </row>
    <row r="7366" spans="3:8" ht="15" customHeight="1">
      <c r="C7366" s="112" t="b">
        <v>0</v>
      </c>
      <c r="D7366" s="113">
        <v>8</v>
      </c>
      <c r="E7366" s="114">
        <v>2223</v>
      </c>
      <c r="F7366" s="114">
        <v>7284</v>
      </c>
      <c r="G7366" s="122">
        <v>0</v>
      </c>
      <c r="H7366" s="122">
        <v>8.5936139739419955E+17</v>
      </c>
    </row>
    <row r="7367" spans="3:8" ht="15" customHeight="1">
      <c r="C7367" s="112" t="b">
        <v>0</v>
      </c>
      <c r="D7367" s="113">
        <v>8</v>
      </c>
      <c r="E7367" s="114">
        <v>2224</v>
      </c>
      <c r="F7367" s="114">
        <v>7285</v>
      </c>
      <c r="G7367" s="122">
        <v>0</v>
      </c>
      <c r="H7367" s="122">
        <v>1.4949793347427133E+19</v>
      </c>
    </row>
    <row r="7368" spans="3:8" ht="15" customHeight="1">
      <c r="C7368" s="112" t="b">
        <v>0</v>
      </c>
      <c r="D7368" s="113">
        <v>8</v>
      </c>
      <c r="E7368" s="114">
        <v>2225</v>
      </c>
      <c r="F7368" s="114">
        <v>7286</v>
      </c>
      <c r="G7368" s="122">
        <v>0</v>
      </c>
      <c r="H7368" s="122">
        <v>3.9885800713249132E+18</v>
      </c>
    </row>
    <row r="7369" spans="3:8" ht="15" customHeight="1">
      <c r="C7369" s="112" t="b">
        <v>0</v>
      </c>
      <c r="D7369" s="113">
        <v>8</v>
      </c>
      <c r="E7369" s="114">
        <v>2226</v>
      </c>
      <c r="F7369" s="114">
        <v>7287</v>
      </c>
      <c r="G7369" s="122">
        <v>0</v>
      </c>
      <c r="H7369" s="122">
        <v>4.7931530769162158E+18</v>
      </c>
    </row>
    <row r="7370" spans="3:8" ht="15" customHeight="1">
      <c r="C7370" s="112" t="b">
        <v>0</v>
      </c>
      <c r="D7370" s="113">
        <v>8</v>
      </c>
      <c r="E7370" s="114">
        <v>2227</v>
      </c>
      <c r="F7370" s="114">
        <v>7288</v>
      </c>
      <c r="G7370" s="122">
        <v>0</v>
      </c>
      <c r="H7370" s="122">
        <v>9.7338829268219617E+18</v>
      </c>
    </row>
    <row r="7371" spans="3:8" ht="15" customHeight="1">
      <c r="C7371" s="112" t="b">
        <v>0</v>
      </c>
      <c r="D7371" s="113">
        <v>8</v>
      </c>
      <c r="E7371" s="114">
        <v>2228</v>
      </c>
      <c r="F7371" s="114">
        <v>7289</v>
      </c>
      <c r="G7371" s="122">
        <v>0</v>
      </c>
      <c r="H7371" s="122">
        <v>1.6516322442367334E+19</v>
      </c>
    </row>
    <row r="7372" spans="3:8" ht="15" customHeight="1">
      <c r="C7372" s="112" t="b">
        <v>0</v>
      </c>
      <c r="D7372" s="113">
        <v>8</v>
      </c>
      <c r="E7372" s="114">
        <v>2229</v>
      </c>
      <c r="F7372" s="114">
        <v>7290</v>
      </c>
      <c r="G7372" s="122">
        <v>0</v>
      </c>
      <c r="H7372" s="122">
        <v>1.6739613947838591E+19</v>
      </c>
    </row>
    <row r="7373" spans="3:8" ht="15" customHeight="1">
      <c r="C7373" s="112" t="b">
        <v>0</v>
      </c>
      <c r="D7373" s="113">
        <v>8</v>
      </c>
      <c r="E7373" s="114">
        <v>2230</v>
      </c>
      <c r="F7373" s="114">
        <v>7291</v>
      </c>
      <c r="G7373" s="122">
        <v>0</v>
      </c>
      <c r="H7373" s="122">
        <v>1.1890384738495257E+19</v>
      </c>
    </row>
    <row r="7374" spans="3:8" ht="15" customHeight="1">
      <c r="C7374" s="112" t="b">
        <v>0</v>
      </c>
      <c r="D7374" s="113">
        <v>8</v>
      </c>
      <c r="E7374" s="114">
        <v>2231</v>
      </c>
      <c r="F7374" s="114">
        <v>7292</v>
      </c>
      <c r="G7374" s="122">
        <v>0</v>
      </c>
      <c r="H7374" s="122">
        <v>1.0467323441793001E+19</v>
      </c>
    </row>
    <row r="7375" spans="3:8" ht="15" customHeight="1">
      <c r="C7375" s="112" t="b">
        <v>0</v>
      </c>
      <c r="D7375" s="113">
        <v>8</v>
      </c>
      <c r="E7375" s="114">
        <v>2232</v>
      </c>
      <c r="F7375" s="114">
        <v>7293</v>
      </c>
      <c r="G7375" s="122">
        <v>0</v>
      </c>
      <c r="H7375" s="122">
        <v>1.478325315724853E+19</v>
      </c>
    </row>
    <row r="7376" spans="3:8" ht="15" customHeight="1">
      <c r="C7376" s="112" t="b">
        <v>0</v>
      </c>
      <c r="D7376" s="113">
        <v>8</v>
      </c>
      <c r="E7376" s="114">
        <v>2233</v>
      </c>
      <c r="F7376" s="114">
        <v>7294</v>
      </c>
      <c r="G7376" s="122">
        <v>0</v>
      </c>
      <c r="H7376" s="122">
        <v>1.3193541788902271E+19</v>
      </c>
    </row>
    <row r="7377" spans="3:8" ht="15" customHeight="1">
      <c r="C7377" s="112" t="b">
        <v>0</v>
      </c>
      <c r="D7377" s="113">
        <v>8</v>
      </c>
      <c r="E7377" s="114">
        <v>2234</v>
      </c>
      <c r="F7377" s="114">
        <v>7295</v>
      </c>
      <c r="G7377" s="122">
        <v>0</v>
      </c>
      <c r="H7377" s="122">
        <v>7.8174639555441418E+18</v>
      </c>
    </row>
    <row r="7378" spans="3:8" ht="15" customHeight="1">
      <c r="C7378" s="112" t="b">
        <v>0</v>
      </c>
      <c r="D7378" s="113">
        <v>8</v>
      </c>
      <c r="E7378" s="114">
        <v>2235</v>
      </c>
      <c r="F7378" s="114">
        <v>7296</v>
      </c>
      <c r="G7378" s="122">
        <v>0</v>
      </c>
      <c r="H7378" s="122">
        <v>1.4018691523913231E+18</v>
      </c>
    </row>
    <row r="7379" spans="3:8" ht="15" customHeight="1">
      <c r="C7379" s="112" t="b">
        <v>0</v>
      </c>
      <c r="D7379" s="113">
        <v>8</v>
      </c>
      <c r="E7379" s="114">
        <v>2236</v>
      </c>
      <c r="F7379" s="114">
        <v>7297</v>
      </c>
      <c r="G7379" s="122">
        <v>0</v>
      </c>
      <c r="H7379" s="122">
        <v>1.2255201939050562E+19</v>
      </c>
    </row>
    <row r="7380" spans="3:8" ht="15" customHeight="1">
      <c r="C7380" s="112" t="b">
        <v>0</v>
      </c>
      <c r="D7380" s="113">
        <v>8</v>
      </c>
      <c r="E7380" s="114">
        <v>2237</v>
      </c>
      <c r="F7380" s="114">
        <v>7298</v>
      </c>
      <c r="G7380" s="122">
        <v>0</v>
      </c>
      <c r="H7380" s="122">
        <v>3.4671294441510566E+17</v>
      </c>
    </row>
    <row r="7381" spans="3:8" ht="15" customHeight="1">
      <c r="C7381" s="112" t="b">
        <v>0</v>
      </c>
      <c r="D7381" s="113">
        <v>8</v>
      </c>
      <c r="E7381" s="114">
        <v>2238</v>
      </c>
      <c r="F7381" s="114">
        <v>7299</v>
      </c>
      <c r="G7381" s="122">
        <v>0</v>
      </c>
      <c r="H7381" s="122">
        <v>3.8389957973911434E+18</v>
      </c>
    </row>
    <row r="7382" spans="3:8" ht="15" customHeight="1">
      <c r="C7382" s="112" t="b">
        <v>0</v>
      </c>
      <c r="D7382" s="113">
        <v>8</v>
      </c>
      <c r="E7382" s="114">
        <v>2239</v>
      </c>
      <c r="F7382" s="114">
        <v>7300</v>
      </c>
      <c r="G7382" s="122">
        <v>0</v>
      </c>
      <c r="H7382" s="122">
        <v>1.4984538650914734E+19</v>
      </c>
    </row>
    <row r="7383" spans="3:8" ht="15" customHeight="1">
      <c r="C7383" s="112" t="b">
        <v>0</v>
      </c>
      <c r="D7383" s="113">
        <v>8</v>
      </c>
      <c r="E7383" s="114">
        <v>2240</v>
      </c>
      <c r="F7383" s="114">
        <v>7301</v>
      </c>
      <c r="G7383" s="122">
        <v>0</v>
      </c>
      <c r="H7383" s="122">
        <v>1.069317810650324E+18</v>
      </c>
    </row>
    <row r="7384" spans="3:8" ht="15" customHeight="1">
      <c r="C7384" s="112" t="b">
        <v>0</v>
      </c>
      <c r="D7384" s="113">
        <v>8</v>
      </c>
      <c r="E7384" s="114">
        <v>2241</v>
      </c>
      <c r="F7384" s="114">
        <v>7302</v>
      </c>
      <c r="G7384" s="122">
        <v>0</v>
      </c>
      <c r="H7384" s="122">
        <v>1.408313037484238E+19</v>
      </c>
    </row>
    <row r="7385" spans="3:8" ht="15" customHeight="1">
      <c r="C7385" s="112" t="b">
        <v>0</v>
      </c>
      <c r="D7385" s="113">
        <v>8</v>
      </c>
      <c r="E7385" s="114">
        <v>2242</v>
      </c>
      <c r="F7385" s="114">
        <v>7303</v>
      </c>
      <c r="G7385" s="122">
        <v>0</v>
      </c>
      <c r="H7385" s="122">
        <v>8.7499306280879411E+18</v>
      </c>
    </row>
    <row r="7386" spans="3:8" ht="15" customHeight="1">
      <c r="C7386" s="112" t="b">
        <v>0</v>
      </c>
      <c r="D7386" s="113">
        <v>8</v>
      </c>
      <c r="E7386" s="114">
        <v>2243</v>
      </c>
      <c r="F7386" s="114">
        <v>7304</v>
      </c>
      <c r="G7386" s="122">
        <v>0</v>
      </c>
      <c r="H7386" s="122">
        <v>1.4672137583188035E+18</v>
      </c>
    </row>
    <row r="7387" spans="3:8" ht="15" customHeight="1">
      <c r="C7387" s="112" t="b">
        <v>0</v>
      </c>
      <c r="D7387" s="113">
        <v>8</v>
      </c>
      <c r="E7387" s="114">
        <v>2244</v>
      </c>
      <c r="F7387" s="114">
        <v>7305</v>
      </c>
      <c r="G7387" s="122">
        <v>0</v>
      </c>
      <c r="H7387" s="122">
        <v>1.009977405151182E+19</v>
      </c>
    </row>
    <row r="7388" spans="3:8" ht="15" customHeight="1">
      <c r="C7388" s="112" t="b">
        <v>0</v>
      </c>
      <c r="D7388" s="113">
        <v>8</v>
      </c>
      <c r="E7388" s="114">
        <v>2245</v>
      </c>
      <c r="F7388" s="114">
        <v>7306</v>
      </c>
      <c r="G7388" s="122">
        <v>0</v>
      </c>
      <c r="H7388" s="122">
        <v>4.2359895817151846E+18</v>
      </c>
    </row>
    <row r="7389" spans="3:8" ht="15" customHeight="1">
      <c r="C7389" s="112" t="b">
        <v>0</v>
      </c>
      <c r="D7389" s="113">
        <v>8</v>
      </c>
      <c r="E7389" s="114">
        <v>2246</v>
      </c>
      <c r="F7389" s="114">
        <v>7307</v>
      </c>
      <c r="G7389" s="122">
        <v>0</v>
      </c>
      <c r="H7389" s="122">
        <v>1.6226683523330918E+19</v>
      </c>
    </row>
    <row r="7390" spans="3:8" ht="15" customHeight="1">
      <c r="C7390" s="112" t="b">
        <v>0</v>
      </c>
      <c r="D7390" s="113">
        <v>8</v>
      </c>
      <c r="E7390" s="114">
        <v>2247</v>
      </c>
      <c r="F7390" s="114">
        <v>7308</v>
      </c>
      <c r="G7390" s="122">
        <v>0</v>
      </c>
      <c r="H7390" s="122">
        <v>6.4674633994600018E+18</v>
      </c>
    </row>
    <row r="7391" spans="3:8" ht="15" customHeight="1">
      <c r="C7391" s="112" t="b">
        <v>0</v>
      </c>
      <c r="D7391" s="113">
        <v>8</v>
      </c>
      <c r="E7391" s="114">
        <v>2248</v>
      </c>
      <c r="F7391" s="114">
        <v>7309</v>
      </c>
      <c r="G7391" s="122">
        <v>0</v>
      </c>
      <c r="H7391" s="122">
        <v>8.2259156257079142E+18</v>
      </c>
    </row>
    <row r="7392" spans="3:8" ht="15" customHeight="1">
      <c r="C7392" s="112" t="b">
        <v>0</v>
      </c>
      <c r="D7392" s="113">
        <v>8</v>
      </c>
      <c r="E7392" s="114">
        <v>2249</v>
      </c>
      <c r="F7392" s="114">
        <v>7310</v>
      </c>
      <c r="G7392" s="122">
        <v>0</v>
      </c>
      <c r="H7392" s="122">
        <v>1.0292412483768556E+19</v>
      </c>
    </row>
    <row r="7393" spans="3:8" ht="15" customHeight="1">
      <c r="C7393" s="112" t="b">
        <v>0</v>
      </c>
      <c r="D7393" s="113">
        <v>8</v>
      </c>
      <c r="E7393" s="114">
        <v>2250</v>
      </c>
      <c r="F7393" s="114">
        <v>7311</v>
      </c>
      <c r="G7393" s="122">
        <v>0</v>
      </c>
      <c r="H7393" s="122">
        <v>1.5348045125004326E+18</v>
      </c>
    </row>
    <row r="7394" spans="3:8" ht="15" customHeight="1">
      <c r="C7394" s="112" t="b">
        <v>0</v>
      </c>
      <c r="D7394" s="113">
        <v>8</v>
      </c>
      <c r="E7394" s="114">
        <v>2251</v>
      </c>
      <c r="F7394" s="114">
        <v>7312</v>
      </c>
      <c r="G7394" s="122">
        <v>0</v>
      </c>
      <c r="H7394" s="122">
        <v>1.2201638052118678E+19</v>
      </c>
    </row>
    <row r="7395" spans="3:8" ht="15" customHeight="1">
      <c r="C7395" s="112" t="b">
        <v>0</v>
      </c>
      <c r="D7395" s="113">
        <v>8</v>
      </c>
      <c r="E7395" s="114">
        <v>2252</v>
      </c>
      <c r="F7395" s="114">
        <v>7313</v>
      </c>
      <c r="G7395" s="122">
        <v>0</v>
      </c>
      <c r="H7395" s="122">
        <v>3.2864862824760458E+18</v>
      </c>
    </row>
    <row r="7396" spans="3:8" ht="15" customHeight="1">
      <c r="C7396" s="112" t="b">
        <v>0</v>
      </c>
      <c r="D7396" s="113">
        <v>8</v>
      </c>
      <c r="E7396" s="114">
        <v>2253</v>
      </c>
      <c r="F7396" s="114">
        <v>7314</v>
      </c>
      <c r="G7396" s="122">
        <v>0</v>
      </c>
      <c r="H7396" s="122">
        <v>9.8760111241958605E+18</v>
      </c>
    </row>
    <row r="7397" spans="3:8" ht="15" customHeight="1">
      <c r="C7397" s="112" t="b">
        <v>0</v>
      </c>
      <c r="D7397" s="113">
        <v>8</v>
      </c>
      <c r="E7397" s="114">
        <v>2650</v>
      </c>
      <c r="F7397" s="114">
        <v>7315</v>
      </c>
      <c r="G7397" s="122">
        <v>0</v>
      </c>
      <c r="H7397" s="122">
        <v>5.9280488984767549E+18</v>
      </c>
    </row>
    <row r="7398" spans="3:8" ht="15" customHeight="1">
      <c r="C7398" s="112" t="b">
        <v>0</v>
      </c>
      <c r="D7398" s="113">
        <v>8</v>
      </c>
      <c r="E7398" s="114">
        <v>2651</v>
      </c>
      <c r="F7398" s="114">
        <v>7316</v>
      </c>
      <c r="G7398" s="122">
        <v>0</v>
      </c>
      <c r="H7398" s="122">
        <v>1.5088718732532806E+19</v>
      </c>
    </row>
    <row r="7399" spans="3:8" ht="15" customHeight="1">
      <c r="C7399" s="112" t="b">
        <v>0</v>
      </c>
      <c r="D7399" s="113">
        <v>8</v>
      </c>
      <c r="E7399" s="114">
        <v>2652</v>
      </c>
      <c r="F7399" s="114">
        <v>7317</v>
      </c>
      <c r="G7399" s="122">
        <v>0</v>
      </c>
      <c r="H7399" s="122">
        <v>1.0038905481499154E+19</v>
      </c>
    </row>
    <row r="7400" spans="3:8" ht="15" customHeight="1">
      <c r="C7400" s="112" t="b">
        <v>0</v>
      </c>
      <c r="D7400" s="113">
        <v>8</v>
      </c>
      <c r="E7400" s="114">
        <v>2653</v>
      </c>
      <c r="F7400" s="114">
        <v>7318</v>
      </c>
      <c r="G7400" s="122">
        <v>0</v>
      </c>
      <c r="H7400" s="122">
        <v>1.5782054780586539E+19</v>
      </c>
    </row>
    <row r="7401" spans="3:8" ht="15" customHeight="1">
      <c r="C7401" s="112" t="b">
        <v>0</v>
      </c>
      <c r="D7401" s="113">
        <v>8</v>
      </c>
      <c r="E7401" s="114">
        <v>2654</v>
      </c>
      <c r="F7401" s="114">
        <v>7319</v>
      </c>
      <c r="G7401" s="122">
        <v>0</v>
      </c>
      <c r="H7401" s="122">
        <v>1.2583757223522191E+19</v>
      </c>
    </row>
    <row r="7402" spans="3:8" ht="15" customHeight="1">
      <c r="C7402" s="112" t="b">
        <v>0</v>
      </c>
      <c r="D7402" s="113">
        <v>8</v>
      </c>
      <c r="E7402" s="114">
        <v>2655</v>
      </c>
      <c r="F7402" s="114">
        <v>7320</v>
      </c>
      <c r="G7402" s="122">
        <v>0</v>
      </c>
      <c r="H7402" s="122">
        <v>1.155769529158579E+19</v>
      </c>
    </row>
    <row r="7403" spans="3:8" ht="15" customHeight="1">
      <c r="C7403" s="112" t="b">
        <v>0</v>
      </c>
      <c r="D7403" s="113">
        <v>8</v>
      </c>
      <c r="E7403" s="114">
        <v>2656</v>
      </c>
      <c r="F7403" s="114">
        <v>7321</v>
      </c>
      <c r="G7403" s="122">
        <v>0</v>
      </c>
      <c r="H7403" s="122">
        <v>7.9405513408553851E+18</v>
      </c>
    </row>
    <row r="7404" spans="3:8" ht="15" customHeight="1">
      <c r="C7404" s="112" t="b">
        <v>0</v>
      </c>
      <c r="D7404" s="113">
        <v>8</v>
      </c>
      <c r="E7404" s="114">
        <v>2657</v>
      </c>
      <c r="F7404" s="114">
        <v>7322</v>
      </c>
      <c r="G7404" s="122">
        <v>0</v>
      </c>
      <c r="H7404" s="122">
        <v>6.2040485107710126E+18</v>
      </c>
    </row>
    <row r="7405" spans="3:8" ht="15" customHeight="1">
      <c r="C7405" s="112" t="b">
        <v>0</v>
      </c>
      <c r="D7405" s="113">
        <v>8</v>
      </c>
      <c r="E7405" s="114">
        <v>2658</v>
      </c>
      <c r="F7405" s="114">
        <v>7323</v>
      </c>
      <c r="G7405" s="122">
        <v>0</v>
      </c>
      <c r="H7405" s="122">
        <v>7.3996434960013353E+18</v>
      </c>
    </row>
    <row r="7406" spans="3:8" ht="15" customHeight="1">
      <c r="C7406" s="112" t="b">
        <v>0</v>
      </c>
      <c r="D7406" s="113">
        <v>8</v>
      </c>
      <c r="E7406" s="114">
        <v>2659</v>
      </c>
      <c r="F7406" s="114">
        <v>7324</v>
      </c>
      <c r="G7406" s="122">
        <v>0</v>
      </c>
      <c r="H7406" s="122">
        <v>4.3276230783988449E+18</v>
      </c>
    </row>
    <row r="7407" spans="3:8" ht="15" customHeight="1">
      <c r="C7407" s="112" t="b">
        <v>0</v>
      </c>
      <c r="D7407" s="113">
        <v>8</v>
      </c>
      <c r="E7407" s="114">
        <v>2660</v>
      </c>
      <c r="F7407" s="114">
        <v>7325</v>
      </c>
      <c r="G7407" s="122">
        <v>0</v>
      </c>
      <c r="H7407" s="122">
        <v>7.9206457758414367E+18</v>
      </c>
    </row>
    <row r="7408" spans="3:8" ht="15" customHeight="1">
      <c r="C7408" s="112" t="b">
        <v>0</v>
      </c>
      <c r="D7408" s="113">
        <v>8</v>
      </c>
      <c r="E7408" s="114">
        <v>2661</v>
      </c>
      <c r="F7408" s="114">
        <v>7326</v>
      </c>
      <c r="G7408" s="122">
        <v>0</v>
      </c>
      <c r="H7408" s="122">
        <v>1.741987238807689E+19</v>
      </c>
    </row>
    <row r="7409" spans="3:8" ht="15" customHeight="1">
      <c r="C7409" s="112" t="b">
        <v>0</v>
      </c>
      <c r="D7409" s="113">
        <v>8</v>
      </c>
      <c r="E7409" s="114">
        <v>2662</v>
      </c>
      <c r="F7409" s="114">
        <v>7327</v>
      </c>
      <c r="G7409" s="122">
        <v>0</v>
      </c>
      <c r="H7409" s="122">
        <v>1.5349621511659889E+19</v>
      </c>
    </row>
    <row r="7410" spans="3:8" ht="15" customHeight="1">
      <c r="C7410" s="112" t="b">
        <v>0</v>
      </c>
      <c r="D7410" s="113">
        <v>8</v>
      </c>
      <c r="E7410" s="114">
        <v>2663</v>
      </c>
      <c r="F7410" s="114">
        <v>7328</v>
      </c>
      <c r="G7410" s="122">
        <v>0</v>
      </c>
      <c r="H7410" s="122">
        <v>4.3594066182274499E+18</v>
      </c>
    </row>
    <row r="7411" spans="3:8" ht="15" customHeight="1">
      <c r="C7411" s="112" t="b">
        <v>0</v>
      </c>
      <c r="D7411" s="113">
        <v>8</v>
      </c>
      <c r="E7411" s="114">
        <v>3353</v>
      </c>
      <c r="F7411" s="114">
        <v>7329</v>
      </c>
      <c r="G7411" s="122">
        <v>0</v>
      </c>
      <c r="H7411" s="122">
        <v>6.5695718297770742E+18</v>
      </c>
    </row>
    <row r="7412" spans="3:8" ht="15" customHeight="1">
      <c r="C7412" s="112" t="b">
        <v>0</v>
      </c>
      <c r="D7412" s="113">
        <v>8</v>
      </c>
      <c r="E7412" s="114">
        <v>3355</v>
      </c>
      <c r="F7412" s="114">
        <v>7330</v>
      </c>
      <c r="G7412" s="122">
        <v>0</v>
      </c>
      <c r="H7412" s="122">
        <v>5.9406103372712141E+18</v>
      </c>
    </row>
    <row r="7413" spans="3:8" ht="15" customHeight="1">
      <c r="C7413" s="112" t="b">
        <v>0</v>
      </c>
      <c r="D7413" s="113">
        <v>8</v>
      </c>
      <c r="E7413" s="114">
        <v>3271</v>
      </c>
      <c r="F7413" s="114">
        <v>7331</v>
      </c>
      <c r="G7413" s="122">
        <v>0</v>
      </c>
      <c r="H7413" s="122">
        <v>3.288390070888492E+18</v>
      </c>
    </row>
    <row r="7414" spans="3:8" ht="15" customHeight="1">
      <c r="C7414" s="112" t="b">
        <v>0</v>
      </c>
      <c r="D7414" s="113">
        <v>8</v>
      </c>
      <c r="E7414" s="114">
        <v>2254</v>
      </c>
      <c r="F7414" s="114">
        <v>7332</v>
      </c>
      <c r="G7414" s="122">
        <v>0</v>
      </c>
      <c r="H7414" s="122">
        <v>8.2194525989237596E+18</v>
      </c>
    </row>
    <row r="7415" spans="3:8" ht="15" customHeight="1">
      <c r="C7415" s="112" t="b">
        <v>0</v>
      </c>
      <c r="D7415" s="113">
        <v>8</v>
      </c>
      <c r="E7415" s="114">
        <v>2255</v>
      </c>
      <c r="F7415" s="114">
        <v>7333</v>
      </c>
      <c r="G7415" s="122">
        <v>0</v>
      </c>
      <c r="H7415" s="122">
        <v>1.4533501167276943E+19</v>
      </c>
    </row>
    <row r="7416" spans="3:8" ht="15" customHeight="1">
      <c r="C7416" s="112" t="b">
        <v>0</v>
      </c>
      <c r="D7416" s="113">
        <v>8</v>
      </c>
      <c r="E7416" s="114">
        <v>2256</v>
      </c>
      <c r="F7416" s="114">
        <v>7334</v>
      </c>
      <c r="G7416" s="122">
        <v>0</v>
      </c>
      <c r="H7416" s="122">
        <v>1.217599935868646E+19</v>
      </c>
    </row>
    <row r="7417" spans="3:8" ht="15" customHeight="1">
      <c r="C7417" s="112" t="b">
        <v>0</v>
      </c>
      <c r="D7417" s="113">
        <v>8</v>
      </c>
      <c r="E7417" s="114">
        <v>2257</v>
      </c>
      <c r="F7417" s="114">
        <v>7335</v>
      </c>
      <c r="G7417" s="122">
        <v>0</v>
      </c>
      <c r="H7417" s="122">
        <v>1.015645947118449E+19</v>
      </c>
    </row>
    <row r="7418" spans="3:8" ht="15" customHeight="1">
      <c r="C7418" s="112" t="b">
        <v>0</v>
      </c>
      <c r="D7418" s="113">
        <v>8</v>
      </c>
      <c r="E7418" s="114">
        <v>2258</v>
      </c>
      <c r="F7418" s="114">
        <v>7336</v>
      </c>
      <c r="G7418" s="122">
        <v>0</v>
      </c>
      <c r="H7418" s="122">
        <v>4.3472029890437673E+18</v>
      </c>
    </row>
    <row r="7419" spans="3:8" ht="15" customHeight="1">
      <c r="C7419" s="112" t="b">
        <v>0</v>
      </c>
      <c r="D7419" s="113">
        <v>8</v>
      </c>
      <c r="E7419" s="114">
        <v>2259</v>
      </c>
      <c r="F7419" s="114">
        <v>7337</v>
      </c>
      <c r="G7419" s="122">
        <v>0</v>
      </c>
      <c r="H7419" s="122">
        <v>9.482392869370796E+18</v>
      </c>
    </row>
    <row r="7420" spans="3:8" ht="15" customHeight="1">
      <c r="C7420" s="112" t="b">
        <v>0</v>
      </c>
      <c r="D7420" s="113">
        <v>8</v>
      </c>
      <c r="E7420" s="114">
        <v>2260</v>
      </c>
      <c r="F7420" s="114">
        <v>7338</v>
      </c>
      <c r="G7420" s="122">
        <v>0</v>
      </c>
      <c r="H7420" s="122">
        <v>1.8471801246224681E+18</v>
      </c>
    </row>
    <row r="7421" spans="3:8" ht="15" customHeight="1">
      <c r="C7421" s="112" t="b">
        <v>0</v>
      </c>
      <c r="D7421" s="113">
        <v>8</v>
      </c>
      <c r="E7421" s="114">
        <v>2261</v>
      </c>
      <c r="F7421" s="114">
        <v>7339</v>
      </c>
      <c r="G7421" s="122">
        <v>0</v>
      </c>
      <c r="H7421" s="122">
        <v>1.4086936516643453E+19</v>
      </c>
    </row>
    <row r="7422" spans="3:8" ht="15" customHeight="1">
      <c r="C7422" s="112" t="b">
        <v>0</v>
      </c>
      <c r="D7422" s="113">
        <v>8</v>
      </c>
      <c r="E7422" s="114">
        <v>2262</v>
      </c>
      <c r="F7422" s="114">
        <v>7340</v>
      </c>
      <c r="G7422" s="122">
        <v>0</v>
      </c>
      <c r="H7422" s="122">
        <v>1.5646985975986745E+19</v>
      </c>
    </row>
    <row r="7423" spans="3:8" ht="15" customHeight="1">
      <c r="C7423" s="112" t="b">
        <v>0</v>
      </c>
      <c r="D7423" s="113">
        <v>8</v>
      </c>
      <c r="E7423" s="114">
        <v>2263</v>
      </c>
      <c r="F7423" s="114">
        <v>7341</v>
      </c>
      <c r="G7423" s="122">
        <v>0</v>
      </c>
      <c r="H7423" s="122">
        <v>6.8230089878242273E+18</v>
      </c>
    </row>
    <row r="7424" spans="3:8" ht="15" customHeight="1">
      <c r="C7424" s="112" t="b">
        <v>0</v>
      </c>
      <c r="D7424" s="113">
        <v>8</v>
      </c>
      <c r="E7424" s="114">
        <v>2264</v>
      </c>
      <c r="F7424" s="114">
        <v>7342</v>
      </c>
      <c r="G7424" s="122">
        <v>0</v>
      </c>
      <c r="H7424" s="122">
        <v>6.8593187599237898E+18</v>
      </c>
    </row>
    <row r="7425" spans="3:8" ht="15" customHeight="1">
      <c r="C7425" s="112" t="b">
        <v>0</v>
      </c>
      <c r="D7425" s="113">
        <v>8</v>
      </c>
      <c r="E7425" s="114">
        <v>2265</v>
      </c>
      <c r="F7425" s="114">
        <v>7343</v>
      </c>
      <c r="G7425" s="122">
        <v>0</v>
      </c>
      <c r="H7425" s="122">
        <v>1.1728653576301423E+19</v>
      </c>
    </row>
    <row r="7426" spans="3:8" ht="15" customHeight="1">
      <c r="C7426" s="112" t="b">
        <v>0</v>
      </c>
      <c r="D7426" s="113">
        <v>8</v>
      </c>
      <c r="E7426" s="114">
        <v>2266</v>
      </c>
      <c r="F7426" s="114">
        <v>7344</v>
      </c>
      <c r="G7426" s="122">
        <v>0</v>
      </c>
      <c r="H7426" s="122">
        <v>1.0369452557432431E+19</v>
      </c>
    </row>
    <row r="7427" spans="3:8" ht="15" customHeight="1">
      <c r="C7427" s="112" t="b">
        <v>0</v>
      </c>
      <c r="D7427" s="113">
        <v>8</v>
      </c>
      <c r="E7427" s="114">
        <v>2267</v>
      </c>
      <c r="F7427" s="114">
        <v>7345</v>
      </c>
      <c r="G7427" s="122">
        <v>0</v>
      </c>
      <c r="H7427" s="122">
        <v>3.9686218098209316E+18</v>
      </c>
    </row>
    <row r="7428" spans="3:8" ht="15" customHeight="1">
      <c r="C7428" s="112" t="b">
        <v>0</v>
      </c>
      <c r="D7428" s="113">
        <v>8</v>
      </c>
      <c r="E7428" s="114">
        <v>2268</v>
      </c>
      <c r="F7428" s="114">
        <v>7346</v>
      </c>
      <c r="G7428" s="122">
        <v>0</v>
      </c>
      <c r="H7428" s="122">
        <v>5.4607335744401654E+18</v>
      </c>
    </row>
    <row r="7429" spans="3:8" ht="15" customHeight="1">
      <c r="C7429" s="112" t="b">
        <v>0</v>
      </c>
      <c r="D7429" s="113">
        <v>8</v>
      </c>
      <c r="E7429" s="114">
        <v>2269</v>
      </c>
      <c r="F7429" s="114">
        <v>7347</v>
      </c>
      <c r="G7429" s="122">
        <v>0</v>
      </c>
      <c r="H7429" s="122">
        <v>1.6791386884797956E+19</v>
      </c>
    </row>
    <row r="7430" spans="3:8" ht="15" customHeight="1">
      <c r="C7430" s="112" t="b">
        <v>0</v>
      </c>
      <c r="D7430" s="113">
        <v>8</v>
      </c>
      <c r="E7430" s="114">
        <v>2270</v>
      </c>
      <c r="F7430" s="114">
        <v>7348</v>
      </c>
      <c r="G7430" s="122">
        <v>0</v>
      </c>
      <c r="H7430" s="122">
        <v>7.640671950181246E+18</v>
      </c>
    </row>
    <row r="7431" spans="3:8" ht="15" customHeight="1">
      <c r="C7431" s="112" t="b">
        <v>0</v>
      </c>
      <c r="D7431" s="113">
        <v>8</v>
      </c>
      <c r="E7431" s="114">
        <v>419</v>
      </c>
      <c r="F7431" s="114">
        <v>7349</v>
      </c>
      <c r="G7431" s="122">
        <v>0</v>
      </c>
      <c r="H7431" s="122">
        <v>1.7570261308982113E+18</v>
      </c>
    </row>
    <row r="7432" spans="3:8" ht="15" customHeight="1">
      <c r="C7432" s="112" t="b">
        <v>0</v>
      </c>
      <c r="D7432" s="113">
        <v>8</v>
      </c>
      <c r="E7432" s="114">
        <v>420</v>
      </c>
      <c r="F7432" s="114">
        <v>7350</v>
      </c>
      <c r="G7432" s="122">
        <v>0</v>
      </c>
      <c r="H7432" s="122">
        <v>4.4523635243692401E+18</v>
      </c>
    </row>
    <row r="7433" spans="3:8" ht="15" customHeight="1">
      <c r="C7433" s="112" t="b">
        <v>0</v>
      </c>
      <c r="D7433" s="113">
        <v>8</v>
      </c>
      <c r="E7433" s="114">
        <v>421</v>
      </c>
      <c r="F7433" s="114">
        <v>7351</v>
      </c>
      <c r="G7433" s="122">
        <v>0</v>
      </c>
      <c r="H7433" s="122">
        <v>1.2173297167433201E+18</v>
      </c>
    </row>
    <row r="7434" spans="3:8" ht="15" customHeight="1">
      <c r="C7434" s="112" t="b">
        <v>0</v>
      </c>
      <c r="D7434" s="113">
        <v>8</v>
      </c>
      <c r="E7434" s="114">
        <v>422</v>
      </c>
      <c r="F7434" s="114">
        <v>7352</v>
      </c>
      <c r="G7434" s="122">
        <v>0</v>
      </c>
      <c r="H7434" s="122">
        <v>1.4617136155204805E+19</v>
      </c>
    </row>
    <row r="7435" spans="3:8" ht="15" customHeight="1">
      <c r="C7435" s="112" t="b">
        <v>0</v>
      </c>
      <c r="D7435" s="113">
        <v>8</v>
      </c>
      <c r="E7435" s="114">
        <v>423</v>
      </c>
      <c r="F7435" s="114">
        <v>7353</v>
      </c>
      <c r="G7435" s="122">
        <v>0</v>
      </c>
      <c r="H7435" s="122">
        <v>1.8150864597295428E+19</v>
      </c>
    </row>
    <row r="7436" spans="3:8" ht="15" customHeight="1">
      <c r="C7436" s="112" t="b">
        <v>0</v>
      </c>
      <c r="D7436" s="113">
        <v>8</v>
      </c>
      <c r="E7436" s="114">
        <v>424</v>
      </c>
      <c r="F7436" s="114">
        <v>7354</v>
      </c>
      <c r="G7436" s="122">
        <v>0</v>
      </c>
      <c r="H7436" s="122">
        <v>3.7395363591767383E+18</v>
      </c>
    </row>
    <row r="7437" spans="3:8" ht="15" customHeight="1">
      <c r="C7437" s="112" t="b">
        <v>0</v>
      </c>
      <c r="D7437" s="113">
        <v>8</v>
      </c>
      <c r="E7437" s="114">
        <v>425</v>
      </c>
      <c r="F7437" s="114">
        <v>7355</v>
      </c>
      <c r="G7437" s="122">
        <v>0</v>
      </c>
      <c r="H7437" s="122">
        <v>8.6473492513133885E+18</v>
      </c>
    </row>
    <row r="7438" spans="3:8" ht="15" customHeight="1">
      <c r="C7438" s="112" t="b">
        <v>0</v>
      </c>
      <c r="D7438" s="113">
        <v>8</v>
      </c>
      <c r="E7438" s="114">
        <v>426</v>
      </c>
      <c r="F7438" s="114">
        <v>7356</v>
      </c>
      <c r="G7438" s="122">
        <v>0</v>
      </c>
      <c r="H7438" s="122">
        <v>7.0037254248658217E+18</v>
      </c>
    </row>
    <row r="7439" spans="3:8" ht="15" customHeight="1">
      <c r="C7439" s="112" t="b">
        <v>0</v>
      </c>
      <c r="D7439" s="113">
        <v>8</v>
      </c>
      <c r="E7439" s="114">
        <v>427</v>
      </c>
      <c r="F7439" s="114">
        <v>7357</v>
      </c>
      <c r="G7439" s="122">
        <v>0</v>
      </c>
      <c r="H7439" s="122">
        <v>9.7047717799285985E+18</v>
      </c>
    </row>
    <row r="7440" spans="3:8" ht="15" customHeight="1">
      <c r="C7440" s="112" t="b">
        <v>0</v>
      </c>
      <c r="D7440" s="113">
        <v>8</v>
      </c>
      <c r="E7440" s="114">
        <v>428</v>
      </c>
      <c r="F7440" s="114">
        <v>7358</v>
      </c>
      <c r="G7440" s="122">
        <v>0</v>
      </c>
      <c r="H7440" s="122">
        <v>1.241353945588532E+19</v>
      </c>
    </row>
    <row r="7441" spans="3:8" ht="15" customHeight="1">
      <c r="C7441" s="112" t="b">
        <v>0</v>
      </c>
      <c r="D7441" s="113">
        <v>8</v>
      </c>
      <c r="E7441" s="114">
        <v>429</v>
      </c>
      <c r="F7441" s="114">
        <v>7359</v>
      </c>
      <c r="G7441" s="122">
        <v>0</v>
      </c>
      <c r="H7441" s="122">
        <v>1.2130570758678364E+19</v>
      </c>
    </row>
    <row r="7442" spans="3:8" ht="15" customHeight="1">
      <c r="C7442" s="112" t="b">
        <v>0</v>
      </c>
      <c r="D7442" s="113">
        <v>8</v>
      </c>
      <c r="E7442" s="114">
        <v>430</v>
      </c>
      <c r="F7442" s="114">
        <v>7360</v>
      </c>
      <c r="G7442" s="122">
        <v>0</v>
      </c>
      <c r="H7442" s="122">
        <v>3.5583109066643389E+18</v>
      </c>
    </row>
    <row r="7443" spans="3:8" ht="15" customHeight="1">
      <c r="C7443" s="112" t="b">
        <v>0</v>
      </c>
      <c r="D7443" s="113">
        <v>8</v>
      </c>
      <c r="E7443" s="114">
        <v>431</v>
      </c>
      <c r="F7443" s="114">
        <v>7361</v>
      </c>
      <c r="G7443" s="122">
        <v>0</v>
      </c>
      <c r="H7443" s="122">
        <v>1.8213441313606269E+19</v>
      </c>
    </row>
    <row r="7444" spans="3:8" ht="15" customHeight="1">
      <c r="C7444" s="112" t="b">
        <v>0</v>
      </c>
      <c r="D7444" s="113">
        <v>8</v>
      </c>
      <c r="E7444" s="114">
        <v>432</v>
      </c>
      <c r="F7444" s="114">
        <v>7362</v>
      </c>
      <c r="G7444" s="122">
        <v>0</v>
      </c>
      <c r="H7444" s="122">
        <v>1.3548685092445753E+19</v>
      </c>
    </row>
    <row r="7445" spans="3:8" ht="15" customHeight="1">
      <c r="C7445" s="112" t="b">
        <v>0</v>
      </c>
      <c r="D7445" s="113">
        <v>8</v>
      </c>
      <c r="E7445" s="114">
        <v>433</v>
      </c>
      <c r="F7445" s="114">
        <v>7363</v>
      </c>
      <c r="G7445" s="122">
        <v>0</v>
      </c>
      <c r="H7445" s="122">
        <v>1.1275805049596019E+19</v>
      </c>
    </row>
    <row r="7446" spans="3:8" ht="15" customHeight="1">
      <c r="C7446" s="112" t="b">
        <v>0</v>
      </c>
      <c r="D7446" s="113">
        <v>8</v>
      </c>
      <c r="E7446" s="114">
        <v>434</v>
      </c>
      <c r="F7446" s="114">
        <v>7364</v>
      </c>
      <c r="G7446" s="122">
        <v>0</v>
      </c>
      <c r="H7446" s="122">
        <v>5.7338959270782106E+18</v>
      </c>
    </row>
    <row r="7447" spans="3:8" ht="15" customHeight="1">
      <c r="C7447" s="112" t="b">
        <v>0</v>
      </c>
      <c r="D7447" s="113">
        <v>8</v>
      </c>
      <c r="E7447" s="114">
        <v>435</v>
      </c>
      <c r="F7447" s="114">
        <v>7365</v>
      </c>
      <c r="G7447" s="122">
        <v>0</v>
      </c>
      <c r="H7447" s="122">
        <v>1.1657015268202498E+19</v>
      </c>
    </row>
    <row r="7448" spans="3:8" ht="15" customHeight="1">
      <c r="C7448" s="112" t="b">
        <v>0</v>
      </c>
      <c r="D7448" s="113">
        <v>8</v>
      </c>
      <c r="E7448" s="114">
        <v>2271</v>
      </c>
      <c r="F7448" s="114">
        <v>7366</v>
      </c>
      <c r="G7448" s="122">
        <v>0</v>
      </c>
      <c r="H7448" s="122">
        <v>6.651483454173057E+18</v>
      </c>
    </row>
    <row r="7449" spans="3:8" ht="15" customHeight="1">
      <c r="C7449" s="112" t="b">
        <v>0</v>
      </c>
      <c r="D7449" s="113">
        <v>8</v>
      </c>
      <c r="E7449" s="114">
        <v>2272</v>
      </c>
      <c r="F7449" s="114">
        <v>7367</v>
      </c>
      <c r="G7449" s="122">
        <v>0</v>
      </c>
      <c r="H7449" s="122">
        <v>4.254992269760214E+18</v>
      </c>
    </row>
    <row r="7450" spans="3:8" ht="15" customHeight="1">
      <c r="C7450" s="112" t="b">
        <v>0</v>
      </c>
      <c r="D7450" s="113">
        <v>8</v>
      </c>
      <c r="E7450" s="114">
        <v>2273</v>
      </c>
      <c r="F7450" s="114">
        <v>7368</v>
      </c>
      <c r="G7450" s="122">
        <v>0</v>
      </c>
      <c r="H7450" s="122">
        <v>7.6069909245710694E+18</v>
      </c>
    </row>
    <row r="7451" spans="3:8" ht="15" customHeight="1">
      <c r="C7451" s="112" t="b">
        <v>0</v>
      </c>
      <c r="D7451" s="113">
        <v>8</v>
      </c>
      <c r="E7451" s="114">
        <v>2274</v>
      </c>
      <c r="F7451" s="114">
        <v>7369</v>
      </c>
      <c r="G7451" s="122">
        <v>0</v>
      </c>
      <c r="H7451" s="122">
        <v>5.7002294178641541E+18</v>
      </c>
    </row>
    <row r="7452" spans="3:8" ht="15" customHeight="1">
      <c r="C7452" s="112" t="b">
        <v>0</v>
      </c>
      <c r="D7452" s="113">
        <v>8</v>
      </c>
      <c r="E7452" s="114">
        <v>2275</v>
      </c>
      <c r="F7452" s="114">
        <v>7370</v>
      </c>
      <c r="G7452" s="122">
        <v>0</v>
      </c>
      <c r="H7452" s="122">
        <v>7.187595027306199E+18</v>
      </c>
    </row>
    <row r="7453" spans="3:8" ht="15" customHeight="1">
      <c r="C7453" s="112" t="b">
        <v>0</v>
      </c>
      <c r="D7453" s="113">
        <v>8</v>
      </c>
      <c r="E7453" s="114">
        <v>2276</v>
      </c>
      <c r="F7453" s="114">
        <v>7371</v>
      </c>
      <c r="G7453" s="122">
        <v>0</v>
      </c>
      <c r="H7453" s="122">
        <v>1.311491780280219E+19</v>
      </c>
    </row>
    <row r="7454" spans="3:8" ht="15" customHeight="1">
      <c r="C7454" s="112" t="b">
        <v>0</v>
      </c>
      <c r="D7454" s="113">
        <v>8</v>
      </c>
      <c r="E7454" s="114">
        <v>2277</v>
      </c>
      <c r="F7454" s="114">
        <v>7372</v>
      </c>
      <c r="G7454" s="122">
        <v>0</v>
      </c>
      <c r="H7454" s="122">
        <v>1.7001173759462707E+19</v>
      </c>
    </row>
    <row r="7455" spans="3:8" ht="15" customHeight="1">
      <c r="C7455" s="112" t="b">
        <v>0</v>
      </c>
      <c r="D7455" s="113">
        <v>8</v>
      </c>
      <c r="E7455" s="114">
        <v>2278</v>
      </c>
      <c r="F7455" s="114">
        <v>7373</v>
      </c>
      <c r="G7455" s="122">
        <v>0</v>
      </c>
      <c r="H7455" s="122">
        <v>1.2583003158276147E+18</v>
      </c>
    </row>
    <row r="7456" spans="3:8" ht="15" customHeight="1">
      <c r="C7456" s="112" t="b">
        <v>0</v>
      </c>
      <c r="D7456" s="113">
        <v>8</v>
      </c>
      <c r="E7456" s="114">
        <v>2279</v>
      </c>
      <c r="F7456" s="114">
        <v>7374</v>
      </c>
      <c r="G7456" s="122">
        <v>0</v>
      </c>
      <c r="H7456" s="122">
        <v>6.8212377195682847E+18</v>
      </c>
    </row>
    <row r="7457" spans="3:8" ht="15" customHeight="1">
      <c r="C7457" s="112" t="b">
        <v>0</v>
      </c>
      <c r="D7457" s="113">
        <v>8</v>
      </c>
      <c r="E7457" s="114">
        <v>2280</v>
      </c>
      <c r="F7457" s="114">
        <v>7375</v>
      </c>
      <c r="G7457" s="122">
        <v>0</v>
      </c>
      <c r="H7457" s="122">
        <v>6.9213668379670989E+18</v>
      </c>
    </row>
    <row r="7458" spans="3:8" ht="15" customHeight="1">
      <c r="C7458" s="112" t="b">
        <v>0</v>
      </c>
      <c r="D7458" s="113">
        <v>8</v>
      </c>
      <c r="E7458" s="114">
        <v>2281</v>
      </c>
      <c r="F7458" s="114">
        <v>7376</v>
      </c>
      <c r="G7458" s="122">
        <v>0</v>
      </c>
      <c r="H7458" s="122">
        <v>5.2727407351628083E+18</v>
      </c>
    </row>
    <row r="7459" spans="3:8" ht="15" customHeight="1">
      <c r="C7459" s="112" t="b">
        <v>0</v>
      </c>
      <c r="D7459" s="113">
        <v>8</v>
      </c>
      <c r="E7459" s="114">
        <v>2318</v>
      </c>
      <c r="F7459" s="114">
        <v>7377</v>
      </c>
      <c r="G7459" s="122">
        <v>0</v>
      </c>
      <c r="H7459" s="122">
        <v>1.4182605623952976E+19</v>
      </c>
    </row>
    <row r="7460" spans="3:8" ht="15" customHeight="1">
      <c r="C7460" s="112" t="b">
        <v>0</v>
      </c>
      <c r="D7460" s="113">
        <v>8</v>
      </c>
      <c r="E7460" s="114">
        <v>2319</v>
      </c>
      <c r="F7460" s="114">
        <v>7378</v>
      </c>
      <c r="G7460" s="122">
        <v>0</v>
      </c>
      <c r="H7460" s="122">
        <v>1.4681261426705842E+19</v>
      </c>
    </row>
    <row r="7461" spans="3:8" ht="15" customHeight="1">
      <c r="C7461" s="112" t="b">
        <v>0</v>
      </c>
      <c r="D7461" s="113">
        <v>8</v>
      </c>
      <c r="E7461" s="114">
        <v>2320</v>
      </c>
      <c r="F7461" s="114">
        <v>7379</v>
      </c>
      <c r="G7461" s="122">
        <v>0</v>
      </c>
      <c r="H7461" s="122">
        <v>1.0657204354317992E+19</v>
      </c>
    </row>
    <row r="7462" spans="3:8" ht="15" customHeight="1">
      <c r="C7462" s="112" t="b">
        <v>0</v>
      </c>
      <c r="D7462" s="113">
        <v>8</v>
      </c>
      <c r="E7462" s="114">
        <v>2321</v>
      </c>
      <c r="F7462" s="114">
        <v>7380</v>
      </c>
      <c r="G7462" s="122">
        <v>0</v>
      </c>
      <c r="H7462" s="122">
        <v>6.8899048607837307E+18</v>
      </c>
    </row>
    <row r="7463" spans="3:8" ht="15" customHeight="1">
      <c r="C7463" s="112" t="b">
        <v>0</v>
      </c>
      <c r="D7463" s="113">
        <v>8</v>
      </c>
      <c r="E7463" s="114">
        <v>2322</v>
      </c>
      <c r="F7463" s="114">
        <v>7381</v>
      </c>
      <c r="G7463" s="122">
        <v>0</v>
      </c>
      <c r="H7463" s="122">
        <v>5.8587777659965399E+18</v>
      </c>
    </row>
    <row r="7464" spans="3:8" ht="15" customHeight="1">
      <c r="C7464" s="112" t="b">
        <v>0</v>
      </c>
      <c r="D7464" s="113">
        <v>8</v>
      </c>
      <c r="E7464" s="114">
        <v>2323</v>
      </c>
      <c r="F7464" s="114">
        <v>7382</v>
      </c>
      <c r="G7464" s="122">
        <v>0</v>
      </c>
      <c r="H7464" s="122">
        <v>9.1162569542236948E+18</v>
      </c>
    </row>
    <row r="7465" spans="3:8" ht="15" customHeight="1">
      <c r="C7465" s="112" t="b">
        <v>0</v>
      </c>
      <c r="D7465" s="113">
        <v>8</v>
      </c>
      <c r="E7465" s="114">
        <v>2324</v>
      </c>
      <c r="F7465" s="114">
        <v>7383</v>
      </c>
      <c r="G7465" s="122">
        <v>0</v>
      </c>
      <c r="H7465" s="122">
        <v>1.5531952029128972E+19</v>
      </c>
    </row>
    <row r="7466" spans="3:8" ht="15" customHeight="1">
      <c r="C7466" s="112" t="b">
        <v>0</v>
      </c>
      <c r="D7466" s="113">
        <v>8</v>
      </c>
      <c r="E7466" s="114">
        <v>2325</v>
      </c>
      <c r="F7466" s="114">
        <v>7384</v>
      </c>
      <c r="G7466" s="122">
        <v>0</v>
      </c>
      <c r="H7466" s="122">
        <v>5.2117207073386598E+18</v>
      </c>
    </row>
    <row r="7467" spans="3:8" ht="15" customHeight="1">
      <c r="C7467" s="112" t="b">
        <v>0</v>
      </c>
      <c r="D7467" s="113">
        <v>8</v>
      </c>
      <c r="E7467" s="114">
        <v>2326</v>
      </c>
      <c r="F7467" s="114">
        <v>7385</v>
      </c>
      <c r="G7467" s="122">
        <v>0</v>
      </c>
      <c r="H7467" s="122">
        <v>5.4860717485238589E+18</v>
      </c>
    </row>
    <row r="7468" spans="3:8" ht="15" customHeight="1">
      <c r="C7468" s="112" t="b">
        <v>0</v>
      </c>
      <c r="D7468" s="113">
        <v>8</v>
      </c>
      <c r="E7468" s="114">
        <v>2327</v>
      </c>
      <c r="F7468" s="114">
        <v>7386</v>
      </c>
      <c r="G7468" s="122">
        <v>0</v>
      </c>
      <c r="H7468" s="122">
        <v>9.3959906507728241E+18</v>
      </c>
    </row>
    <row r="7469" spans="3:8" ht="15" customHeight="1">
      <c r="C7469" s="112" t="b">
        <v>0</v>
      </c>
      <c r="D7469" s="113">
        <v>8</v>
      </c>
      <c r="E7469" s="114">
        <v>2328</v>
      </c>
      <c r="F7469" s="114">
        <v>7387</v>
      </c>
      <c r="G7469" s="122">
        <v>0</v>
      </c>
      <c r="H7469" s="122">
        <v>4.4422436275382513E+18</v>
      </c>
    </row>
    <row r="7470" spans="3:8" ht="15" customHeight="1">
      <c r="C7470" s="112" t="b">
        <v>0</v>
      </c>
      <c r="D7470" s="113">
        <v>8</v>
      </c>
      <c r="E7470" s="114">
        <v>2329</v>
      </c>
      <c r="F7470" s="114">
        <v>7388</v>
      </c>
      <c r="G7470" s="122">
        <v>0</v>
      </c>
      <c r="H7470" s="122">
        <v>9.7385490853023273E+18</v>
      </c>
    </row>
    <row r="7471" spans="3:8" ht="15" customHeight="1">
      <c r="C7471" s="112" t="b">
        <v>0</v>
      </c>
      <c r="D7471" s="113">
        <v>8</v>
      </c>
      <c r="E7471" s="114">
        <v>2330</v>
      </c>
      <c r="F7471" s="114">
        <v>7389</v>
      </c>
      <c r="G7471" s="122">
        <v>0</v>
      </c>
      <c r="H7471" s="122">
        <v>1.8084496256672461E+19</v>
      </c>
    </row>
    <row r="7472" spans="3:8" ht="15" customHeight="1">
      <c r="C7472" s="112" t="b">
        <v>0</v>
      </c>
      <c r="D7472" s="113">
        <v>8</v>
      </c>
      <c r="E7472" s="114">
        <v>2331</v>
      </c>
      <c r="F7472" s="114">
        <v>7390</v>
      </c>
      <c r="G7472" s="122">
        <v>0</v>
      </c>
      <c r="H7472" s="122">
        <v>9.3735520092113792E+17</v>
      </c>
    </row>
    <row r="7473" spans="3:8" ht="15" customHeight="1">
      <c r="C7473" s="112" t="b">
        <v>0</v>
      </c>
      <c r="D7473" s="113">
        <v>8</v>
      </c>
      <c r="E7473" s="114">
        <v>2332</v>
      </c>
      <c r="F7473" s="114">
        <v>7391</v>
      </c>
      <c r="G7473" s="122">
        <v>0</v>
      </c>
      <c r="H7473" s="122">
        <v>1.1342069663411243E+19</v>
      </c>
    </row>
    <row r="7474" spans="3:8" ht="15" customHeight="1">
      <c r="C7474" s="112" t="b">
        <v>0</v>
      </c>
      <c r="D7474" s="113">
        <v>8</v>
      </c>
      <c r="E7474" s="114">
        <v>2333</v>
      </c>
      <c r="F7474" s="114">
        <v>7392</v>
      </c>
      <c r="G7474" s="122">
        <v>0</v>
      </c>
      <c r="H7474" s="122">
        <v>1.716651281898225E+19</v>
      </c>
    </row>
    <row r="7475" spans="3:8" ht="15" customHeight="1">
      <c r="C7475" s="112" t="b">
        <v>0</v>
      </c>
      <c r="D7475" s="113">
        <v>8</v>
      </c>
      <c r="E7475" s="114">
        <v>2285</v>
      </c>
      <c r="F7475" s="114">
        <v>7393</v>
      </c>
      <c r="G7475" s="122">
        <v>0</v>
      </c>
      <c r="H7475" s="122">
        <v>4.1880813774075123E+17</v>
      </c>
    </row>
    <row r="7476" spans="3:8" ht="15" customHeight="1">
      <c r="C7476" s="112" t="b">
        <v>0</v>
      </c>
      <c r="D7476" s="113">
        <v>8</v>
      </c>
      <c r="E7476" s="114">
        <v>2286</v>
      </c>
      <c r="F7476" s="114">
        <v>7394</v>
      </c>
      <c r="G7476" s="122">
        <v>0</v>
      </c>
      <c r="H7476" s="122">
        <v>6.6074573002245652E+18</v>
      </c>
    </row>
    <row r="7477" spans="3:8" ht="15" customHeight="1">
      <c r="C7477" s="112" t="b">
        <v>0</v>
      </c>
      <c r="D7477" s="113">
        <v>8</v>
      </c>
      <c r="E7477" s="114">
        <v>2287</v>
      </c>
      <c r="F7477" s="114">
        <v>7395</v>
      </c>
      <c r="G7477" s="122">
        <v>0</v>
      </c>
      <c r="H7477" s="122">
        <v>1.672439241053142E+19</v>
      </c>
    </row>
    <row r="7478" spans="3:8" ht="15" customHeight="1">
      <c r="C7478" s="112" t="b">
        <v>0</v>
      </c>
      <c r="D7478" s="113">
        <v>8</v>
      </c>
      <c r="E7478" s="114">
        <v>2288</v>
      </c>
      <c r="F7478" s="114">
        <v>7396</v>
      </c>
      <c r="G7478" s="122">
        <v>0</v>
      </c>
      <c r="H7478" s="122">
        <v>8.4318857178735002E+18</v>
      </c>
    </row>
    <row r="7479" spans="3:8" ht="15" customHeight="1">
      <c r="C7479" s="112" t="b">
        <v>0</v>
      </c>
      <c r="D7479" s="113">
        <v>8</v>
      </c>
      <c r="E7479" s="114">
        <v>2289</v>
      </c>
      <c r="F7479" s="114">
        <v>7397</v>
      </c>
      <c r="G7479" s="122">
        <v>0</v>
      </c>
      <c r="H7479" s="122">
        <v>5.7096174332402323E+17</v>
      </c>
    </row>
    <row r="7480" spans="3:8" ht="15" customHeight="1">
      <c r="C7480" s="112" t="b">
        <v>0</v>
      </c>
      <c r="D7480" s="113">
        <v>8</v>
      </c>
      <c r="E7480" s="114">
        <v>2290</v>
      </c>
      <c r="F7480" s="114">
        <v>7398</v>
      </c>
      <c r="G7480" s="122">
        <v>0</v>
      </c>
      <c r="H7480" s="122">
        <v>1.0712156491648815E+19</v>
      </c>
    </row>
    <row r="7481" spans="3:8" ht="15" customHeight="1">
      <c r="C7481" s="112" t="b">
        <v>0</v>
      </c>
      <c r="D7481" s="113">
        <v>8</v>
      </c>
      <c r="E7481" s="114">
        <v>2291</v>
      </c>
      <c r="F7481" s="114">
        <v>7399</v>
      </c>
      <c r="G7481" s="122">
        <v>0</v>
      </c>
      <c r="H7481" s="122">
        <v>8.8037204621642107E+18</v>
      </c>
    </row>
    <row r="7482" spans="3:8" ht="15" customHeight="1">
      <c r="C7482" s="112" t="b">
        <v>0</v>
      </c>
      <c r="D7482" s="113">
        <v>8</v>
      </c>
      <c r="E7482" s="114">
        <v>2292</v>
      </c>
      <c r="F7482" s="114">
        <v>7400</v>
      </c>
      <c r="G7482" s="122">
        <v>0</v>
      </c>
      <c r="H7482" s="122">
        <v>4.9220723417140339E+17</v>
      </c>
    </row>
    <row r="7483" spans="3:8" ht="15" customHeight="1">
      <c r="C7483" s="112" t="b">
        <v>0</v>
      </c>
      <c r="D7483" s="113">
        <v>8</v>
      </c>
      <c r="E7483" s="114">
        <v>2293</v>
      </c>
      <c r="F7483" s="114">
        <v>7401</v>
      </c>
      <c r="G7483" s="122">
        <v>0</v>
      </c>
      <c r="H7483" s="122">
        <v>3.2949077162973875E+18</v>
      </c>
    </row>
    <row r="7484" spans="3:8" ht="15" customHeight="1">
      <c r="C7484" s="112" t="b">
        <v>0</v>
      </c>
      <c r="D7484" s="113">
        <v>8</v>
      </c>
      <c r="E7484" s="114">
        <v>2294</v>
      </c>
      <c r="F7484" s="114">
        <v>7402</v>
      </c>
      <c r="G7484" s="122">
        <v>0</v>
      </c>
      <c r="H7484" s="122">
        <v>7.8172312929869742E+18</v>
      </c>
    </row>
    <row r="7485" spans="3:8" ht="15" customHeight="1">
      <c r="C7485" s="112" t="b">
        <v>0</v>
      </c>
      <c r="D7485" s="113">
        <v>8</v>
      </c>
      <c r="E7485" s="114">
        <v>2295</v>
      </c>
      <c r="F7485" s="114">
        <v>7403</v>
      </c>
      <c r="G7485" s="122">
        <v>0</v>
      </c>
      <c r="H7485" s="122">
        <v>3.2936722171735977E+18</v>
      </c>
    </row>
    <row r="7486" spans="3:8" ht="15" customHeight="1">
      <c r="C7486" s="112" t="b">
        <v>0</v>
      </c>
      <c r="D7486" s="113">
        <v>8</v>
      </c>
      <c r="E7486" s="114">
        <v>3254</v>
      </c>
      <c r="F7486" s="114">
        <v>7404</v>
      </c>
      <c r="G7486" s="122">
        <v>0</v>
      </c>
      <c r="H7486" s="122">
        <v>1.3057982930049268E+19</v>
      </c>
    </row>
    <row r="7487" spans="3:8" ht="15" customHeight="1">
      <c r="C7487" s="112" t="b">
        <v>0</v>
      </c>
      <c r="D7487" s="113">
        <v>8</v>
      </c>
      <c r="E7487" s="114">
        <v>2296</v>
      </c>
      <c r="F7487" s="114">
        <v>7405</v>
      </c>
      <c r="G7487" s="122">
        <v>0</v>
      </c>
      <c r="H7487" s="122">
        <v>7.6224057056351355E+18</v>
      </c>
    </row>
    <row r="7488" spans="3:8" ht="15" customHeight="1">
      <c r="C7488" s="112" t="b">
        <v>0</v>
      </c>
      <c r="D7488" s="113">
        <v>8</v>
      </c>
      <c r="E7488" s="114">
        <v>2297</v>
      </c>
      <c r="F7488" s="114">
        <v>7406</v>
      </c>
      <c r="G7488" s="122">
        <v>0</v>
      </c>
      <c r="H7488" s="122">
        <v>1.7261501113666939E+19</v>
      </c>
    </row>
    <row r="7489" spans="3:8" ht="15" customHeight="1">
      <c r="C7489" s="112" t="b">
        <v>0</v>
      </c>
      <c r="D7489" s="113">
        <v>8</v>
      </c>
      <c r="E7489" s="114">
        <v>2298</v>
      </c>
      <c r="F7489" s="114">
        <v>7407</v>
      </c>
      <c r="G7489" s="122">
        <v>0</v>
      </c>
      <c r="H7489" s="122">
        <v>9.061333411697111E+18</v>
      </c>
    </row>
    <row r="7490" spans="3:8" ht="15" customHeight="1">
      <c r="C7490" s="112" t="b">
        <v>0</v>
      </c>
      <c r="D7490" s="113">
        <v>8</v>
      </c>
      <c r="E7490" s="114">
        <v>2299</v>
      </c>
      <c r="F7490" s="114">
        <v>7408</v>
      </c>
      <c r="G7490" s="122">
        <v>0</v>
      </c>
      <c r="H7490" s="122">
        <v>4.4686534385604178E+18</v>
      </c>
    </row>
    <row r="7491" spans="3:8" ht="15" customHeight="1">
      <c r="C7491" s="112" t="b">
        <v>0</v>
      </c>
      <c r="D7491" s="113">
        <v>8</v>
      </c>
      <c r="E7491" s="114">
        <v>2300</v>
      </c>
      <c r="F7491" s="114">
        <v>7409</v>
      </c>
      <c r="G7491" s="122">
        <v>0</v>
      </c>
      <c r="H7491" s="122">
        <v>6.189431636386858E+18</v>
      </c>
    </row>
    <row r="7492" spans="3:8" ht="15" customHeight="1">
      <c r="C7492" s="112" t="b">
        <v>0</v>
      </c>
      <c r="D7492" s="113">
        <v>8</v>
      </c>
      <c r="E7492" s="114">
        <v>2301</v>
      </c>
      <c r="F7492" s="114">
        <v>7410</v>
      </c>
      <c r="G7492" s="122">
        <v>0</v>
      </c>
      <c r="H7492" s="122">
        <v>1.3155013034015171E+19</v>
      </c>
    </row>
    <row r="7493" spans="3:8" ht="15" customHeight="1">
      <c r="C7493" s="112" t="b">
        <v>0</v>
      </c>
      <c r="D7493" s="113">
        <v>8</v>
      </c>
      <c r="E7493" s="114">
        <v>2302</v>
      </c>
      <c r="F7493" s="114">
        <v>7411</v>
      </c>
      <c r="G7493" s="122">
        <v>0</v>
      </c>
      <c r="H7493" s="122">
        <v>1.6395738827278119E+19</v>
      </c>
    </row>
    <row r="7494" spans="3:8" ht="15" customHeight="1">
      <c r="C7494" s="112" t="b">
        <v>0</v>
      </c>
      <c r="D7494" s="113">
        <v>8</v>
      </c>
      <c r="E7494" s="114">
        <v>2303</v>
      </c>
      <c r="F7494" s="114">
        <v>7412</v>
      </c>
      <c r="G7494" s="122">
        <v>0</v>
      </c>
      <c r="H7494" s="122">
        <v>1.3334375467560262E+19</v>
      </c>
    </row>
    <row r="7495" spans="3:8" ht="15" customHeight="1">
      <c r="C7495" s="112" t="b">
        <v>0</v>
      </c>
      <c r="D7495" s="113">
        <v>8</v>
      </c>
      <c r="E7495" s="114">
        <v>2304</v>
      </c>
      <c r="F7495" s="114">
        <v>7413</v>
      </c>
      <c r="G7495" s="122">
        <v>0</v>
      </c>
      <c r="H7495" s="122">
        <v>1.471000760315161E+19</v>
      </c>
    </row>
    <row r="7496" spans="3:8" ht="15" customHeight="1">
      <c r="C7496" s="112" t="b">
        <v>0</v>
      </c>
      <c r="D7496" s="113">
        <v>8</v>
      </c>
      <c r="E7496" s="114">
        <v>2305</v>
      </c>
      <c r="F7496" s="114">
        <v>7414</v>
      </c>
      <c r="G7496" s="122">
        <v>0</v>
      </c>
      <c r="H7496" s="122">
        <v>9.36755828908979E+18</v>
      </c>
    </row>
    <row r="7497" spans="3:8" ht="15" customHeight="1">
      <c r="C7497" s="112" t="b">
        <v>0</v>
      </c>
      <c r="D7497" s="113">
        <v>8</v>
      </c>
      <c r="E7497" s="114">
        <v>2306</v>
      </c>
      <c r="F7497" s="114">
        <v>7415</v>
      </c>
      <c r="G7497" s="122">
        <v>0</v>
      </c>
      <c r="H7497" s="122">
        <v>4.4520115522615921E+18</v>
      </c>
    </row>
    <row r="7498" spans="3:8" ht="15" customHeight="1">
      <c r="C7498" s="112" t="b">
        <v>0</v>
      </c>
      <c r="D7498" s="113">
        <v>8</v>
      </c>
      <c r="E7498" s="114">
        <v>2307</v>
      </c>
      <c r="F7498" s="114">
        <v>7416</v>
      </c>
      <c r="G7498" s="122">
        <v>0</v>
      </c>
      <c r="H7498" s="122">
        <v>1.6214416444457595E+19</v>
      </c>
    </row>
    <row r="7499" spans="3:8" ht="15" customHeight="1">
      <c r="C7499" s="112" t="b">
        <v>0</v>
      </c>
      <c r="D7499" s="113">
        <v>8</v>
      </c>
      <c r="E7499" s="114">
        <v>2308</v>
      </c>
      <c r="F7499" s="114">
        <v>7417</v>
      </c>
      <c r="G7499" s="122">
        <v>0</v>
      </c>
      <c r="H7499" s="122">
        <v>7.0924150532118374E+18</v>
      </c>
    </row>
    <row r="7500" spans="3:8" ht="15" customHeight="1">
      <c r="C7500" s="112" t="b">
        <v>0</v>
      </c>
      <c r="D7500" s="113">
        <v>8</v>
      </c>
      <c r="E7500" s="114">
        <v>2309</v>
      </c>
      <c r="F7500" s="114">
        <v>7418</v>
      </c>
      <c r="G7500" s="122">
        <v>0</v>
      </c>
      <c r="H7500" s="122">
        <v>3.9321710627520512E+17</v>
      </c>
    </row>
    <row r="7501" spans="3:8" ht="15" customHeight="1">
      <c r="C7501" s="112" t="b">
        <v>0</v>
      </c>
      <c r="D7501" s="113">
        <v>8</v>
      </c>
      <c r="E7501" s="114">
        <v>2310</v>
      </c>
      <c r="F7501" s="114">
        <v>7419</v>
      </c>
      <c r="G7501" s="122">
        <v>0</v>
      </c>
      <c r="H7501" s="122">
        <v>4.7620867273683999E+18</v>
      </c>
    </row>
    <row r="7502" spans="3:8" ht="15" customHeight="1">
      <c r="C7502" s="112" t="b">
        <v>0</v>
      </c>
      <c r="D7502" s="113">
        <v>8</v>
      </c>
      <c r="E7502" s="114">
        <v>2311</v>
      </c>
      <c r="F7502" s="114">
        <v>7420</v>
      </c>
      <c r="G7502" s="122">
        <v>0</v>
      </c>
      <c r="H7502" s="122">
        <v>2.7237823198403287E+18</v>
      </c>
    </row>
    <row r="7503" spans="3:8" ht="15" customHeight="1">
      <c r="C7503" s="112" t="b">
        <v>0</v>
      </c>
      <c r="D7503" s="113">
        <v>8</v>
      </c>
      <c r="E7503" s="114">
        <v>2312</v>
      </c>
      <c r="F7503" s="114">
        <v>7421</v>
      </c>
      <c r="G7503" s="122">
        <v>0</v>
      </c>
      <c r="H7503" s="122">
        <v>1.2408998001589811E+19</v>
      </c>
    </row>
    <row r="7504" spans="3:8" ht="15" customHeight="1">
      <c r="C7504" s="112" t="b">
        <v>0</v>
      </c>
      <c r="D7504" s="113">
        <v>8</v>
      </c>
      <c r="E7504" s="114">
        <v>2313</v>
      </c>
      <c r="F7504" s="114">
        <v>7422</v>
      </c>
      <c r="G7504" s="122">
        <v>0</v>
      </c>
      <c r="H7504" s="122">
        <v>2.8790780276934252E+18</v>
      </c>
    </row>
    <row r="7505" spans="3:8" ht="15" customHeight="1">
      <c r="C7505" s="112" t="b">
        <v>0</v>
      </c>
      <c r="D7505" s="113">
        <v>8</v>
      </c>
      <c r="E7505" s="114">
        <v>2314</v>
      </c>
      <c r="F7505" s="114">
        <v>7423</v>
      </c>
      <c r="G7505" s="122">
        <v>0</v>
      </c>
      <c r="H7505" s="122">
        <v>8.09436370059998E+18</v>
      </c>
    </row>
    <row r="7506" spans="3:8" ht="15" customHeight="1">
      <c r="C7506" s="112" t="b">
        <v>0</v>
      </c>
      <c r="D7506" s="113">
        <v>8</v>
      </c>
      <c r="E7506" s="114">
        <v>2315</v>
      </c>
      <c r="F7506" s="114">
        <v>7424</v>
      </c>
      <c r="G7506" s="122">
        <v>0</v>
      </c>
      <c r="H7506" s="122">
        <v>6.494437656343682E+18</v>
      </c>
    </row>
    <row r="7507" spans="3:8" ht="15" customHeight="1">
      <c r="C7507" s="112" t="b">
        <v>0</v>
      </c>
      <c r="D7507" s="113">
        <v>8</v>
      </c>
      <c r="E7507" s="114">
        <v>2316</v>
      </c>
      <c r="F7507" s="114">
        <v>7425</v>
      </c>
      <c r="G7507" s="122">
        <v>0</v>
      </c>
      <c r="H7507" s="122">
        <v>1.448872762540665E+19</v>
      </c>
    </row>
    <row r="7508" spans="3:8" ht="15" customHeight="1">
      <c r="C7508" s="112" t="b">
        <v>0</v>
      </c>
      <c r="D7508" s="113">
        <v>8</v>
      </c>
      <c r="E7508" s="114">
        <v>2317</v>
      </c>
      <c r="F7508" s="114">
        <v>7426</v>
      </c>
      <c r="G7508" s="122">
        <v>0</v>
      </c>
      <c r="H7508" s="122">
        <v>1.8272526443149582E+19</v>
      </c>
    </row>
    <row r="7509" spans="3:8" ht="15" customHeight="1">
      <c r="C7509" s="112" t="b">
        <v>0</v>
      </c>
      <c r="D7509" s="113">
        <v>8</v>
      </c>
      <c r="E7509" s="114">
        <v>2282</v>
      </c>
      <c r="F7509" s="114">
        <v>7427</v>
      </c>
      <c r="G7509" s="122">
        <v>0</v>
      </c>
      <c r="H7509" s="122">
        <v>4.2201390286911949E+18</v>
      </c>
    </row>
    <row r="7510" spans="3:8" ht="15" customHeight="1">
      <c r="C7510" s="112" t="b">
        <v>0</v>
      </c>
      <c r="D7510" s="113">
        <v>8</v>
      </c>
      <c r="E7510" s="114">
        <v>2283</v>
      </c>
      <c r="F7510" s="114">
        <v>7428</v>
      </c>
      <c r="G7510" s="122">
        <v>0</v>
      </c>
      <c r="H7510" s="122">
        <v>1.1795031152121344E+19</v>
      </c>
    </row>
    <row r="7511" spans="3:8" ht="15" customHeight="1">
      <c r="C7511" s="112" t="b">
        <v>0</v>
      </c>
      <c r="D7511" s="113">
        <v>8</v>
      </c>
      <c r="E7511" s="114">
        <v>2284</v>
      </c>
      <c r="F7511" s="114">
        <v>7429</v>
      </c>
      <c r="G7511" s="122">
        <v>0</v>
      </c>
      <c r="H7511" s="122">
        <v>7.481557515063042E+18</v>
      </c>
    </row>
    <row r="7512" spans="3:8" ht="15" customHeight="1">
      <c r="C7512" s="112" t="b">
        <v>0</v>
      </c>
      <c r="D7512" s="113">
        <v>8</v>
      </c>
      <c r="E7512" s="114">
        <v>2334</v>
      </c>
      <c r="F7512" s="114">
        <v>7430</v>
      </c>
      <c r="G7512" s="122">
        <v>0</v>
      </c>
      <c r="H7512" s="122">
        <v>1.7857596347112327E+19</v>
      </c>
    </row>
    <row r="7513" spans="3:8" ht="15" customHeight="1">
      <c r="C7513" s="112" t="b">
        <v>0</v>
      </c>
      <c r="D7513" s="113">
        <v>8</v>
      </c>
      <c r="E7513" s="114">
        <v>2335</v>
      </c>
      <c r="F7513" s="114">
        <v>7431</v>
      </c>
      <c r="G7513" s="122">
        <v>0</v>
      </c>
      <c r="H7513" s="122">
        <v>1.0229413852633432E+19</v>
      </c>
    </row>
    <row r="7514" spans="3:8" ht="15" customHeight="1">
      <c r="C7514" s="112" t="b">
        <v>0</v>
      </c>
      <c r="D7514" s="113">
        <v>8</v>
      </c>
      <c r="E7514" s="114">
        <v>2336</v>
      </c>
      <c r="F7514" s="114">
        <v>7432</v>
      </c>
      <c r="G7514" s="122">
        <v>0</v>
      </c>
      <c r="H7514" s="122">
        <v>9.0627182618435E+18</v>
      </c>
    </row>
    <row r="7515" spans="3:8" ht="15" customHeight="1">
      <c r="C7515" s="112" t="b">
        <v>0</v>
      </c>
      <c r="D7515" s="113">
        <v>8</v>
      </c>
      <c r="E7515" s="114">
        <v>2337</v>
      </c>
      <c r="F7515" s="114">
        <v>7433</v>
      </c>
      <c r="G7515" s="122">
        <v>0</v>
      </c>
      <c r="H7515" s="122">
        <v>1.2290424981512337E+19</v>
      </c>
    </row>
    <row r="7516" spans="3:8" ht="15" customHeight="1">
      <c r="C7516" s="112" t="b">
        <v>0</v>
      </c>
      <c r="D7516" s="113">
        <v>8</v>
      </c>
      <c r="E7516" s="114">
        <v>2338</v>
      </c>
      <c r="F7516" s="114">
        <v>7434</v>
      </c>
      <c r="G7516" s="122">
        <v>0</v>
      </c>
      <c r="H7516" s="122">
        <v>1.5227846842115752E+19</v>
      </c>
    </row>
    <row r="7517" spans="3:8" ht="15" customHeight="1">
      <c r="C7517" s="112" t="b">
        <v>0</v>
      </c>
      <c r="D7517" s="113">
        <v>8</v>
      </c>
      <c r="E7517" s="114">
        <v>2339</v>
      </c>
      <c r="F7517" s="114">
        <v>7435</v>
      </c>
      <c r="G7517" s="122">
        <v>0</v>
      </c>
      <c r="H7517" s="122">
        <v>5.589224361793408E+18</v>
      </c>
    </row>
    <row r="7518" spans="3:8" ht="15" customHeight="1">
      <c r="C7518" s="112" t="b">
        <v>0</v>
      </c>
      <c r="D7518" s="113">
        <v>8</v>
      </c>
      <c r="E7518" s="114">
        <v>2340</v>
      </c>
      <c r="F7518" s="114">
        <v>7436</v>
      </c>
      <c r="G7518" s="122">
        <v>0</v>
      </c>
      <c r="H7518" s="122">
        <v>8.1767933841776067E+18</v>
      </c>
    </row>
    <row r="7519" spans="3:8" ht="15" customHeight="1">
      <c r="C7519" s="112" t="b">
        <v>0</v>
      </c>
      <c r="D7519" s="113">
        <v>8</v>
      </c>
      <c r="E7519" s="114">
        <v>2341</v>
      </c>
      <c r="F7519" s="114">
        <v>7437</v>
      </c>
      <c r="G7519" s="122">
        <v>0</v>
      </c>
      <c r="H7519" s="122">
        <v>1.8035025515881118E+19</v>
      </c>
    </row>
    <row r="7520" spans="3:8" ht="15" customHeight="1">
      <c r="C7520" s="112" t="b">
        <v>0</v>
      </c>
      <c r="D7520" s="113">
        <v>8</v>
      </c>
      <c r="E7520" s="114">
        <v>2342</v>
      </c>
      <c r="F7520" s="114">
        <v>7438</v>
      </c>
      <c r="G7520" s="122">
        <v>0</v>
      </c>
      <c r="H7520" s="122">
        <v>5.6262253198472172E+18</v>
      </c>
    </row>
    <row r="7521" spans="3:8" ht="15" customHeight="1">
      <c r="C7521" s="112" t="b">
        <v>0</v>
      </c>
      <c r="D7521" s="113">
        <v>8</v>
      </c>
      <c r="E7521" s="114">
        <v>2343</v>
      </c>
      <c r="F7521" s="114">
        <v>7439</v>
      </c>
      <c r="G7521" s="122">
        <v>0</v>
      </c>
      <c r="H7521" s="122">
        <v>1.1276530240979503E+19</v>
      </c>
    </row>
    <row r="7522" spans="3:8" ht="15" customHeight="1">
      <c r="C7522" s="112" t="b">
        <v>0</v>
      </c>
      <c r="D7522" s="113">
        <v>8</v>
      </c>
      <c r="E7522" s="114">
        <v>2344</v>
      </c>
      <c r="F7522" s="114">
        <v>7440</v>
      </c>
      <c r="G7522" s="122">
        <v>0</v>
      </c>
      <c r="H7522" s="122">
        <v>1.5085339835453909E+19</v>
      </c>
    </row>
    <row r="7523" spans="3:8" ht="15" customHeight="1">
      <c r="C7523" s="112" t="b">
        <v>0</v>
      </c>
      <c r="D7523" s="113">
        <v>8</v>
      </c>
      <c r="E7523" s="114">
        <v>2345</v>
      </c>
      <c r="F7523" s="114">
        <v>7441</v>
      </c>
      <c r="G7523" s="122">
        <v>0</v>
      </c>
      <c r="H7523" s="122">
        <v>1.409278031666006E+19</v>
      </c>
    </row>
    <row r="7524" spans="3:8" ht="15" customHeight="1">
      <c r="C7524" s="112" t="b">
        <v>0</v>
      </c>
      <c r="D7524" s="113">
        <v>8</v>
      </c>
      <c r="E7524" s="114">
        <v>2346</v>
      </c>
      <c r="F7524" s="114">
        <v>7442</v>
      </c>
      <c r="G7524" s="122">
        <v>0</v>
      </c>
      <c r="H7524" s="122">
        <v>6.4812904380181524E+18</v>
      </c>
    </row>
    <row r="7525" spans="3:8" ht="15" customHeight="1">
      <c r="C7525" s="112" t="b">
        <v>0</v>
      </c>
      <c r="D7525" s="113">
        <v>8</v>
      </c>
      <c r="E7525" s="114">
        <v>2347</v>
      </c>
      <c r="F7525" s="114">
        <v>7443</v>
      </c>
      <c r="G7525" s="122">
        <v>0</v>
      </c>
      <c r="H7525" s="122">
        <v>6.7586435146975693E+18</v>
      </c>
    </row>
    <row r="7526" spans="3:8" ht="15" customHeight="1">
      <c r="C7526" s="112" t="b">
        <v>0</v>
      </c>
      <c r="D7526" s="113">
        <v>8</v>
      </c>
      <c r="E7526" s="114">
        <v>2348</v>
      </c>
      <c r="F7526" s="114">
        <v>7444</v>
      </c>
      <c r="G7526" s="122">
        <v>0</v>
      </c>
      <c r="H7526" s="122">
        <v>1.3109654477752594E+19</v>
      </c>
    </row>
    <row r="7527" spans="3:8" ht="15" customHeight="1">
      <c r="C7527" s="112" t="b">
        <v>0</v>
      </c>
      <c r="D7527" s="113">
        <v>8</v>
      </c>
      <c r="E7527" s="114">
        <v>2349</v>
      </c>
      <c r="F7527" s="114">
        <v>7445</v>
      </c>
      <c r="G7527" s="122">
        <v>0</v>
      </c>
      <c r="H7527" s="122">
        <v>1.4609392671509002E+19</v>
      </c>
    </row>
    <row r="7528" spans="3:8" ht="15" customHeight="1">
      <c r="C7528" s="112" t="b">
        <v>0</v>
      </c>
      <c r="D7528" s="113">
        <v>8</v>
      </c>
      <c r="E7528" s="114">
        <v>2350</v>
      </c>
      <c r="F7528" s="114">
        <v>7446</v>
      </c>
      <c r="G7528" s="122">
        <v>0</v>
      </c>
      <c r="H7528" s="122">
        <v>4.4255774799561569E+18</v>
      </c>
    </row>
    <row r="7529" spans="3:8" ht="15" customHeight="1">
      <c r="C7529" s="112" t="b">
        <v>0</v>
      </c>
      <c r="D7529" s="113">
        <v>8</v>
      </c>
      <c r="E7529" s="114">
        <v>2351</v>
      </c>
      <c r="F7529" s="114">
        <v>7447</v>
      </c>
      <c r="G7529" s="122">
        <v>0</v>
      </c>
      <c r="H7529" s="122">
        <v>1.8383791975705879E+19</v>
      </c>
    </row>
    <row r="7530" spans="3:8" ht="15" customHeight="1">
      <c r="C7530" s="112" t="b">
        <v>0</v>
      </c>
      <c r="D7530" s="113">
        <v>8</v>
      </c>
      <c r="E7530" s="114">
        <v>2352</v>
      </c>
      <c r="F7530" s="114">
        <v>7448</v>
      </c>
      <c r="G7530" s="122">
        <v>0</v>
      </c>
      <c r="H7530" s="122">
        <v>1.4068213263343905E+19</v>
      </c>
    </row>
    <row r="7531" spans="3:8" ht="15" customHeight="1">
      <c r="C7531" s="112" t="b">
        <v>0</v>
      </c>
      <c r="D7531" s="113">
        <v>8</v>
      </c>
      <c r="E7531" s="114">
        <v>2353</v>
      </c>
      <c r="F7531" s="114">
        <v>7449</v>
      </c>
      <c r="G7531" s="122">
        <v>0</v>
      </c>
      <c r="H7531" s="122">
        <v>2.1488374853819889E+18</v>
      </c>
    </row>
    <row r="7532" spans="3:8" ht="15" customHeight="1">
      <c r="C7532" s="112" t="b">
        <v>0</v>
      </c>
      <c r="D7532" s="113">
        <v>8</v>
      </c>
      <c r="E7532" s="114">
        <v>2354</v>
      </c>
      <c r="F7532" s="114">
        <v>7450</v>
      </c>
      <c r="G7532" s="122">
        <v>0</v>
      </c>
      <c r="H7532" s="122">
        <v>1.6084428412729557E+19</v>
      </c>
    </row>
    <row r="7533" spans="3:8" ht="15" customHeight="1">
      <c r="C7533" s="112" t="b">
        <v>0</v>
      </c>
      <c r="D7533" s="113">
        <v>8</v>
      </c>
      <c r="E7533" s="114">
        <v>2355</v>
      </c>
      <c r="F7533" s="114">
        <v>7451</v>
      </c>
      <c r="G7533" s="122">
        <v>0</v>
      </c>
      <c r="H7533" s="122">
        <v>1.4155751827161186E+19</v>
      </c>
    </row>
    <row r="7534" spans="3:8" ht="15" customHeight="1">
      <c r="C7534" s="112" t="b">
        <v>0</v>
      </c>
      <c r="D7534" s="113">
        <v>8</v>
      </c>
      <c r="E7534" s="114">
        <v>2356</v>
      </c>
      <c r="F7534" s="114">
        <v>7452</v>
      </c>
      <c r="G7534" s="122">
        <v>0</v>
      </c>
      <c r="H7534" s="122">
        <v>8.9830021550306232E+18</v>
      </c>
    </row>
    <row r="7535" spans="3:8" ht="15" customHeight="1">
      <c r="C7535" s="112" t="b">
        <v>0</v>
      </c>
      <c r="D7535" s="113">
        <v>8</v>
      </c>
      <c r="E7535" s="114">
        <v>2357</v>
      </c>
      <c r="F7535" s="114">
        <v>7453</v>
      </c>
      <c r="G7535" s="122">
        <v>0</v>
      </c>
      <c r="H7535" s="122">
        <v>4.9345005201766636E+18</v>
      </c>
    </row>
    <row r="7536" spans="3:8" ht="15" customHeight="1">
      <c r="C7536" s="112" t="b">
        <v>0</v>
      </c>
      <c r="D7536" s="113">
        <v>8</v>
      </c>
      <c r="E7536" s="114">
        <v>2358</v>
      </c>
      <c r="F7536" s="114">
        <v>7454</v>
      </c>
      <c r="G7536" s="122">
        <v>0</v>
      </c>
      <c r="H7536" s="122">
        <v>1.4625749946956558E+19</v>
      </c>
    </row>
    <row r="7537" spans="3:8" ht="15" customHeight="1">
      <c r="C7537" s="112" t="b">
        <v>0</v>
      </c>
      <c r="D7537" s="113">
        <v>8</v>
      </c>
      <c r="E7537" s="114">
        <v>2359</v>
      </c>
      <c r="F7537" s="114">
        <v>7455</v>
      </c>
      <c r="G7537" s="122">
        <v>0</v>
      </c>
      <c r="H7537" s="122">
        <v>1.0358327352659364E+19</v>
      </c>
    </row>
    <row r="7538" spans="3:8" ht="15" customHeight="1">
      <c r="C7538" s="112" t="b">
        <v>0</v>
      </c>
      <c r="D7538" s="113">
        <v>8</v>
      </c>
      <c r="E7538" s="114">
        <v>2360</v>
      </c>
      <c r="F7538" s="114">
        <v>7456</v>
      </c>
      <c r="G7538" s="122">
        <v>0</v>
      </c>
      <c r="H7538" s="122">
        <v>1.3528137462539463E+19</v>
      </c>
    </row>
    <row r="7539" spans="3:8" ht="15" customHeight="1">
      <c r="C7539" s="112" t="b">
        <v>0</v>
      </c>
      <c r="D7539" s="113">
        <v>8</v>
      </c>
      <c r="E7539" s="114">
        <v>2361</v>
      </c>
      <c r="F7539" s="114">
        <v>7457</v>
      </c>
      <c r="G7539" s="122">
        <v>0</v>
      </c>
      <c r="H7539" s="122">
        <v>1.8979951323827615E+18</v>
      </c>
    </row>
    <row r="7540" spans="3:8" ht="15" customHeight="1">
      <c r="C7540" s="112" t="b">
        <v>0</v>
      </c>
      <c r="D7540" s="113">
        <v>8</v>
      </c>
      <c r="E7540" s="114">
        <v>2362</v>
      </c>
      <c r="F7540" s="114">
        <v>7458</v>
      </c>
      <c r="G7540" s="122">
        <v>0</v>
      </c>
      <c r="H7540" s="122">
        <v>1.5971245892368992E+19</v>
      </c>
    </row>
    <row r="7541" spans="3:8" ht="15" customHeight="1">
      <c r="C7541" s="112" t="b">
        <v>0</v>
      </c>
      <c r="D7541" s="113">
        <v>8</v>
      </c>
      <c r="E7541" s="114">
        <v>2363</v>
      </c>
      <c r="F7541" s="114">
        <v>7459</v>
      </c>
      <c r="G7541" s="122">
        <v>0</v>
      </c>
      <c r="H7541" s="122">
        <v>3.813163455261418E+18</v>
      </c>
    </row>
    <row r="7542" spans="3:8" ht="15" customHeight="1">
      <c r="C7542" s="112" t="b">
        <v>0</v>
      </c>
      <c r="D7542" s="113">
        <v>8</v>
      </c>
      <c r="E7542" s="114">
        <v>2364</v>
      </c>
      <c r="F7542" s="114">
        <v>7460</v>
      </c>
      <c r="G7542" s="122">
        <v>0</v>
      </c>
      <c r="H7542" s="122">
        <v>1.2814124010074548E+19</v>
      </c>
    </row>
    <row r="7543" spans="3:8" ht="15" customHeight="1">
      <c r="C7543" s="112" t="b">
        <v>0</v>
      </c>
      <c r="D7543" s="113">
        <v>8</v>
      </c>
      <c r="E7543" s="114">
        <v>2365</v>
      </c>
      <c r="F7543" s="114">
        <v>7461</v>
      </c>
      <c r="G7543" s="122">
        <v>0</v>
      </c>
      <c r="H7543" s="122">
        <v>1.5382179471062378E+19</v>
      </c>
    </row>
    <row r="7544" spans="3:8" ht="15" customHeight="1">
      <c r="C7544" s="112" t="b">
        <v>0</v>
      </c>
      <c r="D7544" s="113">
        <v>8</v>
      </c>
      <c r="E7544" s="114">
        <v>2366</v>
      </c>
      <c r="F7544" s="114">
        <v>7462</v>
      </c>
      <c r="G7544" s="122">
        <v>0</v>
      </c>
      <c r="H7544" s="122">
        <v>8.0645022728003195E+18</v>
      </c>
    </row>
    <row r="7545" spans="3:8" ht="15" customHeight="1">
      <c r="C7545" s="112" t="b">
        <v>0</v>
      </c>
      <c r="D7545" s="113">
        <v>8</v>
      </c>
      <c r="E7545" s="114">
        <v>2367</v>
      </c>
      <c r="F7545" s="114">
        <v>7463</v>
      </c>
      <c r="G7545" s="122">
        <v>0</v>
      </c>
      <c r="H7545" s="122">
        <v>1.6581212596618953E+19</v>
      </c>
    </row>
    <row r="7546" spans="3:8" ht="15" customHeight="1">
      <c r="C7546" s="112" t="b">
        <v>0</v>
      </c>
      <c r="D7546" s="113">
        <v>8</v>
      </c>
      <c r="E7546" s="114">
        <v>2368</v>
      </c>
      <c r="F7546" s="114">
        <v>7464</v>
      </c>
      <c r="G7546" s="122">
        <v>0</v>
      </c>
      <c r="H7546" s="122">
        <v>1.2780547581251654E+19</v>
      </c>
    </row>
    <row r="7547" spans="3:8" ht="15" customHeight="1">
      <c r="C7547" s="112" t="b">
        <v>0</v>
      </c>
      <c r="D7547" s="113">
        <v>8</v>
      </c>
      <c r="E7547" s="114">
        <v>2369</v>
      </c>
      <c r="F7547" s="114">
        <v>7465</v>
      </c>
      <c r="G7547" s="122">
        <v>0</v>
      </c>
      <c r="H7547" s="122">
        <v>6.8753603921728236E+18</v>
      </c>
    </row>
    <row r="7548" spans="3:8" ht="15" customHeight="1">
      <c r="C7548" s="112" t="b">
        <v>0</v>
      </c>
      <c r="D7548" s="113">
        <v>8</v>
      </c>
      <c r="E7548" s="114">
        <v>2370</v>
      </c>
      <c r="F7548" s="114">
        <v>7466</v>
      </c>
      <c r="G7548" s="122">
        <v>0</v>
      </c>
      <c r="H7548" s="122">
        <v>1.2811095957652636E+19</v>
      </c>
    </row>
    <row r="7549" spans="3:8" ht="15" customHeight="1">
      <c r="C7549" s="112" t="b">
        <v>0</v>
      </c>
      <c r="D7549" s="113">
        <v>8</v>
      </c>
      <c r="E7549" s="114">
        <v>2371</v>
      </c>
      <c r="F7549" s="114">
        <v>7467</v>
      </c>
      <c r="G7549" s="122">
        <v>0</v>
      </c>
      <c r="H7549" s="122">
        <v>1.7584298442727948E+19</v>
      </c>
    </row>
    <row r="7550" spans="3:8" ht="15" customHeight="1">
      <c r="C7550" s="112" t="b">
        <v>0</v>
      </c>
      <c r="D7550" s="113">
        <v>8</v>
      </c>
      <c r="E7550" s="114">
        <v>2372</v>
      </c>
      <c r="F7550" s="114">
        <v>7468</v>
      </c>
      <c r="G7550" s="122">
        <v>0</v>
      </c>
      <c r="H7550" s="122">
        <v>5.2865244219322225E+18</v>
      </c>
    </row>
    <row r="7551" spans="3:8" ht="15" customHeight="1">
      <c r="C7551" s="112" t="b">
        <v>0</v>
      </c>
      <c r="D7551" s="113">
        <v>8</v>
      </c>
      <c r="E7551" s="114">
        <v>2373</v>
      </c>
      <c r="F7551" s="114">
        <v>7469</v>
      </c>
      <c r="G7551" s="122">
        <v>0</v>
      </c>
      <c r="H7551" s="122">
        <v>1.7383996870345742E+19</v>
      </c>
    </row>
    <row r="7552" spans="3:8" ht="15" customHeight="1">
      <c r="C7552" s="112" t="b">
        <v>0</v>
      </c>
      <c r="D7552" s="113">
        <v>8</v>
      </c>
      <c r="E7552" s="114">
        <v>2374</v>
      </c>
      <c r="F7552" s="114">
        <v>7470</v>
      </c>
      <c r="G7552" s="122">
        <v>0</v>
      </c>
      <c r="H7552" s="122">
        <v>1.4858171245619123E+18</v>
      </c>
    </row>
    <row r="7553" spans="3:8" ht="15" customHeight="1">
      <c r="C7553" s="112" t="b">
        <v>0</v>
      </c>
      <c r="D7553" s="113">
        <v>8</v>
      </c>
      <c r="E7553" s="114">
        <v>2375</v>
      </c>
      <c r="F7553" s="114">
        <v>7471</v>
      </c>
      <c r="G7553" s="122">
        <v>0</v>
      </c>
      <c r="H7553" s="122">
        <v>3.3035917297803034E+18</v>
      </c>
    </row>
    <row r="7554" spans="3:8" ht="15" customHeight="1">
      <c r="C7554" s="112" t="b">
        <v>0</v>
      </c>
      <c r="D7554" s="113">
        <v>8</v>
      </c>
      <c r="E7554" s="114">
        <v>2376</v>
      </c>
      <c r="F7554" s="114">
        <v>7472</v>
      </c>
      <c r="G7554" s="122">
        <v>0</v>
      </c>
      <c r="H7554" s="122">
        <v>8.856643027861591E+18</v>
      </c>
    </row>
    <row r="7555" spans="3:8" ht="15" customHeight="1">
      <c r="C7555" s="112" t="b">
        <v>0</v>
      </c>
      <c r="D7555" s="113">
        <v>8</v>
      </c>
      <c r="E7555" s="114">
        <v>2377</v>
      </c>
      <c r="F7555" s="114">
        <v>7473</v>
      </c>
      <c r="G7555" s="122">
        <v>0</v>
      </c>
      <c r="H7555" s="122">
        <v>5.3072900188755978E+18</v>
      </c>
    </row>
    <row r="7556" spans="3:8" ht="15" customHeight="1">
      <c r="C7556" s="112" t="b">
        <v>0</v>
      </c>
      <c r="D7556" s="113">
        <v>8</v>
      </c>
      <c r="E7556" s="114">
        <v>2378</v>
      </c>
      <c r="F7556" s="114">
        <v>7474</v>
      </c>
      <c r="G7556" s="122">
        <v>0</v>
      </c>
      <c r="H7556" s="122">
        <v>1.1075430302755656E+19</v>
      </c>
    </row>
    <row r="7557" spans="3:8" ht="15" customHeight="1">
      <c r="C7557" s="112" t="b">
        <v>0</v>
      </c>
      <c r="D7557" s="113">
        <v>8</v>
      </c>
      <c r="E7557" s="114">
        <v>2379</v>
      </c>
      <c r="F7557" s="114">
        <v>7475</v>
      </c>
      <c r="G7557" s="122">
        <v>0</v>
      </c>
      <c r="H7557" s="122">
        <v>1.001253233048694E+19</v>
      </c>
    </row>
    <row r="7558" spans="3:8" ht="15" customHeight="1">
      <c r="C7558" s="112" t="b">
        <v>0</v>
      </c>
      <c r="D7558" s="113">
        <v>8</v>
      </c>
      <c r="E7558" s="114">
        <v>2380</v>
      </c>
      <c r="F7558" s="114">
        <v>7476</v>
      </c>
      <c r="G7558" s="122">
        <v>0</v>
      </c>
      <c r="H7558" s="122">
        <v>3.9720255911676196E+18</v>
      </c>
    </row>
    <row r="7559" spans="3:8" ht="15" customHeight="1">
      <c r="C7559" s="112" t="b">
        <v>0</v>
      </c>
      <c r="D7559" s="113">
        <v>8</v>
      </c>
      <c r="E7559" s="114">
        <v>2381</v>
      </c>
      <c r="F7559" s="114">
        <v>7477</v>
      </c>
      <c r="G7559" s="122">
        <v>0</v>
      </c>
      <c r="H7559" s="122">
        <v>8.15315488594065E+18</v>
      </c>
    </row>
    <row r="7560" spans="3:8" ht="15" customHeight="1">
      <c r="C7560" s="112" t="b">
        <v>0</v>
      </c>
      <c r="D7560" s="113">
        <v>8</v>
      </c>
      <c r="E7560" s="114">
        <v>2382</v>
      </c>
      <c r="F7560" s="114">
        <v>7478</v>
      </c>
      <c r="G7560" s="122">
        <v>0</v>
      </c>
      <c r="H7560" s="122">
        <v>3.5939264762533581E+18</v>
      </c>
    </row>
    <row r="7561" spans="3:8" ht="15" customHeight="1">
      <c r="C7561" s="112" t="b">
        <v>0</v>
      </c>
      <c r="D7561" s="113">
        <v>8</v>
      </c>
      <c r="E7561" s="114">
        <v>2383</v>
      </c>
      <c r="F7561" s="114">
        <v>7479</v>
      </c>
      <c r="G7561" s="122">
        <v>0</v>
      </c>
      <c r="H7561" s="122">
        <v>1.2174222359606303E+19</v>
      </c>
    </row>
    <row r="7562" spans="3:8" ht="15" customHeight="1">
      <c r="C7562" s="112" t="b">
        <v>0</v>
      </c>
      <c r="D7562" s="113">
        <v>8</v>
      </c>
      <c r="E7562" s="114">
        <v>2384</v>
      </c>
      <c r="F7562" s="114">
        <v>7480</v>
      </c>
      <c r="G7562" s="122">
        <v>0</v>
      </c>
      <c r="H7562" s="122">
        <v>1.714547530333336E+19</v>
      </c>
    </row>
    <row r="7563" spans="3:8" ht="15" customHeight="1">
      <c r="C7563" s="112" t="b">
        <v>0</v>
      </c>
      <c r="D7563" s="113">
        <v>8</v>
      </c>
      <c r="E7563" s="114">
        <v>2385</v>
      </c>
      <c r="F7563" s="114">
        <v>7481</v>
      </c>
      <c r="G7563" s="122">
        <v>0</v>
      </c>
      <c r="H7563" s="122">
        <v>7.3722482322285476E+18</v>
      </c>
    </row>
    <row r="7564" spans="3:8" ht="15" customHeight="1">
      <c r="C7564" s="112" t="b">
        <v>0</v>
      </c>
      <c r="D7564" s="113">
        <v>8</v>
      </c>
      <c r="E7564" s="114">
        <v>2386</v>
      </c>
      <c r="F7564" s="114">
        <v>7482</v>
      </c>
      <c r="G7564" s="122">
        <v>0</v>
      </c>
      <c r="H7564" s="122">
        <v>1.602765809621724E+19</v>
      </c>
    </row>
    <row r="7565" spans="3:8" ht="15" customHeight="1">
      <c r="C7565" s="112" t="b">
        <v>0</v>
      </c>
      <c r="D7565" s="113">
        <v>8</v>
      </c>
      <c r="E7565" s="114">
        <v>2387</v>
      </c>
      <c r="F7565" s="114">
        <v>7483</v>
      </c>
      <c r="G7565" s="122">
        <v>0</v>
      </c>
      <c r="H7565" s="122">
        <v>1.2673749783634524E+19</v>
      </c>
    </row>
    <row r="7566" spans="3:8" ht="15" customHeight="1">
      <c r="C7566" s="112" t="b">
        <v>0</v>
      </c>
      <c r="D7566" s="113">
        <v>8</v>
      </c>
      <c r="E7566" s="114">
        <v>2388</v>
      </c>
      <c r="F7566" s="114">
        <v>7484</v>
      </c>
      <c r="G7566" s="122">
        <v>0</v>
      </c>
      <c r="H7566" s="122">
        <v>9.364235430122464E+17</v>
      </c>
    </row>
    <row r="7567" spans="3:8" ht="15" customHeight="1">
      <c r="C7567" s="112" t="b">
        <v>0</v>
      </c>
      <c r="D7567" s="113">
        <v>8</v>
      </c>
      <c r="E7567" s="114">
        <v>2389</v>
      </c>
      <c r="F7567" s="114">
        <v>7485</v>
      </c>
      <c r="G7567" s="122">
        <v>0</v>
      </c>
      <c r="H7567" s="122">
        <v>4.2607553929365048E+18</v>
      </c>
    </row>
    <row r="7568" spans="3:8" ht="15" customHeight="1">
      <c r="C7568" s="112" t="b">
        <v>0</v>
      </c>
      <c r="D7568" s="113">
        <v>8</v>
      </c>
      <c r="E7568" s="114">
        <v>2390</v>
      </c>
      <c r="F7568" s="114">
        <v>7486</v>
      </c>
      <c r="G7568" s="122">
        <v>0</v>
      </c>
      <c r="H7568" s="122">
        <v>1.7185334562094125E+19</v>
      </c>
    </row>
    <row r="7569" spans="3:8" ht="15" customHeight="1">
      <c r="C7569" s="112" t="b">
        <v>0</v>
      </c>
      <c r="D7569" s="113">
        <v>8</v>
      </c>
      <c r="E7569" s="114">
        <v>2391</v>
      </c>
      <c r="F7569" s="114">
        <v>7487</v>
      </c>
      <c r="G7569" s="122">
        <v>0</v>
      </c>
      <c r="H7569" s="122">
        <v>4.8352228770358426E+18</v>
      </c>
    </row>
    <row r="7570" spans="3:8" ht="15" customHeight="1">
      <c r="C7570" s="112" t="b">
        <v>0</v>
      </c>
      <c r="D7570" s="113">
        <v>8</v>
      </c>
      <c r="E7570" s="114">
        <v>2392</v>
      </c>
      <c r="F7570" s="114">
        <v>7488</v>
      </c>
      <c r="G7570" s="122">
        <v>0</v>
      </c>
      <c r="H7570" s="122">
        <v>3.805644341068159E+18</v>
      </c>
    </row>
    <row r="7571" spans="3:8" ht="15" customHeight="1">
      <c r="C7571" s="112" t="b">
        <v>0</v>
      </c>
      <c r="D7571" s="113">
        <v>8</v>
      </c>
      <c r="E7571" s="114">
        <v>2393</v>
      </c>
      <c r="F7571" s="114">
        <v>7489</v>
      </c>
      <c r="G7571" s="122">
        <v>0</v>
      </c>
      <c r="H7571" s="122">
        <v>2.1397021447135217E+18</v>
      </c>
    </row>
    <row r="7572" spans="3:8" ht="15" customHeight="1">
      <c r="C7572" s="112" t="b">
        <v>0</v>
      </c>
      <c r="D7572" s="113">
        <v>8</v>
      </c>
      <c r="E7572" s="114">
        <v>2394</v>
      </c>
      <c r="F7572" s="114">
        <v>7490</v>
      </c>
      <c r="G7572" s="122">
        <v>0</v>
      </c>
      <c r="H7572" s="122">
        <v>1.6558852019855739E+19</v>
      </c>
    </row>
    <row r="7573" spans="3:8" ht="15" customHeight="1">
      <c r="C7573" s="112" t="b">
        <v>0</v>
      </c>
      <c r="D7573" s="113">
        <v>8</v>
      </c>
      <c r="E7573" s="114">
        <v>2395</v>
      </c>
      <c r="F7573" s="114">
        <v>7491</v>
      </c>
      <c r="G7573" s="122">
        <v>0</v>
      </c>
      <c r="H7573" s="122">
        <v>1.1893324969325713E+19</v>
      </c>
    </row>
    <row r="7574" spans="3:8" ht="15" customHeight="1">
      <c r="C7574" s="112" t="b">
        <v>0</v>
      </c>
      <c r="D7574" s="113">
        <v>8</v>
      </c>
      <c r="E7574" s="114">
        <v>2396</v>
      </c>
      <c r="F7574" s="114">
        <v>7492</v>
      </c>
      <c r="G7574" s="122">
        <v>0</v>
      </c>
      <c r="H7574" s="122">
        <v>7.6019822548670403E+18</v>
      </c>
    </row>
    <row r="7575" spans="3:8" ht="15" customHeight="1">
      <c r="C7575" s="112" t="b">
        <v>0</v>
      </c>
      <c r="D7575" s="113">
        <v>8</v>
      </c>
      <c r="E7575" s="114">
        <v>2397</v>
      </c>
      <c r="F7575" s="114">
        <v>7493</v>
      </c>
      <c r="G7575" s="122">
        <v>0</v>
      </c>
      <c r="H7575" s="122">
        <v>3.4042198798794931E+18</v>
      </c>
    </row>
    <row r="7576" spans="3:8" ht="15" customHeight="1">
      <c r="C7576" s="112" t="b">
        <v>0</v>
      </c>
      <c r="D7576" s="113">
        <v>8</v>
      </c>
      <c r="E7576" s="114">
        <v>2398</v>
      </c>
      <c r="F7576" s="114">
        <v>7494</v>
      </c>
      <c r="G7576" s="122">
        <v>0</v>
      </c>
      <c r="H7576" s="122">
        <v>6.3343672585877494E+18</v>
      </c>
    </row>
    <row r="7577" spans="3:8" ht="15" customHeight="1">
      <c r="C7577" s="112" t="b">
        <v>0</v>
      </c>
      <c r="D7577" s="113">
        <v>8</v>
      </c>
      <c r="E7577" s="114">
        <v>2399</v>
      </c>
      <c r="F7577" s="114">
        <v>7495</v>
      </c>
      <c r="G7577" s="122">
        <v>0</v>
      </c>
      <c r="H7577" s="122">
        <v>7.3344643071279708E+18</v>
      </c>
    </row>
    <row r="7578" spans="3:8" ht="15" customHeight="1">
      <c r="C7578" s="112" t="b">
        <v>0</v>
      </c>
      <c r="D7578" s="113">
        <v>8</v>
      </c>
      <c r="E7578" s="114">
        <v>2400</v>
      </c>
      <c r="F7578" s="114">
        <v>7496</v>
      </c>
      <c r="G7578" s="122">
        <v>0</v>
      </c>
      <c r="H7578" s="122">
        <v>3.7783136802921052E+18</v>
      </c>
    </row>
    <row r="7579" spans="3:8" ht="15" customHeight="1">
      <c r="C7579" s="112" t="b">
        <v>0</v>
      </c>
      <c r="D7579" s="113">
        <v>8</v>
      </c>
      <c r="E7579" s="114">
        <v>2401</v>
      </c>
      <c r="F7579" s="114">
        <v>7497</v>
      </c>
      <c r="G7579" s="122">
        <v>0</v>
      </c>
      <c r="H7579" s="122">
        <v>1.6863607081585246E+19</v>
      </c>
    </row>
    <row r="7580" spans="3:8" ht="15" customHeight="1">
      <c r="C7580" s="112" t="b">
        <v>0</v>
      </c>
      <c r="D7580" s="113">
        <v>8</v>
      </c>
      <c r="E7580" s="114">
        <v>2402</v>
      </c>
      <c r="F7580" s="114">
        <v>7498</v>
      </c>
      <c r="G7580" s="122">
        <v>0</v>
      </c>
      <c r="H7580" s="122">
        <v>1.0294723687827839E+19</v>
      </c>
    </row>
    <row r="7581" spans="3:8" ht="15" customHeight="1">
      <c r="C7581" s="112" t="b">
        <v>0</v>
      </c>
      <c r="D7581" s="113">
        <v>8</v>
      </c>
      <c r="E7581" s="114">
        <v>2403</v>
      </c>
      <c r="F7581" s="114">
        <v>7499</v>
      </c>
      <c r="G7581" s="122">
        <v>0</v>
      </c>
      <c r="H7581" s="122">
        <v>1.1849358809918319E+19</v>
      </c>
    </row>
    <row r="7582" spans="3:8" ht="15" customHeight="1">
      <c r="C7582" s="112" t="b">
        <v>0</v>
      </c>
      <c r="D7582" s="113">
        <v>8</v>
      </c>
      <c r="E7582" s="114">
        <v>2404</v>
      </c>
      <c r="F7582" s="114">
        <v>7500</v>
      </c>
      <c r="G7582" s="122">
        <v>0</v>
      </c>
      <c r="H7582" s="122">
        <v>9.1630585691493683E+18</v>
      </c>
    </row>
    <row r="7583" spans="3:8" ht="15" customHeight="1">
      <c r="C7583" s="112" t="b">
        <v>0</v>
      </c>
      <c r="D7583" s="113">
        <v>8</v>
      </c>
      <c r="E7583" s="114">
        <v>2405</v>
      </c>
      <c r="F7583" s="114">
        <v>7501</v>
      </c>
      <c r="G7583" s="122">
        <v>0</v>
      </c>
      <c r="H7583" s="122">
        <v>1.428041329565355E+19</v>
      </c>
    </row>
    <row r="7584" spans="3:8" ht="15" customHeight="1">
      <c r="C7584" s="112" t="b">
        <v>0</v>
      </c>
      <c r="D7584" s="113">
        <v>8</v>
      </c>
      <c r="E7584" s="114">
        <v>3275</v>
      </c>
      <c r="F7584" s="114">
        <v>7502</v>
      </c>
      <c r="G7584" s="122">
        <v>0</v>
      </c>
      <c r="H7584" s="122">
        <v>1.1241646210985703E+19</v>
      </c>
    </row>
    <row r="7585" spans="3:8" ht="15" customHeight="1">
      <c r="C7585" s="112" t="b">
        <v>0</v>
      </c>
      <c r="D7585" s="113">
        <v>8</v>
      </c>
      <c r="E7585" s="114">
        <v>3404</v>
      </c>
      <c r="F7585" s="114">
        <v>7503</v>
      </c>
      <c r="G7585" s="122">
        <v>0</v>
      </c>
      <c r="H7585" s="122">
        <v>4.0348344933146176E+16</v>
      </c>
    </row>
    <row r="7586" spans="3:8" ht="15" customHeight="1">
      <c r="C7586" s="112" t="b">
        <v>0</v>
      </c>
      <c r="D7586" s="113">
        <v>8</v>
      </c>
      <c r="E7586" s="114">
        <v>3323</v>
      </c>
      <c r="F7586" s="114">
        <v>7504</v>
      </c>
      <c r="G7586" s="122">
        <v>0</v>
      </c>
      <c r="H7586" s="122">
        <v>1.1339636878282843E+17</v>
      </c>
    </row>
    <row r="7587" spans="3:8" ht="15" customHeight="1">
      <c r="C7587" s="112" t="b">
        <v>0</v>
      </c>
      <c r="D7587" s="113">
        <v>8</v>
      </c>
      <c r="E7587" s="114">
        <v>2664</v>
      </c>
      <c r="F7587" s="114">
        <v>7505</v>
      </c>
      <c r="G7587" s="122">
        <v>0</v>
      </c>
      <c r="H7587" s="122">
        <v>5.9901004970688942E+18</v>
      </c>
    </row>
    <row r="7588" spans="3:8" ht="15" customHeight="1">
      <c r="C7588" s="112" t="b">
        <v>0</v>
      </c>
      <c r="D7588" s="113">
        <v>8</v>
      </c>
      <c r="E7588" s="114">
        <v>2665</v>
      </c>
      <c r="F7588" s="114">
        <v>7506</v>
      </c>
      <c r="G7588" s="122">
        <v>0</v>
      </c>
      <c r="H7588" s="122">
        <v>1.6557359117496625E+19</v>
      </c>
    </row>
    <row r="7589" spans="3:8" ht="15" customHeight="1">
      <c r="C7589" s="112" t="b">
        <v>0</v>
      </c>
      <c r="D7589" s="113">
        <v>8</v>
      </c>
      <c r="E7589" s="114">
        <v>2666</v>
      </c>
      <c r="F7589" s="114">
        <v>7507</v>
      </c>
      <c r="G7589" s="122">
        <v>0</v>
      </c>
      <c r="H7589" s="122">
        <v>4.1485633444667735E+18</v>
      </c>
    </row>
    <row r="7590" spans="3:8" ht="15" customHeight="1">
      <c r="C7590" s="112" t="b">
        <v>0</v>
      </c>
      <c r="D7590" s="113">
        <v>8</v>
      </c>
      <c r="E7590" s="114">
        <v>2667</v>
      </c>
      <c r="F7590" s="114">
        <v>7508</v>
      </c>
      <c r="G7590" s="122">
        <v>0</v>
      </c>
      <c r="H7590" s="122">
        <v>5.1328300292819999E+18</v>
      </c>
    </row>
    <row r="7591" spans="3:8" ht="15" customHeight="1">
      <c r="C7591" s="112" t="b">
        <v>0</v>
      </c>
      <c r="D7591" s="113">
        <v>8</v>
      </c>
      <c r="E7591" s="114">
        <v>2668</v>
      </c>
      <c r="F7591" s="114">
        <v>7509</v>
      </c>
      <c r="G7591" s="122">
        <v>0</v>
      </c>
      <c r="H7591" s="122">
        <v>1.3217915175909446E+19</v>
      </c>
    </row>
    <row r="7592" spans="3:8" ht="15" customHeight="1">
      <c r="C7592" s="112" t="b">
        <v>0</v>
      </c>
      <c r="D7592" s="113">
        <v>8</v>
      </c>
      <c r="E7592" s="114">
        <v>2669</v>
      </c>
      <c r="F7592" s="114">
        <v>7510</v>
      </c>
      <c r="G7592" s="122">
        <v>0</v>
      </c>
      <c r="H7592" s="122">
        <v>1.5947703953084725E+19</v>
      </c>
    </row>
    <row r="7593" spans="3:8" ht="15" customHeight="1">
      <c r="C7593" s="112" t="b">
        <v>0</v>
      </c>
      <c r="D7593" s="113">
        <v>8</v>
      </c>
      <c r="E7593" s="114">
        <v>2670</v>
      </c>
      <c r="F7593" s="114">
        <v>7511</v>
      </c>
      <c r="G7593" s="122">
        <v>0</v>
      </c>
      <c r="H7593" s="122">
        <v>1.1960058549432102E+18</v>
      </c>
    </row>
    <row r="7594" spans="3:8" ht="15" customHeight="1">
      <c r="C7594" s="112" t="b">
        <v>0</v>
      </c>
      <c r="D7594" s="113">
        <v>8</v>
      </c>
      <c r="E7594" s="114">
        <v>2671</v>
      </c>
      <c r="F7594" s="114">
        <v>7512</v>
      </c>
      <c r="G7594" s="122">
        <v>0</v>
      </c>
      <c r="H7594" s="122">
        <v>9.8857937593081549E+18</v>
      </c>
    </row>
    <row r="7595" spans="3:8" ht="15" customHeight="1">
      <c r="C7595" s="112" t="b">
        <v>0</v>
      </c>
      <c r="D7595" s="113">
        <v>8</v>
      </c>
      <c r="E7595" s="114">
        <v>2672</v>
      </c>
      <c r="F7595" s="114">
        <v>7513</v>
      </c>
      <c r="G7595" s="122">
        <v>0</v>
      </c>
      <c r="H7595" s="122">
        <v>3.5932386425854674E+18</v>
      </c>
    </row>
    <row r="7596" spans="3:8" ht="15" customHeight="1">
      <c r="C7596" s="112" t="b">
        <v>0</v>
      </c>
      <c r="D7596" s="113">
        <v>8</v>
      </c>
      <c r="E7596" s="114">
        <v>2673</v>
      </c>
      <c r="F7596" s="114">
        <v>7514</v>
      </c>
      <c r="G7596" s="122">
        <v>0</v>
      </c>
      <c r="H7596" s="122">
        <v>1.441544423890015E+19</v>
      </c>
    </row>
    <row r="7597" spans="3:8" ht="15" customHeight="1">
      <c r="C7597" s="112" t="b">
        <v>0</v>
      </c>
      <c r="D7597" s="113">
        <v>8</v>
      </c>
      <c r="E7597" s="114">
        <v>2674</v>
      </c>
      <c r="F7597" s="114">
        <v>7515</v>
      </c>
      <c r="G7597" s="122">
        <v>0</v>
      </c>
      <c r="H7597" s="122">
        <v>1.7787377704040512E+18</v>
      </c>
    </row>
    <row r="7598" spans="3:8" ht="15" customHeight="1">
      <c r="C7598" s="112" t="b">
        <v>0</v>
      </c>
      <c r="D7598" s="113">
        <v>8</v>
      </c>
      <c r="E7598" s="114">
        <v>2675</v>
      </c>
      <c r="F7598" s="114">
        <v>7516</v>
      </c>
      <c r="G7598" s="122">
        <v>0</v>
      </c>
      <c r="H7598" s="122">
        <v>4.2117956805893852E+18</v>
      </c>
    </row>
    <row r="7599" spans="3:8" ht="15" customHeight="1">
      <c r="C7599" s="112" t="b">
        <v>0</v>
      </c>
      <c r="D7599" s="113">
        <v>8</v>
      </c>
      <c r="E7599" s="114">
        <v>2676</v>
      </c>
      <c r="F7599" s="114">
        <v>7517</v>
      </c>
      <c r="G7599" s="122">
        <v>0</v>
      </c>
      <c r="H7599" s="122">
        <v>1.0899696341291323E+19</v>
      </c>
    </row>
    <row r="7600" spans="3:8" ht="15" customHeight="1">
      <c r="C7600" s="112" t="b">
        <v>0</v>
      </c>
      <c r="D7600" s="113">
        <v>8</v>
      </c>
      <c r="E7600" s="114">
        <v>2677</v>
      </c>
      <c r="F7600" s="114">
        <v>7518</v>
      </c>
      <c r="G7600" s="122">
        <v>0</v>
      </c>
      <c r="H7600" s="122">
        <v>8.6952853202921718E+18</v>
      </c>
    </row>
    <row r="7601" spans="3:8" ht="15" customHeight="1">
      <c r="C7601" s="112" t="b">
        <v>0</v>
      </c>
      <c r="D7601" s="113">
        <v>8</v>
      </c>
      <c r="E7601" s="114">
        <v>2678</v>
      </c>
      <c r="F7601" s="114">
        <v>7519</v>
      </c>
      <c r="G7601" s="122">
        <v>0</v>
      </c>
      <c r="H7601" s="122">
        <v>4.13230209267586E+18</v>
      </c>
    </row>
    <row r="7602" spans="3:8" ht="15" customHeight="1">
      <c r="C7602" s="112" t="b">
        <v>0</v>
      </c>
      <c r="D7602" s="113">
        <v>8</v>
      </c>
      <c r="E7602" s="114">
        <v>2679</v>
      </c>
      <c r="F7602" s="114">
        <v>7520</v>
      </c>
      <c r="G7602" s="122">
        <v>0</v>
      </c>
      <c r="H7602" s="122">
        <v>1.7453130385966805E+19</v>
      </c>
    </row>
    <row r="7603" spans="3:8" ht="15" customHeight="1">
      <c r="C7603" s="112" t="b">
        <v>0</v>
      </c>
      <c r="D7603" s="113">
        <v>8</v>
      </c>
      <c r="E7603" s="114">
        <v>2680</v>
      </c>
      <c r="F7603" s="114">
        <v>7521</v>
      </c>
      <c r="G7603" s="122">
        <v>0</v>
      </c>
      <c r="H7603" s="122">
        <v>1.4672180732466702E+19</v>
      </c>
    </row>
    <row r="7604" spans="3:8" ht="15" customHeight="1">
      <c r="C7604" s="112" t="b">
        <v>0</v>
      </c>
      <c r="D7604" s="113">
        <v>8</v>
      </c>
      <c r="E7604" s="114">
        <v>2681</v>
      </c>
      <c r="F7604" s="114">
        <v>7522</v>
      </c>
      <c r="G7604" s="122">
        <v>0</v>
      </c>
      <c r="H7604" s="122">
        <v>7.632040360138665E+18</v>
      </c>
    </row>
    <row r="7605" spans="3:8" ht="15" customHeight="1">
      <c r="C7605" s="112" t="b">
        <v>0</v>
      </c>
      <c r="D7605" s="113">
        <v>8</v>
      </c>
      <c r="E7605" s="114">
        <v>2682</v>
      </c>
      <c r="F7605" s="114">
        <v>7523</v>
      </c>
      <c r="G7605" s="122">
        <v>0</v>
      </c>
      <c r="H7605" s="122">
        <v>1.8254729838942677E+19</v>
      </c>
    </row>
    <row r="7606" spans="3:8" ht="15" customHeight="1">
      <c r="C7606" s="112" t="b">
        <v>0</v>
      </c>
      <c r="D7606" s="113">
        <v>8</v>
      </c>
      <c r="E7606" s="114">
        <v>2683</v>
      </c>
      <c r="F7606" s="114">
        <v>7524</v>
      </c>
      <c r="G7606" s="122">
        <v>0</v>
      </c>
      <c r="H7606" s="122">
        <v>1.2465722883966075E+19</v>
      </c>
    </row>
    <row r="7607" spans="3:8" ht="15" customHeight="1">
      <c r="C7607" s="112" t="b">
        <v>0</v>
      </c>
      <c r="D7607" s="113">
        <v>8</v>
      </c>
      <c r="E7607" s="114">
        <v>2684</v>
      </c>
      <c r="F7607" s="114">
        <v>7525</v>
      </c>
      <c r="G7607" s="122">
        <v>0</v>
      </c>
      <c r="H7607" s="122">
        <v>8.8555578610124564E+18</v>
      </c>
    </row>
    <row r="7608" spans="3:8" ht="15" customHeight="1">
      <c r="C7608" s="112" t="b">
        <v>0</v>
      </c>
      <c r="D7608" s="113">
        <v>8</v>
      </c>
      <c r="E7608" s="114">
        <v>2685</v>
      </c>
      <c r="F7608" s="114">
        <v>7526</v>
      </c>
      <c r="G7608" s="122">
        <v>0</v>
      </c>
      <c r="H7608" s="122">
        <v>2.7528926548319488E+18</v>
      </c>
    </row>
    <row r="7609" spans="3:8" ht="15" customHeight="1">
      <c r="C7609" s="112" t="b">
        <v>0</v>
      </c>
      <c r="D7609" s="113">
        <v>8</v>
      </c>
      <c r="E7609" s="114">
        <v>2686</v>
      </c>
      <c r="F7609" s="114">
        <v>7527</v>
      </c>
      <c r="G7609" s="122">
        <v>0</v>
      </c>
      <c r="H7609" s="122">
        <v>4.9370155951811123E+18</v>
      </c>
    </row>
    <row r="7610" spans="3:8" ht="15" customHeight="1">
      <c r="C7610" s="112" t="b">
        <v>0</v>
      </c>
      <c r="D7610" s="113">
        <v>8</v>
      </c>
      <c r="E7610" s="114">
        <v>2687</v>
      </c>
      <c r="F7610" s="114">
        <v>7528</v>
      </c>
      <c r="G7610" s="122">
        <v>0</v>
      </c>
      <c r="H7610" s="122">
        <v>2.6633703154977388E+18</v>
      </c>
    </row>
    <row r="7611" spans="3:8" ht="15" customHeight="1">
      <c r="C7611" s="112" t="b">
        <v>0</v>
      </c>
      <c r="D7611" s="113">
        <v>8</v>
      </c>
      <c r="E7611" s="114">
        <v>2688</v>
      </c>
      <c r="F7611" s="114">
        <v>7529</v>
      </c>
      <c r="G7611" s="122">
        <v>0</v>
      </c>
      <c r="H7611" s="122">
        <v>4.9205326439692401E+18</v>
      </c>
    </row>
    <row r="7612" spans="3:8" ht="15" customHeight="1">
      <c r="C7612" s="112" t="b">
        <v>0</v>
      </c>
      <c r="D7612" s="113">
        <v>8</v>
      </c>
      <c r="E7612" s="114">
        <v>2689</v>
      </c>
      <c r="F7612" s="114">
        <v>7530</v>
      </c>
      <c r="G7612" s="122">
        <v>0</v>
      </c>
      <c r="H7612" s="122">
        <v>3.7880232634809554E+18</v>
      </c>
    </row>
    <row r="7613" spans="3:8" ht="15" customHeight="1">
      <c r="C7613" s="112" t="b">
        <v>0</v>
      </c>
      <c r="D7613" s="113">
        <v>8</v>
      </c>
      <c r="E7613" s="114">
        <v>2690</v>
      </c>
      <c r="F7613" s="114">
        <v>7531</v>
      </c>
      <c r="G7613" s="122">
        <v>0</v>
      </c>
      <c r="H7613" s="122">
        <v>4.9915430106511084E+18</v>
      </c>
    </row>
    <row r="7614" spans="3:8" ht="15" customHeight="1">
      <c r="C7614" s="112" t="b">
        <v>0</v>
      </c>
      <c r="D7614" s="113">
        <v>8</v>
      </c>
      <c r="E7614" s="114">
        <v>2691</v>
      </c>
      <c r="F7614" s="114">
        <v>7532</v>
      </c>
      <c r="G7614" s="122">
        <v>0</v>
      </c>
      <c r="H7614" s="122">
        <v>1.1258620466130194E+19</v>
      </c>
    </row>
    <row r="7615" spans="3:8" ht="15" customHeight="1">
      <c r="C7615" s="112" t="b">
        <v>0</v>
      </c>
      <c r="D7615" s="113">
        <v>8</v>
      </c>
      <c r="E7615" s="114">
        <v>2692</v>
      </c>
      <c r="F7615" s="114">
        <v>7533</v>
      </c>
      <c r="G7615" s="122">
        <v>0</v>
      </c>
      <c r="H7615" s="122">
        <v>1.4069886331340595E+19</v>
      </c>
    </row>
    <row r="7616" spans="3:8" ht="15" customHeight="1">
      <c r="C7616" s="112" t="b">
        <v>0</v>
      </c>
      <c r="D7616" s="113">
        <v>8</v>
      </c>
      <c r="E7616" s="114">
        <v>2693</v>
      </c>
      <c r="F7616" s="114">
        <v>7534</v>
      </c>
      <c r="G7616" s="122">
        <v>0</v>
      </c>
      <c r="H7616" s="122">
        <v>5.7898314120923525E+18</v>
      </c>
    </row>
    <row r="7617" spans="3:8" ht="15" customHeight="1">
      <c r="C7617" s="112" t="b">
        <v>0</v>
      </c>
      <c r="D7617" s="113">
        <v>8</v>
      </c>
      <c r="E7617" s="114">
        <v>2694</v>
      </c>
      <c r="F7617" s="114">
        <v>7535</v>
      </c>
      <c r="G7617" s="122">
        <v>0</v>
      </c>
      <c r="H7617" s="122">
        <v>1.6941159953652505E+19</v>
      </c>
    </row>
    <row r="7618" spans="3:8" ht="15" customHeight="1">
      <c r="C7618" s="112" t="b">
        <v>0</v>
      </c>
      <c r="D7618" s="113">
        <v>8</v>
      </c>
      <c r="E7618" s="114">
        <v>2695</v>
      </c>
      <c r="F7618" s="114">
        <v>7536</v>
      </c>
      <c r="G7618" s="122">
        <v>0</v>
      </c>
      <c r="H7618" s="122">
        <v>4.1946872016486482E+18</v>
      </c>
    </row>
    <row r="7619" spans="3:8" ht="15" customHeight="1">
      <c r="C7619" s="112" t="b">
        <v>0</v>
      </c>
      <c r="D7619" s="113">
        <v>8</v>
      </c>
      <c r="E7619" s="114">
        <v>2696</v>
      </c>
      <c r="F7619" s="114">
        <v>7537</v>
      </c>
      <c r="G7619" s="122">
        <v>0</v>
      </c>
      <c r="H7619" s="122">
        <v>1.4102954175479724E+19</v>
      </c>
    </row>
    <row r="7620" spans="3:8" ht="15" customHeight="1">
      <c r="C7620" s="112" t="b">
        <v>0</v>
      </c>
      <c r="D7620" s="113">
        <v>8</v>
      </c>
      <c r="E7620" s="114">
        <v>2697</v>
      </c>
      <c r="F7620" s="114">
        <v>7538</v>
      </c>
      <c r="G7620" s="122">
        <v>0</v>
      </c>
      <c r="H7620" s="122">
        <v>1.4982921462491611E+19</v>
      </c>
    </row>
    <row r="7621" spans="3:8" ht="15" customHeight="1">
      <c r="C7621" s="112" t="b">
        <v>0</v>
      </c>
      <c r="D7621" s="113">
        <v>8</v>
      </c>
      <c r="E7621" s="114">
        <v>2698</v>
      </c>
      <c r="F7621" s="114">
        <v>7539</v>
      </c>
      <c r="G7621" s="122">
        <v>0</v>
      </c>
      <c r="H7621" s="122">
        <v>6.0335069809193329E+18</v>
      </c>
    </row>
    <row r="7622" spans="3:8" ht="15" customHeight="1">
      <c r="C7622" s="112" t="b">
        <v>0</v>
      </c>
      <c r="D7622" s="113">
        <v>8</v>
      </c>
      <c r="E7622" s="114">
        <v>2699</v>
      </c>
      <c r="F7622" s="114">
        <v>7540</v>
      </c>
      <c r="G7622" s="122">
        <v>0</v>
      </c>
      <c r="H7622" s="122">
        <v>1.3229860112621036E+18</v>
      </c>
    </row>
    <row r="7623" spans="3:8" ht="15" customHeight="1">
      <c r="C7623" s="112" t="b">
        <v>0</v>
      </c>
      <c r="D7623" s="113">
        <v>8</v>
      </c>
      <c r="E7623" s="114">
        <v>2700</v>
      </c>
      <c r="F7623" s="114">
        <v>7541</v>
      </c>
      <c r="G7623" s="122">
        <v>0</v>
      </c>
      <c r="H7623" s="122">
        <v>5.0414537322135204E+18</v>
      </c>
    </row>
    <row r="7624" spans="3:8" ht="15" customHeight="1">
      <c r="C7624" s="112" t="b">
        <v>0</v>
      </c>
      <c r="D7624" s="113">
        <v>8</v>
      </c>
      <c r="E7624" s="114">
        <v>2701</v>
      </c>
      <c r="F7624" s="114">
        <v>7542</v>
      </c>
      <c r="G7624" s="122">
        <v>0</v>
      </c>
      <c r="H7624" s="122">
        <v>2.1263577766854958E+18</v>
      </c>
    </row>
    <row r="7625" spans="3:8" ht="15" customHeight="1">
      <c r="C7625" s="112" t="b">
        <v>0</v>
      </c>
      <c r="D7625" s="113">
        <v>8</v>
      </c>
      <c r="E7625" s="114">
        <v>2702</v>
      </c>
      <c r="F7625" s="114">
        <v>7543</v>
      </c>
      <c r="G7625" s="122">
        <v>0</v>
      </c>
      <c r="H7625" s="122">
        <v>1.0425655272097825E+19</v>
      </c>
    </row>
    <row r="7626" spans="3:8" ht="15" customHeight="1">
      <c r="C7626" s="112" t="b">
        <v>0</v>
      </c>
      <c r="D7626" s="113">
        <v>8</v>
      </c>
      <c r="E7626" s="114">
        <v>2703</v>
      </c>
      <c r="F7626" s="114">
        <v>7544</v>
      </c>
      <c r="G7626" s="122">
        <v>0</v>
      </c>
      <c r="H7626" s="122">
        <v>8.9794996024882575E+18</v>
      </c>
    </row>
    <row r="7627" spans="3:8" ht="15" customHeight="1">
      <c r="C7627" s="112" t="b">
        <v>0</v>
      </c>
      <c r="D7627" s="113">
        <v>8</v>
      </c>
      <c r="E7627" s="114">
        <v>2704</v>
      </c>
      <c r="F7627" s="114">
        <v>7545</v>
      </c>
      <c r="G7627" s="122">
        <v>0</v>
      </c>
      <c r="H7627" s="122">
        <v>2.0070631307990925E+18</v>
      </c>
    </row>
    <row r="7628" spans="3:8" ht="15" customHeight="1">
      <c r="C7628" s="112" t="b">
        <v>0</v>
      </c>
      <c r="D7628" s="113">
        <v>8</v>
      </c>
      <c r="E7628" s="114">
        <v>3414</v>
      </c>
      <c r="F7628" s="114">
        <v>7546</v>
      </c>
      <c r="G7628" s="122">
        <v>0</v>
      </c>
      <c r="H7628" s="122">
        <v>8.2935838753094113E+18</v>
      </c>
    </row>
    <row r="7629" spans="3:8" ht="15" customHeight="1">
      <c r="C7629" s="112" t="b">
        <v>0</v>
      </c>
      <c r="D7629" s="113">
        <v>8</v>
      </c>
      <c r="E7629" s="114">
        <v>2406</v>
      </c>
      <c r="F7629" s="114">
        <v>7547</v>
      </c>
      <c r="G7629" s="122">
        <v>0</v>
      </c>
      <c r="H7629" s="122">
        <v>1.4344622097648951E+19</v>
      </c>
    </row>
    <row r="7630" spans="3:8" ht="15" customHeight="1">
      <c r="C7630" s="112" t="b">
        <v>0</v>
      </c>
      <c r="D7630" s="113">
        <v>8</v>
      </c>
      <c r="E7630" s="114">
        <v>2407</v>
      </c>
      <c r="F7630" s="114">
        <v>7548</v>
      </c>
      <c r="G7630" s="122">
        <v>0</v>
      </c>
      <c r="H7630" s="122">
        <v>1.669740854819516E+19</v>
      </c>
    </row>
    <row r="7631" spans="3:8" ht="15" customHeight="1">
      <c r="C7631" s="112" t="b">
        <v>0</v>
      </c>
      <c r="D7631" s="113">
        <v>8</v>
      </c>
      <c r="E7631" s="114">
        <v>2408</v>
      </c>
      <c r="F7631" s="114">
        <v>7549</v>
      </c>
      <c r="G7631" s="122">
        <v>0</v>
      </c>
      <c r="H7631" s="122">
        <v>4.5170672863388754E+18</v>
      </c>
    </row>
    <row r="7632" spans="3:8" ht="15" customHeight="1">
      <c r="C7632" s="112" t="b">
        <v>0</v>
      </c>
      <c r="D7632" s="113">
        <v>8</v>
      </c>
      <c r="E7632" s="114">
        <v>2409</v>
      </c>
      <c r="F7632" s="114">
        <v>7550</v>
      </c>
      <c r="G7632" s="122">
        <v>0</v>
      </c>
      <c r="H7632" s="122">
        <v>3.606486193001879E+18</v>
      </c>
    </row>
    <row r="7633" spans="3:8" ht="15" customHeight="1">
      <c r="C7633" s="112" t="b">
        <v>0</v>
      </c>
      <c r="D7633" s="113">
        <v>8</v>
      </c>
      <c r="E7633" s="114">
        <v>2410</v>
      </c>
      <c r="F7633" s="114">
        <v>7551</v>
      </c>
      <c r="G7633" s="122">
        <v>0</v>
      </c>
      <c r="H7633" s="122">
        <v>2.3777674036602624E+18</v>
      </c>
    </row>
    <row r="7634" spans="3:8" ht="15" customHeight="1">
      <c r="C7634" s="112" t="b">
        <v>0</v>
      </c>
      <c r="D7634" s="113">
        <v>8</v>
      </c>
      <c r="E7634" s="114">
        <v>2411</v>
      </c>
      <c r="F7634" s="114">
        <v>7552</v>
      </c>
      <c r="G7634" s="122">
        <v>0</v>
      </c>
      <c r="H7634" s="122">
        <v>1.4629151112761913E+19</v>
      </c>
    </row>
    <row r="7635" spans="3:8" ht="15" customHeight="1">
      <c r="C7635" s="112" t="b">
        <v>0</v>
      </c>
      <c r="D7635" s="113">
        <v>8</v>
      </c>
      <c r="E7635" s="114">
        <v>2412</v>
      </c>
      <c r="F7635" s="114">
        <v>7553</v>
      </c>
      <c r="G7635" s="122">
        <v>0</v>
      </c>
      <c r="H7635" s="122">
        <v>2.8446256756844298E+18</v>
      </c>
    </row>
    <row r="7636" spans="3:8" ht="15" customHeight="1">
      <c r="C7636" s="112" t="b">
        <v>0</v>
      </c>
      <c r="D7636" s="113">
        <v>8</v>
      </c>
      <c r="E7636" s="114">
        <v>2413</v>
      </c>
      <c r="F7636" s="114">
        <v>7554</v>
      </c>
      <c r="G7636" s="122">
        <v>0</v>
      </c>
      <c r="H7636" s="122">
        <v>1.7675089597194445E+19</v>
      </c>
    </row>
    <row r="7637" spans="3:8" ht="15" customHeight="1">
      <c r="C7637" s="112" t="b">
        <v>0</v>
      </c>
      <c r="D7637" s="113">
        <v>8</v>
      </c>
      <c r="E7637" s="114">
        <v>2414</v>
      </c>
      <c r="F7637" s="114">
        <v>7555</v>
      </c>
      <c r="G7637" s="122">
        <v>0</v>
      </c>
      <c r="H7637" s="122">
        <v>9.8533774501696041E+18</v>
      </c>
    </row>
    <row r="7638" spans="3:8" ht="15" customHeight="1">
      <c r="C7638" s="112" t="b">
        <v>0</v>
      </c>
      <c r="D7638" s="113">
        <v>8</v>
      </c>
      <c r="E7638" s="114">
        <v>2415</v>
      </c>
      <c r="F7638" s="114">
        <v>7556</v>
      </c>
      <c r="G7638" s="122">
        <v>0</v>
      </c>
      <c r="H7638" s="122">
        <v>6.0990268639906888E+18</v>
      </c>
    </row>
    <row r="7639" spans="3:8" ht="15" customHeight="1">
      <c r="C7639" s="112" t="b">
        <v>0</v>
      </c>
      <c r="D7639" s="113">
        <v>8</v>
      </c>
      <c r="E7639" s="114">
        <v>2416</v>
      </c>
      <c r="F7639" s="114">
        <v>7557</v>
      </c>
      <c r="G7639" s="122">
        <v>0</v>
      </c>
      <c r="H7639" s="122">
        <v>1.6131667624371635E+18</v>
      </c>
    </row>
    <row r="7640" spans="3:8" ht="15" customHeight="1">
      <c r="C7640" s="112" t="b">
        <v>0</v>
      </c>
      <c r="D7640" s="113">
        <v>8</v>
      </c>
      <c r="E7640" s="114">
        <v>2417</v>
      </c>
      <c r="F7640" s="114">
        <v>7558</v>
      </c>
      <c r="G7640" s="122">
        <v>0</v>
      </c>
      <c r="H7640" s="122">
        <v>1.6408743925971128E+19</v>
      </c>
    </row>
    <row r="7641" spans="3:8" ht="15" customHeight="1">
      <c r="C7641" s="112" t="b">
        <v>0</v>
      </c>
      <c r="D7641" s="113">
        <v>8</v>
      </c>
      <c r="E7641" s="114">
        <v>2418</v>
      </c>
      <c r="F7641" s="114">
        <v>7559</v>
      </c>
      <c r="G7641" s="122">
        <v>0</v>
      </c>
      <c r="H7641" s="122">
        <v>1.220130129514998E+19</v>
      </c>
    </row>
    <row r="7642" spans="3:8" ht="15" customHeight="1">
      <c r="C7642" s="112" t="b">
        <v>0</v>
      </c>
      <c r="D7642" s="113">
        <v>8</v>
      </c>
      <c r="E7642" s="114">
        <v>2419</v>
      </c>
      <c r="F7642" s="114">
        <v>7560</v>
      </c>
      <c r="G7642" s="122">
        <v>0</v>
      </c>
      <c r="H7642" s="122">
        <v>8.0667961261119373E+17</v>
      </c>
    </row>
    <row r="7643" spans="3:8" ht="15" customHeight="1">
      <c r="C7643" s="112" t="b">
        <v>0</v>
      </c>
      <c r="D7643" s="113">
        <v>8</v>
      </c>
      <c r="E7643" s="114">
        <v>3334</v>
      </c>
      <c r="F7643" s="114">
        <v>7561</v>
      </c>
      <c r="G7643" s="122">
        <v>0</v>
      </c>
      <c r="H7643" s="122">
        <v>1.241172557117214E+18</v>
      </c>
    </row>
    <row r="7644" spans="3:8" ht="15" customHeight="1">
      <c r="C7644" s="112" t="b">
        <v>0</v>
      </c>
      <c r="D7644" s="113">
        <v>8</v>
      </c>
      <c r="E7644" s="114">
        <v>401</v>
      </c>
      <c r="F7644" s="114">
        <v>7562</v>
      </c>
      <c r="G7644" s="122">
        <v>0</v>
      </c>
      <c r="H7644" s="122">
        <v>1.8003221770513175E+19</v>
      </c>
    </row>
    <row r="7645" spans="3:8" ht="15" customHeight="1">
      <c r="C7645" s="112" t="b">
        <v>0</v>
      </c>
      <c r="D7645" s="113">
        <v>8</v>
      </c>
      <c r="E7645" s="114">
        <v>2420</v>
      </c>
      <c r="F7645" s="114">
        <v>7563</v>
      </c>
      <c r="G7645" s="122">
        <v>0</v>
      </c>
      <c r="H7645" s="122">
        <v>1.4811370955678757E+19</v>
      </c>
    </row>
    <row r="7646" spans="3:8" ht="15" customHeight="1">
      <c r="C7646" s="112" t="b">
        <v>0</v>
      </c>
      <c r="D7646" s="113">
        <v>8</v>
      </c>
      <c r="E7646" s="114">
        <v>2421</v>
      </c>
      <c r="F7646" s="114">
        <v>7564</v>
      </c>
      <c r="G7646" s="122">
        <v>0</v>
      </c>
      <c r="H7646" s="122">
        <v>1.6410664181953081E+19</v>
      </c>
    </row>
    <row r="7647" spans="3:8" ht="15" customHeight="1">
      <c r="C7647" s="112" t="b">
        <v>0</v>
      </c>
      <c r="D7647" s="113">
        <v>8</v>
      </c>
      <c r="E7647" s="114">
        <v>2422</v>
      </c>
      <c r="F7647" s="114">
        <v>7565</v>
      </c>
      <c r="G7647" s="122">
        <v>0</v>
      </c>
      <c r="H7647" s="122">
        <v>3.9358960347965696E+18</v>
      </c>
    </row>
    <row r="7648" spans="3:8" ht="15" customHeight="1">
      <c r="C7648" s="112" t="b">
        <v>0</v>
      </c>
      <c r="D7648" s="113">
        <v>8</v>
      </c>
      <c r="E7648" s="114">
        <v>2423</v>
      </c>
      <c r="F7648" s="114">
        <v>7566</v>
      </c>
      <c r="G7648" s="122">
        <v>0</v>
      </c>
      <c r="H7648" s="122">
        <v>1.7493017296522081E+18</v>
      </c>
    </row>
    <row r="7649" spans="3:8" ht="15" customHeight="1">
      <c r="C7649" s="112" t="b">
        <v>0</v>
      </c>
      <c r="D7649" s="113">
        <v>8</v>
      </c>
      <c r="E7649" s="114">
        <v>2424</v>
      </c>
      <c r="F7649" s="114">
        <v>7567</v>
      </c>
      <c r="G7649" s="122">
        <v>0</v>
      </c>
      <c r="H7649" s="122">
        <v>8.4766230380170609E+18</v>
      </c>
    </row>
    <row r="7650" spans="3:8" ht="15" customHeight="1">
      <c r="C7650" s="112" t="b">
        <v>0</v>
      </c>
      <c r="D7650" s="113">
        <v>8</v>
      </c>
      <c r="E7650" s="114">
        <v>2425</v>
      </c>
      <c r="F7650" s="114">
        <v>7568</v>
      </c>
      <c r="G7650" s="122">
        <v>0</v>
      </c>
      <c r="H7650" s="122">
        <v>1.3675486882377884E+19</v>
      </c>
    </row>
    <row r="7651" spans="3:8" ht="15" customHeight="1">
      <c r="C7651" s="112" t="b">
        <v>0</v>
      </c>
      <c r="D7651" s="113">
        <v>8</v>
      </c>
      <c r="E7651" s="114">
        <v>2426</v>
      </c>
      <c r="F7651" s="114">
        <v>7569</v>
      </c>
      <c r="G7651" s="122">
        <v>0</v>
      </c>
      <c r="H7651" s="122">
        <v>2.3432419546420588E+18</v>
      </c>
    </row>
    <row r="7652" spans="3:8" ht="15" customHeight="1">
      <c r="C7652" s="112" t="b">
        <v>0</v>
      </c>
      <c r="D7652" s="113">
        <v>8</v>
      </c>
      <c r="E7652" s="114">
        <v>2427</v>
      </c>
      <c r="F7652" s="114">
        <v>7570</v>
      </c>
      <c r="G7652" s="122">
        <v>0</v>
      </c>
      <c r="H7652" s="122">
        <v>7.4193336122146929E+18</v>
      </c>
    </row>
    <row r="7653" spans="3:8" ht="15" customHeight="1">
      <c r="C7653" s="112" t="b">
        <v>0</v>
      </c>
      <c r="D7653" s="113">
        <v>8</v>
      </c>
      <c r="E7653" s="114">
        <v>2428</v>
      </c>
      <c r="F7653" s="114">
        <v>7571</v>
      </c>
      <c r="G7653" s="122">
        <v>0</v>
      </c>
      <c r="H7653" s="122">
        <v>1.7866559058780625E+19</v>
      </c>
    </row>
    <row r="7654" spans="3:8" ht="15" customHeight="1">
      <c r="C7654" s="112" t="b">
        <v>0</v>
      </c>
      <c r="D7654" s="113">
        <v>8</v>
      </c>
      <c r="E7654" s="114">
        <v>2429</v>
      </c>
      <c r="F7654" s="114">
        <v>7572</v>
      </c>
      <c r="G7654" s="122">
        <v>0</v>
      </c>
      <c r="H7654" s="122">
        <v>3.5826242775699707E+18</v>
      </c>
    </row>
    <row r="7655" spans="3:8" ht="15" customHeight="1">
      <c r="C7655" s="112" t="b">
        <v>0</v>
      </c>
      <c r="D7655" s="113">
        <v>8</v>
      </c>
      <c r="E7655" s="114">
        <v>2430</v>
      </c>
      <c r="F7655" s="114">
        <v>7573</v>
      </c>
      <c r="G7655" s="122">
        <v>0</v>
      </c>
      <c r="H7655" s="122">
        <v>1.4234697673985644E+18</v>
      </c>
    </row>
    <row r="7656" spans="3:8" ht="15" customHeight="1">
      <c r="C7656" s="112" t="b">
        <v>0</v>
      </c>
      <c r="D7656" s="113">
        <v>8</v>
      </c>
      <c r="E7656" s="114">
        <v>2431</v>
      </c>
      <c r="F7656" s="114">
        <v>7574</v>
      </c>
      <c r="G7656" s="122">
        <v>0</v>
      </c>
      <c r="H7656" s="122">
        <v>6.8569172280934953E+18</v>
      </c>
    </row>
    <row r="7657" spans="3:8" ht="15" customHeight="1">
      <c r="C7657" s="112" t="b">
        <v>0</v>
      </c>
      <c r="D7657" s="113">
        <v>8</v>
      </c>
      <c r="E7657" s="114">
        <v>2432</v>
      </c>
      <c r="F7657" s="114">
        <v>7575</v>
      </c>
      <c r="G7657" s="122">
        <v>0</v>
      </c>
      <c r="H7657" s="122">
        <v>1.7139293191842058E+19</v>
      </c>
    </row>
    <row r="7658" spans="3:8" ht="15" customHeight="1">
      <c r="C7658" s="112" t="b">
        <v>0</v>
      </c>
      <c r="D7658" s="113">
        <v>8</v>
      </c>
      <c r="E7658" s="114">
        <v>2433</v>
      </c>
      <c r="F7658" s="114">
        <v>7576</v>
      </c>
      <c r="G7658" s="122">
        <v>0</v>
      </c>
      <c r="H7658" s="122">
        <v>1.0988567857723314E+19</v>
      </c>
    </row>
    <row r="7659" spans="3:8" ht="15" customHeight="1">
      <c r="C7659" s="112" t="b">
        <v>0</v>
      </c>
      <c r="D7659" s="113">
        <v>8</v>
      </c>
      <c r="E7659" s="114">
        <v>570</v>
      </c>
      <c r="F7659" s="114">
        <v>7577</v>
      </c>
      <c r="G7659" s="122">
        <v>0</v>
      </c>
      <c r="H7659" s="122">
        <v>1.5266913649164032E+19</v>
      </c>
    </row>
    <row r="7660" spans="3:8" ht="15" customHeight="1">
      <c r="C7660" s="112" t="b">
        <v>0</v>
      </c>
      <c r="D7660" s="113">
        <v>8</v>
      </c>
      <c r="E7660" s="114">
        <v>573</v>
      </c>
      <c r="F7660" s="114">
        <v>7578</v>
      </c>
      <c r="G7660" s="122">
        <v>0</v>
      </c>
      <c r="H7660" s="122">
        <v>7.940165684736598E+18</v>
      </c>
    </row>
    <row r="7661" spans="3:8" ht="15" customHeight="1">
      <c r="C7661" s="112" t="b">
        <v>0</v>
      </c>
      <c r="D7661" s="113">
        <v>8</v>
      </c>
      <c r="E7661" s="114">
        <v>577</v>
      </c>
      <c r="F7661" s="114">
        <v>7579</v>
      </c>
      <c r="G7661" s="122">
        <v>0</v>
      </c>
      <c r="H7661" s="122">
        <v>7.3514100626077307E+18</v>
      </c>
    </row>
    <row r="7662" spans="3:8" ht="15" customHeight="1">
      <c r="C7662" s="112" t="b">
        <v>0</v>
      </c>
      <c r="D7662" s="113">
        <v>8</v>
      </c>
      <c r="E7662" s="114">
        <v>580</v>
      </c>
      <c r="F7662" s="114">
        <v>7580</v>
      </c>
      <c r="G7662" s="122">
        <v>0</v>
      </c>
      <c r="H7662" s="122">
        <v>2.8972621372723328E+18</v>
      </c>
    </row>
    <row r="7663" spans="3:8" ht="15" customHeight="1">
      <c r="C7663" s="112" t="b">
        <v>0</v>
      </c>
      <c r="D7663" s="113">
        <v>8</v>
      </c>
      <c r="E7663" s="114">
        <v>581</v>
      </c>
      <c r="F7663" s="114">
        <v>7581</v>
      </c>
      <c r="G7663" s="122">
        <v>0</v>
      </c>
      <c r="H7663" s="122">
        <v>3.3351124645638671E+18</v>
      </c>
    </row>
    <row r="7664" spans="3:8" ht="15" customHeight="1">
      <c r="C7664" s="112" t="b">
        <v>0</v>
      </c>
      <c r="D7664" s="113">
        <v>8</v>
      </c>
      <c r="E7664" s="114">
        <v>571</v>
      </c>
      <c r="F7664" s="114">
        <v>7582</v>
      </c>
      <c r="G7664" s="122">
        <v>0</v>
      </c>
      <c r="H7664" s="122">
        <v>1.261799758095343E+19</v>
      </c>
    </row>
    <row r="7665" spans="3:8" ht="15" customHeight="1">
      <c r="C7665" s="112" t="b">
        <v>0</v>
      </c>
      <c r="D7665" s="113">
        <v>8</v>
      </c>
      <c r="E7665" s="114">
        <v>579</v>
      </c>
      <c r="F7665" s="114">
        <v>7583</v>
      </c>
      <c r="G7665" s="122">
        <v>0</v>
      </c>
      <c r="H7665" s="122">
        <v>1.7660744073228417E+19</v>
      </c>
    </row>
    <row r="7666" spans="3:8" ht="15" customHeight="1">
      <c r="C7666" s="112" t="b">
        <v>0</v>
      </c>
      <c r="D7666" s="113">
        <v>8</v>
      </c>
      <c r="E7666" s="114">
        <v>582</v>
      </c>
      <c r="F7666" s="114">
        <v>7584</v>
      </c>
      <c r="G7666" s="122">
        <v>0</v>
      </c>
      <c r="H7666" s="122">
        <v>8.834277610395222E+18</v>
      </c>
    </row>
    <row r="7667" spans="3:8" ht="15" customHeight="1">
      <c r="C7667" s="112" t="b">
        <v>0</v>
      </c>
      <c r="D7667" s="113">
        <v>8</v>
      </c>
      <c r="E7667" s="114">
        <v>572</v>
      </c>
      <c r="F7667" s="114">
        <v>7585</v>
      </c>
      <c r="G7667" s="122">
        <v>0</v>
      </c>
      <c r="H7667" s="122">
        <v>6.1400503478096205E+17</v>
      </c>
    </row>
    <row r="7668" spans="3:8" ht="15" customHeight="1">
      <c r="C7668" s="112" t="b">
        <v>0</v>
      </c>
      <c r="D7668" s="113">
        <v>8</v>
      </c>
      <c r="E7668" s="114">
        <v>575</v>
      </c>
      <c r="F7668" s="114">
        <v>7586</v>
      </c>
      <c r="G7668" s="122">
        <v>0</v>
      </c>
      <c r="H7668" s="122">
        <v>9.7852046795382252E+18</v>
      </c>
    </row>
    <row r="7669" spans="3:8" ht="15" customHeight="1">
      <c r="C7669" s="112" t="b">
        <v>0</v>
      </c>
      <c r="D7669" s="113">
        <v>8</v>
      </c>
      <c r="E7669" s="114">
        <v>578</v>
      </c>
      <c r="F7669" s="114">
        <v>7587</v>
      </c>
      <c r="G7669" s="122">
        <v>0</v>
      </c>
      <c r="H7669" s="122">
        <v>8.0237911859256371E+18</v>
      </c>
    </row>
    <row r="7670" spans="3:8" ht="15" customHeight="1">
      <c r="C7670" s="112" t="b">
        <v>0</v>
      </c>
      <c r="D7670" s="113">
        <v>8</v>
      </c>
      <c r="E7670" s="114">
        <v>574</v>
      </c>
      <c r="F7670" s="114">
        <v>7588</v>
      </c>
      <c r="G7670" s="122">
        <v>0</v>
      </c>
      <c r="H7670" s="122">
        <v>1.5059589706243361E+19</v>
      </c>
    </row>
    <row r="7671" spans="3:8" ht="15" customHeight="1">
      <c r="C7671" s="112" t="b">
        <v>0</v>
      </c>
      <c r="D7671" s="113">
        <v>8</v>
      </c>
      <c r="E7671" s="114">
        <v>576</v>
      </c>
      <c r="F7671" s="114">
        <v>7589</v>
      </c>
      <c r="G7671" s="122">
        <v>0</v>
      </c>
      <c r="H7671" s="122">
        <v>6.4354968984391762E+18</v>
      </c>
    </row>
    <row r="7672" spans="3:8" ht="15" customHeight="1">
      <c r="C7672" s="112" t="b">
        <v>0</v>
      </c>
      <c r="D7672" s="113">
        <v>8</v>
      </c>
      <c r="E7672" s="114">
        <v>3410</v>
      </c>
      <c r="F7672" s="114">
        <v>7590</v>
      </c>
      <c r="G7672" s="122">
        <v>0</v>
      </c>
      <c r="H7672" s="122">
        <v>3.0054140165845258E+18</v>
      </c>
    </row>
    <row r="7673" spans="3:8" ht="15" customHeight="1">
      <c r="C7673" s="112" t="b">
        <v>0</v>
      </c>
      <c r="D7673" s="113">
        <v>8</v>
      </c>
      <c r="E7673" s="114">
        <v>3288</v>
      </c>
      <c r="F7673" s="114">
        <v>7591</v>
      </c>
      <c r="G7673" s="122">
        <v>0</v>
      </c>
      <c r="H7673" s="122">
        <v>1.3338623082167501E+19</v>
      </c>
    </row>
    <row r="7674" spans="3:8" ht="15" customHeight="1">
      <c r="C7674" s="112" t="b">
        <v>0</v>
      </c>
      <c r="D7674" s="113">
        <v>8</v>
      </c>
      <c r="E7674" s="114">
        <v>3289</v>
      </c>
      <c r="F7674" s="114">
        <v>7592</v>
      </c>
      <c r="G7674" s="122">
        <v>0</v>
      </c>
      <c r="H7674" s="122">
        <v>1.3954455142966835E+19</v>
      </c>
    </row>
    <row r="7675" spans="3:8" ht="15" customHeight="1">
      <c r="C7675" s="112" t="b">
        <v>0</v>
      </c>
      <c r="D7675" s="113">
        <v>8</v>
      </c>
      <c r="E7675" s="114">
        <v>3290</v>
      </c>
      <c r="F7675" s="114">
        <v>7593</v>
      </c>
      <c r="G7675" s="122">
        <v>0</v>
      </c>
      <c r="H7675" s="122">
        <v>2.6894642446391322E+18</v>
      </c>
    </row>
    <row r="7676" spans="3:8" ht="15" customHeight="1">
      <c r="C7676" s="112" t="b">
        <v>0</v>
      </c>
      <c r="D7676" s="113">
        <v>8</v>
      </c>
      <c r="E7676" s="114">
        <v>3291</v>
      </c>
      <c r="F7676" s="114">
        <v>7594</v>
      </c>
      <c r="G7676" s="122">
        <v>0</v>
      </c>
      <c r="H7676" s="122">
        <v>1.4866924440423293E+19</v>
      </c>
    </row>
    <row r="7677" spans="3:8" ht="15" customHeight="1">
      <c r="C7677" s="112" t="b">
        <v>0</v>
      </c>
      <c r="D7677" s="113">
        <v>8</v>
      </c>
      <c r="E7677" s="114">
        <v>3292</v>
      </c>
      <c r="F7677" s="114">
        <v>7595</v>
      </c>
      <c r="G7677" s="122">
        <v>0</v>
      </c>
      <c r="H7677" s="122">
        <v>7.5187368576910032E+16</v>
      </c>
    </row>
    <row r="7678" spans="3:8" ht="15" customHeight="1">
      <c r="C7678" s="112" t="b">
        <v>0</v>
      </c>
      <c r="D7678" s="113">
        <v>8</v>
      </c>
      <c r="E7678" s="114">
        <v>3293</v>
      </c>
      <c r="F7678" s="114">
        <v>7596</v>
      </c>
      <c r="G7678" s="122">
        <v>0</v>
      </c>
      <c r="H7678" s="122">
        <v>7.5025280094128404E+18</v>
      </c>
    </row>
    <row r="7679" spans="3:8" ht="15" customHeight="1">
      <c r="C7679" s="112" t="b">
        <v>0</v>
      </c>
      <c r="D7679" s="113">
        <v>8</v>
      </c>
      <c r="E7679" s="114">
        <v>3294</v>
      </c>
      <c r="F7679" s="114">
        <v>7597</v>
      </c>
      <c r="G7679" s="122">
        <v>0</v>
      </c>
      <c r="H7679" s="122">
        <v>1.1383608220983175E+19</v>
      </c>
    </row>
    <row r="7680" spans="3:8" ht="15" customHeight="1">
      <c r="C7680" s="112" t="b">
        <v>0</v>
      </c>
      <c r="D7680" s="113">
        <v>8</v>
      </c>
      <c r="E7680" s="114">
        <v>3295</v>
      </c>
      <c r="F7680" s="114">
        <v>7598</v>
      </c>
      <c r="G7680" s="122">
        <v>0</v>
      </c>
      <c r="H7680" s="122">
        <v>1.4112201327943084E+19</v>
      </c>
    </row>
    <row r="7681" spans="3:8" ht="15" customHeight="1">
      <c r="C7681" s="112" t="b">
        <v>0</v>
      </c>
      <c r="D7681" s="113">
        <v>8</v>
      </c>
      <c r="E7681" s="114">
        <v>3296</v>
      </c>
      <c r="F7681" s="114">
        <v>7599</v>
      </c>
      <c r="G7681" s="122">
        <v>0</v>
      </c>
      <c r="H7681" s="122">
        <v>1.5406548356600453E+18</v>
      </c>
    </row>
    <row r="7682" spans="3:8" ht="15" customHeight="1">
      <c r="C7682" s="112" t="b">
        <v>0</v>
      </c>
      <c r="D7682" s="113">
        <v>8</v>
      </c>
      <c r="E7682" s="114">
        <v>3297</v>
      </c>
      <c r="F7682" s="114">
        <v>7600</v>
      </c>
      <c r="G7682" s="122">
        <v>0</v>
      </c>
      <c r="H7682" s="122">
        <v>3.4224034172366889E+18</v>
      </c>
    </row>
    <row r="7683" spans="3:8" ht="15" customHeight="1">
      <c r="C7683" s="112" t="b">
        <v>0</v>
      </c>
      <c r="D7683" s="113">
        <v>8</v>
      </c>
      <c r="E7683" s="114">
        <v>3298</v>
      </c>
      <c r="F7683" s="114">
        <v>7601</v>
      </c>
      <c r="G7683" s="122">
        <v>0</v>
      </c>
      <c r="H7683" s="122">
        <v>1.4869311055814875E+19</v>
      </c>
    </row>
    <row r="7684" spans="3:8" ht="15" customHeight="1">
      <c r="C7684" s="112" t="b">
        <v>0</v>
      </c>
      <c r="D7684" s="113">
        <v>8</v>
      </c>
      <c r="E7684" s="114">
        <v>3299</v>
      </c>
      <c r="F7684" s="114">
        <v>7602</v>
      </c>
      <c r="G7684" s="122">
        <v>0</v>
      </c>
      <c r="H7684" s="122">
        <v>7.0540263545187213E+17</v>
      </c>
    </row>
    <row r="7685" spans="3:8" ht="15" customHeight="1">
      <c r="C7685" s="112" t="b">
        <v>0</v>
      </c>
      <c r="D7685" s="113">
        <v>8</v>
      </c>
      <c r="E7685" s="114">
        <v>3333</v>
      </c>
      <c r="F7685" s="114">
        <v>7603</v>
      </c>
      <c r="G7685" s="122">
        <v>0</v>
      </c>
      <c r="H7685" s="122">
        <v>4.0973264320039547E+18</v>
      </c>
    </row>
    <row r="7686" spans="3:8" ht="15" customHeight="1">
      <c r="C7686" s="112" t="b">
        <v>0</v>
      </c>
      <c r="D7686" s="113">
        <v>8</v>
      </c>
      <c r="E7686" s="114">
        <v>2434</v>
      </c>
      <c r="F7686" s="114">
        <v>7604</v>
      </c>
      <c r="G7686" s="122">
        <v>0</v>
      </c>
      <c r="H7686" s="122">
        <v>5.4888976273801308E+18</v>
      </c>
    </row>
    <row r="7687" spans="3:8" ht="15" customHeight="1">
      <c r="C7687" s="112" t="b">
        <v>0</v>
      </c>
      <c r="D7687" s="113">
        <v>8</v>
      </c>
      <c r="E7687" s="114">
        <v>2435</v>
      </c>
      <c r="F7687" s="114">
        <v>7605</v>
      </c>
      <c r="G7687" s="122">
        <v>0</v>
      </c>
      <c r="H7687" s="122">
        <v>8.6631750335373343E+18</v>
      </c>
    </row>
    <row r="7688" spans="3:8" ht="15" customHeight="1">
      <c r="C7688" s="112" t="b">
        <v>0</v>
      </c>
      <c r="D7688" s="113">
        <v>8</v>
      </c>
      <c r="E7688" s="114">
        <v>2436</v>
      </c>
      <c r="F7688" s="114">
        <v>7606</v>
      </c>
      <c r="G7688" s="122">
        <v>0</v>
      </c>
      <c r="H7688" s="122">
        <v>1.4548472351867517E+19</v>
      </c>
    </row>
    <row r="7689" spans="3:8" ht="15" customHeight="1">
      <c r="C7689" s="112" t="b">
        <v>0</v>
      </c>
      <c r="D7689" s="113">
        <v>8</v>
      </c>
      <c r="E7689" s="114">
        <v>2437</v>
      </c>
      <c r="F7689" s="114">
        <v>7607</v>
      </c>
      <c r="G7689" s="122">
        <v>0</v>
      </c>
      <c r="H7689" s="122">
        <v>1.1878346177567594E+19</v>
      </c>
    </row>
    <row r="7690" spans="3:8" ht="15" customHeight="1">
      <c r="C7690" s="112" t="b">
        <v>0</v>
      </c>
      <c r="D7690" s="113">
        <v>8</v>
      </c>
      <c r="E7690" s="114">
        <v>2438</v>
      </c>
      <c r="F7690" s="114">
        <v>7608</v>
      </c>
      <c r="G7690" s="122">
        <v>0</v>
      </c>
      <c r="H7690" s="122">
        <v>1.0308172766268142E+19</v>
      </c>
    </row>
    <row r="7691" spans="3:8" ht="15" customHeight="1">
      <c r="C7691" s="112" t="b">
        <v>0</v>
      </c>
      <c r="D7691" s="113">
        <v>8</v>
      </c>
      <c r="E7691" s="114">
        <v>2439</v>
      </c>
      <c r="F7691" s="114">
        <v>7609</v>
      </c>
      <c r="G7691" s="122">
        <v>0</v>
      </c>
      <c r="H7691" s="122">
        <v>5.5077612461145518E+18</v>
      </c>
    </row>
    <row r="7692" spans="3:8" ht="15" customHeight="1">
      <c r="C7692" s="112" t="b">
        <v>0</v>
      </c>
      <c r="D7692" s="113">
        <v>8</v>
      </c>
      <c r="E7692" s="114">
        <v>2440</v>
      </c>
      <c r="F7692" s="114">
        <v>7610</v>
      </c>
      <c r="G7692" s="122">
        <v>0</v>
      </c>
      <c r="H7692" s="122">
        <v>3.68538999779821E+18</v>
      </c>
    </row>
    <row r="7693" spans="3:8" ht="15" customHeight="1">
      <c r="C7693" s="112" t="b">
        <v>0</v>
      </c>
      <c r="D7693" s="113">
        <v>8</v>
      </c>
      <c r="E7693" s="114">
        <v>2441</v>
      </c>
      <c r="F7693" s="114">
        <v>7611</v>
      </c>
      <c r="G7693" s="122">
        <v>0</v>
      </c>
      <c r="H7693" s="122">
        <v>9.3709305166702469E+18</v>
      </c>
    </row>
    <row r="7694" spans="3:8" ht="15" customHeight="1">
      <c r="C7694" s="112" t="b">
        <v>0</v>
      </c>
      <c r="D7694" s="113">
        <v>8</v>
      </c>
      <c r="E7694" s="114">
        <v>2442</v>
      </c>
      <c r="F7694" s="114">
        <v>7612</v>
      </c>
      <c r="G7694" s="122">
        <v>0</v>
      </c>
      <c r="H7694" s="122">
        <v>9.4401847040646492E+18</v>
      </c>
    </row>
    <row r="7695" spans="3:8" ht="15" customHeight="1">
      <c r="C7695" s="112" t="b">
        <v>0</v>
      </c>
      <c r="D7695" s="113">
        <v>8</v>
      </c>
      <c r="E7695" s="114">
        <v>2443</v>
      </c>
      <c r="F7695" s="114">
        <v>7613</v>
      </c>
      <c r="G7695" s="122">
        <v>0</v>
      </c>
      <c r="H7695" s="122">
        <v>1.3953951674005285E+19</v>
      </c>
    </row>
    <row r="7696" spans="3:8" ht="15" customHeight="1">
      <c r="C7696" s="112" t="b">
        <v>0</v>
      </c>
      <c r="D7696" s="113">
        <v>8</v>
      </c>
      <c r="E7696" s="114">
        <v>2444</v>
      </c>
      <c r="F7696" s="114">
        <v>7614</v>
      </c>
      <c r="G7696" s="122">
        <v>0</v>
      </c>
      <c r="H7696" s="122">
        <v>2.6062814733884626E+18</v>
      </c>
    </row>
    <row r="7697" spans="3:8" ht="15" customHeight="1">
      <c r="C7697" s="112" t="b">
        <v>0</v>
      </c>
      <c r="D7697" s="113">
        <v>8</v>
      </c>
      <c r="E7697" s="114">
        <v>2445</v>
      </c>
      <c r="F7697" s="114">
        <v>7615</v>
      </c>
      <c r="G7697" s="122">
        <v>0</v>
      </c>
      <c r="H7697" s="122">
        <v>1.2654286875050682E+19</v>
      </c>
    </row>
    <row r="7698" spans="3:8" ht="15" customHeight="1">
      <c r="C7698" s="112" t="b">
        <v>0</v>
      </c>
      <c r="D7698" s="113">
        <v>8</v>
      </c>
      <c r="E7698" s="114">
        <v>2446</v>
      </c>
      <c r="F7698" s="114">
        <v>7616</v>
      </c>
      <c r="G7698" s="122">
        <v>0</v>
      </c>
      <c r="H7698" s="122">
        <v>4.623415254662017E+18</v>
      </c>
    </row>
    <row r="7699" spans="3:8" ht="15" customHeight="1">
      <c r="C7699" s="112" t="b">
        <v>0</v>
      </c>
      <c r="D7699" s="113">
        <v>8</v>
      </c>
      <c r="E7699" s="114">
        <v>2447</v>
      </c>
      <c r="F7699" s="114">
        <v>7617</v>
      </c>
      <c r="G7699" s="122">
        <v>0</v>
      </c>
      <c r="H7699" s="122">
        <v>1.1584669377977182E+19</v>
      </c>
    </row>
    <row r="7700" spans="3:8" ht="15" customHeight="1">
      <c r="C7700" s="112" t="b">
        <v>0</v>
      </c>
      <c r="D7700" s="113">
        <v>8</v>
      </c>
      <c r="E7700" s="114">
        <v>2448</v>
      </c>
      <c r="F7700" s="114">
        <v>7618</v>
      </c>
      <c r="G7700" s="122">
        <v>0</v>
      </c>
      <c r="H7700" s="122">
        <v>6.4809144345506365E+18</v>
      </c>
    </row>
    <row r="7701" spans="3:8" ht="15" customHeight="1">
      <c r="C7701" s="112" t="b">
        <v>0</v>
      </c>
      <c r="D7701" s="113">
        <v>8</v>
      </c>
      <c r="E7701" s="114">
        <v>3418</v>
      </c>
      <c r="F7701" s="114">
        <v>7619</v>
      </c>
      <c r="G7701" s="122">
        <v>0</v>
      </c>
      <c r="H7701" s="122">
        <v>1.5841286460937759E+19</v>
      </c>
    </row>
    <row r="7702" spans="3:8" ht="15" customHeight="1">
      <c r="C7702" s="112" t="b">
        <v>0</v>
      </c>
      <c r="D7702" s="113">
        <v>8</v>
      </c>
      <c r="E7702" s="114">
        <v>2449</v>
      </c>
      <c r="F7702" s="114">
        <v>7620</v>
      </c>
      <c r="G7702" s="122">
        <v>0</v>
      </c>
      <c r="H7702" s="122">
        <v>1.7498392907692919E+19</v>
      </c>
    </row>
    <row r="7703" spans="3:8" ht="15" customHeight="1">
      <c r="C7703" s="112" t="b">
        <v>0</v>
      </c>
      <c r="D7703" s="113">
        <v>8</v>
      </c>
      <c r="E7703" s="114">
        <v>2450</v>
      </c>
      <c r="F7703" s="114">
        <v>7621</v>
      </c>
      <c r="G7703" s="122">
        <v>0</v>
      </c>
      <c r="H7703" s="122">
        <v>5.4990119424893297E+18</v>
      </c>
    </row>
    <row r="7704" spans="3:8" ht="15" customHeight="1">
      <c r="C7704" s="112" t="b">
        <v>0</v>
      </c>
      <c r="D7704" s="113">
        <v>8</v>
      </c>
      <c r="E7704" s="114">
        <v>2451</v>
      </c>
      <c r="F7704" s="114">
        <v>7622</v>
      </c>
      <c r="G7704" s="122">
        <v>0</v>
      </c>
      <c r="H7704" s="122">
        <v>4.6739835495174676E+18</v>
      </c>
    </row>
    <row r="7705" spans="3:8" ht="15" customHeight="1">
      <c r="C7705" s="112" t="b">
        <v>0</v>
      </c>
      <c r="D7705" s="113">
        <v>8</v>
      </c>
      <c r="E7705" s="114">
        <v>2452</v>
      </c>
      <c r="F7705" s="114">
        <v>7623</v>
      </c>
      <c r="G7705" s="122">
        <v>0</v>
      </c>
      <c r="H7705" s="122">
        <v>1.2841941075350616E+19</v>
      </c>
    </row>
    <row r="7706" spans="3:8" ht="15" customHeight="1">
      <c r="C7706" s="112" t="b">
        <v>0</v>
      </c>
      <c r="D7706" s="113">
        <v>8</v>
      </c>
      <c r="E7706" s="114">
        <v>2453</v>
      </c>
      <c r="F7706" s="114">
        <v>7624</v>
      </c>
      <c r="G7706" s="122">
        <v>0</v>
      </c>
      <c r="H7706" s="122">
        <v>7.4017752223548375E+18</v>
      </c>
    </row>
    <row r="7707" spans="3:8" ht="15" customHeight="1">
      <c r="C7707" s="112" t="b">
        <v>0</v>
      </c>
      <c r="D7707" s="113">
        <v>8</v>
      </c>
      <c r="E7707" s="114">
        <v>2454</v>
      </c>
      <c r="F7707" s="114">
        <v>7625</v>
      </c>
      <c r="G7707" s="122">
        <v>0</v>
      </c>
      <c r="H7707" s="122">
        <v>8.2933103694907249E+18</v>
      </c>
    </row>
    <row r="7708" spans="3:8" ht="15" customHeight="1">
      <c r="C7708" s="112" t="b">
        <v>0</v>
      </c>
      <c r="D7708" s="113">
        <v>8</v>
      </c>
      <c r="E7708" s="114">
        <v>2455</v>
      </c>
      <c r="F7708" s="114">
        <v>7626</v>
      </c>
      <c r="G7708" s="122">
        <v>0</v>
      </c>
      <c r="H7708" s="122">
        <v>1.7552376720839389E+19</v>
      </c>
    </row>
    <row r="7709" spans="3:8" ht="15" customHeight="1">
      <c r="C7709" s="112" t="b">
        <v>0</v>
      </c>
      <c r="D7709" s="113">
        <v>8</v>
      </c>
      <c r="E7709" s="114">
        <v>2456</v>
      </c>
      <c r="F7709" s="114">
        <v>7627</v>
      </c>
      <c r="G7709" s="122">
        <v>0</v>
      </c>
      <c r="H7709" s="122">
        <v>1.3773065256148482E+19</v>
      </c>
    </row>
    <row r="7710" spans="3:8" ht="15" customHeight="1">
      <c r="C7710" s="112" t="b">
        <v>0</v>
      </c>
      <c r="D7710" s="113">
        <v>8</v>
      </c>
      <c r="E7710" s="114">
        <v>2457</v>
      </c>
      <c r="F7710" s="114">
        <v>7628</v>
      </c>
      <c r="G7710" s="122">
        <v>0</v>
      </c>
      <c r="H7710" s="122">
        <v>1.3821423588469318E+19</v>
      </c>
    </row>
    <row r="7711" spans="3:8" ht="15" customHeight="1">
      <c r="C7711" s="112" t="b">
        <v>0</v>
      </c>
      <c r="D7711" s="113">
        <v>8</v>
      </c>
      <c r="E7711" s="114">
        <v>2458</v>
      </c>
      <c r="F7711" s="114">
        <v>7629</v>
      </c>
      <c r="G7711" s="122">
        <v>0</v>
      </c>
      <c r="H7711" s="122">
        <v>1.2259039999563991E+19</v>
      </c>
    </row>
    <row r="7712" spans="3:8" ht="15" customHeight="1">
      <c r="C7712" s="112" t="b">
        <v>0</v>
      </c>
      <c r="D7712" s="113">
        <v>8</v>
      </c>
      <c r="E7712" s="114">
        <v>2459</v>
      </c>
      <c r="F7712" s="114">
        <v>7630</v>
      </c>
      <c r="G7712" s="122">
        <v>0</v>
      </c>
      <c r="H7712" s="122">
        <v>7.338911343212528E+16</v>
      </c>
    </row>
    <row r="7713" spans="3:8" ht="15" customHeight="1">
      <c r="C7713" s="112" t="b">
        <v>0</v>
      </c>
      <c r="D7713" s="113">
        <v>8</v>
      </c>
      <c r="E7713" s="114">
        <v>2460</v>
      </c>
      <c r="F7713" s="114">
        <v>7631</v>
      </c>
      <c r="G7713" s="122">
        <v>0</v>
      </c>
      <c r="H7713" s="122">
        <v>2.9873151507307305E+18</v>
      </c>
    </row>
    <row r="7714" spans="3:8" ht="15" customHeight="1">
      <c r="C7714" s="112" t="b">
        <v>0</v>
      </c>
      <c r="D7714" s="113">
        <v>8</v>
      </c>
      <c r="E7714" s="114">
        <v>2461</v>
      </c>
      <c r="F7714" s="114">
        <v>7632</v>
      </c>
      <c r="G7714" s="122">
        <v>0</v>
      </c>
      <c r="H7714" s="122">
        <v>1.0722660072109072E+19</v>
      </c>
    </row>
    <row r="7715" spans="3:8" ht="15" customHeight="1">
      <c r="C7715" s="112" t="b">
        <v>0</v>
      </c>
      <c r="D7715" s="113">
        <v>8</v>
      </c>
      <c r="E7715" s="114">
        <v>2462</v>
      </c>
      <c r="F7715" s="114">
        <v>7633</v>
      </c>
      <c r="G7715" s="122">
        <v>0</v>
      </c>
      <c r="H7715" s="122">
        <v>4.89099349749133E+18</v>
      </c>
    </row>
    <row r="7716" spans="3:8" ht="15" customHeight="1">
      <c r="C7716" s="112" t="b">
        <v>0</v>
      </c>
      <c r="D7716" s="113">
        <v>8</v>
      </c>
      <c r="E7716" s="114">
        <v>2463</v>
      </c>
      <c r="F7716" s="114">
        <v>7634</v>
      </c>
      <c r="G7716" s="122">
        <v>0</v>
      </c>
      <c r="H7716" s="122">
        <v>1.620616285737431E+19</v>
      </c>
    </row>
    <row r="7717" spans="3:8" ht="15" customHeight="1">
      <c r="C7717" s="112" t="b">
        <v>0</v>
      </c>
      <c r="D7717" s="113">
        <v>8</v>
      </c>
      <c r="E7717" s="114">
        <v>2464</v>
      </c>
      <c r="F7717" s="114">
        <v>7635</v>
      </c>
      <c r="G7717" s="122">
        <v>0</v>
      </c>
      <c r="H7717" s="122">
        <v>1.0606083779946828E+19</v>
      </c>
    </row>
    <row r="7718" spans="3:8" ht="15" customHeight="1">
      <c r="C7718" s="112" t="b">
        <v>0</v>
      </c>
      <c r="D7718" s="113">
        <v>8</v>
      </c>
      <c r="E7718" s="114">
        <v>2465</v>
      </c>
      <c r="F7718" s="114">
        <v>7636</v>
      </c>
      <c r="G7718" s="122">
        <v>0</v>
      </c>
      <c r="H7718" s="122">
        <v>1.1456480394979009E+19</v>
      </c>
    </row>
    <row r="7719" spans="3:8" ht="15" customHeight="1">
      <c r="C7719" s="112" t="b">
        <v>0</v>
      </c>
      <c r="D7719" s="113">
        <v>8</v>
      </c>
      <c r="E7719" s="114">
        <v>2466</v>
      </c>
      <c r="F7719" s="114">
        <v>7637</v>
      </c>
      <c r="G7719" s="122">
        <v>0</v>
      </c>
      <c r="H7719" s="122">
        <v>6.5325210531060019E+18</v>
      </c>
    </row>
    <row r="7720" spans="3:8" ht="15" customHeight="1">
      <c r="C7720" s="112" t="b">
        <v>0</v>
      </c>
      <c r="D7720" s="113">
        <v>8</v>
      </c>
      <c r="E7720" s="114">
        <v>2467</v>
      </c>
      <c r="F7720" s="114">
        <v>7638</v>
      </c>
      <c r="G7720" s="122">
        <v>0</v>
      </c>
      <c r="H7720" s="122">
        <v>1.3847982797609175E+19</v>
      </c>
    </row>
    <row r="7721" spans="3:8" ht="15" customHeight="1">
      <c r="C7721" s="112" t="b">
        <v>0</v>
      </c>
      <c r="D7721" s="113">
        <v>8</v>
      </c>
      <c r="E7721" s="114">
        <v>2468</v>
      </c>
      <c r="F7721" s="114">
        <v>7639</v>
      </c>
      <c r="G7721" s="122">
        <v>0</v>
      </c>
      <c r="H7721" s="122">
        <v>9.0572008419286743E+18</v>
      </c>
    </row>
    <row r="7722" spans="3:8" ht="15" customHeight="1">
      <c r="C7722" s="112" t="b">
        <v>0</v>
      </c>
      <c r="D7722" s="113">
        <v>8</v>
      </c>
      <c r="E7722" s="114">
        <v>2469</v>
      </c>
      <c r="F7722" s="114">
        <v>7640</v>
      </c>
      <c r="G7722" s="122">
        <v>0</v>
      </c>
      <c r="H7722" s="122">
        <v>1.6099529937828127E+19</v>
      </c>
    </row>
    <row r="7723" spans="3:8" ht="15" customHeight="1">
      <c r="C7723" s="112" t="b">
        <v>0</v>
      </c>
      <c r="D7723" s="113">
        <v>8</v>
      </c>
      <c r="E7723" s="114">
        <v>2470</v>
      </c>
      <c r="F7723" s="114">
        <v>7641</v>
      </c>
      <c r="G7723" s="122">
        <v>0</v>
      </c>
      <c r="H7723" s="122">
        <v>1.749285257618935E+19</v>
      </c>
    </row>
    <row r="7724" spans="3:8" ht="15" customHeight="1">
      <c r="C7724" s="112" t="b">
        <v>0</v>
      </c>
      <c r="D7724" s="113">
        <v>8</v>
      </c>
      <c r="E7724" s="114">
        <v>2471</v>
      </c>
      <c r="F7724" s="114">
        <v>7642</v>
      </c>
      <c r="G7724" s="122">
        <v>0</v>
      </c>
      <c r="H7724" s="122">
        <v>3.6920684941572065E+18</v>
      </c>
    </row>
    <row r="7725" spans="3:8" ht="15" customHeight="1">
      <c r="C7725" s="112" t="b">
        <v>0</v>
      </c>
      <c r="D7725" s="113">
        <v>8</v>
      </c>
      <c r="E7725" s="114">
        <v>2472</v>
      </c>
      <c r="F7725" s="114">
        <v>7643</v>
      </c>
      <c r="G7725" s="122">
        <v>0</v>
      </c>
      <c r="H7725" s="122">
        <v>1.0749280548792531E+19</v>
      </c>
    </row>
    <row r="7726" spans="3:8" ht="15" customHeight="1">
      <c r="C7726" s="112" t="b">
        <v>0</v>
      </c>
      <c r="D7726" s="113">
        <v>8</v>
      </c>
      <c r="E7726" s="114">
        <v>2473</v>
      </c>
      <c r="F7726" s="114">
        <v>7644</v>
      </c>
      <c r="G7726" s="122">
        <v>0</v>
      </c>
      <c r="H7726" s="122">
        <v>9.8474115291464356E+18</v>
      </c>
    </row>
    <row r="7727" spans="3:8" ht="15" customHeight="1">
      <c r="C7727" s="112" t="b">
        <v>0</v>
      </c>
      <c r="D7727" s="113">
        <v>8</v>
      </c>
      <c r="E7727" s="114">
        <v>2474</v>
      </c>
      <c r="F7727" s="114">
        <v>7645</v>
      </c>
      <c r="G7727" s="122">
        <v>0</v>
      </c>
      <c r="H7727" s="122">
        <v>1.2687494736719708E+19</v>
      </c>
    </row>
    <row r="7728" spans="3:8" ht="15" customHeight="1">
      <c r="C7728" s="112" t="b">
        <v>0</v>
      </c>
      <c r="D7728" s="113">
        <v>8</v>
      </c>
      <c r="E7728" s="114">
        <v>2475</v>
      </c>
      <c r="F7728" s="114">
        <v>7646</v>
      </c>
      <c r="G7728" s="122">
        <v>0</v>
      </c>
      <c r="H7728" s="122">
        <v>7.3982335360695112E+18</v>
      </c>
    </row>
    <row r="7729" spans="3:8" ht="15" customHeight="1">
      <c r="C7729" s="112" t="b">
        <v>0</v>
      </c>
      <c r="D7729" s="113">
        <v>8</v>
      </c>
      <c r="E7729" s="114">
        <v>2476</v>
      </c>
      <c r="F7729" s="114">
        <v>7647</v>
      </c>
      <c r="G7729" s="122">
        <v>0</v>
      </c>
      <c r="H7729" s="122">
        <v>3.4992900089552397E+17</v>
      </c>
    </row>
    <row r="7730" spans="3:8" ht="15" customHeight="1">
      <c r="C7730" s="112" t="b">
        <v>0</v>
      </c>
      <c r="D7730" s="113">
        <v>8</v>
      </c>
      <c r="E7730" s="114">
        <v>2477</v>
      </c>
      <c r="F7730" s="114">
        <v>7648</v>
      </c>
      <c r="G7730" s="122">
        <v>0</v>
      </c>
      <c r="H7730" s="122">
        <v>1.0870571530600862E+19</v>
      </c>
    </row>
    <row r="7731" spans="3:8" ht="15" customHeight="1">
      <c r="C7731" s="112" t="b">
        <v>0</v>
      </c>
      <c r="D7731" s="113">
        <v>8</v>
      </c>
      <c r="E7731" s="114">
        <v>2478</v>
      </c>
      <c r="F7731" s="114">
        <v>7649</v>
      </c>
      <c r="G7731" s="122">
        <v>0</v>
      </c>
      <c r="H7731" s="122">
        <v>1.4321809023985662E+19</v>
      </c>
    </row>
    <row r="7732" spans="3:8" ht="15" customHeight="1">
      <c r="C7732" s="112" t="b">
        <v>0</v>
      </c>
      <c r="D7732" s="113">
        <v>8</v>
      </c>
      <c r="E7732" s="114">
        <v>2479</v>
      </c>
      <c r="F7732" s="114">
        <v>7650</v>
      </c>
      <c r="G7732" s="122">
        <v>0</v>
      </c>
      <c r="H7732" s="122">
        <v>8.9669309378550999E+18</v>
      </c>
    </row>
    <row r="7733" spans="3:8" ht="15" customHeight="1">
      <c r="C7733" s="112" t="b">
        <v>0</v>
      </c>
      <c r="D7733" s="113">
        <v>8</v>
      </c>
      <c r="E7733" s="114">
        <v>2480</v>
      </c>
      <c r="F7733" s="114">
        <v>7651</v>
      </c>
      <c r="G7733" s="122">
        <v>0</v>
      </c>
      <c r="H7733" s="122">
        <v>6.3612409780353229E+18</v>
      </c>
    </row>
    <row r="7734" spans="3:8" ht="15" customHeight="1">
      <c r="C7734" s="112" t="b">
        <v>0</v>
      </c>
      <c r="D7734" s="113">
        <v>8</v>
      </c>
      <c r="E7734" s="114">
        <v>2481</v>
      </c>
      <c r="F7734" s="114">
        <v>7652</v>
      </c>
      <c r="G7734" s="122">
        <v>0</v>
      </c>
      <c r="H7734" s="122">
        <v>1.7144553591036785E+19</v>
      </c>
    </row>
    <row r="7735" spans="3:8" ht="15" customHeight="1">
      <c r="C7735" s="112" t="b">
        <v>0</v>
      </c>
      <c r="D7735" s="113">
        <v>8</v>
      </c>
      <c r="E7735" s="114">
        <v>2482</v>
      </c>
      <c r="F7735" s="114">
        <v>7653</v>
      </c>
      <c r="G7735" s="122">
        <v>0</v>
      </c>
      <c r="H7735" s="122">
        <v>4.6344887837607199E+18</v>
      </c>
    </row>
    <row r="7736" spans="3:8" ht="15" customHeight="1">
      <c r="C7736" s="112" t="b">
        <v>0</v>
      </c>
      <c r="D7736" s="113">
        <v>8</v>
      </c>
      <c r="E7736" s="114">
        <v>2483</v>
      </c>
      <c r="F7736" s="114">
        <v>7654</v>
      </c>
      <c r="G7736" s="122">
        <v>0</v>
      </c>
      <c r="H7736" s="122">
        <v>9.5316350335733325E+17</v>
      </c>
    </row>
    <row r="7737" spans="3:8" ht="15" customHeight="1">
      <c r="C7737" s="112" t="b">
        <v>0</v>
      </c>
      <c r="D7737" s="113">
        <v>8</v>
      </c>
      <c r="E7737" s="114">
        <v>2484</v>
      </c>
      <c r="F7737" s="114">
        <v>7655</v>
      </c>
      <c r="G7737" s="122">
        <v>0</v>
      </c>
      <c r="H7737" s="122">
        <v>1.651473079998232E+19</v>
      </c>
    </row>
    <row r="7738" spans="3:8" ht="15" customHeight="1">
      <c r="C7738" s="112" t="b">
        <v>0</v>
      </c>
      <c r="D7738" s="113">
        <v>8</v>
      </c>
      <c r="E7738" s="114">
        <v>2485</v>
      </c>
      <c r="F7738" s="114">
        <v>7656</v>
      </c>
      <c r="G7738" s="122">
        <v>0</v>
      </c>
      <c r="H7738" s="122">
        <v>4.7146380341528607E+18</v>
      </c>
    </row>
    <row r="7739" spans="3:8" ht="15" customHeight="1">
      <c r="C7739" s="112" t="b">
        <v>0</v>
      </c>
      <c r="D7739" s="113">
        <v>8</v>
      </c>
      <c r="E7739" s="114">
        <v>2486</v>
      </c>
      <c r="F7739" s="114">
        <v>7657</v>
      </c>
      <c r="G7739" s="122">
        <v>0</v>
      </c>
      <c r="H7739" s="122">
        <v>3.4448044135075026E+18</v>
      </c>
    </row>
    <row r="7740" spans="3:8" ht="15" customHeight="1">
      <c r="C7740" s="112" t="b">
        <v>0</v>
      </c>
      <c r="D7740" s="113">
        <v>8</v>
      </c>
      <c r="E7740" s="114">
        <v>2487</v>
      </c>
      <c r="F7740" s="114">
        <v>7658</v>
      </c>
      <c r="G7740" s="122">
        <v>0</v>
      </c>
      <c r="H7740" s="122">
        <v>9.5174355648124355E+18</v>
      </c>
    </row>
    <row r="7741" spans="3:8" ht="15" customHeight="1">
      <c r="C7741" s="112" t="b">
        <v>0</v>
      </c>
      <c r="D7741" s="113">
        <v>8</v>
      </c>
      <c r="E7741" s="114">
        <v>2488</v>
      </c>
      <c r="F7741" s="114">
        <v>7659</v>
      </c>
      <c r="G7741" s="122">
        <v>0</v>
      </c>
      <c r="H7741" s="122">
        <v>2.8484752435058058E+18</v>
      </c>
    </row>
    <row r="7742" spans="3:8" ht="15" customHeight="1">
      <c r="C7742" s="112" t="b">
        <v>0</v>
      </c>
      <c r="D7742" s="113">
        <v>8</v>
      </c>
      <c r="E7742" s="114">
        <v>2489</v>
      </c>
      <c r="F7742" s="114">
        <v>7660</v>
      </c>
      <c r="G7742" s="122">
        <v>0</v>
      </c>
      <c r="H7742" s="122">
        <v>4.3369887857303725E+17</v>
      </c>
    </row>
    <row r="7743" spans="3:8" ht="15" customHeight="1">
      <c r="C7743" s="112" t="b">
        <v>0</v>
      </c>
      <c r="D7743" s="113">
        <v>8</v>
      </c>
      <c r="E7743" s="114">
        <v>2490</v>
      </c>
      <c r="F7743" s="114">
        <v>7661</v>
      </c>
      <c r="G7743" s="122">
        <v>0</v>
      </c>
      <c r="H7743" s="122">
        <v>1.2460844191265513E+19</v>
      </c>
    </row>
    <row r="7744" spans="3:8" ht="15" customHeight="1">
      <c r="C7744" s="112" t="b">
        <v>0</v>
      </c>
      <c r="D7744" s="113">
        <v>8</v>
      </c>
      <c r="E7744" s="114">
        <v>2491</v>
      </c>
      <c r="F7744" s="114">
        <v>7662</v>
      </c>
      <c r="G7744" s="122">
        <v>0</v>
      </c>
      <c r="H7744" s="122">
        <v>1.0555182077583444E+19</v>
      </c>
    </row>
    <row r="7745" spans="3:8" ht="15" customHeight="1">
      <c r="C7745" s="112" t="b">
        <v>0</v>
      </c>
      <c r="D7745" s="113">
        <v>8</v>
      </c>
      <c r="E7745" s="114">
        <v>2492</v>
      </c>
      <c r="F7745" s="114">
        <v>7663</v>
      </c>
      <c r="G7745" s="122">
        <v>0</v>
      </c>
      <c r="H7745" s="122">
        <v>7.78687152460224E+18</v>
      </c>
    </row>
    <row r="7746" spans="3:8" ht="15" customHeight="1">
      <c r="C7746" s="112" t="b">
        <v>0</v>
      </c>
      <c r="D7746" s="113">
        <v>8</v>
      </c>
      <c r="E7746" s="114">
        <v>2493</v>
      </c>
      <c r="F7746" s="114">
        <v>7664</v>
      </c>
      <c r="G7746" s="122">
        <v>0</v>
      </c>
      <c r="H7746" s="122">
        <v>6.4144535542315305E+18</v>
      </c>
    </row>
    <row r="7747" spans="3:8" ht="15" customHeight="1">
      <c r="C7747" s="112" t="b">
        <v>0</v>
      </c>
      <c r="D7747" s="113">
        <v>8</v>
      </c>
      <c r="E7747" s="114">
        <v>2494</v>
      </c>
      <c r="F7747" s="114">
        <v>7665</v>
      </c>
      <c r="G7747" s="122">
        <v>0</v>
      </c>
      <c r="H7747" s="122">
        <v>1.8852415774202406E+18</v>
      </c>
    </row>
    <row r="7748" spans="3:8" ht="15" customHeight="1">
      <c r="C7748" s="112" t="b">
        <v>0</v>
      </c>
      <c r="D7748" s="113">
        <v>8</v>
      </c>
      <c r="E7748" s="114">
        <v>2495</v>
      </c>
      <c r="F7748" s="114">
        <v>7666</v>
      </c>
      <c r="G7748" s="122">
        <v>0</v>
      </c>
      <c r="H7748" s="122">
        <v>1.500694984653473E+19</v>
      </c>
    </row>
    <row r="7749" spans="3:8" ht="15" customHeight="1">
      <c r="C7749" s="112" t="b">
        <v>0</v>
      </c>
      <c r="D7749" s="113">
        <v>8</v>
      </c>
      <c r="E7749" s="114">
        <v>2496</v>
      </c>
      <c r="F7749" s="114">
        <v>7667</v>
      </c>
      <c r="G7749" s="122">
        <v>0</v>
      </c>
      <c r="H7749" s="122">
        <v>3.338172065211988E+18</v>
      </c>
    </row>
    <row r="7750" spans="3:8" ht="15" customHeight="1">
      <c r="C7750" s="112" t="b">
        <v>0</v>
      </c>
      <c r="D7750" s="113">
        <v>8</v>
      </c>
      <c r="E7750" s="114">
        <v>2497</v>
      </c>
      <c r="F7750" s="114">
        <v>7668</v>
      </c>
      <c r="G7750" s="122">
        <v>0</v>
      </c>
      <c r="H7750" s="122">
        <v>5.43093062507601E+18</v>
      </c>
    </row>
    <row r="7751" spans="3:8" ht="15" customHeight="1">
      <c r="C7751" s="112" t="b">
        <v>0</v>
      </c>
      <c r="D7751" s="113">
        <v>8</v>
      </c>
      <c r="E7751" s="114">
        <v>2498</v>
      </c>
      <c r="F7751" s="114">
        <v>7669</v>
      </c>
      <c r="G7751" s="122">
        <v>0</v>
      </c>
      <c r="H7751" s="122">
        <v>1.0566597765333281E+18</v>
      </c>
    </row>
    <row r="7752" spans="3:8" ht="15" customHeight="1">
      <c r="C7752" s="112" t="b">
        <v>0</v>
      </c>
      <c r="D7752" s="113">
        <v>8</v>
      </c>
      <c r="E7752" s="114">
        <v>2499</v>
      </c>
      <c r="F7752" s="114">
        <v>7670</v>
      </c>
      <c r="G7752" s="122">
        <v>0</v>
      </c>
      <c r="H7752" s="122">
        <v>1.8219196590646675E+19</v>
      </c>
    </row>
    <row r="7753" spans="3:8" ht="15" customHeight="1">
      <c r="C7753" s="112" t="b">
        <v>0</v>
      </c>
      <c r="D7753" s="113">
        <v>8</v>
      </c>
      <c r="E7753" s="114">
        <v>2500</v>
      </c>
      <c r="F7753" s="114">
        <v>7671</v>
      </c>
      <c r="G7753" s="122">
        <v>0</v>
      </c>
      <c r="H7753" s="122">
        <v>1.1696141330473693E+19</v>
      </c>
    </row>
    <row r="7754" spans="3:8" ht="15" customHeight="1">
      <c r="C7754" s="112" t="b">
        <v>0</v>
      </c>
      <c r="D7754" s="113">
        <v>8</v>
      </c>
      <c r="E7754" s="114">
        <v>2501</v>
      </c>
      <c r="F7754" s="114">
        <v>7672</v>
      </c>
      <c r="G7754" s="122">
        <v>0</v>
      </c>
      <c r="H7754" s="122">
        <v>8.7356542814659205E+18</v>
      </c>
    </row>
    <row r="7755" spans="3:8" ht="15" customHeight="1">
      <c r="C7755" s="112" t="b">
        <v>0</v>
      </c>
      <c r="D7755" s="113">
        <v>8</v>
      </c>
      <c r="E7755" s="114">
        <v>2502</v>
      </c>
      <c r="F7755" s="114">
        <v>7673</v>
      </c>
      <c r="G7755" s="122">
        <v>0</v>
      </c>
      <c r="H7755" s="122">
        <v>1.6493060122203771E+19</v>
      </c>
    </row>
    <row r="7756" spans="3:8" ht="15" customHeight="1">
      <c r="C7756" s="112" t="b">
        <v>0</v>
      </c>
      <c r="D7756" s="113">
        <v>8</v>
      </c>
      <c r="E7756" s="114">
        <v>2503</v>
      </c>
      <c r="F7756" s="114">
        <v>7674</v>
      </c>
      <c r="G7756" s="122">
        <v>0</v>
      </c>
      <c r="H7756" s="122">
        <v>1.7594151277143374E+19</v>
      </c>
    </row>
    <row r="7757" spans="3:8" ht="15" customHeight="1">
      <c r="C7757" s="112" t="b">
        <v>0</v>
      </c>
      <c r="D7757" s="113">
        <v>8</v>
      </c>
      <c r="E7757" s="114">
        <v>2504</v>
      </c>
      <c r="F7757" s="114">
        <v>7675</v>
      </c>
      <c r="G7757" s="122">
        <v>0</v>
      </c>
      <c r="H7757" s="122">
        <v>1.3241498971652565E+19</v>
      </c>
    </row>
    <row r="7758" spans="3:8" ht="15" customHeight="1">
      <c r="C7758" s="112" t="b">
        <v>0</v>
      </c>
      <c r="D7758" s="113">
        <v>8</v>
      </c>
      <c r="E7758" s="114">
        <v>2505</v>
      </c>
      <c r="F7758" s="114">
        <v>7676</v>
      </c>
      <c r="G7758" s="122">
        <v>0</v>
      </c>
      <c r="H7758" s="122">
        <v>8.2095628191108997E+18</v>
      </c>
    </row>
    <row r="7759" spans="3:8" ht="15" customHeight="1">
      <c r="C7759" s="112" t="b">
        <v>0</v>
      </c>
      <c r="D7759" s="113">
        <v>8</v>
      </c>
      <c r="E7759" s="114">
        <v>3269</v>
      </c>
      <c r="F7759" s="114">
        <v>7677</v>
      </c>
      <c r="G7759" s="122">
        <v>0</v>
      </c>
      <c r="H7759" s="122">
        <v>5.0326637542067753E+18</v>
      </c>
    </row>
    <row r="7760" spans="3:8" ht="15" customHeight="1">
      <c r="C7760" s="112" t="b">
        <v>0</v>
      </c>
      <c r="D7760" s="113">
        <v>8</v>
      </c>
      <c r="E7760" s="114">
        <v>2506</v>
      </c>
      <c r="F7760" s="114">
        <v>7678</v>
      </c>
      <c r="G7760" s="122">
        <v>0</v>
      </c>
      <c r="H7760" s="122">
        <v>8.3933300545398886E+18</v>
      </c>
    </row>
    <row r="7761" spans="3:8" ht="15" customHeight="1">
      <c r="C7761" s="112" t="b">
        <v>0</v>
      </c>
      <c r="D7761" s="113">
        <v>8</v>
      </c>
      <c r="E7761" s="114">
        <v>2507</v>
      </c>
      <c r="F7761" s="114">
        <v>7679</v>
      </c>
      <c r="G7761" s="122">
        <v>0</v>
      </c>
      <c r="H7761" s="122">
        <v>3.2016002395036984E+18</v>
      </c>
    </row>
    <row r="7762" spans="3:8" ht="15" customHeight="1">
      <c r="C7762" s="112" t="b">
        <v>0</v>
      </c>
      <c r="D7762" s="113">
        <v>8</v>
      </c>
      <c r="E7762" s="114">
        <v>2508</v>
      </c>
      <c r="F7762" s="114">
        <v>7680</v>
      </c>
      <c r="G7762" s="122">
        <v>0</v>
      </c>
      <c r="H7762" s="122">
        <v>5.9093172534196204E+18</v>
      </c>
    </row>
    <row r="7763" spans="3:8" ht="15" customHeight="1">
      <c r="C7763" s="112" t="b">
        <v>0</v>
      </c>
      <c r="D7763" s="113">
        <v>8</v>
      </c>
      <c r="E7763" s="114">
        <v>2509</v>
      </c>
      <c r="F7763" s="114">
        <v>7681</v>
      </c>
      <c r="G7763" s="122">
        <v>0</v>
      </c>
      <c r="H7763" s="122">
        <v>1.5224419468269781E+19</v>
      </c>
    </row>
    <row r="7764" spans="3:8" ht="15" customHeight="1">
      <c r="C7764" s="112" t="b">
        <v>0</v>
      </c>
      <c r="D7764" s="113">
        <v>8</v>
      </c>
      <c r="E7764" s="114">
        <v>2510</v>
      </c>
      <c r="F7764" s="114">
        <v>7682</v>
      </c>
      <c r="G7764" s="122">
        <v>0</v>
      </c>
      <c r="H7764" s="122">
        <v>2.8691025079861832E+18</v>
      </c>
    </row>
    <row r="7765" spans="3:8" ht="15" customHeight="1">
      <c r="C7765" s="112" t="b">
        <v>0</v>
      </c>
      <c r="D7765" s="113">
        <v>8</v>
      </c>
      <c r="E7765" s="114">
        <v>2511</v>
      </c>
      <c r="F7765" s="114">
        <v>7683</v>
      </c>
      <c r="G7765" s="122">
        <v>0</v>
      </c>
      <c r="H7765" s="122">
        <v>1.1011668781743249E+19</v>
      </c>
    </row>
    <row r="7766" spans="3:8" ht="15" customHeight="1">
      <c r="C7766" s="112" t="b">
        <v>0</v>
      </c>
      <c r="D7766" s="113">
        <v>8</v>
      </c>
      <c r="E7766" s="114">
        <v>2512</v>
      </c>
      <c r="F7766" s="114">
        <v>7684</v>
      </c>
      <c r="G7766" s="122">
        <v>0</v>
      </c>
      <c r="H7766" s="122">
        <v>1.1196279071426644E+19</v>
      </c>
    </row>
    <row r="7767" spans="3:8" ht="15" customHeight="1">
      <c r="C7767" s="112" t="b">
        <v>0</v>
      </c>
      <c r="D7767" s="113">
        <v>8</v>
      </c>
      <c r="E7767" s="114">
        <v>2513</v>
      </c>
      <c r="F7767" s="114">
        <v>7685</v>
      </c>
      <c r="G7767" s="122">
        <v>0</v>
      </c>
      <c r="H7767" s="122">
        <v>1.0078389942002059E+19</v>
      </c>
    </row>
    <row r="7768" spans="3:8" ht="15" customHeight="1">
      <c r="C7768" s="112" t="b">
        <v>0</v>
      </c>
      <c r="D7768" s="113">
        <v>8</v>
      </c>
      <c r="E7768" s="114">
        <v>2514</v>
      </c>
      <c r="F7768" s="114">
        <v>7686</v>
      </c>
      <c r="G7768" s="122">
        <v>0</v>
      </c>
      <c r="H7768" s="122">
        <v>6.4365605106591703E+18</v>
      </c>
    </row>
    <row r="7769" spans="3:8" ht="15" customHeight="1">
      <c r="C7769" s="112" t="b">
        <v>0</v>
      </c>
      <c r="D7769" s="113">
        <v>8</v>
      </c>
      <c r="E7769" s="114">
        <v>2515</v>
      </c>
      <c r="F7769" s="114">
        <v>7687</v>
      </c>
      <c r="G7769" s="122">
        <v>0</v>
      </c>
      <c r="H7769" s="122">
        <v>6.7947979861187236E+18</v>
      </c>
    </row>
    <row r="7770" spans="3:8" ht="15" customHeight="1">
      <c r="C7770" s="112" t="b">
        <v>0</v>
      </c>
      <c r="D7770" s="113">
        <v>8</v>
      </c>
      <c r="E7770" s="114">
        <v>2516</v>
      </c>
      <c r="F7770" s="114">
        <v>7688</v>
      </c>
      <c r="G7770" s="122">
        <v>0</v>
      </c>
      <c r="H7770" s="122">
        <v>1.0742483970701826E+19</v>
      </c>
    </row>
    <row r="7771" spans="3:8" ht="15" customHeight="1">
      <c r="C7771" s="112" t="b">
        <v>0</v>
      </c>
      <c r="D7771" s="113">
        <v>8</v>
      </c>
      <c r="E7771" s="114">
        <v>2517</v>
      </c>
      <c r="F7771" s="114">
        <v>7689</v>
      </c>
      <c r="G7771" s="122">
        <v>0</v>
      </c>
      <c r="H7771" s="122">
        <v>1.7477325526111082E+19</v>
      </c>
    </row>
    <row r="7772" spans="3:8" ht="15" customHeight="1">
      <c r="C7772" s="112" t="b">
        <v>0</v>
      </c>
      <c r="D7772" s="113">
        <v>8</v>
      </c>
      <c r="E7772" s="114">
        <v>2518</v>
      </c>
      <c r="F7772" s="114">
        <v>7690</v>
      </c>
      <c r="G7772" s="122">
        <v>0</v>
      </c>
      <c r="H7772" s="122">
        <v>8.6745848573191485E+18</v>
      </c>
    </row>
    <row r="7773" spans="3:8" ht="15" customHeight="1">
      <c r="C7773" s="112" t="b">
        <v>0</v>
      </c>
      <c r="D7773" s="113">
        <v>8</v>
      </c>
      <c r="E7773" s="114">
        <v>2519</v>
      </c>
      <c r="F7773" s="114">
        <v>7691</v>
      </c>
      <c r="G7773" s="122">
        <v>0</v>
      </c>
      <c r="H7773" s="122">
        <v>7.3102058192454072E+18</v>
      </c>
    </row>
    <row r="7774" spans="3:8" ht="15" customHeight="1">
      <c r="C7774" s="112" t="b">
        <v>0</v>
      </c>
      <c r="D7774" s="113">
        <v>8</v>
      </c>
      <c r="E7774" s="114">
        <v>2520</v>
      </c>
      <c r="F7774" s="114">
        <v>7692</v>
      </c>
      <c r="G7774" s="122">
        <v>0</v>
      </c>
      <c r="H7774" s="122">
        <v>1.5975992407450348E+19</v>
      </c>
    </row>
    <row r="7775" spans="3:8" ht="15" customHeight="1">
      <c r="C7775" s="112" t="b">
        <v>0</v>
      </c>
      <c r="D7775" s="113">
        <v>8</v>
      </c>
      <c r="E7775" s="114">
        <v>2521</v>
      </c>
      <c r="F7775" s="114">
        <v>7693</v>
      </c>
      <c r="G7775" s="122">
        <v>0</v>
      </c>
      <c r="H7775" s="122">
        <v>1.6709835239616039E+19</v>
      </c>
    </row>
    <row r="7776" spans="3:8" ht="15" customHeight="1">
      <c r="C7776" s="112" t="b">
        <v>0</v>
      </c>
      <c r="D7776" s="113">
        <v>8</v>
      </c>
      <c r="E7776" s="114">
        <v>2522</v>
      </c>
      <c r="F7776" s="114">
        <v>7694</v>
      </c>
      <c r="G7776" s="122">
        <v>0</v>
      </c>
      <c r="H7776" s="122">
        <v>1.4516331051136268E+19</v>
      </c>
    </row>
    <row r="7777" spans="3:8" ht="15" customHeight="1">
      <c r="C7777" s="112" t="b">
        <v>0</v>
      </c>
      <c r="D7777" s="113">
        <v>8</v>
      </c>
      <c r="E7777" s="114">
        <v>456</v>
      </c>
      <c r="F7777" s="114">
        <v>7695</v>
      </c>
      <c r="G7777" s="122">
        <v>0</v>
      </c>
      <c r="H7777" s="122">
        <v>1.2976251710629425E+19</v>
      </c>
    </row>
    <row r="7778" spans="3:8" ht="15" customHeight="1">
      <c r="C7778" s="112" t="b">
        <v>0</v>
      </c>
      <c r="D7778" s="113">
        <v>8</v>
      </c>
      <c r="E7778" s="114">
        <v>457</v>
      </c>
      <c r="F7778" s="114">
        <v>7696</v>
      </c>
      <c r="G7778" s="122">
        <v>0</v>
      </c>
      <c r="H7778" s="122">
        <v>1.8324860573691128E+19</v>
      </c>
    </row>
    <row r="7779" spans="3:8" ht="15" customHeight="1">
      <c r="C7779" s="112" t="b">
        <v>0</v>
      </c>
      <c r="D7779" s="113">
        <v>8</v>
      </c>
      <c r="E7779" s="114">
        <v>458</v>
      </c>
      <c r="F7779" s="114">
        <v>7697</v>
      </c>
      <c r="G7779" s="122">
        <v>0</v>
      </c>
      <c r="H7779" s="122">
        <v>3.0337597321969521E+18</v>
      </c>
    </row>
    <row r="7780" spans="3:8" ht="15" customHeight="1">
      <c r="C7780" s="112" t="b">
        <v>0</v>
      </c>
      <c r="D7780" s="113">
        <v>8</v>
      </c>
      <c r="E7780" s="114">
        <v>459</v>
      </c>
      <c r="F7780" s="114">
        <v>7698</v>
      </c>
      <c r="G7780" s="122">
        <v>0</v>
      </c>
      <c r="H7780" s="122">
        <v>1.1356661277669753E+19</v>
      </c>
    </row>
    <row r="7781" spans="3:8" ht="15" customHeight="1">
      <c r="C7781" s="112" t="b">
        <v>0</v>
      </c>
      <c r="D7781" s="113">
        <v>8</v>
      </c>
      <c r="E7781" s="114">
        <v>460</v>
      </c>
      <c r="F7781" s="114">
        <v>7699</v>
      </c>
      <c r="G7781" s="122">
        <v>0</v>
      </c>
      <c r="H7781" s="122">
        <v>1.353576419102753E+19</v>
      </c>
    </row>
    <row r="7782" spans="3:8" ht="15" customHeight="1">
      <c r="C7782" s="112" t="b">
        <v>0</v>
      </c>
      <c r="D7782" s="113">
        <v>8</v>
      </c>
      <c r="E7782" s="114">
        <v>461</v>
      </c>
      <c r="F7782" s="114">
        <v>7700</v>
      </c>
      <c r="G7782" s="122">
        <v>0</v>
      </c>
      <c r="H7782" s="122">
        <v>9.0247021837884006E+18</v>
      </c>
    </row>
    <row r="7783" spans="3:8" ht="15" customHeight="1">
      <c r="C7783" s="112" t="b">
        <v>0</v>
      </c>
      <c r="D7783" s="113">
        <v>8</v>
      </c>
      <c r="E7783" s="114">
        <v>462</v>
      </c>
      <c r="F7783" s="114">
        <v>7701</v>
      </c>
      <c r="G7783" s="122">
        <v>0</v>
      </c>
      <c r="H7783" s="122">
        <v>4.6912955151228631E+18</v>
      </c>
    </row>
    <row r="7784" spans="3:8" ht="15" customHeight="1">
      <c r="C7784" s="112" t="b">
        <v>0</v>
      </c>
      <c r="D7784" s="113">
        <v>8</v>
      </c>
      <c r="E7784" s="114">
        <v>463</v>
      </c>
      <c r="F7784" s="114">
        <v>7702</v>
      </c>
      <c r="G7784" s="122">
        <v>0</v>
      </c>
      <c r="H7784" s="122">
        <v>9.8472322483474125E+18</v>
      </c>
    </row>
    <row r="7785" spans="3:8" ht="15" customHeight="1">
      <c r="C7785" s="112" t="b">
        <v>0</v>
      </c>
      <c r="D7785" s="113">
        <v>8</v>
      </c>
      <c r="E7785" s="114">
        <v>464</v>
      </c>
      <c r="F7785" s="114">
        <v>7703</v>
      </c>
      <c r="G7785" s="122">
        <v>0</v>
      </c>
      <c r="H7785" s="122">
        <v>1.6496981785511361E+19</v>
      </c>
    </row>
    <row r="7786" spans="3:8" ht="15" customHeight="1">
      <c r="C7786" s="112" t="b">
        <v>0</v>
      </c>
      <c r="D7786" s="113">
        <v>8</v>
      </c>
      <c r="E7786" s="114">
        <v>465</v>
      </c>
      <c r="F7786" s="114">
        <v>7704</v>
      </c>
      <c r="G7786" s="122">
        <v>0</v>
      </c>
      <c r="H7786" s="122">
        <v>1.0833100832611178E+19</v>
      </c>
    </row>
    <row r="7787" spans="3:8" ht="15" customHeight="1">
      <c r="C7787" s="112" t="b">
        <v>0</v>
      </c>
      <c r="D7787" s="113">
        <v>8</v>
      </c>
      <c r="E7787" s="114">
        <v>466</v>
      </c>
      <c r="F7787" s="114">
        <v>7705</v>
      </c>
      <c r="G7787" s="122">
        <v>0</v>
      </c>
      <c r="H7787" s="122">
        <v>5.2080555148205158E+18</v>
      </c>
    </row>
    <row r="7788" spans="3:8" ht="15" customHeight="1">
      <c r="C7788" s="112" t="b">
        <v>0</v>
      </c>
      <c r="D7788" s="113">
        <v>8</v>
      </c>
      <c r="E7788" s="114">
        <v>467</v>
      </c>
      <c r="F7788" s="114">
        <v>7706</v>
      </c>
      <c r="G7788" s="122">
        <v>0</v>
      </c>
      <c r="H7788" s="122">
        <v>1.1296490172430283E+19</v>
      </c>
    </row>
    <row r="7789" spans="3:8" ht="15" customHeight="1">
      <c r="C7789" s="112" t="b">
        <v>0</v>
      </c>
      <c r="D7789" s="113">
        <v>8</v>
      </c>
      <c r="E7789" s="114">
        <v>2523</v>
      </c>
      <c r="F7789" s="114">
        <v>7707</v>
      </c>
      <c r="G7789" s="122">
        <v>0</v>
      </c>
      <c r="H7789" s="122">
        <v>1.3774451927605963E+19</v>
      </c>
    </row>
    <row r="7790" spans="3:8" ht="15" customHeight="1">
      <c r="C7790" s="112" t="b">
        <v>0</v>
      </c>
      <c r="D7790" s="113">
        <v>8</v>
      </c>
      <c r="E7790" s="114">
        <v>2524</v>
      </c>
      <c r="F7790" s="114">
        <v>7708</v>
      </c>
      <c r="G7790" s="122">
        <v>0</v>
      </c>
      <c r="H7790" s="122">
        <v>1.3264840239391726E+19</v>
      </c>
    </row>
    <row r="7791" spans="3:8" ht="15" customHeight="1">
      <c r="C7791" s="112" t="b">
        <v>0</v>
      </c>
      <c r="D7791" s="113">
        <v>8</v>
      </c>
      <c r="E7791" s="114">
        <v>2525</v>
      </c>
      <c r="F7791" s="114">
        <v>7709</v>
      </c>
      <c r="G7791" s="122">
        <v>0</v>
      </c>
      <c r="H7791" s="122">
        <v>4.4294754056251423E+18</v>
      </c>
    </row>
    <row r="7792" spans="3:8" ht="15" customHeight="1">
      <c r="C7792" s="112" t="b">
        <v>0</v>
      </c>
      <c r="D7792" s="113">
        <v>8</v>
      </c>
      <c r="E7792" s="114">
        <v>2526</v>
      </c>
      <c r="F7792" s="114">
        <v>7710</v>
      </c>
      <c r="G7792" s="122">
        <v>0</v>
      </c>
      <c r="H7792" s="122">
        <v>6.427855055070209E+18</v>
      </c>
    </row>
    <row r="7793" spans="3:8" ht="15" customHeight="1">
      <c r="C7793" s="112" t="b">
        <v>0</v>
      </c>
      <c r="D7793" s="113">
        <v>8</v>
      </c>
      <c r="E7793" s="114">
        <v>2527</v>
      </c>
      <c r="F7793" s="114">
        <v>7711</v>
      </c>
      <c r="G7793" s="122">
        <v>0</v>
      </c>
      <c r="H7793" s="122">
        <v>1.9298170912836337E+18</v>
      </c>
    </row>
    <row r="7794" spans="3:8" ht="15" customHeight="1">
      <c r="C7794" s="112" t="b">
        <v>0</v>
      </c>
      <c r="D7794" s="113">
        <v>8</v>
      </c>
      <c r="E7794" s="114">
        <v>2528</v>
      </c>
      <c r="F7794" s="114">
        <v>7712</v>
      </c>
      <c r="G7794" s="122">
        <v>0</v>
      </c>
      <c r="H7794" s="122">
        <v>1.489474777770701E+19</v>
      </c>
    </row>
    <row r="7795" spans="3:8" ht="15" customHeight="1">
      <c r="C7795" s="112" t="b">
        <v>0</v>
      </c>
      <c r="D7795" s="113">
        <v>8</v>
      </c>
      <c r="E7795" s="114">
        <v>2529</v>
      </c>
      <c r="F7795" s="114">
        <v>7713</v>
      </c>
      <c r="G7795" s="122">
        <v>0</v>
      </c>
      <c r="H7795" s="122">
        <v>2.585694542082368E+18</v>
      </c>
    </row>
    <row r="7796" spans="3:8" ht="15" customHeight="1">
      <c r="C7796" s="112" t="b">
        <v>0</v>
      </c>
      <c r="D7796" s="113">
        <v>8</v>
      </c>
      <c r="E7796" s="114">
        <v>2530</v>
      </c>
      <c r="F7796" s="114">
        <v>7714</v>
      </c>
      <c r="G7796" s="122">
        <v>0</v>
      </c>
      <c r="H7796" s="122">
        <v>7.9183555268950538E+18</v>
      </c>
    </row>
    <row r="7797" spans="3:8" ht="15" customHeight="1">
      <c r="C7797" s="112" t="b">
        <v>0</v>
      </c>
      <c r="D7797" s="113">
        <v>8</v>
      </c>
      <c r="E7797" s="114">
        <v>2531</v>
      </c>
      <c r="F7797" s="114">
        <v>7715</v>
      </c>
      <c r="G7797" s="122">
        <v>0</v>
      </c>
      <c r="H7797" s="122">
        <v>6.5930574149214147E+18</v>
      </c>
    </row>
    <row r="7798" spans="3:8" ht="15" customHeight="1">
      <c r="C7798" s="112" t="b">
        <v>0</v>
      </c>
      <c r="D7798" s="113">
        <v>8</v>
      </c>
      <c r="E7798" s="114">
        <v>3335</v>
      </c>
      <c r="F7798" s="114">
        <v>7716</v>
      </c>
      <c r="G7798" s="122">
        <v>0</v>
      </c>
      <c r="H7798" s="122">
        <v>1.1585602404529005E+19</v>
      </c>
    </row>
    <row r="7799" spans="3:8" ht="15" customHeight="1">
      <c r="C7799" s="112" t="b">
        <v>0</v>
      </c>
      <c r="D7799" s="113">
        <v>8</v>
      </c>
      <c r="E7799" s="114">
        <v>2532</v>
      </c>
      <c r="F7799" s="114">
        <v>7717</v>
      </c>
      <c r="G7799" s="122">
        <v>0</v>
      </c>
      <c r="H7799" s="122">
        <v>1.3878003034467722E+18</v>
      </c>
    </row>
    <row r="7800" spans="3:8" ht="15" customHeight="1">
      <c r="C7800" s="112" t="b">
        <v>0</v>
      </c>
      <c r="D7800" s="113">
        <v>8</v>
      </c>
      <c r="E7800" s="114">
        <v>2533</v>
      </c>
      <c r="F7800" s="114">
        <v>7718</v>
      </c>
      <c r="G7800" s="122">
        <v>0</v>
      </c>
      <c r="H7800" s="122">
        <v>1.317115688107834E+19</v>
      </c>
    </row>
    <row r="7801" spans="3:8" ht="15" customHeight="1">
      <c r="C7801" s="112" t="b">
        <v>0</v>
      </c>
      <c r="D7801" s="113">
        <v>8</v>
      </c>
      <c r="E7801" s="114">
        <v>2534</v>
      </c>
      <c r="F7801" s="114">
        <v>7719</v>
      </c>
      <c r="G7801" s="122">
        <v>0</v>
      </c>
      <c r="H7801" s="122">
        <v>1.2069242884642951E+19</v>
      </c>
    </row>
    <row r="7802" spans="3:8" ht="15" customHeight="1">
      <c r="C7802" s="112" t="b">
        <v>0</v>
      </c>
      <c r="D7802" s="113">
        <v>8</v>
      </c>
      <c r="E7802" s="114">
        <v>2535</v>
      </c>
      <c r="F7802" s="114">
        <v>7720</v>
      </c>
      <c r="G7802" s="122">
        <v>0</v>
      </c>
      <c r="H7802" s="122">
        <v>1.2175632705870473E+19</v>
      </c>
    </row>
    <row r="7803" spans="3:8" ht="15" customHeight="1">
      <c r="C7803" s="112" t="b">
        <v>0</v>
      </c>
      <c r="D7803" s="113">
        <v>8</v>
      </c>
      <c r="E7803" s="114">
        <v>2536</v>
      </c>
      <c r="F7803" s="114">
        <v>7721</v>
      </c>
      <c r="G7803" s="122">
        <v>0</v>
      </c>
      <c r="H7803" s="122">
        <v>1.2065910476061886E+19</v>
      </c>
    </row>
    <row r="7804" spans="3:8" ht="15" customHeight="1">
      <c r="C7804" s="112" t="b">
        <v>0</v>
      </c>
      <c r="D7804" s="113">
        <v>8</v>
      </c>
      <c r="E7804" s="114">
        <v>2537</v>
      </c>
      <c r="F7804" s="114">
        <v>7722</v>
      </c>
      <c r="G7804" s="122">
        <v>0</v>
      </c>
      <c r="H7804" s="122">
        <v>1.135722321581166E+19</v>
      </c>
    </row>
    <row r="7805" spans="3:8" ht="15" customHeight="1">
      <c r="C7805" s="112" t="b">
        <v>0</v>
      </c>
      <c r="D7805" s="113">
        <v>8</v>
      </c>
      <c r="E7805" s="114">
        <v>2538</v>
      </c>
      <c r="F7805" s="114">
        <v>7723</v>
      </c>
      <c r="G7805" s="122">
        <v>0</v>
      </c>
      <c r="H7805" s="122">
        <v>9.3027062870599086E+18</v>
      </c>
    </row>
    <row r="7806" spans="3:8" ht="15" customHeight="1">
      <c r="C7806" s="112" t="b">
        <v>0</v>
      </c>
      <c r="D7806" s="113">
        <v>8</v>
      </c>
      <c r="E7806" s="114">
        <v>2539</v>
      </c>
      <c r="F7806" s="114">
        <v>7724</v>
      </c>
      <c r="G7806" s="122">
        <v>0</v>
      </c>
      <c r="H7806" s="122">
        <v>1.3001190334393887E+19</v>
      </c>
    </row>
    <row r="7807" spans="3:8" ht="15" customHeight="1">
      <c r="C7807" s="112" t="b">
        <v>0</v>
      </c>
      <c r="D7807" s="113">
        <v>8</v>
      </c>
      <c r="E7807" s="114">
        <v>2540</v>
      </c>
      <c r="F7807" s="114">
        <v>7725</v>
      </c>
      <c r="G7807" s="122">
        <v>0</v>
      </c>
      <c r="H7807" s="122">
        <v>9.9331699186394542E+18</v>
      </c>
    </row>
    <row r="7808" spans="3:8" ht="15" customHeight="1">
      <c r="C7808" s="112" t="b">
        <v>0</v>
      </c>
      <c r="D7808" s="113">
        <v>8</v>
      </c>
      <c r="E7808" s="114">
        <v>2541</v>
      </c>
      <c r="F7808" s="114">
        <v>7726</v>
      </c>
      <c r="G7808" s="122">
        <v>0</v>
      </c>
      <c r="H7808" s="122">
        <v>1.0354127245705953E+18</v>
      </c>
    </row>
    <row r="7809" spans="3:8" ht="15" customHeight="1">
      <c r="C7809" s="112" t="b">
        <v>0</v>
      </c>
      <c r="D7809" s="113">
        <v>8</v>
      </c>
      <c r="E7809" s="114">
        <v>2542</v>
      </c>
      <c r="F7809" s="114">
        <v>7727</v>
      </c>
      <c r="G7809" s="122">
        <v>0</v>
      </c>
      <c r="H7809" s="122">
        <v>1.7539066600287248E+19</v>
      </c>
    </row>
    <row r="7810" spans="3:8" ht="15" customHeight="1">
      <c r="C7810" s="112" t="b">
        <v>0</v>
      </c>
      <c r="D7810" s="113">
        <v>8</v>
      </c>
      <c r="E7810" s="114">
        <v>2543</v>
      </c>
      <c r="F7810" s="114">
        <v>7728</v>
      </c>
      <c r="G7810" s="122">
        <v>0</v>
      </c>
      <c r="H7810" s="122">
        <v>9.5112260636611666E+18</v>
      </c>
    </row>
    <row r="7811" spans="3:8" ht="15" customHeight="1">
      <c r="C7811" s="112" t="b">
        <v>0</v>
      </c>
      <c r="D7811" s="113">
        <v>8</v>
      </c>
      <c r="E7811" s="114">
        <v>2544</v>
      </c>
      <c r="F7811" s="114">
        <v>7729</v>
      </c>
      <c r="G7811" s="122">
        <v>0</v>
      </c>
      <c r="H7811" s="122">
        <v>9.2282880070516818E+18</v>
      </c>
    </row>
    <row r="7812" spans="3:8" ht="15" customHeight="1">
      <c r="C7812" s="112" t="b">
        <v>0</v>
      </c>
      <c r="D7812" s="113">
        <v>8</v>
      </c>
      <c r="E7812" s="114">
        <v>2545</v>
      </c>
      <c r="F7812" s="114">
        <v>7730</v>
      </c>
      <c r="G7812" s="122">
        <v>0</v>
      </c>
      <c r="H7812" s="122">
        <v>1.0590833609667043E+19</v>
      </c>
    </row>
    <row r="7813" spans="3:8" ht="15" customHeight="1">
      <c r="C7813" s="112" t="b">
        <v>0</v>
      </c>
      <c r="D7813" s="113">
        <v>8</v>
      </c>
      <c r="E7813" s="114">
        <v>2546</v>
      </c>
      <c r="F7813" s="114">
        <v>7731</v>
      </c>
      <c r="G7813" s="122">
        <v>0</v>
      </c>
      <c r="H7813" s="122">
        <v>1.4115282559038939E+19</v>
      </c>
    </row>
    <row r="7814" spans="3:8" ht="15" customHeight="1">
      <c r="C7814" s="112" t="b">
        <v>0</v>
      </c>
      <c r="D7814" s="113">
        <v>8</v>
      </c>
      <c r="E7814" s="114">
        <v>2547</v>
      </c>
      <c r="F7814" s="114">
        <v>7732</v>
      </c>
      <c r="G7814" s="122">
        <v>0</v>
      </c>
      <c r="H7814" s="122">
        <v>1.2610919496105394E+19</v>
      </c>
    </row>
    <row r="7815" spans="3:8" ht="15" customHeight="1">
      <c r="C7815" s="112" t="b">
        <v>0</v>
      </c>
      <c r="D7815" s="113">
        <v>8</v>
      </c>
      <c r="E7815" s="114">
        <v>2548</v>
      </c>
      <c r="F7815" s="114">
        <v>7733</v>
      </c>
      <c r="G7815" s="122">
        <v>0</v>
      </c>
      <c r="H7815" s="122">
        <v>1.3421869524431569E+19</v>
      </c>
    </row>
    <row r="7816" spans="3:8" ht="15" customHeight="1">
      <c r="C7816" s="112" t="b">
        <v>0</v>
      </c>
      <c r="D7816" s="113">
        <v>8</v>
      </c>
      <c r="E7816" s="114">
        <v>2549</v>
      </c>
      <c r="F7816" s="114">
        <v>7734</v>
      </c>
      <c r="G7816" s="122">
        <v>0</v>
      </c>
      <c r="H7816" s="122">
        <v>9.5145243802746143E+18</v>
      </c>
    </row>
    <row r="7817" spans="3:8" ht="15" customHeight="1">
      <c r="C7817" s="112" t="b">
        <v>0</v>
      </c>
      <c r="D7817" s="113">
        <v>8</v>
      </c>
      <c r="E7817" s="114">
        <v>2550</v>
      </c>
      <c r="F7817" s="114">
        <v>7735</v>
      </c>
      <c r="G7817" s="122">
        <v>0</v>
      </c>
      <c r="H7817" s="122">
        <v>1.4671149647964768E+19</v>
      </c>
    </row>
    <row r="7818" spans="3:8" ht="15" customHeight="1">
      <c r="C7818" s="112" t="b">
        <v>0</v>
      </c>
      <c r="D7818" s="113">
        <v>8</v>
      </c>
      <c r="E7818" s="114">
        <v>2551</v>
      </c>
      <c r="F7818" s="114">
        <v>7736</v>
      </c>
      <c r="G7818" s="122">
        <v>0</v>
      </c>
      <c r="H7818" s="122">
        <v>6.8396749372647875E+18</v>
      </c>
    </row>
    <row r="7819" spans="3:8" ht="15" customHeight="1">
      <c r="C7819" s="112" t="b">
        <v>0</v>
      </c>
      <c r="D7819" s="113">
        <v>8</v>
      </c>
      <c r="E7819" s="114">
        <v>2552</v>
      </c>
      <c r="F7819" s="114">
        <v>7737</v>
      </c>
      <c r="G7819" s="122">
        <v>0</v>
      </c>
      <c r="H7819" s="122">
        <v>1.3703052492460986E+19</v>
      </c>
    </row>
    <row r="7820" spans="3:8" ht="15" customHeight="1">
      <c r="C7820" s="112" t="b">
        <v>0</v>
      </c>
      <c r="D7820" s="113">
        <v>8</v>
      </c>
      <c r="E7820" s="114">
        <v>2553</v>
      </c>
      <c r="F7820" s="114">
        <v>7738</v>
      </c>
      <c r="G7820" s="122">
        <v>0</v>
      </c>
      <c r="H7820" s="122">
        <v>2.4854064779578588E+18</v>
      </c>
    </row>
    <row r="7821" spans="3:8" ht="15" customHeight="1">
      <c r="C7821" s="112" t="b">
        <v>0</v>
      </c>
      <c r="D7821" s="113">
        <v>8</v>
      </c>
      <c r="E7821" s="114">
        <v>2554</v>
      </c>
      <c r="F7821" s="114">
        <v>7739</v>
      </c>
      <c r="G7821" s="122">
        <v>0</v>
      </c>
      <c r="H7821" s="122">
        <v>4.6078164816231485E+18</v>
      </c>
    </row>
    <row r="7822" spans="3:8" ht="15" customHeight="1">
      <c r="C7822" s="112" t="b">
        <v>0</v>
      </c>
      <c r="D7822" s="113">
        <v>8</v>
      </c>
      <c r="E7822" s="114">
        <v>2555</v>
      </c>
      <c r="F7822" s="114">
        <v>7740</v>
      </c>
      <c r="G7822" s="122">
        <v>0</v>
      </c>
      <c r="H7822" s="122">
        <v>1.4376353240210819E+19</v>
      </c>
    </row>
    <row r="7823" spans="3:8" ht="15" customHeight="1">
      <c r="C7823" s="112" t="b">
        <v>0</v>
      </c>
      <c r="D7823" s="113">
        <v>8</v>
      </c>
      <c r="E7823" s="114">
        <v>2556</v>
      </c>
      <c r="F7823" s="114">
        <v>7741</v>
      </c>
      <c r="G7823" s="122">
        <v>0</v>
      </c>
      <c r="H7823" s="122">
        <v>7.034283584957993E+18</v>
      </c>
    </row>
    <row r="7824" spans="3:8" ht="15" customHeight="1">
      <c r="C7824" s="112" t="b">
        <v>0</v>
      </c>
      <c r="D7824" s="113">
        <v>8</v>
      </c>
      <c r="E7824" s="114">
        <v>2557</v>
      </c>
      <c r="F7824" s="114">
        <v>7742</v>
      </c>
      <c r="G7824" s="122">
        <v>0</v>
      </c>
      <c r="H7824" s="122">
        <v>9.3955323725967462E+18</v>
      </c>
    </row>
    <row r="7825" spans="3:8" ht="15" customHeight="1">
      <c r="C7825" s="112" t="b">
        <v>0</v>
      </c>
      <c r="D7825" s="113">
        <v>8</v>
      </c>
      <c r="E7825" s="114">
        <v>2558</v>
      </c>
      <c r="F7825" s="114">
        <v>7743</v>
      </c>
      <c r="G7825" s="122">
        <v>0</v>
      </c>
      <c r="H7825" s="122">
        <v>1.2320976133264681E+19</v>
      </c>
    </row>
    <row r="7826" spans="3:8" ht="15" customHeight="1">
      <c r="C7826" s="112" t="b">
        <v>0</v>
      </c>
      <c r="D7826" s="113">
        <v>8</v>
      </c>
      <c r="E7826" s="114">
        <v>2559</v>
      </c>
      <c r="F7826" s="114">
        <v>7744</v>
      </c>
      <c r="G7826" s="122">
        <v>0</v>
      </c>
      <c r="H7826" s="122">
        <v>1.0126704311228776E+19</v>
      </c>
    </row>
    <row r="7827" spans="3:8" ht="15" customHeight="1">
      <c r="C7827" s="112" t="b">
        <v>0</v>
      </c>
      <c r="D7827" s="113">
        <v>8</v>
      </c>
      <c r="E7827" s="114">
        <v>2560</v>
      </c>
      <c r="F7827" s="114">
        <v>7745</v>
      </c>
      <c r="G7827" s="122">
        <v>0</v>
      </c>
      <c r="H7827" s="122">
        <v>1.4677540947562068E+19</v>
      </c>
    </row>
    <row r="7828" spans="3:8" ht="15" customHeight="1">
      <c r="C7828" s="112" t="b">
        <v>0</v>
      </c>
      <c r="D7828" s="113">
        <v>8</v>
      </c>
      <c r="E7828" s="114">
        <v>2561</v>
      </c>
      <c r="F7828" s="114">
        <v>7746</v>
      </c>
      <c r="G7828" s="122">
        <v>0</v>
      </c>
      <c r="H7828" s="122">
        <v>1.2548973420892568E+19</v>
      </c>
    </row>
    <row r="7829" spans="3:8" ht="15" customHeight="1">
      <c r="C7829" s="112" t="b">
        <v>0</v>
      </c>
      <c r="D7829" s="113">
        <v>8</v>
      </c>
      <c r="E7829" s="114">
        <v>2562</v>
      </c>
      <c r="F7829" s="114">
        <v>7747</v>
      </c>
      <c r="G7829" s="122">
        <v>0</v>
      </c>
      <c r="H7829" s="122">
        <v>3.3526349539822816E+17</v>
      </c>
    </row>
    <row r="7830" spans="3:8" ht="15" customHeight="1">
      <c r="C7830" s="112" t="b">
        <v>0</v>
      </c>
      <c r="D7830" s="113">
        <v>8</v>
      </c>
      <c r="E7830" s="114">
        <v>2563</v>
      </c>
      <c r="F7830" s="114">
        <v>7748</v>
      </c>
      <c r="G7830" s="122">
        <v>0</v>
      </c>
      <c r="H7830" s="122">
        <v>1.5987309234544169E+19</v>
      </c>
    </row>
    <row r="7831" spans="3:8" ht="15" customHeight="1">
      <c r="C7831" s="112" t="b">
        <v>0</v>
      </c>
      <c r="D7831" s="113">
        <v>8</v>
      </c>
      <c r="E7831" s="114">
        <v>2564</v>
      </c>
      <c r="F7831" s="114">
        <v>7749</v>
      </c>
      <c r="G7831" s="122">
        <v>0</v>
      </c>
      <c r="H7831" s="122">
        <v>8.5494962978106276E+18</v>
      </c>
    </row>
    <row r="7832" spans="3:8" ht="15" customHeight="1">
      <c r="C7832" s="112" t="b">
        <v>0</v>
      </c>
      <c r="D7832" s="113">
        <v>8</v>
      </c>
      <c r="E7832" s="114">
        <v>2705</v>
      </c>
      <c r="F7832" s="114">
        <v>7750</v>
      </c>
      <c r="G7832" s="122">
        <v>0</v>
      </c>
      <c r="H7832" s="122">
        <v>7.3872615243767992E+18</v>
      </c>
    </row>
    <row r="7833" spans="3:8" ht="15" customHeight="1">
      <c r="C7833" s="112" t="b">
        <v>0</v>
      </c>
      <c r="D7833" s="113">
        <v>8</v>
      </c>
      <c r="E7833" s="114">
        <v>2706</v>
      </c>
      <c r="F7833" s="114">
        <v>7751</v>
      </c>
      <c r="G7833" s="122">
        <v>0</v>
      </c>
      <c r="H7833" s="122">
        <v>8.9348396928074045E+18</v>
      </c>
    </row>
    <row r="7834" spans="3:8" ht="15" customHeight="1">
      <c r="C7834" s="112" t="b">
        <v>0</v>
      </c>
      <c r="D7834" s="113">
        <v>8</v>
      </c>
      <c r="E7834" s="114">
        <v>2707</v>
      </c>
      <c r="F7834" s="114">
        <v>7752</v>
      </c>
      <c r="G7834" s="122">
        <v>0</v>
      </c>
      <c r="H7834" s="122">
        <v>1.0343889195636072E+19</v>
      </c>
    </row>
    <row r="7835" spans="3:8" ht="15" customHeight="1">
      <c r="C7835" s="112" t="b">
        <v>0</v>
      </c>
      <c r="D7835" s="113">
        <v>8</v>
      </c>
      <c r="E7835" s="114">
        <v>2708</v>
      </c>
      <c r="F7835" s="114">
        <v>7753</v>
      </c>
      <c r="G7835" s="122">
        <v>0</v>
      </c>
      <c r="H7835" s="122">
        <v>1.6938850425192974E+19</v>
      </c>
    </row>
    <row r="7836" spans="3:8" ht="15" customHeight="1">
      <c r="C7836" s="112" t="b">
        <v>0</v>
      </c>
      <c r="D7836" s="113">
        <v>8</v>
      </c>
      <c r="E7836" s="114">
        <v>2709</v>
      </c>
      <c r="F7836" s="114">
        <v>7754</v>
      </c>
      <c r="G7836" s="122">
        <v>0</v>
      </c>
      <c r="H7836" s="122">
        <v>7.2038777314173348E+18</v>
      </c>
    </row>
    <row r="7837" spans="3:8" ht="15" customHeight="1">
      <c r="C7837" s="112" t="b">
        <v>0</v>
      </c>
      <c r="D7837" s="113">
        <v>8</v>
      </c>
      <c r="E7837" s="114">
        <v>2710</v>
      </c>
      <c r="F7837" s="114">
        <v>7755</v>
      </c>
      <c r="G7837" s="122">
        <v>0</v>
      </c>
      <c r="H7837" s="122">
        <v>2.9172641082749051E+18</v>
      </c>
    </row>
    <row r="7838" spans="3:8" ht="15" customHeight="1">
      <c r="C7838" s="112" t="b">
        <v>0</v>
      </c>
      <c r="D7838" s="113">
        <v>8</v>
      </c>
      <c r="E7838" s="114">
        <v>2711</v>
      </c>
      <c r="F7838" s="114">
        <v>7756</v>
      </c>
      <c r="G7838" s="122">
        <v>0</v>
      </c>
      <c r="H7838" s="122">
        <v>1.5295694762258098E+19</v>
      </c>
    </row>
    <row r="7839" spans="3:8" ht="15" customHeight="1">
      <c r="C7839" s="112" t="b">
        <v>0</v>
      </c>
      <c r="D7839" s="113">
        <v>8</v>
      </c>
      <c r="E7839" s="114">
        <v>2712</v>
      </c>
      <c r="F7839" s="114">
        <v>7757</v>
      </c>
      <c r="G7839" s="122">
        <v>0</v>
      </c>
      <c r="H7839" s="122">
        <v>1.2779405599070671E+19</v>
      </c>
    </row>
    <row r="7840" spans="3:8" ht="15" customHeight="1">
      <c r="C7840" s="112" t="b">
        <v>0</v>
      </c>
      <c r="D7840" s="113">
        <v>8</v>
      </c>
      <c r="E7840" s="114">
        <v>2713</v>
      </c>
      <c r="F7840" s="114">
        <v>7758</v>
      </c>
      <c r="G7840" s="122">
        <v>0</v>
      </c>
      <c r="H7840" s="122">
        <v>9.1110047661848351E+18</v>
      </c>
    </row>
    <row r="7841" spans="3:8" ht="15" customHeight="1">
      <c r="C7841" s="112" t="b">
        <v>0</v>
      </c>
      <c r="D7841" s="113">
        <v>8</v>
      </c>
      <c r="E7841" s="114">
        <v>2714</v>
      </c>
      <c r="F7841" s="114">
        <v>7759</v>
      </c>
      <c r="G7841" s="122">
        <v>0</v>
      </c>
      <c r="H7841" s="122">
        <v>1.8319384435906753E+19</v>
      </c>
    </row>
    <row r="7842" spans="3:8" ht="15" customHeight="1">
      <c r="C7842" s="112" t="b">
        <v>0</v>
      </c>
      <c r="D7842" s="113">
        <v>8</v>
      </c>
      <c r="E7842" s="114">
        <v>2715</v>
      </c>
      <c r="F7842" s="114">
        <v>7760</v>
      </c>
      <c r="G7842" s="122">
        <v>0</v>
      </c>
      <c r="H7842" s="122">
        <v>5.3889521587354071E+18</v>
      </c>
    </row>
    <row r="7843" spans="3:8" ht="15" customHeight="1">
      <c r="C7843" s="112" t="b">
        <v>0</v>
      </c>
      <c r="D7843" s="113">
        <v>8</v>
      </c>
      <c r="E7843" s="114">
        <v>2716</v>
      </c>
      <c r="F7843" s="114">
        <v>7761</v>
      </c>
      <c r="G7843" s="122">
        <v>0</v>
      </c>
      <c r="H7843" s="122">
        <v>1.7607130300638355E+19</v>
      </c>
    </row>
    <row r="7844" spans="3:8" ht="15" customHeight="1">
      <c r="C7844" s="112" t="b">
        <v>0</v>
      </c>
      <c r="D7844" s="113">
        <v>8</v>
      </c>
      <c r="E7844" s="114">
        <v>2717</v>
      </c>
      <c r="F7844" s="114">
        <v>7762</v>
      </c>
      <c r="G7844" s="122">
        <v>0</v>
      </c>
      <c r="H7844" s="122">
        <v>6.1646522670794967E+18</v>
      </c>
    </row>
    <row r="7845" spans="3:8" ht="15" customHeight="1">
      <c r="C7845" s="112" t="b">
        <v>0</v>
      </c>
      <c r="D7845" s="113">
        <v>8</v>
      </c>
      <c r="E7845" s="114">
        <v>2718</v>
      </c>
      <c r="F7845" s="114">
        <v>7763</v>
      </c>
      <c r="G7845" s="122">
        <v>0</v>
      </c>
      <c r="H7845" s="122">
        <v>2.2163486951561347E+18</v>
      </c>
    </row>
    <row r="7846" spans="3:8" ht="15" customHeight="1">
      <c r="C7846" s="112" t="b">
        <v>0</v>
      </c>
      <c r="D7846" s="113">
        <v>8</v>
      </c>
      <c r="E7846" s="114">
        <v>2719</v>
      </c>
      <c r="F7846" s="114">
        <v>7764</v>
      </c>
      <c r="G7846" s="122">
        <v>0</v>
      </c>
      <c r="H7846" s="122">
        <v>9.3027578858349281E+18</v>
      </c>
    </row>
    <row r="7847" spans="3:8" ht="15" customHeight="1">
      <c r="C7847" s="112" t="b">
        <v>0</v>
      </c>
      <c r="D7847" s="113">
        <v>8</v>
      </c>
      <c r="E7847" s="114">
        <v>2720</v>
      </c>
      <c r="F7847" s="114">
        <v>7765</v>
      </c>
      <c r="G7847" s="122">
        <v>0</v>
      </c>
      <c r="H7847" s="122">
        <v>6.7508504088885914E+18</v>
      </c>
    </row>
    <row r="7848" spans="3:8" ht="15" customHeight="1">
      <c r="C7848" s="112" t="b">
        <v>0</v>
      </c>
      <c r="D7848" s="113">
        <v>8</v>
      </c>
      <c r="E7848" s="114">
        <v>2721</v>
      </c>
      <c r="F7848" s="114">
        <v>7766</v>
      </c>
      <c r="G7848" s="122">
        <v>0</v>
      </c>
      <c r="H7848" s="122">
        <v>1.8218792003107877E+19</v>
      </c>
    </row>
    <row r="7849" spans="3:8" ht="15" customHeight="1">
      <c r="C7849" s="112" t="b">
        <v>0</v>
      </c>
      <c r="D7849" s="113">
        <v>8</v>
      </c>
      <c r="E7849" s="114">
        <v>2722</v>
      </c>
      <c r="F7849" s="114">
        <v>7767</v>
      </c>
      <c r="G7849" s="122">
        <v>0</v>
      </c>
      <c r="H7849" s="122">
        <v>1.3367159826061687E+19</v>
      </c>
    </row>
    <row r="7850" spans="3:8" ht="15" customHeight="1">
      <c r="C7850" s="112" t="b">
        <v>0</v>
      </c>
      <c r="D7850" s="113">
        <v>8</v>
      </c>
      <c r="E7850" s="114">
        <v>2723</v>
      </c>
      <c r="F7850" s="114">
        <v>7768</v>
      </c>
      <c r="G7850" s="122">
        <v>0</v>
      </c>
      <c r="H7850" s="122">
        <v>1.1579029975794866E+19</v>
      </c>
    </row>
    <row r="7851" spans="3:8" ht="15" customHeight="1">
      <c r="C7851" s="112" t="b">
        <v>0</v>
      </c>
      <c r="D7851" s="113">
        <v>8</v>
      </c>
      <c r="E7851" s="114">
        <v>2724</v>
      </c>
      <c r="F7851" s="114">
        <v>7769</v>
      </c>
      <c r="G7851" s="122">
        <v>0</v>
      </c>
      <c r="H7851" s="122">
        <v>1.5429783652659663E+19</v>
      </c>
    </row>
    <row r="7852" spans="3:8" ht="15" customHeight="1">
      <c r="C7852" s="112" t="b">
        <v>0</v>
      </c>
      <c r="D7852" s="113">
        <v>8</v>
      </c>
      <c r="E7852" s="114">
        <v>2725</v>
      </c>
      <c r="F7852" s="114">
        <v>7770</v>
      </c>
      <c r="G7852" s="122">
        <v>0</v>
      </c>
      <c r="H7852" s="122">
        <v>1.8198042717084604E+19</v>
      </c>
    </row>
    <row r="7853" spans="3:8" ht="15" customHeight="1">
      <c r="C7853" s="112" t="b">
        <v>0</v>
      </c>
      <c r="D7853" s="113">
        <v>8</v>
      </c>
      <c r="E7853" s="114">
        <v>2726</v>
      </c>
      <c r="F7853" s="114">
        <v>7771</v>
      </c>
      <c r="G7853" s="122">
        <v>0</v>
      </c>
      <c r="H7853" s="122">
        <v>7.2869662970367222E+18</v>
      </c>
    </row>
    <row r="7854" spans="3:8" ht="15" customHeight="1">
      <c r="C7854" s="112" t="b">
        <v>0</v>
      </c>
      <c r="D7854" s="113">
        <v>8</v>
      </c>
      <c r="E7854" s="114">
        <v>2727</v>
      </c>
      <c r="F7854" s="114">
        <v>7772</v>
      </c>
      <c r="G7854" s="122">
        <v>0</v>
      </c>
      <c r="H7854" s="122">
        <v>4.2931658343025434E+18</v>
      </c>
    </row>
    <row r="7855" spans="3:8" ht="15" customHeight="1">
      <c r="C7855" s="112" t="b">
        <v>0</v>
      </c>
      <c r="D7855" s="113">
        <v>8</v>
      </c>
      <c r="E7855" s="114">
        <v>2728</v>
      </c>
      <c r="F7855" s="114">
        <v>7773</v>
      </c>
      <c r="G7855" s="122">
        <v>0</v>
      </c>
      <c r="H7855" s="122">
        <v>8.8643040157759099E+18</v>
      </c>
    </row>
    <row r="7856" spans="3:8" ht="15" customHeight="1">
      <c r="C7856" s="112" t="b">
        <v>0</v>
      </c>
      <c r="D7856" s="113">
        <v>8</v>
      </c>
      <c r="E7856" s="114">
        <v>2729</v>
      </c>
      <c r="F7856" s="114">
        <v>7774</v>
      </c>
      <c r="G7856" s="122">
        <v>0</v>
      </c>
      <c r="H7856" s="122">
        <v>1.661360166473258E+19</v>
      </c>
    </row>
    <row r="7857" spans="3:8" ht="15" customHeight="1">
      <c r="C7857" s="112" t="b">
        <v>0</v>
      </c>
      <c r="D7857" s="113">
        <v>8</v>
      </c>
      <c r="E7857" s="114">
        <v>2730</v>
      </c>
      <c r="F7857" s="114">
        <v>7775</v>
      </c>
      <c r="G7857" s="122">
        <v>0</v>
      </c>
      <c r="H7857" s="122">
        <v>1.3631376649977807E+19</v>
      </c>
    </row>
    <row r="7858" spans="3:8" ht="15" customHeight="1">
      <c r="C7858" s="112" t="b">
        <v>0</v>
      </c>
      <c r="D7858" s="113">
        <v>8</v>
      </c>
      <c r="E7858" s="114">
        <v>3365</v>
      </c>
      <c r="F7858" s="114">
        <v>7776</v>
      </c>
      <c r="G7858" s="122">
        <v>0</v>
      </c>
      <c r="H7858" s="122">
        <v>1.2848139912974701E+19</v>
      </c>
    </row>
    <row r="7859" spans="3:8" ht="15" customHeight="1">
      <c r="C7859" s="112" t="b">
        <v>0</v>
      </c>
      <c r="D7859" s="113">
        <v>8</v>
      </c>
      <c r="E7859" s="114">
        <v>3366</v>
      </c>
      <c r="F7859" s="114">
        <v>7777</v>
      </c>
      <c r="G7859" s="122">
        <v>0</v>
      </c>
      <c r="H7859" s="122">
        <v>7.2095856733942364E+18</v>
      </c>
    </row>
    <row r="7860" spans="3:8" ht="15" customHeight="1">
      <c r="C7860" s="112" t="b">
        <v>0</v>
      </c>
      <c r="D7860" s="113">
        <v>8</v>
      </c>
      <c r="E7860" s="114">
        <v>3367</v>
      </c>
      <c r="F7860" s="114">
        <v>7778</v>
      </c>
      <c r="G7860" s="122">
        <v>0</v>
      </c>
      <c r="H7860" s="122">
        <v>1.4995235188294304E+19</v>
      </c>
    </row>
    <row r="7861" spans="3:8" ht="15" customHeight="1">
      <c r="C7861" s="112" t="b">
        <v>0</v>
      </c>
      <c r="D7861" s="113">
        <v>8</v>
      </c>
      <c r="E7861" s="114">
        <v>3368</v>
      </c>
      <c r="F7861" s="114">
        <v>7779</v>
      </c>
      <c r="G7861" s="122">
        <v>0</v>
      </c>
      <c r="H7861" s="122">
        <v>1.5528070233171507E+19</v>
      </c>
    </row>
    <row r="7862" spans="3:8" ht="15" customHeight="1">
      <c r="C7862" s="112" t="b">
        <v>0</v>
      </c>
      <c r="D7862" s="113">
        <v>8</v>
      </c>
      <c r="E7862" s="114">
        <v>3369</v>
      </c>
      <c r="F7862" s="114">
        <v>7780</v>
      </c>
      <c r="G7862" s="122">
        <v>0</v>
      </c>
      <c r="H7862" s="122">
        <v>1.0308118088346544E+19</v>
      </c>
    </row>
    <row r="7863" spans="3:8" ht="15" customHeight="1">
      <c r="C7863" s="112" t="b">
        <v>0</v>
      </c>
      <c r="D7863" s="113">
        <v>8</v>
      </c>
      <c r="E7863" s="114">
        <v>3370</v>
      </c>
      <c r="F7863" s="114">
        <v>7781</v>
      </c>
      <c r="G7863" s="122">
        <v>0</v>
      </c>
      <c r="H7863" s="122">
        <v>1.3693137852860676E+19</v>
      </c>
    </row>
    <row r="7864" spans="3:8" ht="15" customHeight="1">
      <c r="C7864" s="112" t="b">
        <v>0</v>
      </c>
      <c r="D7864" s="113">
        <v>8</v>
      </c>
      <c r="E7864" s="114">
        <v>3371</v>
      </c>
      <c r="F7864" s="114">
        <v>7782</v>
      </c>
      <c r="G7864" s="122">
        <v>0</v>
      </c>
      <c r="H7864" s="122">
        <v>1.2497080062498775E+18</v>
      </c>
    </row>
    <row r="7865" spans="3:8" ht="15" customHeight="1">
      <c r="C7865" s="112" t="b">
        <v>0</v>
      </c>
      <c r="D7865" s="113">
        <v>8</v>
      </c>
      <c r="E7865" s="114">
        <v>3372</v>
      </c>
      <c r="F7865" s="114">
        <v>7783</v>
      </c>
      <c r="G7865" s="122">
        <v>0</v>
      </c>
      <c r="H7865" s="122">
        <v>6.467403000308567E+18</v>
      </c>
    </row>
    <row r="7866" spans="3:8" ht="15" customHeight="1">
      <c r="C7866" s="112" t="b">
        <v>0</v>
      </c>
      <c r="D7866" s="113">
        <v>8</v>
      </c>
      <c r="E7866" s="114">
        <v>3373</v>
      </c>
      <c r="F7866" s="114">
        <v>7784</v>
      </c>
      <c r="G7866" s="122">
        <v>0</v>
      </c>
      <c r="H7866" s="122">
        <v>1.0681649100797227E+19</v>
      </c>
    </row>
    <row r="7867" spans="3:8" ht="15" customHeight="1">
      <c r="C7867" s="112" t="b">
        <v>0</v>
      </c>
      <c r="D7867" s="113">
        <v>8</v>
      </c>
      <c r="E7867" s="114">
        <v>3374</v>
      </c>
      <c r="F7867" s="114">
        <v>7785</v>
      </c>
      <c r="G7867" s="122">
        <v>0</v>
      </c>
      <c r="H7867" s="122">
        <v>9.0230593876822487E+18</v>
      </c>
    </row>
    <row r="7868" spans="3:8" ht="15" customHeight="1">
      <c r="C7868" s="112" t="b">
        <v>0</v>
      </c>
      <c r="D7868" s="113">
        <v>8</v>
      </c>
      <c r="E7868" s="114">
        <v>2565</v>
      </c>
      <c r="F7868" s="114">
        <v>7786</v>
      </c>
      <c r="G7868" s="122">
        <v>0</v>
      </c>
      <c r="H7868" s="122">
        <v>1.937990902808833E+18</v>
      </c>
    </row>
    <row r="7869" spans="3:8" ht="15" customHeight="1">
      <c r="C7869" s="112" t="b">
        <v>0</v>
      </c>
      <c r="D7869" s="113">
        <v>8</v>
      </c>
      <c r="E7869" s="114">
        <v>2566</v>
      </c>
      <c r="F7869" s="114">
        <v>7787</v>
      </c>
      <c r="G7869" s="122">
        <v>0</v>
      </c>
      <c r="H7869" s="122">
        <v>5.8802934898308833E+18</v>
      </c>
    </row>
    <row r="7870" spans="3:8" ht="15" customHeight="1">
      <c r="C7870" s="112" t="b">
        <v>0</v>
      </c>
      <c r="D7870" s="113">
        <v>8</v>
      </c>
      <c r="E7870" s="114">
        <v>2567</v>
      </c>
      <c r="F7870" s="114">
        <v>7788</v>
      </c>
      <c r="G7870" s="122">
        <v>0</v>
      </c>
      <c r="H7870" s="122">
        <v>1.5949272524092701E+19</v>
      </c>
    </row>
    <row r="7871" spans="3:8" ht="15" customHeight="1">
      <c r="C7871" s="112" t="b">
        <v>0</v>
      </c>
      <c r="D7871" s="113">
        <v>8</v>
      </c>
      <c r="E7871" s="114">
        <v>2568</v>
      </c>
      <c r="F7871" s="114">
        <v>7789</v>
      </c>
      <c r="G7871" s="122">
        <v>0</v>
      </c>
      <c r="H7871" s="122">
        <v>6.1229148087915725E+18</v>
      </c>
    </row>
    <row r="7872" spans="3:8" ht="15" customHeight="1">
      <c r="C7872" s="112" t="b">
        <v>0</v>
      </c>
      <c r="D7872" s="113">
        <v>8</v>
      </c>
      <c r="E7872" s="114">
        <v>2569</v>
      </c>
      <c r="F7872" s="114">
        <v>7790</v>
      </c>
      <c r="G7872" s="122">
        <v>0</v>
      </c>
      <c r="H7872" s="122">
        <v>1.0392875255736222E+19</v>
      </c>
    </row>
    <row r="7873" spans="3:8" ht="15" customHeight="1">
      <c r="C7873" s="112" t="b">
        <v>0</v>
      </c>
      <c r="D7873" s="113">
        <v>8</v>
      </c>
      <c r="E7873" s="114">
        <v>2570</v>
      </c>
      <c r="F7873" s="114">
        <v>7791</v>
      </c>
      <c r="G7873" s="122">
        <v>0</v>
      </c>
      <c r="H7873" s="122">
        <v>2.3686657958534159E+18</v>
      </c>
    </row>
    <row r="7874" spans="3:8" ht="15" customHeight="1">
      <c r="C7874" s="112" t="b">
        <v>0</v>
      </c>
      <c r="D7874" s="113">
        <v>8</v>
      </c>
      <c r="E7874" s="114">
        <v>2571</v>
      </c>
      <c r="F7874" s="114">
        <v>7792</v>
      </c>
      <c r="G7874" s="122">
        <v>0</v>
      </c>
      <c r="H7874" s="122">
        <v>3.2033161675224822E+18</v>
      </c>
    </row>
    <row r="7875" spans="3:8" ht="15" customHeight="1">
      <c r="C7875" s="112" t="b">
        <v>0</v>
      </c>
      <c r="D7875" s="113">
        <v>8</v>
      </c>
      <c r="E7875" s="114">
        <v>2751</v>
      </c>
      <c r="F7875" s="114">
        <v>7793</v>
      </c>
      <c r="G7875" s="122">
        <v>0</v>
      </c>
      <c r="H7875" s="122">
        <v>4.3589604052764851E+18</v>
      </c>
    </row>
    <row r="7876" spans="3:8" ht="15" customHeight="1">
      <c r="C7876" s="112" t="b">
        <v>0</v>
      </c>
      <c r="D7876" s="113">
        <v>8</v>
      </c>
      <c r="E7876" s="114">
        <v>2752</v>
      </c>
      <c r="F7876" s="114">
        <v>7794</v>
      </c>
      <c r="G7876" s="122">
        <v>0</v>
      </c>
      <c r="H7876" s="122">
        <v>7.9722840098747955E+18</v>
      </c>
    </row>
    <row r="7877" spans="3:8" ht="15" customHeight="1">
      <c r="C7877" s="112" t="b">
        <v>0</v>
      </c>
      <c r="D7877" s="113">
        <v>8</v>
      </c>
      <c r="E7877" s="114">
        <v>2753</v>
      </c>
      <c r="F7877" s="114">
        <v>7795</v>
      </c>
      <c r="G7877" s="122">
        <v>0</v>
      </c>
      <c r="H7877" s="122">
        <v>8.2161091796249457E+18</v>
      </c>
    </row>
    <row r="7878" spans="3:8" ht="15" customHeight="1">
      <c r="C7878" s="112" t="b">
        <v>0</v>
      </c>
      <c r="D7878" s="113">
        <v>8</v>
      </c>
      <c r="E7878" s="114">
        <v>2754</v>
      </c>
      <c r="F7878" s="114">
        <v>7796</v>
      </c>
      <c r="G7878" s="122">
        <v>0</v>
      </c>
      <c r="H7878" s="122">
        <v>4.8215736696198871E+18</v>
      </c>
    </row>
    <row r="7879" spans="3:8" ht="15" customHeight="1">
      <c r="C7879" s="112" t="b">
        <v>0</v>
      </c>
      <c r="D7879" s="113">
        <v>8</v>
      </c>
      <c r="E7879" s="114">
        <v>2755</v>
      </c>
      <c r="F7879" s="114">
        <v>7797</v>
      </c>
      <c r="G7879" s="122">
        <v>0</v>
      </c>
      <c r="H7879" s="122">
        <v>1.0144477015203781E+19</v>
      </c>
    </row>
    <row r="7880" spans="3:8" ht="15" customHeight="1">
      <c r="C7880" s="112" t="b">
        <v>0</v>
      </c>
      <c r="D7880" s="113">
        <v>8</v>
      </c>
      <c r="E7880" s="114">
        <v>2756</v>
      </c>
      <c r="F7880" s="114">
        <v>7798</v>
      </c>
      <c r="G7880" s="122">
        <v>0</v>
      </c>
      <c r="H7880" s="122">
        <v>6.7807193300940723E+17</v>
      </c>
    </row>
    <row r="7881" spans="3:8" ht="15" customHeight="1">
      <c r="C7881" s="112" t="b">
        <v>0</v>
      </c>
      <c r="D7881" s="113">
        <v>8</v>
      </c>
      <c r="E7881" s="114">
        <v>2757</v>
      </c>
      <c r="F7881" s="114">
        <v>7799</v>
      </c>
      <c r="G7881" s="122">
        <v>0</v>
      </c>
      <c r="H7881" s="122">
        <v>5.0468374863123333E+18</v>
      </c>
    </row>
    <row r="7882" spans="3:8" ht="15" customHeight="1">
      <c r="C7882" s="112" t="b">
        <v>0</v>
      </c>
      <c r="D7882" s="113">
        <v>8</v>
      </c>
      <c r="E7882" s="114">
        <v>2758</v>
      </c>
      <c r="F7882" s="114">
        <v>7800</v>
      </c>
      <c r="G7882" s="122">
        <v>0</v>
      </c>
      <c r="H7882" s="122">
        <v>1.6641165548052656E+19</v>
      </c>
    </row>
    <row r="7883" spans="3:8" ht="15" customHeight="1">
      <c r="C7883" s="112" t="b">
        <v>0</v>
      </c>
      <c r="D7883" s="113">
        <v>8</v>
      </c>
      <c r="E7883" s="114">
        <v>2759</v>
      </c>
      <c r="F7883" s="114">
        <v>7801</v>
      </c>
      <c r="G7883" s="122">
        <v>0</v>
      </c>
      <c r="H7883" s="122">
        <v>1.532927009077564E+19</v>
      </c>
    </row>
    <row r="7884" spans="3:8" ht="15" customHeight="1">
      <c r="C7884" s="112" t="b">
        <v>0</v>
      </c>
      <c r="D7884" s="113">
        <v>8</v>
      </c>
      <c r="E7884" s="114">
        <v>2760</v>
      </c>
      <c r="F7884" s="114">
        <v>7802</v>
      </c>
      <c r="G7884" s="122">
        <v>0</v>
      </c>
      <c r="H7884" s="122">
        <v>2.8675026518099738E+17</v>
      </c>
    </row>
    <row r="7885" spans="3:8" ht="15" customHeight="1">
      <c r="C7885" s="112" t="b">
        <v>0</v>
      </c>
      <c r="D7885" s="113">
        <v>8</v>
      </c>
      <c r="E7885" s="114">
        <v>2761</v>
      </c>
      <c r="F7885" s="114">
        <v>7803</v>
      </c>
      <c r="G7885" s="122">
        <v>0</v>
      </c>
      <c r="H7885" s="122">
        <v>6.9146531727462021E+18</v>
      </c>
    </row>
    <row r="7886" spans="3:8" ht="15" customHeight="1">
      <c r="C7886" s="112" t="b">
        <v>0</v>
      </c>
      <c r="D7886" s="113">
        <v>8</v>
      </c>
      <c r="E7886" s="114">
        <v>2762</v>
      </c>
      <c r="F7886" s="114">
        <v>7804</v>
      </c>
      <c r="G7886" s="122">
        <v>0</v>
      </c>
      <c r="H7886" s="122">
        <v>1.4079418110403867E+19</v>
      </c>
    </row>
    <row r="7887" spans="3:8" ht="15" customHeight="1">
      <c r="C7887" s="112" t="b">
        <v>0</v>
      </c>
      <c r="D7887" s="113">
        <v>8</v>
      </c>
      <c r="E7887" s="114">
        <v>2763</v>
      </c>
      <c r="F7887" s="114">
        <v>7805</v>
      </c>
      <c r="G7887" s="122">
        <v>0</v>
      </c>
      <c r="H7887" s="122">
        <v>1.8332174417394076E+18</v>
      </c>
    </row>
    <row r="7888" spans="3:8" ht="15" customHeight="1">
      <c r="C7888" s="112" t="b">
        <v>0</v>
      </c>
      <c r="D7888" s="113">
        <v>8</v>
      </c>
      <c r="E7888" s="114">
        <v>2764</v>
      </c>
      <c r="F7888" s="114">
        <v>7806</v>
      </c>
      <c r="G7888" s="122">
        <v>0</v>
      </c>
      <c r="H7888" s="122">
        <v>9.191684184152791E+18</v>
      </c>
    </row>
    <row r="7889" spans="3:8" ht="15" customHeight="1">
      <c r="C7889" s="112" t="b">
        <v>0</v>
      </c>
      <c r="D7889" s="113">
        <v>8</v>
      </c>
      <c r="E7889" s="114">
        <v>2765</v>
      </c>
      <c r="F7889" s="114">
        <v>7807</v>
      </c>
      <c r="G7889" s="122">
        <v>0</v>
      </c>
      <c r="H7889" s="122">
        <v>1.0474576747882514E+19</v>
      </c>
    </row>
    <row r="7890" spans="3:8" ht="15" customHeight="1">
      <c r="C7890" s="112" t="b">
        <v>0</v>
      </c>
      <c r="D7890" s="113">
        <v>8</v>
      </c>
      <c r="E7890" s="114">
        <v>2766</v>
      </c>
      <c r="F7890" s="114">
        <v>7808</v>
      </c>
      <c r="G7890" s="122">
        <v>0</v>
      </c>
      <c r="H7890" s="122">
        <v>5.0682746467952189E+18</v>
      </c>
    </row>
    <row r="7891" spans="3:8" ht="15" customHeight="1">
      <c r="C7891" s="112" t="b">
        <v>0</v>
      </c>
      <c r="D7891" s="113">
        <v>8</v>
      </c>
      <c r="E7891" s="114">
        <v>2767</v>
      </c>
      <c r="F7891" s="114">
        <v>7809</v>
      </c>
      <c r="G7891" s="122">
        <v>0</v>
      </c>
      <c r="H7891" s="122">
        <v>8.9335319424256522E+18</v>
      </c>
    </row>
    <row r="7892" spans="3:8" ht="15" customHeight="1">
      <c r="C7892" s="112" t="b">
        <v>0</v>
      </c>
      <c r="D7892" s="113">
        <v>8</v>
      </c>
      <c r="E7892" s="114">
        <v>2768</v>
      </c>
      <c r="F7892" s="114">
        <v>7810</v>
      </c>
      <c r="G7892" s="122">
        <v>0</v>
      </c>
      <c r="H7892" s="122">
        <v>9.6478935561729024E+18</v>
      </c>
    </row>
    <row r="7893" spans="3:8" ht="15" customHeight="1">
      <c r="C7893" s="112" t="b">
        <v>0</v>
      </c>
      <c r="D7893" s="113">
        <v>8</v>
      </c>
      <c r="E7893" s="114">
        <v>2769</v>
      </c>
      <c r="F7893" s="114">
        <v>7811</v>
      </c>
      <c r="G7893" s="122">
        <v>0</v>
      </c>
      <c r="H7893" s="122">
        <v>5.7790890218244649E+18</v>
      </c>
    </row>
    <row r="7894" spans="3:8" ht="15" customHeight="1">
      <c r="C7894" s="112" t="b">
        <v>0</v>
      </c>
      <c r="D7894" s="113">
        <v>8</v>
      </c>
      <c r="E7894" s="114">
        <v>2770</v>
      </c>
      <c r="F7894" s="114">
        <v>7812</v>
      </c>
      <c r="G7894" s="122">
        <v>0</v>
      </c>
      <c r="H7894" s="122">
        <v>1.3620481680285023E+18</v>
      </c>
    </row>
    <row r="7895" spans="3:8" ht="15" customHeight="1">
      <c r="C7895" s="112" t="b">
        <v>0</v>
      </c>
      <c r="D7895" s="113">
        <v>8</v>
      </c>
      <c r="E7895" s="114">
        <v>2771</v>
      </c>
      <c r="F7895" s="114">
        <v>7813</v>
      </c>
      <c r="G7895" s="122">
        <v>0</v>
      </c>
      <c r="H7895" s="122">
        <v>3.8023377122081521E+18</v>
      </c>
    </row>
    <row r="7896" spans="3:8" ht="15" customHeight="1">
      <c r="C7896" s="112" t="b">
        <v>0</v>
      </c>
      <c r="D7896" s="113">
        <v>8</v>
      </c>
      <c r="E7896" s="114">
        <v>2772</v>
      </c>
      <c r="F7896" s="114">
        <v>7814</v>
      </c>
      <c r="G7896" s="122">
        <v>0</v>
      </c>
      <c r="H7896" s="122">
        <v>1.6533471443182287E+19</v>
      </c>
    </row>
    <row r="7897" spans="3:8" ht="15" customHeight="1">
      <c r="C7897" s="112" t="b">
        <v>0</v>
      </c>
      <c r="D7897" s="113">
        <v>8</v>
      </c>
      <c r="E7897" s="114">
        <v>2773</v>
      </c>
      <c r="F7897" s="114">
        <v>7815</v>
      </c>
      <c r="G7897" s="122">
        <v>0</v>
      </c>
      <c r="H7897" s="122">
        <v>6.6864582952474819E+18</v>
      </c>
    </row>
    <row r="7898" spans="3:8" ht="15" customHeight="1">
      <c r="C7898" s="112" t="b">
        <v>0</v>
      </c>
      <c r="D7898" s="113">
        <v>8</v>
      </c>
      <c r="E7898" s="114">
        <v>2774</v>
      </c>
      <c r="F7898" s="114">
        <v>7816</v>
      </c>
      <c r="G7898" s="122">
        <v>0</v>
      </c>
      <c r="H7898" s="122">
        <v>1.1954736830396928E+19</v>
      </c>
    </row>
    <row r="7899" spans="3:8" ht="15" customHeight="1">
      <c r="C7899" s="112" t="b">
        <v>0</v>
      </c>
      <c r="D7899" s="113">
        <v>8</v>
      </c>
      <c r="E7899" s="114">
        <v>2775</v>
      </c>
      <c r="F7899" s="114">
        <v>7817</v>
      </c>
      <c r="G7899" s="122">
        <v>0</v>
      </c>
      <c r="H7899" s="122">
        <v>9.2671994343835709E+18</v>
      </c>
    </row>
    <row r="7900" spans="3:8" ht="15" customHeight="1">
      <c r="C7900" s="112" t="b">
        <v>0</v>
      </c>
      <c r="D7900" s="113">
        <v>8</v>
      </c>
      <c r="E7900" s="114">
        <v>2776</v>
      </c>
      <c r="F7900" s="114">
        <v>7818</v>
      </c>
      <c r="G7900" s="122">
        <v>0</v>
      </c>
      <c r="H7900" s="122">
        <v>6.2691232916293005E+17</v>
      </c>
    </row>
    <row r="7901" spans="3:8" ht="15" customHeight="1">
      <c r="C7901" s="112" t="b">
        <v>0</v>
      </c>
      <c r="D7901" s="113">
        <v>8</v>
      </c>
      <c r="E7901" s="114">
        <v>2777</v>
      </c>
      <c r="F7901" s="114">
        <v>7819</v>
      </c>
      <c r="G7901" s="122">
        <v>0</v>
      </c>
      <c r="H7901" s="122">
        <v>6.8936852327200788E+18</v>
      </c>
    </row>
    <row r="7902" spans="3:8" ht="15" customHeight="1">
      <c r="C7902" s="112" t="b">
        <v>0</v>
      </c>
      <c r="D7902" s="113">
        <v>8</v>
      </c>
      <c r="E7902" s="114">
        <v>2778</v>
      </c>
      <c r="F7902" s="114">
        <v>7820</v>
      </c>
      <c r="G7902" s="122">
        <v>0</v>
      </c>
      <c r="H7902" s="122">
        <v>1.3265074600209361E+19</v>
      </c>
    </row>
    <row r="7903" spans="3:8" ht="15" customHeight="1">
      <c r="C7903" s="112" t="b">
        <v>0</v>
      </c>
      <c r="D7903" s="113">
        <v>8</v>
      </c>
      <c r="E7903" s="114">
        <v>2779</v>
      </c>
      <c r="F7903" s="114">
        <v>7821</v>
      </c>
      <c r="G7903" s="122">
        <v>0</v>
      </c>
      <c r="H7903" s="122">
        <v>7.2118295696510672E+16</v>
      </c>
    </row>
    <row r="7904" spans="3:8" ht="15" customHeight="1">
      <c r="C7904" s="112" t="b">
        <v>0</v>
      </c>
      <c r="D7904" s="113">
        <v>8</v>
      </c>
      <c r="E7904" s="114">
        <v>2780</v>
      </c>
      <c r="F7904" s="114">
        <v>7822</v>
      </c>
      <c r="G7904" s="122">
        <v>0</v>
      </c>
      <c r="H7904" s="122">
        <v>3.9488875584581499E+18</v>
      </c>
    </row>
    <row r="7905" spans="3:8" ht="15" customHeight="1">
      <c r="C7905" s="112" t="b">
        <v>0</v>
      </c>
      <c r="D7905" s="113">
        <v>8</v>
      </c>
      <c r="E7905" s="114">
        <v>2781</v>
      </c>
      <c r="F7905" s="114">
        <v>7823</v>
      </c>
      <c r="G7905" s="122">
        <v>0</v>
      </c>
      <c r="H7905" s="122">
        <v>1.699725556808506E+19</v>
      </c>
    </row>
    <row r="7906" spans="3:8" ht="15" customHeight="1">
      <c r="C7906" s="112" t="b">
        <v>0</v>
      </c>
      <c r="D7906" s="113">
        <v>8</v>
      </c>
      <c r="E7906" s="114">
        <v>2782</v>
      </c>
      <c r="F7906" s="114">
        <v>7824</v>
      </c>
      <c r="G7906" s="122">
        <v>0</v>
      </c>
      <c r="H7906" s="122">
        <v>2.5840943970968141E+18</v>
      </c>
    </row>
    <row r="7907" spans="3:8" ht="15" customHeight="1">
      <c r="C7907" s="112" t="b">
        <v>0</v>
      </c>
      <c r="D7907" s="113">
        <v>8</v>
      </c>
      <c r="E7907" s="114">
        <v>2783</v>
      </c>
      <c r="F7907" s="114">
        <v>7825</v>
      </c>
      <c r="G7907" s="122">
        <v>0</v>
      </c>
      <c r="H7907" s="122">
        <v>1.6176850143507689E+19</v>
      </c>
    </row>
    <row r="7908" spans="3:8" ht="15" customHeight="1">
      <c r="C7908" s="112" t="b">
        <v>0</v>
      </c>
      <c r="D7908" s="113">
        <v>8</v>
      </c>
      <c r="E7908" s="114">
        <v>2784</v>
      </c>
      <c r="F7908" s="114">
        <v>7826</v>
      </c>
      <c r="G7908" s="122">
        <v>0</v>
      </c>
      <c r="H7908" s="122">
        <v>9.9705338396495462E+18</v>
      </c>
    </row>
    <row r="7909" spans="3:8" ht="15" customHeight="1">
      <c r="C7909" s="112" t="b">
        <v>0</v>
      </c>
      <c r="D7909" s="113">
        <v>8</v>
      </c>
      <c r="E7909" s="114">
        <v>2785</v>
      </c>
      <c r="F7909" s="114">
        <v>7827</v>
      </c>
      <c r="G7909" s="122">
        <v>0</v>
      </c>
      <c r="H7909" s="122">
        <v>2.9056888009629937E+18</v>
      </c>
    </row>
    <row r="7910" spans="3:8" ht="15" customHeight="1">
      <c r="C7910" s="112" t="b">
        <v>0</v>
      </c>
      <c r="D7910" s="113">
        <v>8</v>
      </c>
      <c r="E7910" s="114">
        <v>2786</v>
      </c>
      <c r="F7910" s="114">
        <v>7828</v>
      </c>
      <c r="G7910" s="122">
        <v>0</v>
      </c>
      <c r="H7910" s="122">
        <v>4.4249474824974541E+18</v>
      </c>
    </row>
    <row r="7911" spans="3:8" ht="15" customHeight="1">
      <c r="C7911" s="112" t="b">
        <v>0</v>
      </c>
      <c r="D7911" s="113">
        <v>8</v>
      </c>
      <c r="E7911" s="114">
        <v>2787</v>
      </c>
      <c r="F7911" s="114">
        <v>7829</v>
      </c>
      <c r="G7911" s="122">
        <v>0</v>
      </c>
      <c r="H7911" s="122">
        <v>7.6585516676985231E+18</v>
      </c>
    </row>
    <row r="7912" spans="3:8" ht="15" customHeight="1">
      <c r="C7912" s="112" t="b">
        <v>0</v>
      </c>
      <c r="D7912" s="113">
        <v>8</v>
      </c>
      <c r="E7912" s="114">
        <v>2788</v>
      </c>
      <c r="F7912" s="114">
        <v>7830</v>
      </c>
      <c r="G7912" s="122">
        <v>0</v>
      </c>
      <c r="H7912" s="122">
        <v>9.6636384213705544E+18</v>
      </c>
    </row>
    <row r="7913" spans="3:8" ht="15" customHeight="1">
      <c r="C7913" s="112" t="b">
        <v>0</v>
      </c>
      <c r="D7913" s="113">
        <v>8</v>
      </c>
      <c r="E7913" s="114">
        <v>2789</v>
      </c>
      <c r="F7913" s="114">
        <v>7831</v>
      </c>
      <c r="G7913" s="122">
        <v>0</v>
      </c>
      <c r="H7913" s="122">
        <v>1.5401628517649949E+19</v>
      </c>
    </row>
    <row r="7914" spans="3:8" ht="15" customHeight="1">
      <c r="C7914" s="112" t="b">
        <v>0</v>
      </c>
      <c r="D7914" s="113">
        <v>8</v>
      </c>
      <c r="E7914" s="114">
        <v>2790</v>
      </c>
      <c r="F7914" s="114">
        <v>7832</v>
      </c>
      <c r="G7914" s="122">
        <v>0</v>
      </c>
      <c r="H7914" s="122">
        <v>9.0204188499256003E+18</v>
      </c>
    </row>
    <row r="7915" spans="3:8" ht="15" customHeight="1">
      <c r="C7915" s="112" t="b">
        <v>0</v>
      </c>
      <c r="D7915" s="113">
        <v>8</v>
      </c>
      <c r="E7915" s="114">
        <v>2791</v>
      </c>
      <c r="F7915" s="114">
        <v>7833</v>
      </c>
      <c r="G7915" s="122">
        <v>0</v>
      </c>
      <c r="H7915" s="122">
        <v>1.715092831443002E+19</v>
      </c>
    </row>
    <row r="7916" spans="3:8" ht="15" customHeight="1">
      <c r="C7916" s="112" t="b">
        <v>0</v>
      </c>
      <c r="D7916" s="113">
        <v>8</v>
      </c>
      <c r="E7916" s="114">
        <v>2792</v>
      </c>
      <c r="F7916" s="114">
        <v>7834</v>
      </c>
      <c r="G7916" s="122">
        <v>0</v>
      </c>
      <c r="H7916" s="122">
        <v>4.6383070390152346E+18</v>
      </c>
    </row>
    <row r="7917" spans="3:8" ht="15" customHeight="1">
      <c r="C7917" s="112" t="b">
        <v>0</v>
      </c>
      <c r="D7917" s="113">
        <v>8</v>
      </c>
      <c r="E7917" s="114">
        <v>2793</v>
      </c>
      <c r="F7917" s="114">
        <v>7835</v>
      </c>
      <c r="G7917" s="122">
        <v>0</v>
      </c>
      <c r="H7917" s="122">
        <v>4.568432714176042E+18</v>
      </c>
    </row>
    <row r="7918" spans="3:8" ht="15" customHeight="1">
      <c r="C7918" s="112" t="b">
        <v>0</v>
      </c>
      <c r="D7918" s="113">
        <v>8</v>
      </c>
      <c r="E7918" s="114">
        <v>2794</v>
      </c>
      <c r="F7918" s="114">
        <v>7836</v>
      </c>
      <c r="G7918" s="122">
        <v>0</v>
      </c>
      <c r="H7918" s="122">
        <v>3.4014229470486758E+18</v>
      </c>
    </row>
    <row r="7919" spans="3:8" ht="15" customHeight="1">
      <c r="C7919" s="112" t="b">
        <v>0</v>
      </c>
      <c r="D7919" s="113">
        <v>8</v>
      </c>
      <c r="E7919" s="114">
        <v>2795</v>
      </c>
      <c r="F7919" s="114">
        <v>7837</v>
      </c>
      <c r="G7919" s="122">
        <v>0</v>
      </c>
      <c r="H7919" s="122">
        <v>1.8538646989947681E+18</v>
      </c>
    </row>
    <row r="7920" spans="3:8" ht="15" customHeight="1">
      <c r="C7920" s="112" t="b">
        <v>0</v>
      </c>
      <c r="D7920" s="113">
        <v>8</v>
      </c>
      <c r="E7920" s="114">
        <v>2796</v>
      </c>
      <c r="F7920" s="114">
        <v>7838</v>
      </c>
      <c r="G7920" s="122">
        <v>0</v>
      </c>
      <c r="H7920" s="122">
        <v>1.1630954605859891E+19</v>
      </c>
    </row>
    <row r="7921" spans="3:8" ht="15" customHeight="1">
      <c r="C7921" s="112" t="b">
        <v>0</v>
      </c>
      <c r="D7921" s="113">
        <v>8</v>
      </c>
      <c r="E7921" s="114">
        <v>2797</v>
      </c>
      <c r="F7921" s="114">
        <v>7839</v>
      </c>
      <c r="G7921" s="122">
        <v>0</v>
      </c>
      <c r="H7921" s="122">
        <v>1.7318473825919017E+18</v>
      </c>
    </row>
    <row r="7922" spans="3:8" ht="15" customHeight="1">
      <c r="C7922" s="112" t="b">
        <v>0</v>
      </c>
      <c r="D7922" s="113">
        <v>8</v>
      </c>
      <c r="E7922" s="114">
        <v>2798</v>
      </c>
      <c r="F7922" s="114">
        <v>7840</v>
      </c>
      <c r="G7922" s="122">
        <v>0</v>
      </c>
      <c r="H7922" s="122">
        <v>9.5013482625009664E+18</v>
      </c>
    </row>
    <row r="7923" spans="3:8" ht="15" customHeight="1">
      <c r="C7923" s="112" t="b">
        <v>0</v>
      </c>
      <c r="D7923" s="113">
        <v>8</v>
      </c>
      <c r="E7923" s="114">
        <v>2799</v>
      </c>
      <c r="F7923" s="114">
        <v>7841</v>
      </c>
      <c r="G7923" s="122">
        <v>0</v>
      </c>
      <c r="H7923" s="122">
        <v>1.8330358935969814E+17</v>
      </c>
    </row>
    <row r="7924" spans="3:8" ht="15" customHeight="1">
      <c r="C7924" s="112" t="b">
        <v>0</v>
      </c>
      <c r="D7924" s="113">
        <v>8</v>
      </c>
      <c r="E7924" s="114">
        <v>2800</v>
      </c>
      <c r="F7924" s="114">
        <v>7842</v>
      </c>
      <c r="G7924" s="122">
        <v>0</v>
      </c>
      <c r="H7924" s="122">
        <v>3.4395821555424532E+18</v>
      </c>
    </row>
    <row r="7925" spans="3:8" ht="15" customHeight="1">
      <c r="C7925" s="112" t="b">
        <v>0</v>
      </c>
      <c r="D7925" s="113">
        <v>8</v>
      </c>
      <c r="E7925" s="114">
        <v>2801</v>
      </c>
      <c r="F7925" s="114">
        <v>7843</v>
      </c>
      <c r="G7925" s="122">
        <v>0</v>
      </c>
      <c r="H7925" s="122">
        <v>1.8273783583361602E+19</v>
      </c>
    </row>
    <row r="7926" spans="3:8" ht="15" customHeight="1">
      <c r="C7926" s="112" t="b">
        <v>0</v>
      </c>
      <c r="D7926" s="113">
        <v>8</v>
      </c>
      <c r="E7926" s="114">
        <v>2802</v>
      </c>
      <c r="F7926" s="114">
        <v>7844</v>
      </c>
      <c r="G7926" s="122">
        <v>0</v>
      </c>
      <c r="H7926" s="122">
        <v>1.5361022096065655E+19</v>
      </c>
    </row>
    <row r="7927" spans="3:8" ht="15" customHeight="1">
      <c r="C7927" s="112" t="b">
        <v>0</v>
      </c>
      <c r="D7927" s="113">
        <v>8</v>
      </c>
      <c r="E7927" s="114">
        <v>2803</v>
      </c>
      <c r="F7927" s="114">
        <v>7845</v>
      </c>
      <c r="G7927" s="122">
        <v>0</v>
      </c>
      <c r="H7927" s="122">
        <v>1.1541502426926643E+18</v>
      </c>
    </row>
    <row r="7928" spans="3:8" ht="15" customHeight="1">
      <c r="C7928" s="112" t="b">
        <v>0</v>
      </c>
      <c r="D7928" s="113">
        <v>8</v>
      </c>
      <c r="E7928" s="114">
        <v>2804</v>
      </c>
      <c r="F7928" s="114">
        <v>7846</v>
      </c>
      <c r="G7928" s="122">
        <v>0</v>
      </c>
      <c r="H7928" s="122">
        <v>1.041138338655114E+19</v>
      </c>
    </row>
    <row r="7929" spans="3:8" ht="15" customHeight="1">
      <c r="C7929" s="112" t="b">
        <v>0</v>
      </c>
      <c r="D7929" s="113">
        <v>8</v>
      </c>
      <c r="E7929" s="114">
        <v>2805</v>
      </c>
      <c r="F7929" s="114">
        <v>7847</v>
      </c>
      <c r="G7929" s="122">
        <v>0</v>
      </c>
      <c r="H7929" s="122">
        <v>2.6313810868226601E+18</v>
      </c>
    </row>
    <row r="7930" spans="3:8" ht="15" customHeight="1">
      <c r="C7930" s="112" t="b">
        <v>0</v>
      </c>
      <c r="D7930" s="113">
        <v>8</v>
      </c>
      <c r="E7930" s="114">
        <v>2806</v>
      </c>
      <c r="F7930" s="114">
        <v>7848</v>
      </c>
      <c r="G7930" s="122">
        <v>0</v>
      </c>
      <c r="H7930" s="122">
        <v>1.0370121996688978E+19</v>
      </c>
    </row>
    <row r="7931" spans="3:8" ht="15" customHeight="1">
      <c r="C7931" s="112" t="b">
        <v>0</v>
      </c>
      <c r="D7931" s="113">
        <v>8</v>
      </c>
      <c r="E7931" s="114">
        <v>2807</v>
      </c>
      <c r="F7931" s="114">
        <v>7849</v>
      </c>
      <c r="G7931" s="122">
        <v>0</v>
      </c>
      <c r="H7931" s="122">
        <v>6.6683557271737569E+18</v>
      </c>
    </row>
    <row r="7932" spans="3:8" ht="15" customHeight="1">
      <c r="C7932" s="112" t="b">
        <v>0</v>
      </c>
      <c r="D7932" s="113">
        <v>8</v>
      </c>
      <c r="E7932" s="114">
        <v>2808</v>
      </c>
      <c r="F7932" s="114">
        <v>7850</v>
      </c>
      <c r="G7932" s="122">
        <v>0</v>
      </c>
      <c r="H7932" s="122">
        <v>1.5975713074692221E+19</v>
      </c>
    </row>
    <row r="7933" spans="3:8" ht="15" customHeight="1">
      <c r="C7933" s="112" t="b">
        <v>0</v>
      </c>
      <c r="D7933" s="113">
        <v>8</v>
      </c>
      <c r="E7933" s="114">
        <v>2809</v>
      </c>
      <c r="F7933" s="114">
        <v>7851</v>
      </c>
      <c r="G7933" s="122">
        <v>0</v>
      </c>
      <c r="H7933" s="122">
        <v>2.9478941849135365E+18</v>
      </c>
    </row>
    <row r="7934" spans="3:8" ht="15" customHeight="1">
      <c r="C7934" s="112" t="b">
        <v>0</v>
      </c>
      <c r="D7934" s="113">
        <v>8</v>
      </c>
      <c r="E7934" s="114">
        <v>2810</v>
      </c>
      <c r="F7934" s="114">
        <v>7852</v>
      </c>
      <c r="G7934" s="122">
        <v>0</v>
      </c>
      <c r="H7934" s="122">
        <v>3.4289818153584799E+18</v>
      </c>
    </row>
    <row r="7935" spans="3:8" ht="15" customHeight="1">
      <c r="C7935" s="112" t="b">
        <v>0</v>
      </c>
      <c r="D7935" s="113">
        <v>8</v>
      </c>
      <c r="E7935" s="114">
        <v>2811</v>
      </c>
      <c r="F7935" s="114">
        <v>7853</v>
      </c>
      <c r="G7935" s="122">
        <v>0</v>
      </c>
      <c r="H7935" s="122">
        <v>1.708990674539674E+19</v>
      </c>
    </row>
    <row r="7936" spans="3:8" ht="15" customHeight="1">
      <c r="C7936" s="112" t="b">
        <v>0</v>
      </c>
      <c r="D7936" s="113">
        <v>8</v>
      </c>
      <c r="E7936" s="114">
        <v>2812</v>
      </c>
      <c r="F7936" s="114">
        <v>7854</v>
      </c>
      <c r="G7936" s="122">
        <v>0</v>
      </c>
      <c r="H7936" s="122">
        <v>1.7543668103620368E+19</v>
      </c>
    </row>
    <row r="7937" spans="3:8" ht="15" customHeight="1">
      <c r="C7937" s="112" t="b">
        <v>0</v>
      </c>
      <c r="D7937" s="113">
        <v>8</v>
      </c>
      <c r="E7937" s="114">
        <v>2813</v>
      </c>
      <c r="F7937" s="114">
        <v>7855</v>
      </c>
      <c r="G7937" s="122">
        <v>0</v>
      </c>
      <c r="H7937" s="122">
        <v>9.1206905277986125E+17</v>
      </c>
    </row>
    <row r="7938" spans="3:8" ht="15" customHeight="1">
      <c r="C7938" s="112" t="b">
        <v>0</v>
      </c>
      <c r="D7938" s="113">
        <v>8</v>
      </c>
      <c r="E7938" s="114">
        <v>2814</v>
      </c>
      <c r="F7938" s="114">
        <v>7856</v>
      </c>
      <c r="G7938" s="122">
        <v>0</v>
      </c>
      <c r="H7938" s="122">
        <v>1.8215764576512487E+19</v>
      </c>
    </row>
    <row r="7939" spans="3:8" ht="15" customHeight="1">
      <c r="C7939" s="112" t="b">
        <v>0</v>
      </c>
      <c r="D7939" s="113">
        <v>8</v>
      </c>
      <c r="E7939" s="114">
        <v>2815</v>
      </c>
      <c r="F7939" s="114">
        <v>7857</v>
      </c>
      <c r="G7939" s="122">
        <v>0</v>
      </c>
      <c r="H7939" s="122">
        <v>1.0545027221726663E+19</v>
      </c>
    </row>
    <row r="7940" spans="3:8" ht="15" customHeight="1">
      <c r="C7940" s="112" t="b">
        <v>0</v>
      </c>
      <c r="D7940" s="113">
        <v>8</v>
      </c>
      <c r="E7940" s="114">
        <v>2816</v>
      </c>
      <c r="F7940" s="114">
        <v>7858</v>
      </c>
      <c r="G7940" s="122">
        <v>0</v>
      </c>
      <c r="H7940" s="122">
        <v>4.6782029980450171E+18</v>
      </c>
    </row>
    <row r="7941" spans="3:8" ht="15" customHeight="1">
      <c r="C7941" s="112" t="b">
        <v>0</v>
      </c>
      <c r="D7941" s="113">
        <v>8</v>
      </c>
      <c r="E7941" s="114">
        <v>2817</v>
      </c>
      <c r="F7941" s="114">
        <v>7859</v>
      </c>
      <c r="G7941" s="122">
        <v>0</v>
      </c>
      <c r="H7941" s="122">
        <v>9.8479550244185434E+17</v>
      </c>
    </row>
    <row r="7942" spans="3:8" ht="15" customHeight="1">
      <c r="C7942" s="112" t="b">
        <v>0</v>
      </c>
      <c r="D7942" s="113">
        <v>8</v>
      </c>
      <c r="E7942" s="114">
        <v>2818</v>
      </c>
      <c r="F7942" s="114">
        <v>7860</v>
      </c>
      <c r="G7942" s="122">
        <v>0</v>
      </c>
      <c r="H7942" s="122">
        <v>1.3312842347939213E+19</v>
      </c>
    </row>
    <row r="7943" spans="3:8" ht="15" customHeight="1">
      <c r="C7943" s="112" t="b">
        <v>0</v>
      </c>
      <c r="D7943" s="113">
        <v>8</v>
      </c>
      <c r="E7943" s="114">
        <v>646</v>
      </c>
      <c r="F7943" s="114">
        <v>7861</v>
      </c>
      <c r="G7943" s="122">
        <v>0</v>
      </c>
      <c r="H7943" s="122">
        <v>1.8000761591552842E+19</v>
      </c>
    </row>
    <row r="7944" spans="3:8" ht="15" customHeight="1">
      <c r="C7944" s="112" t="b">
        <v>0</v>
      </c>
      <c r="D7944" s="113">
        <v>8</v>
      </c>
      <c r="E7944" s="114">
        <v>647</v>
      </c>
      <c r="F7944" s="114">
        <v>7862</v>
      </c>
      <c r="G7944" s="122">
        <v>0</v>
      </c>
      <c r="H7944" s="122">
        <v>5.3160145520664115E+17</v>
      </c>
    </row>
    <row r="7945" spans="3:8" ht="15" customHeight="1">
      <c r="C7945" s="112" t="b">
        <v>0</v>
      </c>
      <c r="D7945" s="113">
        <v>8</v>
      </c>
      <c r="E7945" s="114">
        <v>648</v>
      </c>
      <c r="F7945" s="114">
        <v>7863</v>
      </c>
      <c r="G7945" s="122">
        <v>0</v>
      </c>
      <c r="H7945" s="122">
        <v>1.3581971634861292E+18</v>
      </c>
    </row>
    <row r="7946" spans="3:8" ht="15" customHeight="1">
      <c r="C7946" s="112" t="b">
        <v>0</v>
      </c>
      <c r="D7946" s="113">
        <v>8</v>
      </c>
      <c r="E7946" s="114">
        <v>649</v>
      </c>
      <c r="F7946" s="114">
        <v>7864</v>
      </c>
      <c r="G7946" s="122">
        <v>0</v>
      </c>
      <c r="H7946" s="122">
        <v>1.6278674885790358E+19</v>
      </c>
    </row>
    <row r="7947" spans="3:8" ht="15" customHeight="1">
      <c r="C7947" s="112" t="b">
        <v>0</v>
      </c>
      <c r="D7947" s="113">
        <v>8</v>
      </c>
      <c r="E7947" s="114">
        <v>651</v>
      </c>
      <c r="F7947" s="114">
        <v>7865</v>
      </c>
      <c r="G7947" s="122">
        <v>0</v>
      </c>
      <c r="H7947" s="122">
        <v>1.2463297558069686E+19</v>
      </c>
    </row>
    <row r="7948" spans="3:8" ht="15" customHeight="1">
      <c r="C7948" s="112" t="b">
        <v>0</v>
      </c>
      <c r="D7948" s="113">
        <v>8</v>
      </c>
      <c r="E7948" s="114">
        <v>653</v>
      </c>
      <c r="F7948" s="114">
        <v>7866</v>
      </c>
      <c r="G7948" s="122">
        <v>0</v>
      </c>
      <c r="H7948" s="122">
        <v>8.4762918610136026E+17</v>
      </c>
    </row>
    <row r="7949" spans="3:8" ht="15" customHeight="1">
      <c r="C7949" s="112" t="b">
        <v>0</v>
      </c>
      <c r="D7949" s="113">
        <v>8</v>
      </c>
      <c r="E7949" s="114">
        <v>655</v>
      </c>
      <c r="F7949" s="114">
        <v>7867</v>
      </c>
      <c r="G7949" s="122">
        <v>0</v>
      </c>
      <c r="H7949" s="122">
        <v>1.2959779727032283E+19</v>
      </c>
    </row>
    <row r="7950" spans="3:8" ht="15" customHeight="1">
      <c r="C7950" s="112" t="b">
        <v>0</v>
      </c>
      <c r="D7950" s="113">
        <v>8</v>
      </c>
      <c r="E7950" s="114">
        <v>658</v>
      </c>
      <c r="F7950" s="114">
        <v>7868</v>
      </c>
      <c r="G7950" s="122">
        <v>0</v>
      </c>
      <c r="H7950" s="122">
        <v>6.9444284639334738E+18</v>
      </c>
    </row>
    <row r="7951" spans="3:8" ht="15" customHeight="1">
      <c r="C7951" s="112" t="b">
        <v>0</v>
      </c>
      <c r="D7951" s="113">
        <v>8</v>
      </c>
      <c r="E7951" s="114">
        <v>2926</v>
      </c>
      <c r="F7951" s="114">
        <v>7869</v>
      </c>
      <c r="G7951" s="122">
        <v>0</v>
      </c>
      <c r="H7951" s="122">
        <v>1.190806691971423E+19</v>
      </c>
    </row>
    <row r="7952" spans="3:8" ht="15" customHeight="1">
      <c r="C7952" s="112" t="b">
        <v>0</v>
      </c>
      <c r="D7952" s="113">
        <v>8</v>
      </c>
      <c r="E7952" s="114">
        <v>2927</v>
      </c>
      <c r="F7952" s="114">
        <v>7870</v>
      </c>
      <c r="G7952" s="122">
        <v>0</v>
      </c>
      <c r="H7952" s="122">
        <v>2.6047022685786604E+18</v>
      </c>
    </row>
    <row r="7953" spans="3:8" ht="15" customHeight="1">
      <c r="C7953" s="112" t="b">
        <v>0</v>
      </c>
      <c r="D7953" s="113">
        <v>8</v>
      </c>
      <c r="E7953" s="114">
        <v>2928</v>
      </c>
      <c r="F7953" s="114">
        <v>7871</v>
      </c>
      <c r="G7953" s="122">
        <v>0</v>
      </c>
      <c r="H7953" s="122">
        <v>8.5011754009647606E+18</v>
      </c>
    </row>
    <row r="7954" spans="3:8" ht="15" customHeight="1">
      <c r="C7954" s="112" t="b">
        <v>0</v>
      </c>
      <c r="D7954" s="113">
        <v>8</v>
      </c>
      <c r="E7954" s="114">
        <v>2929</v>
      </c>
      <c r="F7954" s="114">
        <v>7872</v>
      </c>
      <c r="G7954" s="122">
        <v>0</v>
      </c>
      <c r="H7954" s="122">
        <v>1.6758615012238854E+19</v>
      </c>
    </row>
    <row r="7955" spans="3:8" ht="15" customHeight="1">
      <c r="C7955" s="112" t="b">
        <v>0</v>
      </c>
      <c r="D7955" s="113">
        <v>8</v>
      </c>
      <c r="E7955" s="114">
        <v>2930</v>
      </c>
      <c r="F7955" s="114">
        <v>7873</v>
      </c>
      <c r="G7955" s="122">
        <v>0</v>
      </c>
      <c r="H7955" s="122">
        <v>4.2174359747536282E+18</v>
      </c>
    </row>
    <row r="7956" spans="3:8" ht="15" customHeight="1">
      <c r="C7956" s="112" t="b">
        <v>0</v>
      </c>
      <c r="D7956" s="113">
        <v>8</v>
      </c>
      <c r="E7956" s="114">
        <v>2931</v>
      </c>
      <c r="F7956" s="114">
        <v>7874</v>
      </c>
      <c r="G7956" s="122">
        <v>0</v>
      </c>
      <c r="H7956" s="122">
        <v>7.8799483059251917E+17</v>
      </c>
    </row>
    <row r="7957" spans="3:8" ht="15" customHeight="1">
      <c r="C7957" s="112" t="b">
        <v>0</v>
      </c>
      <c r="D7957" s="113">
        <v>8</v>
      </c>
      <c r="E7957" s="114">
        <v>2932</v>
      </c>
      <c r="F7957" s="114">
        <v>7875</v>
      </c>
      <c r="G7957" s="122">
        <v>0</v>
      </c>
      <c r="H7957" s="122">
        <v>1.1021115372509379E+19</v>
      </c>
    </row>
    <row r="7958" spans="3:8" ht="15" customHeight="1">
      <c r="C7958" s="112" t="b">
        <v>0</v>
      </c>
      <c r="D7958" s="113">
        <v>8</v>
      </c>
      <c r="E7958" s="114">
        <v>2933</v>
      </c>
      <c r="F7958" s="114">
        <v>7876</v>
      </c>
      <c r="G7958" s="122">
        <v>0</v>
      </c>
      <c r="H7958" s="122">
        <v>4.0188171541303558E+17</v>
      </c>
    </row>
    <row r="7959" spans="3:8" ht="15" customHeight="1">
      <c r="C7959" s="112" t="b">
        <v>0</v>
      </c>
      <c r="D7959" s="113">
        <v>8</v>
      </c>
      <c r="E7959" s="114">
        <v>2934</v>
      </c>
      <c r="F7959" s="114">
        <v>7877</v>
      </c>
      <c r="G7959" s="122">
        <v>0</v>
      </c>
      <c r="H7959" s="122">
        <v>1.6873850562993572E+19</v>
      </c>
    </row>
    <row r="7960" spans="3:8" ht="15" customHeight="1">
      <c r="C7960" s="112" t="b">
        <v>0</v>
      </c>
      <c r="D7960" s="113">
        <v>8</v>
      </c>
      <c r="E7960" s="114">
        <v>2935</v>
      </c>
      <c r="F7960" s="114">
        <v>7878</v>
      </c>
      <c r="G7960" s="122">
        <v>0</v>
      </c>
      <c r="H7960" s="122">
        <v>8.8544006470252124E+18</v>
      </c>
    </row>
    <row r="7961" spans="3:8" ht="15" customHeight="1">
      <c r="C7961" s="112" t="b">
        <v>0</v>
      </c>
      <c r="D7961" s="113">
        <v>8</v>
      </c>
      <c r="E7961" s="114">
        <v>2936</v>
      </c>
      <c r="F7961" s="114">
        <v>7879</v>
      </c>
      <c r="G7961" s="122">
        <v>0</v>
      </c>
      <c r="H7961" s="122">
        <v>1.6247293405416735E+19</v>
      </c>
    </row>
    <row r="7962" spans="3:8" ht="15" customHeight="1">
      <c r="C7962" s="112" t="b">
        <v>0</v>
      </c>
      <c r="D7962" s="113">
        <v>8</v>
      </c>
      <c r="E7962" s="114">
        <v>2937</v>
      </c>
      <c r="F7962" s="114">
        <v>7880</v>
      </c>
      <c r="G7962" s="122">
        <v>0</v>
      </c>
      <c r="H7962" s="122">
        <v>7.6839527055321446E+18</v>
      </c>
    </row>
    <row r="7963" spans="3:8" ht="15" customHeight="1">
      <c r="C7963" s="112" t="b">
        <v>0</v>
      </c>
      <c r="D7963" s="113">
        <v>8</v>
      </c>
      <c r="E7963" s="114">
        <v>2938</v>
      </c>
      <c r="F7963" s="114">
        <v>7881</v>
      </c>
      <c r="G7963" s="122">
        <v>0</v>
      </c>
      <c r="H7963" s="122">
        <v>1.3766174497609128E+19</v>
      </c>
    </row>
    <row r="7964" spans="3:8" ht="15" customHeight="1">
      <c r="C7964" s="112" t="b">
        <v>0</v>
      </c>
      <c r="D7964" s="113">
        <v>8</v>
      </c>
      <c r="E7964" s="114">
        <v>2939</v>
      </c>
      <c r="F7964" s="114">
        <v>7882</v>
      </c>
      <c r="G7964" s="122">
        <v>0</v>
      </c>
      <c r="H7964" s="122">
        <v>1.5434847562733375E+19</v>
      </c>
    </row>
    <row r="7965" spans="3:8" ht="15" customHeight="1">
      <c r="C7965" s="112" t="b">
        <v>0</v>
      </c>
      <c r="D7965" s="113">
        <v>8</v>
      </c>
      <c r="E7965" s="114">
        <v>2940</v>
      </c>
      <c r="F7965" s="114">
        <v>7883</v>
      </c>
      <c r="G7965" s="122">
        <v>0</v>
      </c>
      <c r="H7965" s="122">
        <v>5.1723635190758717E+18</v>
      </c>
    </row>
    <row r="7966" spans="3:8" ht="15" customHeight="1">
      <c r="C7966" s="112" t="b">
        <v>0</v>
      </c>
      <c r="D7966" s="113">
        <v>8</v>
      </c>
      <c r="E7966" s="114">
        <v>2941</v>
      </c>
      <c r="F7966" s="114">
        <v>7884</v>
      </c>
      <c r="G7966" s="122">
        <v>0</v>
      </c>
      <c r="H7966" s="122">
        <v>5.6050851604953088E+18</v>
      </c>
    </row>
    <row r="7967" spans="3:8" ht="15" customHeight="1">
      <c r="C7967" s="112" t="b">
        <v>0</v>
      </c>
      <c r="D7967" s="113">
        <v>8</v>
      </c>
      <c r="E7967" s="114">
        <v>2942</v>
      </c>
      <c r="F7967" s="114">
        <v>7885</v>
      </c>
      <c r="G7967" s="122">
        <v>0</v>
      </c>
      <c r="H7967" s="122">
        <v>1.3758255021518635E+19</v>
      </c>
    </row>
    <row r="7968" spans="3:8" ht="15" customHeight="1">
      <c r="C7968" s="112" t="b">
        <v>0</v>
      </c>
      <c r="D7968" s="113">
        <v>8</v>
      </c>
      <c r="E7968" s="114">
        <v>2943</v>
      </c>
      <c r="F7968" s="114">
        <v>7886</v>
      </c>
      <c r="G7968" s="122">
        <v>0</v>
      </c>
      <c r="H7968" s="122">
        <v>4.5200656180665093E+18</v>
      </c>
    </row>
    <row r="7969" spans="3:8" ht="15" customHeight="1">
      <c r="C7969" s="112" t="b">
        <v>0</v>
      </c>
      <c r="D7969" s="113">
        <v>8</v>
      </c>
      <c r="E7969" s="114">
        <v>2944</v>
      </c>
      <c r="F7969" s="114">
        <v>7887</v>
      </c>
      <c r="G7969" s="122">
        <v>0</v>
      </c>
      <c r="H7969" s="122">
        <v>1.7659826459956181E+19</v>
      </c>
    </row>
    <row r="7970" spans="3:8" ht="15" customHeight="1">
      <c r="C7970" s="112" t="b">
        <v>0</v>
      </c>
      <c r="D7970" s="113">
        <v>8</v>
      </c>
      <c r="E7970" s="114">
        <v>2945</v>
      </c>
      <c r="F7970" s="114">
        <v>7888</v>
      </c>
      <c r="G7970" s="122">
        <v>0</v>
      </c>
      <c r="H7970" s="122">
        <v>1.0742947602938704E+19</v>
      </c>
    </row>
    <row r="7971" spans="3:8" ht="15" customHeight="1">
      <c r="C7971" s="112" t="b">
        <v>0</v>
      </c>
      <c r="D7971" s="113">
        <v>8</v>
      </c>
      <c r="E7971" s="114">
        <v>2946</v>
      </c>
      <c r="F7971" s="114">
        <v>7889</v>
      </c>
      <c r="G7971" s="122">
        <v>0</v>
      </c>
      <c r="H7971" s="122">
        <v>8.384028122032951E+17</v>
      </c>
    </row>
    <row r="7972" spans="3:8" ht="15" customHeight="1">
      <c r="C7972" s="112" t="b">
        <v>0</v>
      </c>
      <c r="D7972" s="113">
        <v>8</v>
      </c>
      <c r="E7972" s="114">
        <v>2947</v>
      </c>
      <c r="F7972" s="114">
        <v>7890</v>
      </c>
      <c r="G7972" s="122">
        <v>0</v>
      </c>
      <c r="H7972" s="122">
        <v>2.1492157600201748E+18</v>
      </c>
    </row>
    <row r="7973" spans="3:8" ht="15" customHeight="1">
      <c r="C7973" s="112" t="b">
        <v>0</v>
      </c>
      <c r="D7973" s="113">
        <v>8</v>
      </c>
      <c r="E7973" s="114">
        <v>2948</v>
      </c>
      <c r="F7973" s="114">
        <v>7891</v>
      </c>
      <c r="G7973" s="122">
        <v>0</v>
      </c>
      <c r="H7973" s="122">
        <v>6.2583860223622669E+17</v>
      </c>
    </row>
    <row r="7974" spans="3:8" ht="15" customHeight="1">
      <c r="C7974" s="112" t="b">
        <v>0</v>
      </c>
      <c r="D7974" s="113">
        <v>8</v>
      </c>
      <c r="E7974" s="114">
        <v>2949</v>
      </c>
      <c r="F7974" s="114">
        <v>7892</v>
      </c>
      <c r="G7974" s="122">
        <v>0</v>
      </c>
      <c r="H7974" s="122">
        <v>5.3773534033530839E+18</v>
      </c>
    </row>
    <row r="7975" spans="3:8" ht="15" customHeight="1">
      <c r="C7975" s="112" t="b">
        <v>0</v>
      </c>
      <c r="D7975" s="113">
        <v>8</v>
      </c>
      <c r="E7975" s="114">
        <v>2950</v>
      </c>
      <c r="F7975" s="114">
        <v>7893</v>
      </c>
      <c r="G7975" s="122">
        <v>0</v>
      </c>
      <c r="H7975" s="122">
        <v>5.0925993860859945E+18</v>
      </c>
    </row>
    <row r="7976" spans="3:8" ht="15" customHeight="1">
      <c r="C7976" s="112" t="b">
        <v>0</v>
      </c>
      <c r="D7976" s="113">
        <v>8</v>
      </c>
      <c r="E7976" s="114">
        <v>2951</v>
      </c>
      <c r="F7976" s="114">
        <v>7894</v>
      </c>
      <c r="G7976" s="122">
        <v>0</v>
      </c>
      <c r="H7976" s="122">
        <v>1.0008590601865658E+19</v>
      </c>
    </row>
    <row r="7977" spans="3:8" ht="15" customHeight="1">
      <c r="C7977" s="112" t="b">
        <v>0</v>
      </c>
      <c r="D7977" s="113">
        <v>8</v>
      </c>
      <c r="E7977" s="114">
        <v>2952</v>
      </c>
      <c r="F7977" s="114">
        <v>7895</v>
      </c>
      <c r="G7977" s="122">
        <v>0</v>
      </c>
      <c r="H7977" s="122">
        <v>1.4746983833595838E+19</v>
      </c>
    </row>
    <row r="7978" spans="3:8" ht="15" customHeight="1">
      <c r="C7978" s="112" t="b">
        <v>0</v>
      </c>
      <c r="D7978" s="113">
        <v>8</v>
      </c>
      <c r="E7978" s="114">
        <v>2953</v>
      </c>
      <c r="F7978" s="114">
        <v>7896</v>
      </c>
      <c r="G7978" s="122">
        <v>0</v>
      </c>
      <c r="H7978" s="122">
        <v>4.9827885624046195E+17</v>
      </c>
    </row>
    <row r="7979" spans="3:8" ht="15" customHeight="1">
      <c r="C7979" s="112" t="b">
        <v>0</v>
      </c>
      <c r="D7979" s="113">
        <v>8</v>
      </c>
      <c r="E7979" s="114">
        <v>2954</v>
      </c>
      <c r="F7979" s="114">
        <v>7897</v>
      </c>
      <c r="G7979" s="122">
        <v>0</v>
      </c>
      <c r="H7979" s="122">
        <v>8.0355243526752799E+18</v>
      </c>
    </row>
    <row r="7980" spans="3:8" ht="15" customHeight="1">
      <c r="C7980" s="112" t="b">
        <v>0</v>
      </c>
      <c r="D7980" s="113">
        <v>8</v>
      </c>
      <c r="E7980" s="114">
        <v>2955</v>
      </c>
      <c r="F7980" s="114">
        <v>7898</v>
      </c>
      <c r="G7980" s="122">
        <v>0</v>
      </c>
      <c r="H7980" s="122">
        <v>1.5810700965277866E+19</v>
      </c>
    </row>
    <row r="7981" spans="3:8" ht="15" customHeight="1">
      <c r="C7981" s="112" t="b">
        <v>0</v>
      </c>
      <c r="D7981" s="113">
        <v>8</v>
      </c>
      <c r="E7981" s="114">
        <v>2956</v>
      </c>
      <c r="F7981" s="114">
        <v>7899</v>
      </c>
      <c r="G7981" s="122">
        <v>0</v>
      </c>
      <c r="H7981" s="122">
        <v>1.2689407399879694E+19</v>
      </c>
    </row>
    <row r="7982" spans="3:8" ht="15" customHeight="1">
      <c r="C7982" s="112" t="b">
        <v>0</v>
      </c>
      <c r="D7982" s="113">
        <v>8</v>
      </c>
      <c r="E7982" s="114">
        <v>2957</v>
      </c>
      <c r="F7982" s="114">
        <v>7900</v>
      </c>
      <c r="G7982" s="122">
        <v>0</v>
      </c>
      <c r="H7982" s="122">
        <v>1.6550736122277792E+19</v>
      </c>
    </row>
    <row r="7983" spans="3:8" ht="15" customHeight="1">
      <c r="C7983" s="112" t="b">
        <v>0</v>
      </c>
      <c r="D7983" s="113">
        <v>8</v>
      </c>
      <c r="E7983" s="114">
        <v>2958</v>
      </c>
      <c r="F7983" s="114">
        <v>7901</v>
      </c>
      <c r="G7983" s="122">
        <v>0</v>
      </c>
      <c r="H7983" s="122">
        <v>1.2292147870370107E+19</v>
      </c>
    </row>
    <row r="7984" spans="3:8" ht="15" customHeight="1">
      <c r="C7984" s="112" t="b">
        <v>0</v>
      </c>
      <c r="D7984" s="113">
        <v>8</v>
      </c>
      <c r="E7984" s="114">
        <v>2959</v>
      </c>
      <c r="F7984" s="114">
        <v>7902</v>
      </c>
      <c r="G7984" s="122">
        <v>0</v>
      </c>
      <c r="H7984" s="122">
        <v>1.1548837953987797E+19</v>
      </c>
    </row>
    <row r="7985" spans="3:8" ht="15" customHeight="1">
      <c r="C7985" s="112" t="b">
        <v>0</v>
      </c>
      <c r="D7985" s="113">
        <v>8</v>
      </c>
      <c r="E7985" s="114">
        <v>2960</v>
      </c>
      <c r="F7985" s="114">
        <v>7903</v>
      </c>
      <c r="G7985" s="122">
        <v>0</v>
      </c>
      <c r="H7985" s="122">
        <v>9.1307863776440259E+18</v>
      </c>
    </row>
    <row r="7986" spans="3:8" ht="15" customHeight="1">
      <c r="C7986" s="112" t="b">
        <v>0</v>
      </c>
      <c r="D7986" s="113">
        <v>8</v>
      </c>
      <c r="E7986" s="114">
        <v>2961</v>
      </c>
      <c r="F7986" s="114">
        <v>7904</v>
      </c>
      <c r="G7986" s="122">
        <v>0</v>
      </c>
      <c r="H7986" s="122">
        <v>1.0985957978987954E+19</v>
      </c>
    </row>
    <row r="7987" spans="3:8" ht="15" customHeight="1">
      <c r="C7987" s="112" t="b">
        <v>0</v>
      </c>
      <c r="D7987" s="113">
        <v>8</v>
      </c>
      <c r="E7987" s="114">
        <v>2962</v>
      </c>
      <c r="F7987" s="114">
        <v>7905</v>
      </c>
      <c r="G7987" s="122">
        <v>0</v>
      </c>
      <c r="H7987" s="122">
        <v>1.6890853273020836E+19</v>
      </c>
    </row>
    <row r="7988" spans="3:8" ht="15" customHeight="1">
      <c r="C7988" s="112" t="b">
        <v>0</v>
      </c>
      <c r="D7988" s="113">
        <v>8</v>
      </c>
      <c r="E7988" s="114">
        <v>2963</v>
      </c>
      <c r="F7988" s="114">
        <v>7906</v>
      </c>
      <c r="G7988" s="122">
        <v>0</v>
      </c>
      <c r="H7988" s="122">
        <v>4.2649573931545426E+18</v>
      </c>
    </row>
    <row r="7989" spans="3:8" ht="15" customHeight="1">
      <c r="C7989" s="112" t="b">
        <v>0</v>
      </c>
      <c r="D7989" s="113">
        <v>8</v>
      </c>
      <c r="E7989" s="114">
        <v>3004</v>
      </c>
      <c r="F7989" s="114">
        <v>7907</v>
      </c>
      <c r="G7989" s="122">
        <v>0</v>
      </c>
      <c r="H7989" s="122">
        <v>1.4180149427508308E+19</v>
      </c>
    </row>
    <row r="7990" spans="3:8" ht="15" customHeight="1">
      <c r="C7990" s="112" t="b">
        <v>0</v>
      </c>
      <c r="D7990" s="113">
        <v>8</v>
      </c>
      <c r="E7990" s="114">
        <v>3005</v>
      </c>
      <c r="F7990" s="114">
        <v>7908</v>
      </c>
      <c r="G7990" s="122">
        <v>0</v>
      </c>
      <c r="H7990" s="122">
        <v>9.1666929647879516E+18</v>
      </c>
    </row>
    <row r="7991" spans="3:8" ht="15" customHeight="1">
      <c r="C7991" s="112" t="b">
        <v>0</v>
      </c>
      <c r="D7991" s="113">
        <v>8</v>
      </c>
      <c r="E7991" s="114">
        <v>3006</v>
      </c>
      <c r="F7991" s="114">
        <v>7909</v>
      </c>
      <c r="G7991" s="122">
        <v>0</v>
      </c>
      <c r="H7991" s="122">
        <v>1.8425721006274204E+19</v>
      </c>
    </row>
    <row r="7992" spans="3:8" ht="15" customHeight="1">
      <c r="C7992" s="112" t="b">
        <v>0</v>
      </c>
      <c r="D7992" s="113">
        <v>8</v>
      </c>
      <c r="E7992" s="114">
        <v>3007</v>
      </c>
      <c r="F7992" s="114">
        <v>7910</v>
      </c>
      <c r="G7992" s="122">
        <v>0</v>
      </c>
      <c r="H7992" s="122">
        <v>1.2851603661306264E+19</v>
      </c>
    </row>
    <row r="7993" spans="3:8" ht="15" customHeight="1">
      <c r="C7993" s="112" t="b">
        <v>0</v>
      </c>
      <c r="D7993" s="113">
        <v>8</v>
      </c>
      <c r="E7993" s="114">
        <v>3008</v>
      </c>
      <c r="F7993" s="114">
        <v>7911</v>
      </c>
      <c r="G7993" s="122">
        <v>0</v>
      </c>
      <c r="H7993" s="122">
        <v>1.6832232909128038E+19</v>
      </c>
    </row>
    <row r="7994" spans="3:8" ht="15" customHeight="1">
      <c r="C7994" s="112" t="b">
        <v>0</v>
      </c>
      <c r="D7994" s="113">
        <v>8</v>
      </c>
      <c r="E7994" s="114">
        <v>3009</v>
      </c>
      <c r="F7994" s="114">
        <v>7912</v>
      </c>
      <c r="G7994" s="122">
        <v>0</v>
      </c>
      <c r="H7994" s="122">
        <v>1.4688293248815446E+19</v>
      </c>
    </row>
    <row r="7995" spans="3:8" ht="15" customHeight="1">
      <c r="C7995" s="112" t="b">
        <v>0</v>
      </c>
      <c r="D7995" s="113">
        <v>8</v>
      </c>
      <c r="E7995" s="114">
        <v>3010</v>
      </c>
      <c r="F7995" s="114">
        <v>7913</v>
      </c>
      <c r="G7995" s="122">
        <v>0</v>
      </c>
      <c r="H7995" s="122">
        <v>6.6273534804887593E+18</v>
      </c>
    </row>
    <row r="7996" spans="3:8" ht="15" customHeight="1">
      <c r="C7996" s="112" t="b">
        <v>0</v>
      </c>
      <c r="D7996" s="113">
        <v>8</v>
      </c>
      <c r="E7996" s="114">
        <v>3011</v>
      </c>
      <c r="F7996" s="114">
        <v>7914</v>
      </c>
      <c r="G7996" s="122">
        <v>0</v>
      </c>
      <c r="H7996" s="122">
        <v>4.1696753211040966E+17</v>
      </c>
    </row>
    <row r="7997" spans="3:8" ht="15" customHeight="1">
      <c r="C7997" s="112" t="b">
        <v>0</v>
      </c>
      <c r="D7997" s="113">
        <v>8</v>
      </c>
      <c r="E7997" s="114">
        <v>3012</v>
      </c>
      <c r="F7997" s="114">
        <v>7915</v>
      </c>
      <c r="G7997" s="122">
        <v>0</v>
      </c>
      <c r="H7997" s="122">
        <v>1.3056503444053412E+19</v>
      </c>
    </row>
    <row r="7998" spans="3:8" ht="15" customHeight="1">
      <c r="C7998" s="112" t="b">
        <v>0</v>
      </c>
      <c r="D7998" s="113">
        <v>8</v>
      </c>
      <c r="E7998" s="114">
        <v>3013</v>
      </c>
      <c r="F7998" s="114">
        <v>7916</v>
      </c>
      <c r="G7998" s="122">
        <v>0</v>
      </c>
      <c r="H7998" s="122">
        <v>8.053514705653889E+18</v>
      </c>
    </row>
    <row r="7999" spans="3:8" ht="15" customHeight="1">
      <c r="C7999" s="112" t="b">
        <v>0</v>
      </c>
      <c r="D7999" s="113">
        <v>8</v>
      </c>
      <c r="E7999" s="114">
        <v>3014</v>
      </c>
      <c r="F7999" s="114">
        <v>7917</v>
      </c>
      <c r="G7999" s="122">
        <v>0</v>
      </c>
      <c r="H7999" s="122">
        <v>1.7551506204978852E+19</v>
      </c>
    </row>
    <row r="8000" spans="3:8" ht="15" customHeight="1">
      <c r="C8000" s="112" t="b">
        <v>0</v>
      </c>
      <c r="D8000" s="113">
        <v>8</v>
      </c>
      <c r="E8000" s="114">
        <v>3015</v>
      </c>
      <c r="F8000" s="114">
        <v>7918</v>
      </c>
      <c r="G8000" s="122">
        <v>0</v>
      </c>
      <c r="H8000" s="122">
        <v>1.8419302821108888E+19</v>
      </c>
    </row>
    <row r="8001" spans="3:8" ht="15" customHeight="1">
      <c r="C8001" s="112" t="b">
        <v>0</v>
      </c>
      <c r="D8001" s="113">
        <v>8</v>
      </c>
      <c r="E8001" s="114">
        <v>3016</v>
      </c>
      <c r="F8001" s="114">
        <v>7919</v>
      </c>
      <c r="G8001" s="122">
        <v>0</v>
      </c>
      <c r="H8001" s="122">
        <v>6.8358272239319347E+18</v>
      </c>
    </row>
    <row r="8002" spans="3:8" ht="15" customHeight="1">
      <c r="C8002" s="112" t="b">
        <v>0</v>
      </c>
      <c r="D8002" s="113">
        <v>8</v>
      </c>
      <c r="E8002" s="114">
        <v>3017</v>
      </c>
      <c r="F8002" s="114">
        <v>7920</v>
      </c>
      <c r="G8002" s="122">
        <v>0</v>
      </c>
      <c r="H8002" s="122">
        <v>6.4224273255721697E+18</v>
      </c>
    </row>
    <row r="8003" spans="3:8" ht="15" customHeight="1">
      <c r="C8003" s="112" t="b">
        <v>0</v>
      </c>
      <c r="D8003" s="113">
        <v>8</v>
      </c>
      <c r="E8003" s="114">
        <v>2964</v>
      </c>
      <c r="F8003" s="114">
        <v>7921</v>
      </c>
      <c r="G8003" s="122">
        <v>0</v>
      </c>
      <c r="H8003" s="122">
        <v>6.9586293848219412E+18</v>
      </c>
    </row>
    <row r="8004" spans="3:8" ht="15" customHeight="1">
      <c r="C8004" s="112" t="b">
        <v>0</v>
      </c>
      <c r="D8004" s="113">
        <v>8</v>
      </c>
      <c r="E8004" s="114">
        <v>2965</v>
      </c>
      <c r="F8004" s="114">
        <v>7922</v>
      </c>
      <c r="G8004" s="122">
        <v>0</v>
      </c>
      <c r="H8004" s="122">
        <v>1.1937800005812312E+19</v>
      </c>
    </row>
    <row r="8005" spans="3:8" ht="15" customHeight="1">
      <c r="C8005" s="112" t="b">
        <v>0</v>
      </c>
      <c r="D8005" s="113">
        <v>8</v>
      </c>
      <c r="E8005" s="114">
        <v>2966</v>
      </c>
      <c r="F8005" s="114">
        <v>7923</v>
      </c>
      <c r="G8005" s="122">
        <v>0</v>
      </c>
      <c r="H8005" s="122">
        <v>1.6098630335923216E+19</v>
      </c>
    </row>
    <row r="8006" spans="3:8" ht="15" customHeight="1">
      <c r="C8006" s="112" t="b">
        <v>0</v>
      </c>
      <c r="D8006" s="113">
        <v>8</v>
      </c>
      <c r="E8006" s="114">
        <v>2967</v>
      </c>
      <c r="F8006" s="114">
        <v>7924</v>
      </c>
      <c r="G8006" s="122">
        <v>0</v>
      </c>
      <c r="H8006" s="122">
        <v>6.8103457510127913E+18</v>
      </c>
    </row>
    <row r="8007" spans="3:8" ht="15" customHeight="1">
      <c r="C8007" s="112" t="b">
        <v>0</v>
      </c>
      <c r="D8007" s="113">
        <v>8</v>
      </c>
      <c r="E8007" s="114">
        <v>2968</v>
      </c>
      <c r="F8007" s="114">
        <v>7925</v>
      </c>
      <c r="G8007" s="122">
        <v>0</v>
      </c>
      <c r="H8007" s="122">
        <v>4.052706650825727E+18</v>
      </c>
    </row>
    <row r="8008" spans="3:8" ht="15" customHeight="1">
      <c r="C8008" s="112" t="b">
        <v>0</v>
      </c>
      <c r="D8008" s="113">
        <v>8</v>
      </c>
      <c r="E8008" s="114">
        <v>2969</v>
      </c>
      <c r="F8008" s="114">
        <v>7926</v>
      </c>
      <c r="G8008" s="122">
        <v>0</v>
      </c>
      <c r="H8008" s="122">
        <v>1.5639674645865169E+19</v>
      </c>
    </row>
    <row r="8009" spans="3:8" ht="15" customHeight="1">
      <c r="C8009" s="112" t="b">
        <v>0</v>
      </c>
      <c r="D8009" s="113">
        <v>8</v>
      </c>
      <c r="E8009" s="114">
        <v>2970</v>
      </c>
      <c r="F8009" s="114">
        <v>7927</v>
      </c>
      <c r="G8009" s="122">
        <v>0</v>
      </c>
      <c r="H8009" s="122">
        <v>1.2544544299562764E+19</v>
      </c>
    </row>
    <row r="8010" spans="3:8" ht="15" customHeight="1">
      <c r="C8010" s="112" t="b">
        <v>0</v>
      </c>
      <c r="D8010" s="113">
        <v>8</v>
      </c>
      <c r="E8010" s="114">
        <v>2971</v>
      </c>
      <c r="F8010" s="114">
        <v>7928</v>
      </c>
      <c r="G8010" s="122">
        <v>0</v>
      </c>
      <c r="H8010" s="122">
        <v>1.8102470478581279E+19</v>
      </c>
    </row>
    <row r="8011" spans="3:8" ht="15" customHeight="1">
      <c r="C8011" s="112" t="b">
        <v>0</v>
      </c>
      <c r="D8011" s="113">
        <v>8</v>
      </c>
      <c r="E8011" s="114">
        <v>2972</v>
      </c>
      <c r="F8011" s="114">
        <v>7929</v>
      </c>
      <c r="G8011" s="122">
        <v>0</v>
      </c>
      <c r="H8011" s="122">
        <v>7.4303432991125545E+18</v>
      </c>
    </row>
    <row r="8012" spans="3:8" ht="15" customHeight="1">
      <c r="C8012" s="112" t="b">
        <v>0</v>
      </c>
      <c r="D8012" s="113">
        <v>8</v>
      </c>
      <c r="E8012" s="114">
        <v>2973</v>
      </c>
      <c r="F8012" s="114">
        <v>7930</v>
      </c>
      <c r="G8012" s="122">
        <v>0</v>
      </c>
      <c r="H8012" s="122">
        <v>7.6200279299941571E+18</v>
      </c>
    </row>
    <row r="8013" spans="3:8" ht="15" customHeight="1">
      <c r="C8013" s="112" t="b">
        <v>0</v>
      </c>
      <c r="D8013" s="113">
        <v>8</v>
      </c>
      <c r="E8013" s="114">
        <v>2974</v>
      </c>
      <c r="F8013" s="114">
        <v>7931</v>
      </c>
      <c r="G8013" s="122">
        <v>0</v>
      </c>
      <c r="H8013" s="122">
        <v>1.600140252176179E+19</v>
      </c>
    </row>
    <row r="8014" spans="3:8" ht="15" customHeight="1">
      <c r="C8014" s="112" t="b">
        <v>0</v>
      </c>
      <c r="D8014" s="113">
        <v>8</v>
      </c>
      <c r="E8014" s="114">
        <v>3253</v>
      </c>
      <c r="F8014" s="114">
        <v>7932</v>
      </c>
      <c r="G8014" s="122">
        <v>0</v>
      </c>
      <c r="H8014" s="122">
        <v>1.5727722159618464E+19</v>
      </c>
    </row>
    <row r="8015" spans="3:8" ht="15" customHeight="1">
      <c r="C8015" s="112" t="b">
        <v>0</v>
      </c>
      <c r="D8015" s="113">
        <v>8</v>
      </c>
      <c r="E8015" s="114">
        <v>2975</v>
      </c>
      <c r="F8015" s="114">
        <v>7933</v>
      </c>
      <c r="G8015" s="122">
        <v>0</v>
      </c>
      <c r="H8015" s="122">
        <v>1.6988642522556742E+19</v>
      </c>
    </row>
    <row r="8016" spans="3:8" ht="15" customHeight="1">
      <c r="C8016" s="112" t="b">
        <v>0</v>
      </c>
      <c r="D8016" s="113">
        <v>8</v>
      </c>
      <c r="E8016" s="114">
        <v>2976</v>
      </c>
      <c r="F8016" s="114">
        <v>7934</v>
      </c>
      <c r="G8016" s="122">
        <v>0</v>
      </c>
      <c r="H8016" s="122">
        <v>6.685068225316609E+18</v>
      </c>
    </row>
    <row r="8017" spans="3:8" ht="15" customHeight="1">
      <c r="C8017" s="112" t="b">
        <v>0</v>
      </c>
      <c r="D8017" s="113">
        <v>8</v>
      </c>
      <c r="E8017" s="114">
        <v>2977</v>
      </c>
      <c r="F8017" s="114">
        <v>7935</v>
      </c>
      <c r="G8017" s="122">
        <v>0</v>
      </c>
      <c r="H8017" s="122">
        <v>8.8229276991587277E+18</v>
      </c>
    </row>
    <row r="8018" spans="3:8" ht="15" customHeight="1">
      <c r="C8018" s="112" t="b">
        <v>0</v>
      </c>
      <c r="D8018" s="113">
        <v>8</v>
      </c>
      <c r="E8018" s="114">
        <v>2978</v>
      </c>
      <c r="F8018" s="114">
        <v>7936</v>
      </c>
      <c r="G8018" s="122">
        <v>0</v>
      </c>
      <c r="H8018" s="122">
        <v>1.277710323415731E+19</v>
      </c>
    </row>
    <row r="8019" spans="3:8" ht="15" customHeight="1">
      <c r="C8019" s="112" t="b">
        <v>0</v>
      </c>
      <c r="D8019" s="113">
        <v>8</v>
      </c>
      <c r="E8019" s="114">
        <v>2979</v>
      </c>
      <c r="F8019" s="114">
        <v>7937</v>
      </c>
      <c r="G8019" s="122">
        <v>0</v>
      </c>
      <c r="H8019" s="122">
        <v>1.4201789032886338E+19</v>
      </c>
    </row>
    <row r="8020" spans="3:8" ht="15" customHeight="1">
      <c r="C8020" s="112" t="b">
        <v>0</v>
      </c>
      <c r="D8020" s="113">
        <v>8</v>
      </c>
      <c r="E8020" s="114">
        <v>2980</v>
      </c>
      <c r="F8020" s="114">
        <v>7938</v>
      </c>
      <c r="G8020" s="122">
        <v>0</v>
      </c>
      <c r="H8020" s="122">
        <v>1.5197521795102743E+19</v>
      </c>
    </row>
    <row r="8021" spans="3:8" ht="15" customHeight="1">
      <c r="C8021" s="112" t="b">
        <v>0</v>
      </c>
      <c r="D8021" s="113">
        <v>8</v>
      </c>
      <c r="E8021" s="114">
        <v>2981</v>
      </c>
      <c r="F8021" s="114">
        <v>7939</v>
      </c>
      <c r="G8021" s="122">
        <v>0</v>
      </c>
      <c r="H8021" s="122">
        <v>1.2216709696245082E+19</v>
      </c>
    </row>
    <row r="8022" spans="3:8" ht="15" customHeight="1">
      <c r="C8022" s="112" t="b">
        <v>0</v>
      </c>
      <c r="D8022" s="113">
        <v>8</v>
      </c>
      <c r="E8022" s="114">
        <v>2982</v>
      </c>
      <c r="F8022" s="114">
        <v>7940</v>
      </c>
      <c r="G8022" s="122">
        <v>0</v>
      </c>
      <c r="H8022" s="122">
        <v>8.7220184962532595E+17</v>
      </c>
    </row>
    <row r="8023" spans="3:8" ht="15" customHeight="1">
      <c r="C8023" s="112" t="b">
        <v>0</v>
      </c>
      <c r="D8023" s="113">
        <v>8</v>
      </c>
      <c r="E8023" s="114">
        <v>2983</v>
      </c>
      <c r="F8023" s="114">
        <v>7941</v>
      </c>
      <c r="G8023" s="122">
        <v>0</v>
      </c>
      <c r="H8023" s="122">
        <v>1.599388879386796E+19</v>
      </c>
    </row>
    <row r="8024" spans="3:8" ht="15" customHeight="1">
      <c r="C8024" s="112" t="b">
        <v>0</v>
      </c>
      <c r="D8024" s="113">
        <v>8</v>
      </c>
      <c r="E8024" s="114">
        <v>2984</v>
      </c>
      <c r="F8024" s="114">
        <v>7942</v>
      </c>
      <c r="G8024" s="122">
        <v>0</v>
      </c>
      <c r="H8024" s="122">
        <v>1.5105826493149665E+18</v>
      </c>
    </row>
    <row r="8025" spans="3:8" ht="15" customHeight="1">
      <c r="C8025" s="112" t="b">
        <v>0</v>
      </c>
      <c r="D8025" s="113">
        <v>8</v>
      </c>
      <c r="E8025" s="114">
        <v>2985</v>
      </c>
      <c r="F8025" s="114">
        <v>7943</v>
      </c>
      <c r="G8025" s="122">
        <v>0</v>
      </c>
      <c r="H8025" s="122">
        <v>1.6410688961293941E+19</v>
      </c>
    </row>
    <row r="8026" spans="3:8" ht="15" customHeight="1">
      <c r="C8026" s="112" t="b">
        <v>0</v>
      </c>
      <c r="D8026" s="113">
        <v>8</v>
      </c>
      <c r="E8026" s="114">
        <v>2986</v>
      </c>
      <c r="F8026" s="114">
        <v>7944</v>
      </c>
      <c r="G8026" s="122">
        <v>0</v>
      </c>
      <c r="H8026" s="122">
        <v>5.0703447999077376E+18</v>
      </c>
    </row>
    <row r="8027" spans="3:8" ht="15" customHeight="1">
      <c r="C8027" s="112" t="b">
        <v>0</v>
      </c>
      <c r="D8027" s="113">
        <v>8</v>
      </c>
      <c r="E8027" s="114">
        <v>2987</v>
      </c>
      <c r="F8027" s="114">
        <v>7945</v>
      </c>
      <c r="G8027" s="122">
        <v>0</v>
      </c>
      <c r="H8027" s="122">
        <v>1.4088348969507738E+19</v>
      </c>
    </row>
    <row r="8028" spans="3:8" ht="15" customHeight="1">
      <c r="C8028" s="112" t="b">
        <v>0</v>
      </c>
      <c r="D8028" s="113">
        <v>8</v>
      </c>
      <c r="E8028" s="114">
        <v>2988</v>
      </c>
      <c r="F8028" s="114">
        <v>7946</v>
      </c>
      <c r="G8028" s="122">
        <v>0</v>
      </c>
      <c r="H8028" s="122">
        <v>1.7276229135399926E+19</v>
      </c>
    </row>
    <row r="8029" spans="3:8" ht="15" customHeight="1">
      <c r="C8029" s="112" t="b">
        <v>0</v>
      </c>
      <c r="D8029" s="113">
        <v>8</v>
      </c>
      <c r="E8029" s="114">
        <v>2989</v>
      </c>
      <c r="F8029" s="114">
        <v>7947</v>
      </c>
      <c r="G8029" s="122">
        <v>0</v>
      </c>
      <c r="H8029" s="122">
        <v>3.9855351200829558E+18</v>
      </c>
    </row>
    <row r="8030" spans="3:8" ht="15" customHeight="1">
      <c r="C8030" s="112" t="b">
        <v>0</v>
      </c>
      <c r="D8030" s="113">
        <v>8</v>
      </c>
      <c r="E8030" s="114">
        <v>2990</v>
      </c>
      <c r="F8030" s="114">
        <v>7948</v>
      </c>
      <c r="G8030" s="122">
        <v>0</v>
      </c>
      <c r="H8030" s="122">
        <v>5.1957006317449329E+18</v>
      </c>
    </row>
    <row r="8031" spans="3:8" ht="15" customHeight="1">
      <c r="C8031" s="112" t="b">
        <v>0</v>
      </c>
      <c r="D8031" s="113">
        <v>8</v>
      </c>
      <c r="E8031" s="114">
        <v>2991</v>
      </c>
      <c r="F8031" s="114">
        <v>7949</v>
      </c>
      <c r="G8031" s="122">
        <v>0</v>
      </c>
      <c r="H8031" s="122">
        <v>9.8991651156373619E+17</v>
      </c>
    </row>
    <row r="8032" spans="3:8" ht="15" customHeight="1">
      <c r="C8032" s="112" t="b">
        <v>0</v>
      </c>
      <c r="D8032" s="113">
        <v>8</v>
      </c>
      <c r="E8032" s="114">
        <v>2992</v>
      </c>
      <c r="F8032" s="114">
        <v>7950</v>
      </c>
      <c r="G8032" s="122">
        <v>0</v>
      </c>
      <c r="H8032" s="122">
        <v>1.5013097499739474E+19</v>
      </c>
    </row>
    <row r="8033" spans="3:8" ht="15" customHeight="1">
      <c r="C8033" s="112" t="b">
        <v>0</v>
      </c>
      <c r="D8033" s="113">
        <v>8</v>
      </c>
      <c r="E8033" s="114">
        <v>2993</v>
      </c>
      <c r="F8033" s="114">
        <v>7951</v>
      </c>
      <c r="G8033" s="122">
        <v>0</v>
      </c>
      <c r="H8033" s="122">
        <v>1.1605545446520611E+19</v>
      </c>
    </row>
    <row r="8034" spans="3:8" ht="15" customHeight="1">
      <c r="C8034" s="112" t="b">
        <v>0</v>
      </c>
      <c r="D8034" s="113">
        <v>8</v>
      </c>
      <c r="E8034" s="114">
        <v>2994</v>
      </c>
      <c r="F8034" s="114">
        <v>7952</v>
      </c>
      <c r="G8034" s="122">
        <v>0</v>
      </c>
      <c r="H8034" s="122">
        <v>1.6697613219533156E+18</v>
      </c>
    </row>
    <row r="8035" spans="3:8" ht="15" customHeight="1">
      <c r="C8035" s="112" t="b">
        <v>0</v>
      </c>
      <c r="D8035" s="113">
        <v>8</v>
      </c>
      <c r="E8035" s="114">
        <v>2995</v>
      </c>
      <c r="F8035" s="114">
        <v>7953</v>
      </c>
      <c r="G8035" s="122">
        <v>0</v>
      </c>
      <c r="H8035" s="122">
        <v>1.4308802083722568E+19</v>
      </c>
    </row>
    <row r="8036" spans="3:8" ht="15" customHeight="1">
      <c r="C8036" s="112" t="b">
        <v>0</v>
      </c>
      <c r="D8036" s="113">
        <v>8</v>
      </c>
      <c r="E8036" s="114">
        <v>2996</v>
      </c>
      <c r="F8036" s="114">
        <v>7954</v>
      </c>
      <c r="G8036" s="122">
        <v>0</v>
      </c>
      <c r="H8036" s="122">
        <v>1.7484826073967397E+19</v>
      </c>
    </row>
    <row r="8037" spans="3:8" ht="15" customHeight="1">
      <c r="C8037" s="112" t="b">
        <v>0</v>
      </c>
      <c r="D8037" s="113">
        <v>8</v>
      </c>
      <c r="E8037" s="114">
        <v>2997</v>
      </c>
      <c r="F8037" s="114">
        <v>7955</v>
      </c>
      <c r="G8037" s="122">
        <v>0</v>
      </c>
      <c r="H8037" s="122">
        <v>5.8982916218697011E+18</v>
      </c>
    </row>
    <row r="8038" spans="3:8" ht="15" customHeight="1">
      <c r="C8038" s="112" t="b">
        <v>0</v>
      </c>
      <c r="D8038" s="113">
        <v>8</v>
      </c>
      <c r="E8038" s="114">
        <v>2998</v>
      </c>
      <c r="F8038" s="114">
        <v>7956</v>
      </c>
      <c r="G8038" s="122">
        <v>0</v>
      </c>
      <c r="H8038" s="122">
        <v>2.2574476346285652E+18</v>
      </c>
    </row>
    <row r="8039" spans="3:8" ht="15" customHeight="1">
      <c r="C8039" s="112" t="b">
        <v>0</v>
      </c>
      <c r="D8039" s="113">
        <v>8</v>
      </c>
      <c r="E8039" s="114">
        <v>2999</v>
      </c>
      <c r="F8039" s="114">
        <v>7957</v>
      </c>
      <c r="G8039" s="122">
        <v>0</v>
      </c>
      <c r="H8039" s="122">
        <v>9.9927604447775293E+18</v>
      </c>
    </row>
    <row r="8040" spans="3:8" ht="15" customHeight="1">
      <c r="C8040" s="112" t="b">
        <v>0</v>
      </c>
      <c r="D8040" s="113">
        <v>8</v>
      </c>
      <c r="E8040" s="114">
        <v>3000</v>
      </c>
      <c r="F8040" s="114">
        <v>7958</v>
      </c>
      <c r="G8040" s="122">
        <v>0</v>
      </c>
      <c r="H8040" s="122">
        <v>2.9638038202231158E+18</v>
      </c>
    </row>
    <row r="8041" spans="3:8" ht="15" customHeight="1">
      <c r="C8041" s="112" t="b">
        <v>0</v>
      </c>
      <c r="D8041" s="113">
        <v>8</v>
      </c>
      <c r="E8041" s="114">
        <v>3001</v>
      </c>
      <c r="F8041" s="114">
        <v>7959</v>
      </c>
      <c r="G8041" s="122">
        <v>0</v>
      </c>
      <c r="H8041" s="122">
        <v>1.4639140906840281E+19</v>
      </c>
    </row>
    <row r="8042" spans="3:8" ht="15" customHeight="1">
      <c r="C8042" s="112" t="b">
        <v>0</v>
      </c>
      <c r="D8042" s="113">
        <v>8</v>
      </c>
      <c r="E8042" s="114">
        <v>3002</v>
      </c>
      <c r="F8042" s="114">
        <v>7960</v>
      </c>
      <c r="G8042" s="122">
        <v>0</v>
      </c>
      <c r="H8042" s="122">
        <v>2.3569454643376686E+18</v>
      </c>
    </row>
    <row r="8043" spans="3:8" ht="15" customHeight="1">
      <c r="C8043" s="112" t="b">
        <v>0</v>
      </c>
      <c r="D8043" s="113">
        <v>8</v>
      </c>
      <c r="E8043" s="114">
        <v>3003</v>
      </c>
      <c r="F8043" s="114">
        <v>7961</v>
      </c>
      <c r="G8043" s="122">
        <v>0</v>
      </c>
      <c r="H8043" s="122">
        <v>2.7493859846550615E+18</v>
      </c>
    </row>
    <row r="8044" spans="3:8" ht="15" customHeight="1">
      <c r="C8044" s="112" t="b">
        <v>0</v>
      </c>
      <c r="D8044" s="113">
        <v>8</v>
      </c>
      <c r="E8044" s="114">
        <v>3018</v>
      </c>
      <c r="F8044" s="114">
        <v>7962</v>
      </c>
      <c r="G8044" s="122">
        <v>0</v>
      </c>
      <c r="H8044" s="122">
        <v>1.8188614431459848E+19</v>
      </c>
    </row>
    <row r="8045" spans="3:8" ht="15" customHeight="1">
      <c r="C8045" s="112" t="b">
        <v>0</v>
      </c>
      <c r="D8045" s="113">
        <v>8</v>
      </c>
      <c r="E8045" s="114">
        <v>3019</v>
      </c>
      <c r="F8045" s="114">
        <v>7963</v>
      </c>
      <c r="G8045" s="122">
        <v>0</v>
      </c>
      <c r="H8045" s="122">
        <v>7.9289957155663555E+18</v>
      </c>
    </row>
    <row r="8046" spans="3:8" ht="15" customHeight="1">
      <c r="C8046" s="112" t="b">
        <v>0</v>
      </c>
      <c r="D8046" s="113">
        <v>8</v>
      </c>
      <c r="E8046" s="114">
        <v>3020</v>
      </c>
      <c r="F8046" s="114">
        <v>7964</v>
      </c>
      <c r="G8046" s="122">
        <v>0</v>
      </c>
      <c r="H8046" s="122">
        <v>2.9941677175843548E+18</v>
      </c>
    </row>
    <row r="8047" spans="3:8" ht="15" customHeight="1">
      <c r="C8047" s="112" t="b">
        <v>0</v>
      </c>
      <c r="D8047" s="113">
        <v>8</v>
      </c>
      <c r="E8047" s="114">
        <v>3021</v>
      </c>
      <c r="F8047" s="114">
        <v>7965</v>
      </c>
      <c r="G8047" s="122">
        <v>0</v>
      </c>
      <c r="H8047" s="122">
        <v>1.3602992862726109E+19</v>
      </c>
    </row>
    <row r="8048" spans="3:8" ht="15" customHeight="1">
      <c r="C8048" s="112" t="b">
        <v>0</v>
      </c>
      <c r="D8048" s="113">
        <v>8</v>
      </c>
      <c r="E8048" s="114">
        <v>3022</v>
      </c>
      <c r="F8048" s="114">
        <v>7966</v>
      </c>
      <c r="G8048" s="122">
        <v>0</v>
      </c>
      <c r="H8048" s="122">
        <v>3.5030288938212408E+18</v>
      </c>
    </row>
    <row r="8049" spans="3:8" ht="15" customHeight="1">
      <c r="C8049" s="112" t="b">
        <v>0</v>
      </c>
      <c r="D8049" s="113">
        <v>8</v>
      </c>
      <c r="E8049" s="114">
        <v>3023</v>
      </c>
      <c r="F8049" s="114">
        <v>7967</v>
      </c>
      <c r="G8049" s="122">
        <v>0</v>
      </c>
      <c r="H8049" s="122">
        <v>5.8387216180024924E+18</v>
      </c>
    </row>
    <row r="8050" spans="3:8" ht="15" customHeight="1">
      <c r="C8050" s="112" t="b">
        <v>0</v>
      </c>
      <c r="D8050" s="113">
        <v>8</v>
      </c>
      <c r="E8050" s="114">
        <v>3024</v>
      </c>
      <c r="F8050" s="114">
        <v>7968</v>
      </c>
      <c r="G8050" s="122">
        <v>0</v>
      </c>
      <c r="H8050" s="122">
        <v>8.4692596138433772E+18</v>
      </c>
    </row>
    <row r="8051" spans="3:8" ht="15" customHeight="1">
      <c r="C8051" s="112" t="b">
        <v>0</v>
      </c>
      <c r="D8051" s="113">
        <v>8</v>
      </c>
      <c r="E8051" s="114">
        <v>3025</v>
      </c>
      <c r="F8051" s="114">
        <v>7969</v>
      </c>
      <c r="G8051" s="122">
        <v>0</v>
      </c>
      <c r="H8051" s="122">
        <v>1.5290118023133481E+19</v>
      </c>
    </row>
    <row r="8052" spans="3:8" ht="15" customHeight="1">
      <c r="C8052" s="112" t="b">
        <v>0</v>
      </c>
      <c r="D8052" s="113">
        <v>8</v>
      </c>
      <c r="E8052" s="114">
        <v>3026</v>
      </c>
      <c r="F8052" s="114">
        <v>7970</v>
      </c>
      <c r="G8052" s="122">
        <v>0</v>
      </c>
      <c r="H8052" s="122">
        <v>5.2428450226504202E+18</v>
      </c>
    </row>
    <row r="8053" spans="3:8" ht="15" customHeight="1">
      <c r="C8053" s="112" t="b">
        <v>0</v>
      </c>
      <c r="D8053" s="113">
        <v>8</v>
      </c>
      <c r="E8053" s="114">
        <v>3027</v>
      </c>
      <c r="F8053" s="114">
        <v>7971</v>
      </c>
      <c r="G8053" s="122">
        <v>0</v>
      </c>
      <c r="H8053" s="122">
        <v>9.6070387069155717E+18</v>
      </c>
    </row>
    <row r="8054" spans="3:8" ht="15" customHeight="1">
      <c r="C8054" s="112" t="b">
        <v>0</v>
      </c>
      <c r="D8054" s="113">
        <v>8</v>
      </c>
      <c r="E8054" s="114">
        <v>3028</v>
      </c>
      <c r="F8054" s="114">
        <v>7972</v>
      </c>
      <c r="G8054" s="122">
        <v>0</v>
      </c>
      <c r="H8054" s="122">
        <v>6.828796238639999E+18</v>
      </c>
    </row>
    <row r="8055" spans="3:8" ht="15" customHeight="1">
      <c r="C8055" s="112" t="b">
        <v>0</v>
      </c>
      <c r="D8055" s="113">
        <v>8</v>
      </c>
      <c r="E8055" s="114">
        <v>3029</v>
      </c>
      <c r="F8055" s="114">
        <v>7973</v>
      </c>
      <c r="G8055" s="122">
        <v>0</v>
      </c>
      <c r="H8055" s="122">
        <v>1.7023835878142609E+19</v>
      </c>
    </row>
    <row r="8056" spans="3:8" ht="15" customHeight="1">
      <c r="C8056" s="112" t="b">
        <v>0</v>
      </c>
      <c r="D8056" s="113">
        <v>8</v>
      </c>
      <c r="E8056" s="114">
        <v>3030</v>
      </c>
      <c r="F8056" s="114">
        <v>7974</v>
      </c>
      <c r="G8056" s="122">
        <v>0</v>
      </c>
      <c r="H8056" s="122">
        <v>1.7643695094494011E+19</v>
      </c>
    </row>
    <row r="8057" spans="3:8" ht="15" customHeight="1">
      <c r="C8057" s="112" t="b">
        <v>0</v>
      </c>
      <c r="D8057" s="113">
        <v>8</v>
      </c>
      <c r="E8057" s="114">
        <v>3031</v>
      </c>
      <c r="F8057" s="114">
        <v>7975</v>
      </c>
      <c r="G8057" s="122">
        <v>0</v>
      </c>
      <c r="H8057" s="122">
        <v>1.4445791525256565E+19</v>
      </c>
    </row>
    <row r="8058" spans="3:8" ht="15" customHeight="1">
      <c r="C8058" s="112" t="b">
        <v>0</v>
      </c>
      <c r="D8058" s="113">
        <v>8</v>
      </c>
      <c r="E8058" s="114">
        <v>3032</v>
      </c>
      <c r="F8058" s="114">
        <v>7976</v>
      </c>
      <c r="G8058" s="122">
        <v>0</v>
      </c>
      <c r="H8058" s="122">
        <v>1.0780372744389984E+19</v>
      </c>
    </row>
    <row r="8059" spans="3:8" ht="15" customHeight="1">
      <c r="C8059" s="112" t="b">
        <v>0</v>
      </c>
      <c r="D8059" s="113">
        <v>8</v>
      </c>
      <c r="E8059" s="114">
        <v>3033</v>
      </c>
      <c r="F8059" s="114">
        <v>7977</v>
      </c>
      <c r="G8059" s="122">
        <v>0</v>
      </c>
      <c r="H8059" s="122">
        <v>1.2510565776587307E+19</v>
      </c>
    </row>
    <row r="8060" spans="3:8" ht="15" customHeight="1">
      <c r="C8060" s="112" t="b">
        <v>0</v>
      </c>
      <c r="D8060" s="113">
        <v>8</v>
      </c>
      <c r="E8060" s="114">
        <v>3034</v>
      </c>
      <c r="F8060" s="114">
        <v>7978</v>
      </c>
      <c r="G8060" s="122">
        <v>0</v>
      </c>
      <c r="H8060" s="122">
        <v>5.366649807016919E+18</v>
      </c>
    </row>
    <row r="8061" spans="3:8" ht="15" customHeight="1">
      <c r="C8061" s="112" t="b">
        <v>0</v>
      </c>
      <c r="D8061" s="113">
        <v>8</v>
      </c>
      <c r="E8061" s="114">
        <v>3035</v>
      </c>
      <c r="F8061" s="114">
        <v>7979</v>
      </c>
      <c r="G8061" s="122">
        <v>0</v>
      </c>
      <c r="H8061" s="122">
        <v>1.1184821585104552E+19</v>
      </c>
    </row>
    <row r="8062" spans="3:8" ht="15" customHeight="1">
      <c r="C8062" s="112" t="b">
        <v>0</v>
      </c>
      <c r="D8062" s="113">
        <v>8</v>
      </c>
      <c r="E8062" s="114">
        <v>3036</v>
      </c>
      <c r="F8062" s="114">
        <v>7980</v>
      </c>
      <c r="G8062" s="122">
        <v>0</v>
      </c>
      <c r="H8062" s="122">
        <v>1.1415679829310591E+19</v>
      </c>
    </row>
    <row r="8063" spans="3:8" ht="15" customHeight="1">
      <c r="C8063" s="112" t="b">
        <v>0</v>
      </c>
      <c r="D8063" s="113">
        <v>8</v>
      </c>
      <c r="E8063" s="114">
        <v>3037</v>
      </c>
      <c r="F8063" s="114">
        <v>7981</v>
      </c>
      <c r="G8063" s="122">
        <v>0</v>
      </c>
      <c r="H8063" s="122">
        <v>1.5054354388028373E+19</v>
      </c>
    </row>
    <row r="8064" spans="3:8" ht="15" customHeight="1">
      <c r="C8064" s="112" t="b">
        <v>0</v>
      </c>
      <c r="D8064" s="113">
        <v>8</v>
      </c>
      <c r="E8064" s="114">
        <v>3038</v>
      </c>
      <c r="F8064" s="114">
        <v>7982</v>
      </c>
      <c r="G8064" s="122">
        <v>0</v>
      </c>
      <c r="H8064" s="122">
        <v>8.3277647125589053E+18</v>
      </c>
    </row>
    <row r="8065" spans="3:8" ht="15" customHeight="1">
      <c r="C8065" s="112" t="b">
        <v>0</v>
      </c>
      <c r="D8065" s="113">
        <v>8</v>
      </c>
      <c r="E8065" s="114">
        <v>3039</v>
      </c>
      <c r="F8065" s="114">
        <v>7983</v>
      </c>
      <c r="G8065" s="122">
        <v>0</v>
      </c>
      <c r="H8065" s="122">
        <v>6.6024367425431081E+18</v>
      </c>
    </row>
    <row r="8066" spans="3:8" ht="15" customHeight="1">
      <c r="C8066" s="112" t="b">
        <v>0</v>
      </c>
      <c r="D8066" s="113">
        <v>8</v>
      </c>
      <c r="E8066" s="114">
        <v>3040</v>
      </c>
      <c r="F8066" s="114">
        <v>7984</v>
      </c>
      <c r="G8066" s="122">
        <v>0</v>
      </c>
      <c r="H8066" s="122">
        <v>2.802973541810538E+18</v>
      </c>
    </row>
    <row r="8067" spans="3:8" ht="15" customHeight="1">
      <c r="C8067" s="112" t="b">
        <v>0</v>
      </c>
      <c r="D8067" s="113">
        <v>8</v>
      </c>
      <c r="E8067" s="114">
        <v>3041</v>
      </c>
      <c r="F8067" s="114">
        <v>7985</v>
      </c>
      <c r="G8067" s="122">
        <v>0</v>
      </c>
      <c r="H8067" s="122">
        <v>8.4722078448329288E+18</v>
      </c>
    </row>
    <row r="8068" spans="3:8" ht="15" customHeight="1">
      <c r="C8068" s="112" t="b">
        <v>0</v>
      </c>
      <c r="D8068" s="113">
        <v>8</v>
      </c>
      <c r="E8068" s="114">
        <v>3042</v>
      </c>
      <c r="F8068" s="114">
        <v>7986</v>
      </c>
      <c r="G8068" s="122">
        <v>0</v>
      </c>
      <c r="H8068" s="122">
        <v>1.4539203634655451E+19</v>
      </c>
    </row>
    <row r="8069" spans="3:8" ht="15" customHeight="1">
      <c r="C8069" s="112" t="b">
        <v>0</v>
      </c>
      <c r="D8069" s="113">
        <v>8</v>
      </c>
      <c r="E8069" s="114">
        <v>3043</v>
      </c>
      <c r="F8069" s="114">
        <v>7987</v>
      </c>
      <c r="G8069" s="122">
        <v>0</v>
      </c>
      <c r="H8069" s="122">
        <v>9.9601202468266271E+18</v>
      </c>
    </row>
    <row r="8070" spans="3:8" ht="15" customHeight="1">
      <c r="C8070" s="112" t="b">
        <v>0</v>
      </c>
      <c r="D8070" s="113">
        <v>8</v>
      </c>
      <c r="E8070" s="114">
        <v>3044</v>
      </c>
      <c r="F8070" s="114">
        <v>7988</v>
      </c>
      <c r="G8070" s="122">
        <v>0</v>
      </c>
      <c r="H8070" s="122">
        <v>1.5025908918887729E+19</v>
      </c>
    </row>
    <row r="8071" spans="3:8" ht="15" customHeight="1">
      <c r="C8071" s="112" t="b">
        <v>0</v>
      </c>
      <c r="D8071" s="113">
        <v>8</v>
      </c>
      <c r="E8071" s="114">
        <v>3045</v>
      </c>
      <c r="F8071" s="114">
        <v>7989</v>
      </c>
      <c r="G8071" s="122">
        <v>0</v>
      </c>
      <c r="H8071" s="122">
        <v>5.9159038931881482E+18</v>
      </c>
    </row>
    <row r="8072" spans="3:8" ht="15" customHeight="1">
      <c r="C8072" s="112" t="b">
        <v>0</v>
      </c>
      <c r="D8072" s="113">
        <v>8</v>
      </c>
      <c r="E8072" s="114">
        <v>3046</v>
      </c>
      <c r="F8072" s="114">
        <v>7990</v>
      </c>
      <c r="G8072" s="122">
        <v>0</v>
      </c>
      <c r="H8072" s="122">
        <v>1.6651185697027176E+19</v>
      </c>
    </row>
    <row r="8073" spans="3:8" ht="15" customHeight="1">
      <c r="C8073" s="112" t="b">
        <v>0</v>
      </c>
      <c r="D8073" s="113">
        <v>8</v>
      </c>
      <c r="E8073" s="114">
        <v>3047</v>
      </c>
      <c r="F8073" s="114">
        <v>7991</v>
      </c>
      <c r="G8073" s="122">
        <v>0</v>
      </c>
      <c r="H8073" s="122">
        <v>9.047516864275457E+18</v>
      </c>
    </row>
    <row r="8074" spans="3:8" ht="15" customHeight="1">
      <c r="C8074" s="112" t="b">
        <v>0</v>
      </c>
      <c r="D8074" s="113">
        <v>8</v>
      </c>
      <c r="E8074" s="114">
        <v>3048</v>
      </c>
      <c r="F8074" s="114">
        <v>7992</v>
      </c>
      <c r="G8074" s="122">
        <v>0</v>
      </c>
      <c r="H8074" s="122">
        <v>7.2006591026779781E+18</v>
      </c>
    </row>
    <row r="8075" spans="3:8" ht="15" customHeight="1">
      <c r="C8075" s="112" t="b">
        <v>0</v>
      </c>
      <c r="D8075" s="113">
        <v>8</v>
      </c>
      <c r="E8075" s="114">
        <v>3049</v>
      </c>
      <c r="F8075" s="114">
        <v>7993</v>
      </c>
      <c r="G8075" s="122">
        <v>0</v>
      </c>
      <c r="H8075" s="122">
        <v>2.735468483769534E+18</v>
      </c>
    </row>
    <row r="8076" spans="3:8" ht="15" customHeight="1">
      <c r="C8076" s="112" t="b">
        <v>0</v>
      </c>
      <c r="D8076" s="113">
        <v>8</v>
      </c>
      <c r="E8076" s="114">
        <v>3050</v>
      </c>
      <c r="F8076" s="114">
        <v>7994</v>
      </c>
      <c r="G8076" s="122">
        <v>0</v>
      </c>
      <c r="H8076" s="122">
        <v>9.983551717347113E+18</v>
      </c>
    </row>
    <row r="8077" spans="3:8" ht="15" customHeight="1">
      <c r="C8077" s="112" t="b">
        <v>0</v>
      </c>
      <c r="D8077" s="113">
        <v>8</v>
      </c>
      <c r="E8077" s="114">
        <v>3051</v>
      </c>
      <c r="F8077" s="114">
        <v>7995</v>
      </c>
      <c r="G8077" s="122">
        <v>0</v>
      </c>
      <c r="H8077" s="122">
        <v>6.4067810557536471E+18</v>
      </c>
    </row>
    <row r="8078" spans="3:8" ht="15" customHeight="1">
      <c r="C8078" s="112" t="b">
        <v>0</v>
      </c>
      <c r="D8078" s="113">
        <v>8</v>
      </c>
      <c r="E8078" s="114">
        <v>3064</v>
      </c>
      <c r="F8078" s="114">
        <v>7996</v>
      </c>
      <c r="G8078" s="122">
        <v>0</v>
      </c>
      <c r="H8078" s="122">
        <v>8.2121432341045094E+18</v>
      </c>
    </row>
    <row r="8079" spans="3:8" ht="15" customHeight="1">
      <c r="C8079" s="112" t="b">
        <v>0</v>
      </c>
      <c r="D8079" s="113">
        <v>8</v>
      </c>
      <c r="E8079" s="114">
        <v>3065</v>
      </c>
      <c r="F8079" s="114">
        <v>7997</v>
      </c>
      <c r="G8079" s="122">
        <v>0</v>
      </c>
      <c r="H8079" s="122">
        <v>1.2685886838706577E+19</v>
      </c>
    </row>
    <row r="8080" spans="3:8" ht="15" customHeight="1">
      <c r="C8080" s="112" t="b">
        <v>0</v>
      </c>
      <c r="D8080" s="113">
        <v>8</v>
      </c>
      <c r="E8080" s="114">
        <v>3066</v>
      </c>
      <c r="F8080" s="114">
        <v>7998</v>
      </c>
      <c r="G8080" s="122">
        <v>0</v>
      </c>
      <c r="H8080" s="122">
        <v>1.8169794993757723E+19</v>
      </c>
    </row>
    <row r="8081" spans="3:8" ht="15" customHeight="1">
      <c r="C8081" s="112" t="b">
        <v>0</v>
      </c>
      <c r="D8081" s="113">
        <v>8</v>
      </c>
      <c r="E8081" s="114">
        <v>3067</v>
      </c>
      <c r="F8081" s="114">
        <v>7999</v>
      </c>
      <c r="G8081" s="122">
        <v>0</v>
      </c>
      <c r="H8081" s="122">
        <v>7.2396464707313336E+18</v>
      </c>
    </row>
    <row r="8082" spans="3:8" ht="15" customHeight="1">
      <c r="C8082" s="112" t="b">
        <v>0</v>
      </c>
      <c r="D8082" s="113">
        <v>8</v>
      </c>
      <c r="E8082" s="114">
        <v>3068</v>
      </c>
      <c r="F8082" s="114">
        <v>8000</v>
      </c>
      <c r="G8082" s="122">
        <v>0</v>
      </c>
      <c r="H8082" s="122">
        <v>1.7986123058439684E+19</v>
      </c>
    </row>
    <row r="8083" spans="3:8" ht="15" customHeight="1">
      <c r="C8083" s="112" t="b">
        <v>0</v>
      </c>
      <c r="D8083" s="113">
        <v>8</v>
      </c>
      <c r="E8083" s="114">
        <v>3069</v>
      </c>
      <c r="F8083" s="114">
        <v>8001</v>
      </c>
      <c r="G8083" s="122">
        <v>0</v>
      </c>
      <c r="H8083" s="122">
        <v>1.2917835365097703E+19</v>
      </c>
    </row>
    <row r="8084" spans="3:8" ht="15" customHeight="1">
      <c r="C8084" s="112" t="b">
        <v>0</v>
      </c>
      <c r="D8084" s="113">
        <v>8</v>
      </c>
      <c r="E8084" s="114">
        <v>3070</v>
      </c>
      <c r="F8084" s="114">
        <v>8002</v>
      </c>
      <c r="G8084" s="122">
        <v>0</v>
      </c>
      <c r="H8084" s="122">
        <v>2.8365322891673411E+18</v>
      </c>
    </row>
    <row r="8085" spans="3:8" ht="15" customHeight="1">
      <c r="C8085" s="112" t="b">
        <v>0</v>
      </c>
      <c r="D8085" s="113">
        <v>8</v>
      </c>
      <c r="E8085" s="114">
        <v>3071</v>
      </c>
      <c r="F8085" s="114">
        <v>8003</v>
      </c>
      <c r="G8085" s="122">
        <v>0</v>
      </c>
      <c r="H8085" s="122">
        <v>1.385293463549089E+18</v>
      </c>
    </row>
    <row r="8086" spans="3:8" ht="15" customHeight="1">
      <c r="C8086" s="112" t="b">
        <v>0</v>
      </c>
      <c r="D8086" s="113">
        <v>8</v>
      </c>
      <c r="E8086" s="114">
        <v>3072</v>
      </c>
      <c r="F8086" s="114">
        <v>8004</v>
      </c>
      <c r="G8086" s="122">
        <v>0</v>
      </c>
      <c r="H8086" s="122">
        <v>9.3806894738530673E+18</v>
      </c>
    </row>
    <row r="8087" spans="3:8" ht="15" customHeight="1">
      <c r="C8087" s="112" t="b">
        <v>0</v>
      </c>
      <c r="D8087" s="113">
        <v>8</v>
      </c>
      <c r="E8087" s="114">
        <v>3073</v>
      </c>
      <c r="F8087" s="114">
        <v>8005</v>
      </c>
      <c r="G8087" s="122">
        <v>0</v>
      </c>
      <c r="H8087" s="122">
        <v>1.2841303912988537E+19</v>
      </c>
    </row>
    <row r="8088" spans="3:8" ht="15" customHeight="1">
      <c r="C8088" s="112" t="b">
        <v>0</v>
      </c>
      <c r="D8088" s="113">
        <v>8</v>
      </c>
      <c r="E8088" s="114">
        <v>3074</v>
      </c>
      <c r="F8088" s="114">
        <v>8006</v>
      </c>
      <c r="G8088" s="122">
        <v>0</v>
      </c>
      <c r="H8088" s="122">
        <v>1.0420266293015745E+19</v>
      </c>
    </row>
    <row r="8089" spans="3:8" ht="15" customHeight="1">
      <c r="C8089" s="112" t="b">
        <v>0</v>
      </c>
      <c r="D8089" s="113">
        <v>8</v>
      </c>
      <c r="E8089" s="114">
        <v>3075</v>
      </c>
      <c r="F8089" s="114">
        <v>8007</v>
      </c>
      <c r="G8089" s="122">
        <v>0</v>
      </c>
      <c r="H8089" s="122">
        <v>1.6684392944379439E+19</v>
      </c>
    </row>
    <row r="8090" spans="3:8" ht="15" customHeight="1">
      <c r="C8090" s="112" t="b">
        <v>0</v>
      </c>
      <c r="D8090" s="113">
        <v>8</v>
      </c>
      <c r="E8090" s="114">
        <v>3076</v>
      </c>
      <c r="F8090" s="114">
        <v>8008</v>
      </c>
      <c r="G8090" s="122">
        <v>0</v>
      </c>
      <c r="H8090" s="122">
        <v>1.6941004417570331E+19</v>
      </c>
    </row>
    <row r="8091" spans="3:8" ht="15" customHeight="1">
      <c r="C8091" s="112" t="b">
        <v>0</v>
      </c>
      <c r="D8091" s="113">
        <v>8</v>
      </c>
      <c r="E8091" s="114">
        <v>3077</v>
      </c>
      <c r="F8091" s="114">
        <v>8009</v>
      </c>
      <c r="G8091" s="122">
        <v>0</v>
      </c>
      <c r="H8091" s="122">
        <v>5.8149513026023977E+18</v>
      </c>
    </row>
    <row r="8092" spans="3:8" ht="15" customHeight="1">
      <c r="C8092" s="112" t="b">
        <v>0</v>
      </c>
      <c r="D8092" s="113">
        <v>8</v>
      </c>
      <c r="E8092" s="114">
        <v>3078</v>
      </c>
      <c r="F8092" s="114">
        <v>8010</v>
      </c>
      <c r="G8092" s="122">
        <v>0</v>
      </c>
      <c r="H8092" s="122">
        <v>8.1084962852558019E+18</v>
      </c>
    </row>
    <row r="8093" spans="3:8" ht="15" customHeight="1">
      <c r="C8093" s="112" t="b">
        <v>0</v>
      </c>
      <c r="D8093" s="113">
        <v>8</v>
      </c>
      <c r="E8093" s="114">
        <v>3079</v>
      </c>
      <c r="F8093" s="114">
        <v>8011</v>
      </c>
      <c r="G8093" s="122">
        <v>0</v>
      </c>
      <c r="H8093" s="122">
        <v>6.2814580640106061E+17</v>
      </c>
    </row>
    <row r="8094" spans="3:8" ht="15" customHeight="1">
      <c r="C8094" s="112" t="b">
        <v>0</v>
      </c>
      <c r="D8094" s="113">
        <v>8</v>
      </c>
      <c r="E8094" s="114">
        <v>3080</v>
      </c>
      <c r="F8094" s="114">
        <v>8012</v>
      </c>
      <c r="G8094" s="122">
        <v>0</v>
      </c>
      <c r="H8094" s="122">
        <v>1.0072955656006015E+19</v>
      </c>
    </row>
    <row r="8095" spans="3:8" ht="15" customHeight="1">
      <c r="C8095" s="112" t="b">
        <v>0</v>
      </c>
      <c r="D8095" s="113">
        <v>8</v>
      </c>
      <c r="E8095" s="114">
        <v>3052</v>
      </c>
      <c r="F8095" s="114">
        <v>8013</v>
      </c>
      <c r="G8095" s="122">
        <v>0</v>
      </c>
      <c r="H8095" s="122">
        <v>1.5464720102990113E+19</v>
      </c>
    </row>
    <row r="8096" spans="3:8" ht="15" customHeight="1">
      <c r="C8096" s="112" t="b">
        <v>0</v>
      </c>
      <c r="D8096" s="113">
        <v>8</v>
      </c>
      <c r="E8096" s="114">
        <v>3053</v>
      </c>
      <c r="F8096" s="114">
        <v>8014</v>
      </c>
      <c r="G8096" s="122">
        <v>0</v>
      </c>
      <c r="H8096" s="122">
        <v>1.5354913722294573E+19</v>
      </c>
    </row>
    <row r="8097" spans="3:8" ht="15" customHeight="1">
      <c r="C8097" s="112" t="b">
        <v>0</v>
      </c>
      <c r="D8097" s="113">
        <v>8</v>
      </c>
      <c r="E8097" s="114">
        <v>3054</v>
      </c>
      <c r="F8097" s="114">
        <v>8015</v>
      </c>
      <c r="G8097" s="122">
        <v>0</v>
      </c>
      <c r="H8097" s="122">
        <v>1.7674524205880314E+19</v>
      </c>
    </row>
    <row r="8098" spans="3:8" ht="15" customHeight="1">
      <c r="C8098" s="112" t="b">
        <v>0</v>
      </c>
      <c r="D8098" s="113">
        <v>8</v>
      </c>
      <c r="E8098" s="114">
        <v>3055</v>
      </c>
      <c r="F8098" s="114">
        <v>8016</v>
      </c>
      <c r="G8098" s="122">
        <v>0</v>
      </c>
      <c r="H8098" s="122">
        <v>1.6015222659742413E+19</v>
      </c>
    </row>
    <row r="8099" spans="3:8" ht="15" customHeight="1">
      <c r="C8099" s="112" t="b">
        <v>0</v>
      </c>
      <c r="D8099" s="113">
        <v>8</v>
      </c>
      <c r="E8099" s="114">
        <v>3056</v>
      </c>
      <c r="F8099" s="114">
        <v>8017</v>
      </c>
      <c r="G8099" s="122">
        <v>0</v>
      </c>
      <c r="H8099" s="122">
        <v>6.7750280010373038E+18</v>
      </c>
    </row>
    <row r="8100" spans="3:8" ht="15" customHeight="1">
      <c r="C8100" s="112" t="b">
        <v>0</v>
      </c>
      <c r="D8100" s="113">
        <v>8</v>
      </c>
      <c r="E8100" s="114">
        <v>3057</v>
      </c>
      <c r="F8100" s="114">
        <v>8018</v>
      </c>
      <c r="G8100" s="122">
        <v>0</v>
      </c>
      <c r="H8100" s="122">
        <v>1.1130067906091719E+19</v>
      </c>
    </row>
    <row r="8101" spans="3:8" ht="15" customHeight="1">
      <c r="C8101" s="112" t="b">
        <v>0</v>
      </c>
      <c r="D8101" s="113">
        <v>8</v>
      </c>
      <c r="E8101" s="114">
        <v>3058</v>
      </c>
      <c r="F8101" s="114">
        <v>8019</v>
      </c>
      <c r="G8101" s="122">
        <v>0</v>
      </c>
      <c r="H8101" s="122">
        <v>4.0000242263058268E+18</v>
      </c>
    </row>
    <row r="8102" spans="3:8" ht="15" customHeight="1">
      <c r="C8102" s="112" t="b">
        <v>0</v>
      </c>
      <c r="D8102" s="113">
        <v>8</v>
      </c>
      <c r="E8102" s="114">
        <v>3059</v>
      </c>
      <c r="F8102" s="114">
        <v>8020</v>
      </c>
      <c r="G8102" s="122">
        <v>0</v>
      </c>
      <c r="H8102" s="122">
        <v>5.955407725361929E+17</v>
      </c>
    </row>
    <row r="8103" spans="3:8" ht="15" customHeight="1">
      <c r="C8103" s="112" t="b">
        <v>0</v>
      </c>
      <c r="D8103" s="113">
        <v>8</v>
      </c>
      <c r="E8103" s="114">
        <v>3060</v>
      </c>
      <c r="F8103" s="114">
        <v>8021</v>
      </c>
      <c r="G8103" s="122">
        <v>0</v>
      </c>
      <c r="H8103" s="122">
        <v>1.8344210889430739E+19</v>
      </c>
    </row>
    <row r="8104" spans="3:8" ht="15" customHeight="1">
      <c r="C8104" s="112" t="b">
        <v>0</v>
      </c>
      <c r="D8104" s="113">
        <v>8</v>
      </c>
      <c r="E8104" s="114">
        <v>3061</v>
      </c>
      <c r="F8104" s="114">
        <v>8022</v>
      </c>
      <c r="G8104" s="122">
        <v>0</v>
      </c>
      <c r="H8104" s="122">
        <v>1.1154076547375011E+17</v>
      </c>
    </row>
    <row r="8105" spans="3:8" ht="15" customHeight="1">
      <c r="C8105" s="112" t="b">
        <v>0</v>
      </c>
      <c r="D8105" s="113">
        <v>8</v>
      </c>
      <c r="E8105" s="114">
        <v>3062</v>
      </c>
      <c r="F8105" s="114">
        <v>8023</v>
      </c>
      <c r="G8105" s="122">
        <v>0</v>
      </c>
      <c r="H8105" s="122">
        <v>1.5583421066541853E+19</v>
      </c>
    </row>
    <row r="8106" spans="3:8" ht="15" customHeight="1">
      <c r="C8106" s="112" t="b">
        <v>0</v>
      </c>
      <c r="D8106" s="113">
        <v>8</v>
      </c>
      <c r="E8106" s="114">
        <v>3063</v>
      </c>
      <c r="F8106" s="114">
        <v>8024</v>
      </c>
      <c r="G8106" s="122">
        <v>0</v>
      </c>
      <c r="H8106" s="122">
        <v>1.3052662200475963E+19</v>
      </c>
    </row>
    <row r="8107" spans="3:8" ht="15" customHeight="1">
      <c r="C8107" s="112" t="b">
        <v>0</v>
      </c>
      <c r="D8107" s="113">
        <v>8</v>
      </c>
      <c r="E8107" s="114">
        <v>3081</v>
      </c>
      <c r="F8107" s="114">
        <v>8025</v>
      </c>
      <c r="G8107" s="122">
        <v>0</v>
      </c>
      <c r="H8107" s="122">
        <v>4.6508204771924838E+18</v>
      </c>
    </row>
    <row r="8108" spans="3:8" ht="15" customHeight="1">
      <c r="C8108" s="112" t="b">
        <v>0</v>
      </c>
      <c r="D8108" s="113">
        <v>8</v>
      </c>
      <c r="E8108" s="114">
        <v>3082</v>
      </c>
      <c r="F8108" s="114">
        <v>8026</v>
      </c>
      <c r="G8108" s="122">
        <v>0</v>
      </c>
      <c r="H8108" s="122">
        <v>1.4839726821646459E+19</v>
      </c>
    </row>
    <row r="8109" spans="3:8" ht="15" customHeight="1">
      <c r="C8109" s="112" t="b">
        <v>0</v>
      </c>
      <c r="D8109" s="113">
        <v>8</v>
      </c>
      <c r="E8109" s="114">
        <v>3083</v>
      </c>
      <c r="F8109" s="114">
        <v>8027</v>
      </c>
      <c r="G8109" s="122">
        <v>0</v>
      </c>
      <c r="H8109" s="122">
        <v>4.9970235407060623E+18</v>
      </c>
    </row>
    <row r="8110" spans="3:8" ht="15" customHeight="1">
      <c r="C8110" s="112" t="b">
        <v>0</v>
      </c>
      <c r="D8110" s="113">
        <v>8</v>
      </c>
      <c r="E8110" s="114">
        <v>3084</v>
      </c>
      <c r="F8110" s="114">
        <v>8028</v>
      </c>
      <c r="G8110" s="122">
        <v>0</v>
      </c>
      <c r="H8110" s="122">
        <v>1.3652126481891805E+19</v>
      </c>
    </row>
    <row r="8111" spans="3:8" ht="15" customHeight="1">
      <c r="C8111" s="112" t="b">
        <v>0</v>
      </c>
      <c r="D8111" s="113">
        <v>8</v>
      </c>
      <c r="E8111" s="114">
        <v>3085</v>
      </c>
      <c r="F8111" s="114">
        <v>8029</v>
      </c>
      <c r="G8111" s="122">
        <v>0</v>
      </c>
      <c r="H8111" s="122">
        <v>3.5358071177755264E+18</v>
      </c>
    </row>
    <row r="8112" spans="3:8" ht="15" customHeight="1">
      <c r="C8112" s="112" t="b">
        <v>0</v>
      </c>
      <c r="D8112" s="113">
        <v>8</v>
      </c>
      <c r="E8112" s="114">
        <v>3086</v>
      </c>
      <c r="F8112" s="114">
        <v>8030</v>
      </c>
      <c r="G8112" s="122">
        <v>0</v>
      </c>
      <c r="H8112" s="122">
        <v>5.4315776399596304E+16</v>
      </c>
    </row>
    <row r="8113" spans="3:8" ht="15" customHeight="1">
      <c r="C8113" s="112" t="b">
        <v>0</v>
      </c>
      <c r="D8113" s="113">
        <v>8</v>
      </c>
      <c r="E8113" s="114">
        <v>3087</v>
      </c>
      <c r="F8113" s="114">
        <v>8031</v>
      </c>
      <c r="G8113" s="122">
        <v>0</v>
      </c>
      <c r="H8113" s="122">
        <v>8.2117259254679511E+18</v>
      </c>
    </row>
    <row r="8114" spans="3:8" ht="15" customHeight="1">
      <c r="C8114" s="112" t="b">
        <v>0</v>
      </c>
      <c r="D8114" s="113">
        <v>8</v>
      </c>
      <c r="E8114" s="114">
        <v>3088</v>
      </c>
      <c r="F8114" s="114">
        <v>8032</v>
      </c>
      <c r="G8114" s="122">
        <v>0</v>
      </c>
      <c r="H8114" s="122">
        <v>1.5033804310143599E+19</v>
      </c>
    </row>
    <row r="8115" spans="3:8" ht="15" customHeight="1">
      <c r="C8115" s="112" t="b">
        <v>0</v>
      </c>
      <c r="D8115" s="113">
        <v>8</v>
      </c>
      <c r="E8115" s="114">
        <v>3089</v>
      </c>
      <c r="F8115" s="114">
        <v>8033</v>
      </c>
      <c r="G8115" s="122">
        <v>0</v>
      </c>
      <c r="H8115" s="122">
        <v>5.9582783014093885E+18</v>
      </c>
    </row>
    <row r="8116" spans="3:8" ht="15" customHeight="1">
      <c r="C8116" s="112" t="b">
        <v>0</v>
      </c>
      <c r="D8116" s="113">
        <v>8</v>
      </c>
      <c r="E8116" s="114">
        <v>3090</v>
      </c>
      <c r="F8116" s="114">
        <v>8034</v>
      </c>
      <c r="G8116" s="122">
        <v>0</v>
      </c>
      <c r="H8116" s="122">
        <v>1.6908084177976023E+19</v>
      </c>
    </row>
    <row r="8117" spans="3:8" ht="15" customHeight="1">
      <c r="C8117" s="112" t="b">
        <v>0</v>
      </c>
      <c r="D8117" s="113">
        <v>8</v>
      </c>
      <c r="E8117" s="114">
        <v>3091</v>
      </c>
      <c r="F8117" s="114">
        <v>8035</v>
      </c>
      <c r="G8117" s="122">
        <v>0</v>
      </c>
      <c r="H8117" s="122">
        <v>3.5476226816540503E+18</v>
      </c>
    </row>
    <row r="8118" spans="3:8" ht="15" customHeight="1">
      <c r="C8118" s="112" t="b">
        <v>0</v>
      </c>
      <c r="D8118" s="113">
        <v>8</v>
      </c>
      <c r="E8118" s="114">
        <v>3092</v>
      </c>
      <c r="F8118" s="114">
        <v>8036</v>
      </c>
      <c r="G8118" s="122">
        <v>0</v>
      </c>
      <c r="H8118" s="122">
        <v>6.1137982406079498E+18</v>
      </c>
    </row>
    <row r="8119" spans="3:8" ht="15" customHeight="1">
      <c r="C8119" s="112" t="b">
        <v>0</v>
      </c>
      <c r="D8119" s="113">
        <v>8</v>
      </c>
      <c r="E8119" s="114">
        <v>3093</v>
      </c>
      <c r="F8119" s="114">
        <v>8037</v>
      </c>
      <c r="G8119" s="122">
        <v>0</v>
      </c>
      <c r="H8119" s="122">
        <v>3.6619462268354872E+18</v>
      </c>
    </row>
    <row r="8120" spans="3:8" ht="15" customHeight="1">
      <c r="C8120" s="112" t="b">
        <v>0</v>
      </c>
      <c r="D8120" s="113">
        <v>8</v>
      </c>
      <c r="E8120" s="114">
        <v>3094</v>
      </c>
      <c r="F8120" s="114">
        <v>8038</v>
      </c>
      <c r="G8120" s="122">
        <v>0</v>
      </c>
      <c r="H8120" s="122">
        <v>1.8731522116306511E+18</v>
      </c>
    </row>
    <row r="8121" spans="3:8" ht="15" customHeight="1">
      <c r="C8121" s="112" t="b">
        <v>0</v>
      </c>
      <c r="D8121" s="113">
        <v>8</v>
      </c>
      <c r="E8121" s="114">
        <v>3095</v>
      </c>
      <c r="F8121" s="114">
        <v>8039</v>
      </c>
      <c r="G8121" s="122">
        <v>0</v>
      </c>
      <c r="H8121" s="122">
        <v>1.8190662317639514E+19</v>
      </c>
    </row>
    <row r="8122" spans="3:8" ht="15" customHeight="1">
      <c r="C8122" s="112" t="b">
        <v>0</v>
      </c>
      <c r="D8122" s="113">
        <v>8</v>
      </c>
      <c r="E8122" s="114">
        <v>3096</v>
      </c>
      <c r="F8122" s="114">
        <v>8040</v>
      </c>
      <c r="G8122" s="122">
        <v>0</v>
      </c>
      <c r="H8122" s="122">
        <v>9.838313248066902E+18</v>
      </c>
    </row>
    <row r="8123" spans="3:8" ht="15" customHeight="1">
      <c r="C8123" s="112" t="b">
        <v>0</v>
      </c>
      <c r="D8123" s="113">
        <v>8</v>
      </c>
      <c r="E8123" s="114">
        <v>3097</v>
      </c>
      <c r="F8123" s="114">
        <v>8041</v>
      </c>
      <c r="G8123" s="122">
        <v>0</v>
      </c>
      <c r="H8123" s="122">
        <v>1.3789604339453452E+19</v>
      </c>
    </row>
    <row r="8124" spans="3:8" ht="15" customHeight="1">
      <c r="C8124" s="112" t="b">
        <v>0</v>
      </c>
      <c r="D8124" s="113">
        <v>8</v>
      </c>
      <c r="E8124" s="114">
        <v>3098</v>
      </c>
      <c r="F8124" s="114">
        <v>8042</v>
      </c>
      <c r="G8124" s="122">
        <v>0</v>
      </c>
      <c r="H8124" s="122">
        <v>8678013151191192</v>
      </c>
    </row>
    <row r="8125" spans="3:8" ht="15" customHeight="1">
      <c r="C8125" s="112" t="b">
        <v>0</v>
      </c>
      <c r="D8125" s="113">
        <v>8</v>
      </c>
      <c r="E8125" s="114">
        <v>3099</v>
      </c>
      <c r="F8125" s="114">
        <v>8043</v>
      </c>
      <c r="G8125" s="122">
        <v>0</v>
      </c>
      <c r="H8125" s="122">
        <v>1.8268237840839031E+19</v>
      </c>
    </row>
    <row r="8126" spans="3:8" ht="15" customHeight="1">
      <c r="C8126" s="112" t="b">
        <v>0</v>
      </c>
      <c r="D8126" s="113">
        <v>8</v>
      </c>
      <c r="E8126" s="114">
        <v>3100</v>
      </c>
      <c r="F8126" s="114">
        <v>8044</v>
      </c>
      <c r="G8126" s="122">
        <v>0</v>
      </c>
      <c r="H8126" s="122">
        <v>1.4100075701492953E+19</v>
      </c>
    </row>
    <row r="8127" spans="3:8" ht="15" customHeight="1">
      <c r="C8127" s="112" t="b">
        <v>0</v>
      </c>
      <c r="D8127" s="113">
        <v>8</v>
      </c>
      <c r="E8127" s="114">
        <v>3101</v>
      </c>
      <c r="F8127" s="114">
        <v>8045</v>
      </c>
      <c r="G8127" s="122">
        <v>0</v>
      </c>
      <c r="H8127" s="122">
        <v>4.3469541283237765E+18</v>
      </c>
    </row>
    <row r="8128" spans="3:8" ht="15" customHeight="1">
      <c r="C8128" s="112" t="b">
        <v>0</v>
      </c>
      <c r="D8128" s="113">
        <v>8</v>
      </c>
      <c r="E8128" s="114">
        <v>3102</v>
      </c>
      <c r="F8128" s="114">
        <v>8046</v>
      </c>
      <c r="G8128" s="122">
        <v>0</v>
      </c>
      <c r="H8128" s="122">
        <v>5.4899935956039823E+18</v>
      </c>
    </row>
    <row r="8129" spans="3:8" ht="15" customHeight="1">
      <c r="C8129" s="112" t="b">
        <v>0</v>
      </c>
      <c r="D8129" s="113">
        <v>8</v>
      </c>
      <c r="E8129" s="114">
        <v>3103</v>
      </c>
      <c r="F8129" s="114">
        <v>8047</v>
      </c>
      <c r="G8129" s="122">
        <v>0</v>
      </c>
      <c r="H8129" s="122">
        <v>7.9228656075599032E+18</v>
      </c>
    </row>
    <row r="8130" spans="3:8" ht="15" customHeight="1">
      <c r="C8130" s="112" t="b">
        <v>0</v>
      </c>
      <c r="D8130" s="113">
        <v>8</v>
      </c>
      <c r="E8130" s="114">
        <v>323</v>
      </c>
      <c r="F8130" s="114">
        <v>8048</v>
      </c>
      <c r="G8130" s="122">
        <v>0</v>
      </c>
      <c r="H8130" s="122">
        <v>1.2065446391006718E+19</v>
      </c>
    </row>
    <row r="8131" spans="3:8" ht="15" customHeight="1">
      <c r="C8131" s="112" t="b">
        <v>0</v>
      </c>
      <c r="D8131" s="113">
        <v>8</v>
      </c>
      <c r="E8131" s="114">
        <v>324</v>
      </c>
      <c r="F8131" s="114">
        <v>8049</v>
      </c>
      <c r="G8131" s="122">
        <v>0</v>
      </c>
      <c r="H8131" s="122">
        <v>5.4301043966020659E+18</v>
      </c>
    </row>
    <row r="8132" spans="3:8" ht="15" customHeight="1">
      <c r="C8132" s="112" t="b">
        <v>0</v>
      </c>
      <c r="D8132" s="113">
        <v>8</v>
      </c>
      <c r="E8132" s="114">
        <v>325</v>
      </c>
      <c r="F8132" s="114">
        <v>8050</v>
      </c>
      <c r="G8132" s="122">
        <v>0</v>
      </c>
      <c r="H8132" s="122">
        <v>1.0942402906429293E+19</v>
      </c>
    </row>
    <row r="8133" spans="3:8" ht="15" customHeight="1">
      <c r="C8133" s="112" t="b">
        <v>0</v>
      </c>
      <c r="D8133" s="113">
        <v>8</v>
      </c>
      <c r="E8133" s="114">
        <v>326</v>
      </c>
      <c r="F8133" s="114">
        <v>8051</v>
      </c>
      <c r="G8133" s="122">
        <v>0</v>
      </c>
      <c r="H8133" s="122">
        <v>1.2250141432618209E+19</v>
      </c>
    </row>
    <row r="8134" spans="3:8" ht="15" customHeight="1">
      <c r="C8134" s="112" t="b">
        <v>0</v>
      </c>
      <c r="D8134" s="113">
        <v>8</v>
      </c>
      <c r="E8134" s="114">
        <v>327</v>
      </c>
      <c r="F8134" s="114">
        <v>8052</v>
      </c>
      <c r="G8134" s="122">
        <v>0</v>
      </c>
      <c r="H8134" s="122">
        <v>2.7472073073373496E+18</v>
      </c>
    </row>
    <row r="8135" spans="3:8" ht="15" customHeight="1">
      <c r="C8135" s="112" t="b">
        <v>0</v>
      </c>
      <c r="D8135" s="113">
        <v>8</v>
      </c>
      <c r="E8135" s="114">
        <v>328</v>
      </c>
      <c r="F8135" s="114">
        <v>8053</v>
      </c>
      <c r="G8135" s="122">
        <v>0</v>
      </c>
      <c r="H8135" s="122">
        <v>1.2302389201970518E+19</v>
      </c>
    </row>
    <row r="8136" spans="3:8" ht="15" customHeight="1">
      <c r="C8136" s="112" t="b">
        <v>0</v>
      </c>
      <c r="D8136" s="113">
        <v>8</v>
      </c>
      <c r="E8136" s="114">
        <v>329</v>
      </c>
      <c r="F8136" s="114">
        <v>8054</v>
      </c>
      <c r="G8136" s="122">
        <v>0</v>
      </c>
      <c r="H8136" s="122">
        <v>1.4638045077697491E+19</v>
      </c>
    </row>
    <row r="8137" spans="3:8" ht="15" customHeight="1">
      <c r="C8137" s="112" t="b">
        <v>0</v>
      </c>
      <c r="D8137" s="113">
        <v>8</v>
      </c>
      <c r="E8137" s="114">
        <v>330</v>
      </c>
      <c r="F8137" s="114">
        <v>8055</v>
      </c>
      <c r="G8137" s="122">
        <v>0</v>
      </c>
      <c r="H8137" s="122">
        <v>8.6377375340190246E+17</v>
      </c>
    </row>
    <row r="8138" spans="3:8" ht="15" customHeight="1">
      <c r="C8138" s="112" t="b">
        <v>0</v>
      </c>
      <c r="D8138" s="113">
        <v>8</v>
      </c>
      <c r="E8138" s="114">
        <v>331</v>
      </c>
      <c r="F8138" s="114">
        <v>8056</v>
      </c>
      <c r="G8138" s="122">
        <v>0</v>
      </c>
      <c r="H8138" s="122">
        <v>8.1586021004501422E+18</v>
      </c>
    </row>
    <row r="8139" spans="3:8" ht="15" customHeight="1">
      <c r="C8139" s="112" t="b">
        <v>0</v>
      </c>
      <c r="D8139" s="113">
        <v>8</v>
      </c>
      <c r="E8139" s="114">
        <v>332</v>
      </c>
      <c r="F8139" s="114">
        <v>8057</v>
      </c>
      <c r="G8139" s="122">
        <v>0</v>
      </c>
      <c r="H8139" s="122">
        <v>1.745137913030649E+19</v>
      </c>
    </row>
    <row r="8140" spans="3:8" ht="15" customHeight="1">
      <c r="C8140" s="112" t="b">
        <v>0</v>
      </c>
      <c r="D8140" s="113">
        <v>8</v>
      </c>
      <c r="E8140" s="114">
        <v>333</v>
      </c>
      <c r="F8140" s="114">
        <v>8058</v>
      </c>
      <c r="G8140" s="122">
        <v>0</v>
      </c>
      <c r="H8140" s="122">
        <v>2.0666461542189279E+18</v>
      </c>
    </row>
    <row r="8141" spans="3:8" ht="15" customHeight="1">
      <c r="C8141" s="112" t="b">
        <v>0</v>
      </c>
      <c r="D8141" s="113">
        <v>8</v>
      </c>
      <c r="E8141" s="114">
        <v>334</v>
      </c>
      <c r="F8141" s="114">
        <v>8059</v>
      </c>
      <c r="G8141" s="122">
        <v>0</v>
      </c>
      <c r="H8141" s="122">
        <v>1.6198610434112055E+19</v>
      </c>
    </row>
    <row r="8142" spans="3:8" ht="15" customHeight="1">
      <c r="C8142" s="112" t="b">
        <v>0</v>
      </c>
      <c r="D8142" s="113">
        <v>8</v>
      </c>
      <c r="E8142" s="114">
        <v>335</v>
      </c>
      <c r="F8142" s="114">
        <v>8060</v>
      </c>
      <c r="G8142" s="122">
        <v>0</v>
      </c>
      <c r="H8142" s="122">
        <v>4.5534753807342822E+18</v>
      </c>
    </row>
    <row r="8143" spans="3:8" ht="15" customHeight="1">
      <c r="C8143" s="112" t="b">
        <v>0</v>
      </c>
      <c r="D8143" s="113">
        <v>8</v>
      </c>
      <c r="E8143" s="114">
        <v>336</v>
      </c>
      <c r="F8143" s="114">
        <v>8061</v>
      </c>
      <c r="G8143" s="122">
        <v>0</v>
      </c>
      <c r="H8143" s="122">
        <v>9.0259594222532035E+18</v>
      </c>
    </row>
    <row r="8144" spans="3:8" ht="15" customHeight="1">
      <c r="C8144" s="112" t="b">
        <v>0</v>
      </c>
      <c r="D8144" s="113">
        <v>8</v>
      </c>
      <c r="E8144" s="114">
        <v>360</v>
      </c>
      <c r="F8144" s="114">
        <v>8062</v>
      </c>
      <c r="G8144" s="122">
        <v>0</v>
      </c>
      <c r="H8144" s="122">
        <v>4.2494850224877962E+18</v>
      </c>
    </row>
    <row r="8145" spans="3:8" ht="15" customHeight="1">
      <c r="C8145" s="112" t="b">
        <v>0</v>
      </c>
      <c r="D8145" s="113">
        <v>8</v>
      </c>
      <c r="E8145" s="114">
        <v>361</v>
      </c>
      <c r="F8145" s="114">
        <v>8063</v>
      </c>
      <c r="G8145" s="122">
        <v>0</v>
      </c>
      <c r="H8145" s="122">
        <v>3.530981355096682E+18</v>
      </c>
    </row>
    <row r="8146" spans="3:8" ht="15" customHeight="1">
      <c r="C8146" s="112" t="b">
        <v>0</v>
      </c>
      <c r="D8146" s="113">
        <v>8</v>
      </c>
      <c r="E8146" s="114">
        <v>362</v>
      </c>
      <c r="F8146" s="114">
        <v>8064</v>
      </c>
      <c r="G8146" s="122">
        <v>0</v>
      </c>
      <c r="H8146" s="122">
        <v>1.0371037536014158E+19</v>
      </c>
    </row>
    <row r="8147" spans="3:8" ht="15" customHeight="1">
      <c r="C8147" s="112" t="b">
        <v>0</v>
      </c>
      <c r="D8147" s="113">
        <v>8</v>
      </c>
      <c r="E8147" s="114">
        <v>363</v>
      </c>
      <c r="F8147" s="114">
        <v>8065</v>
      </c>
      <c r="G8147" s="122">
        <v>0</v>
      </c>
      <c r="H8147" s="122">
        <v>1.7454587136091232E+19</v>
      </c>
    </row>
    <row r="8148" spans="3:8" ht="15" customHeight="1">
      <c r="C8148" s="112" t="b">
        <v>0</v>
      </c>
      <c r="D8148" s="113">
        <v>8</v>
      </c>
      <c r="E8148" s="114">
        <v>364</v>
      </c>
      <c r="F8148" s="114">
        <v>8066</v>
      </c>
      <c r="G8148" s="122">
        <v>0</v>
      </c>
      <c r="H8148" s="122">
        <v>1.5577913809833595E+19</v>
      </c>
    </row>
    <row r="8149" spans="3:8" ht="15" customHeight="1">
      <c r="C8149" s="112" t="b">
        <v>0</v>
      </c>
      <c r="D8149" s="113">
        <v>8</v>
      </c>
      <c r="E8149" s="114">
        <v>365</v>
      </c>
      <c r="F8149" s="114">
        <v>8067</v>
      </c>
      <c r="G8149" s="122">
        <v>0</v>
      </c>
      <c r="H8149" s="122">
        <v>1.7449306965982435E+19</v>
      </c>
    </row>
    <row r="8150" spans="3:8" ht="15" customHeight="1">
      <c r="C8150" s="112" t="b">
        <v>0</v>
      </c>
      <c r="D8150" s="113">
        <v>8</v>
      </c>
      <c r="E8150" s="114">
        <v>366</v>
      </c>
      <c r="F8150" s="114">
        <v>8068</v>
      </c>
      <c r="G8150" s="122">
        <v>0</v>
      </c>
      <c r="H8150" s="122">
        <v>1.7548461136846162E+18</v>
      </c>
    </row>
    <row r="8151" spans="3:8" ht="15" customHeight="1">
      <c r="C8151" s="112" t="b">
        <v>0</v>
      </c>
      <c r="D8151" s="113">
        <v>8</v>
      </c>
      <c r="E8151" s="114">
        <v>367</v>
      </c>
      <c r="F8151" s="114">
        <v>8069</v>
      </c>
      <c r="G8151" s="122">
        <v>0</v>
      </c>
      <c r="H8151" s="122">
        <v>1.7978461816651948E+19</v>
      </c>
    </row>
    <row r="8152" spans="3:8" ht="15" customHeight="1">
      <c r="C8152" s="112" t="b">
        <v>0</v>
      </c>
      <c r="D8152" s="113">
        <v>8</v>
      </c>
      <c r="E8152" s="114">
        <v>368</v>
      </c>
      <c r="F8152" s="114">
        <v>8070</v>
      </c>
      <c r="G8152" s="122">
        <v>0</v>
      </c>
      <c r="H8152" s="122">
        <v>1.0292073741301783E+19</v>
      </c>
    </row>
    <row r="8153" spans="3:8" ht="15" customHeight="1">
      <c r="C8153" s="112" t="b">
        <v>0</v>
      </c>
      <c r="D8153" s="113">
        <v>8</v>
      </c>
      <c r="E8153" s="114">
        <v>369</v>
      </c>
      <c r="F8153" s="114">
        <v>8071</v>
      </c>
      <c r="G8153" s="122">
        <v>0</v>
      </c>
      <c r="H8153" s="122">
        <v>9.0746938098049055E+18</v>
      </c>
    </row>
    <row r="8154" spans="3:8" ht="15" customHeight="1">
      <c r="C8154" s="112" t="b">
        <v>0</v>
      </c>
      <c r="D8154" s="113">
        <v>8</v>
      </c>
      <c r="E8154" s="114">
        <v>370</v>
      </c>
      <c r="F8154" s="114">
        <v>8072</v>
      </c>
      <c r="G8154" s="122">
        <v>0</v>
      </c>
      <c r="H8154" s="122">
        <v>1.2159522193134338E+19</v>
      </c>
    </row>
    <row r="8155" spans="3:8" ht="15" customHeight="1">
      <c r="C8155" s="112" t="b">
        <v>0</v>
      </c>
      <c r="D8155" s="113">
        <v>8</v>
      </c>
      <c r="E8155" s="114">
        <v>371</v>
      </c>
      <c r="F8155" s="114">
        <v>8073</v>
      </c>
      <c r="G8155" s="122">
        <v>0</v>
      </c>
      <c r="H8155" s="122">
        <v>1.6624575159824603E+19</v>
      </c>
    </row>
    <row r="8156" spans="3:8" ht="15" customHeight="1">
      <c r="C8156" s="112" t="b">
        <v>0</v>
      </c>
      <c r="D8156" s="113">
        <v>8</v>
      </c>
      <c r="E8156" s="114">
        <v>372</v>
      </c>
      <c r="F8156" s="114">
        <v>8074</v>
      </c>
      <c r="G8156" s="122">
        <v>0</v>
      </c>
      <c r="H8156" s="122">
        <v>6.6137186399575112E+18</v>
      </c>
    </row>
    <row r="8157" spans="3:8" ht="15" customHeight="1">
      <c r="C8157" s="112" t="b">
        <v>0</v>
      </c>
      <c r="D8157" s="113">
        <v>8</v>
      </c>
      <c r="E8157" s="114">
        <v>373</v>
      </c>
      <c r="F8157" s="114">
        <v>8075</v>
      </c>
      <c r="G8157" s="122">
        <v>0</v>
      </c>
      <c r="H8157" s="122">
        <v>3.4466691372173133E+18</v>
      </c>
    </row>
    <row r="8158" spans="3:8" ht="15" customHeight="1">
      <c r="C8158" s="112" t="b">
        <v>0</v>
      </c>
      <c r="D8158" s="113">
        <v>8</v>
      </c>
      <c r="E8158" s="114">
        <v>556</v>
      </c>
      <c r="F8158" s="114">
        <v>8076</v>
      </c>
      <c r="G8158" s="122">
        <v>0</v>
      </c>
      <c r="H8158" s="122">
        <v>1.7699033785613013E+19</v>
      </c>
    </row>
    <row r="8159" spans="3:8" ht="15" customHeight="1">
      <c r="C8159" s="112" t="b">
        <v>0</v>
      </c>
      <c r="D8159" s="113">
        <v>8</v>
      </c>
      <c r="E8159" s="114">
        <v>557</v>
      </c>
      <c r="F8159" s="114">
        <v>8077</v>
      </c>
      <c r="G8159" s="122">
        <v>0</v>
      </c>
      <c r="H8159" s="122">
        <v>2.1691826032084767E+18</v>
      </c>
    </row>
    <row r="8160" spans="3:8" ht="15" customHeight="1">
      <c r="C8160" s="112" t="b">
        <v>0</v>
      </c>
      <c r="D8160" s="113">
        <v>8</v>
      </c>
      <c r="E8160" s="114">
        <v>558</v>
      </c>
      <c r="F8160" s="114">
        <v>8078</v>
      </c>
      <c r="G8160" s="122">
        <v>0</v>
      </c>
      <c r="H8160" s="122">
        <v>6.6743813454653501E+18</v>
      </c>
    </row>
    <row r="8161" spans="3:8" ht="15" customHeight="1">
      <c r="C8161" s="112" t="b">
        <v>0</v>
      </c>
      <c r="D8161" s="113">
        <v>8</v>
      </c>
      <c r="E8161" s="114">
        <v>559</v>
      </c>
      <c r="F8161" s="114">
        <v>8079</v>
      </c>
      <c r="G8161" s="122">
        <v>0</v>
      </c>
      <c r="H8161" s="122">
        <v>8.404386190480032E+17</v>
      </c>
    </row>
    <row r="8162" spans="3:8" ht="15" customHeight="1">
      <c r="C8162" s="112" t="b">
        <v>0</v>
      </c>
      <c r="D8162" s="113">
        <v>8</v>
      </c>
      <c r="E8162" s="114">
        <v>560</v>
      </c>
      <c r="F8162" s="114">
        <v>8080</v>
      </c>
      <c r="G8162" s="122">
        <v>0</v>
      </c>
      <c r="H8162" s="122">
        <v>6.8130389416292854E+18</v>
      </c>
    </row>
    <row r="8163" spans="3:8" ht="15" customHeight="1">
      <c r="C8163" s="112" t="b">
        <v>0</v>
      </c>
      <c r="D8163" s="113">
        <v>8</v>
      </c>
      <c r="E8163" s="114">
        <v>561</v>
      </c>
      <c r="F8163" s="114">
        <v>8081</v>
      </c>
      <c r="G8163" s="122">
        <v>0</v>
      </c>
      <c r="H8163" s="122">
        <v>9.3024431107596902E+18</v>
      </c>
    </row>
    <row r="8164" spans="3:8" ht="15" customHeight="1">
      <c r="C8164" s="112" t="b">
        <v>0</v>
      </c>
      <c r="D8164" s="113">
        <v>8</v>
      </c>
      <c r="E8164" s="114">
        <v>562</v>
      </c>
      <c r="F8164" s="114">
        <v>8082</v>
      </c>
      <c r="G8164" s="122">
        <v>0</v>
      </c>
      <c r="H8164" s="122">
        <v>1.5368485436669325E+17</v>
      </c>
    </row>
    <row r="8165" spans="3:8" ht="15" customHeight="1">
      <c r="C8165" s="112" t="b">
        <v>0</v>
      </c>
      <c r="D8165" s="113">
        <v>8</v>
      </c>
      <c r="E8165" s="114">
        <v>563</v>
      </c>
      <c r="F8165" s="114">
        <v>8083</v>
      </c>
      <c r="G8165" s="122">
        <v>0</v>
      </c>
      <c r="H8165" s="122">
        <v>9.3101592139258921E+18</v>
      </c>
    </row>
    <row r="8166" spans="3:8" ht="15" customHeight="1">
      <c r="C8166" s="112" t="b">
        <v>0</v>
      </c>
      <c r="D8166" s="113">
        <v>8</v>
      </c>
      <c r="E8166" s="114">
        <v>564</v>
      </c>
      <c r="F8166" s="114">
        <v>8084</v>
      </c>
      <c r="G8166" s="122">
        <v>0</v>
      </c>
      <c r="H8166" s="122">
        <v>5.7161488658687191E+18</v>
      </c>
    </row>
    <row r="8167" spans="3:8" ht="15" customHeight="1">
      <c r="C8167" s="112" t="b">
        <v>0</v>
      </c>
      <c r="D8167" s="113">
        <v>8</v>
      </c>
      <c r="E8167" s="114">
        <v>565</v>
      </c>
      <c r="F8167" s="114">
        <v>8085</v>
      </c>
      <c r="G8167" s="122">
        <v>0</v>
      </c>
      <c r="H8167" s="122">
        <v>3.2745716255771218E+18</v>
      </c>
    </row>
    <row r="8168" spans="3:8" ht="15" customHeight="1">
      <c r="C8168" s="112" t="b">
        <v>0</v>
      </c>
      <c r="D8168" s="113">
        <v>8</v>
      </c>
      <c r="E8168" s="114">
        <v>566</v>
      </c>
      <c r="F8168" s="114">
        <v>8086</v>
      </c>
      <c r="G8168" s="122">
        <v>0</v>
      </c>
      <c r="H8168" s="122">
        <v>8.5406955890334528E+17</v>
      </c>
    </row>
    <row r="8169" spans="3:8" ht="15" customHeight="1">
      <c r="C8169" s="112" t="b">
        <v>0</v>
      </c>
      <c r="D8169" s="113">
        <v>8</v>
      </c>
      <c r="E8169" s="114">
        <v>567</v>
      </c>
      <c r="F8169" s="114">
        <v>8087</v>
      </c>
      <c r="G8169" s="122">
        <v>0</v>
      </c>
      <c r="H8169" s="122">
        <v>1.7954294231688489E+19</v>
      </c>
    </row>
    <row r="8170" spans="3:8" ht="15" customHeight="1">
      <c r="C8170" s="112" t="b">
        <v>0</v>
      </c>
      <c r="D8170" s="113">
        <v>8</v>
      </c>
      <c r="E8170" s="114">
        <v>568</v>
      </c>
      <c r="F8170" s="114">
        <v>8088</v>
      </c>
      <c r="G8170" s="122">
        <v>0</v>
      </c>
      <c r="H8170" s="122">
        <v>1.0785207034505054E+19</v>
      </c>
    </row>
    <row r="8171" spans="3:8" ht="15" customHeight="1">
      <c r="C8171" s="112" t="b">
        <v>0</v>
      </c>
      <c r="D8171" s="113">
        <v>8</v>
      </c>
      <c r="E8171" s="114">
        <v>569</v>
      </c>
      <c r="F8171" s="114">
        <v>8089</v>
      </c>
      <c r="G8171" s="122">
        <v>0</v>
      </c>
      <c r="H8171" s="122">
        <v>1.0928215110050693E+19</v>
      </c>
    </row>
    <row r="8172" spans="3:8" ht="15" customHeight="1">
      <c r="C8172" s="112" t="b">
        <v>0</v>
      </c>
      <c r="D8172" s="113">
        <v>8</v>
      </c>
      <c r="E8172" s="114">
        <v>661</v>
      </c>
      <c r="F8172" s="114">
        <v>8090</v>
      </c>
      <c r="G8172" s="122">
        <v>0</v>
      </c>
      <c r="H8172" s="122">
        <v>1.6069623103594478E+19</v>
      </c>
    </row>
    <row r="8173" spans="3:8" ht="15" customHeight="1">
      <c r="C8173" s="112" t="b">
        <v>0</v>
      </c>
      <c r="D8173" s="113">
        <v>8</v>
      </c>
      <c r="E8173" s="114">
        <v>662</v>
      </c>
      <c r="F8173" s="114">
        <v>8091</v>
      </c>
      <c r="G8173" s="122">
        <v>0</v>
      </c>
      <c r="H8173" s="122">
        <v>1.7663573125849997E+19</v>
      </c>
    </row>
    <row r="8174" spans="3:8" ht="15" customHeight="1">
      <c r="C8174" s="112" t="b">
        <v>0</v>
      </c>
      <c r="D8174" s="113">
        <v>8</v>
      </c>
      <c r="E8174" s="114">
        <v>663</v>
      </c>
      <c r="F8174" s="114">
        <v>8092</v>
      </c>
      <c r="G8174" s="122">
        <v>0</v>
      </c>
      <c r="H8174" s="122">
        <v>1.8767124742322921E+18</v>
      </c>
    </row>
    <row r="8175" spans="3:8" ht="15" customHeight="1">
      <c r="C8175" s="112" t="b">
        <v>0</v>
      </c>
      <c r="D8175" s="113">
        <v>8</v>
      </c>
      <c r="E8175" s="114">
        <v>664</v>
      </c>
      <c r="F8175" s="114">
        <v>8093</v>
      </c>
      <c r="G8175" s="122">
        <v>0</v>
      </c>
      <c r="H8175" s="122">
        <v>1.1108094125920354E+19</v>
      </c>
    </row>
    <row r="8176" spans="3:8" ht="15" customHeight="1">
      <c r="C8176" s="112" t="b">
        <v>0</v>
      </c>
      <c r="D8176" s="113">
        <v>8</v>
      </c>
      <c r="E8176" s="114">
        <v>665</v>
      </c>
      <c r="F8176" s="114">
        <v>8094</v>
      </c>
      <c r="G8176" s="122">
        <v>0</v>
      </c>
      <c r="H8176" s="122">
        <v>8.0027183660426875E+18</v>
      </c>
    </row>
    <row r="8177" spans="3:8" ht="15" customHeight="1">
      <c r="C8177" s="112" t="b">
        <v>0</v>
      </c>
      <c r="D8177" s="113">
        <v>8</v>
      </c>
      <c r="E8177" s="114">
        <v>666</v>
      </c>
      <c r="F8177" s="114">
        <v>8095</v>
      </c>
      <c r="G8177" s="122">
        <v>0</v>
      </c>
      <c r="H8177" s="122">
        <v>1.3602461921645036E+19</v>
      </c>
    </row>
    <row r="8178" spans="3:8" ht="15" customHeight="1">
      <c r="C8178" s="112" t="b">
        <v>0</v>
      </c>
      <c r="D8178" s="113">
        <v>8</v>
      </c>
      <c r="E8178" s="114">
        <v>667</v>
      </c>
      <c r="F8178" s="114">
        <v>8096</v>
      </c>
      <c r="G8178" s="122">
        <v>0</v>
      </c>
      <c r="H8178" s="122">
        <v>1.7381034542418376E+18</v>
      </c>
    </row>
    <row r="8179" spans="3:8" ht="15" customHeight="1">
      <c r="C8179" s="112" t="b">
        <v>0</v>
      </c>
      <c r="D8179" s="113">
        <v>8</v>
      </c>
      <c r="E8179" s="114">
        <v>668</v>
      </c>
      <c r="F8179" s="114">
        <v>8097</v>
      </c>
      <c r="G8179" s="122">
        <v>0</v>
      </c>
      <c r="H8179" s="122">
        <v>9.4301365735151698E+18</v>
      </c>
    </row>
    <row r="8180" spans="3:8" ht="15" customHeight="1">
      <c r="C8180" s="112" t="b">
        <v>0</v>
      </c>
      <c r="D8180" s="113">
        <v>8</v>
      </c>
      <c r="E8180" s="114">
        <v>669</v>
      </c>
      <c r="F8180" s="114">
        <v>8098</v>
      </c>
      <c r="G8180" s="122">
        <v>0</v>
      </c>
      <c r="H8180" s="122">
        <v>9.9623460378538704E+16</v>
      </c>
    </row>
    <row r="8181" spans="3:8" ht="15" customHeight="1">
      <c r="C8181" s="112" t="b">
        <v>0</v>
      </c>
      <c r="D8181" s="113">
        <v>8</v>
      </c>
      <c r="E8181" s="114">
        <v>670</v>
      </c>
      <c r="F8181" s="114">
        <v>8099</v>
      </c>
      <c r="G8181" s="122">
        <v>0</v>
      </c>
      <c r="H8181" s="122">
        <v>1.6626851558477656E+19</v>
      </c>
    </row>
    <row r="8182" spans="3:8" ht="15" customHeight="1">
      <c r="C8182" s="112" t="b">
        <v>0</v>
      </c>
      <c r="D8182" s="113">
        <v>8</v>
      </c>
      <c r="E8182" s="114">
        <v>671</v>
      </c>
      <c r="F8182" s="114">
        <v>8100</v>
      </c>
      <c r="G8182" s="122">
        <v>0</v>
      </c>
      <c r="H8182" s="122">
        <v>1.9497844203981883E+18</v>
      </c>
    </row>
    <row r="8183" spans="3:8" ht="15" customHeight="1">
      <c r="C8183" s="112" t="b">
        <v>0</v>
      </c>
      <c r="D8183" s="113">
        <v>8</v>
      </c>
      <c r="E8183" s="114">
        <v>672</v>
      </c>
      <c r="F8183" s="114">
        <v>8101</v>
      </c>
      <c r="G8183" s="122">
        <v>0</v>
      </c>
      <c r="H8183" s="122">
        <v>1.4361452662331943E+19</v>
      </c>
    </row>
    <row r="8184" spans="3:8" ht="15" customHeight="1">
      <c r="C8184" s="112" t="b">
        <v>0</v>
      </c>
      <c r="D8184" s="113">
        <v>8</v>
      </c>
      <c r="E8184" s="114">
        <v>673</v>
      </c>
      <c r="F8184" s="114">
        <v>8102</v>
      </c>
      <c r="G8184" s="122">
        <v>0</v>
      </c>
      <c r="H8184" s="122">
        <v>1.2369714134969917E+19</v>
      </c>
    </row>
    <row r="8185" spans="3:8" ht="15" customHeight="1">
      <c r="C8185" s="112" t="b">
        <v>0</v>
      </c>
      <c r="D8185" s="113">
        <v>8</v>
      </c>
      <c r="E8185" s="114">
        <v>674</v>
      </c>
      <c r="F8185" s="114">
        <v>8103</v>
      </c>
      <c r="G8185" s="122">
        <v>0</v>
      </c>
      <c r="H8185" s="122">
        <v>7.2715319504186593E+18</v>
      </c>
    </row>
    <row r="8186" spans="3:8" ht="15" customHeight="1">
      <c r="C8186" s="112" t="b">
        <v>0</v>
      </c>
      <c r="D8186" s="113">
        <v>8</v>
      </c>
      <c r="E8186" s="114">
        <v>3104</v>
      </c>
      <c r="F8186" s="114">
        <v>8104</v>
      </c>
      <c r="G8186" s="122">
        <v>0</v>
      </c>
      <c r="H8186" s="122">
        <v>5.1754272915545569E+18</v>
      </c>
    </row>
    <row r="8187" spans="3:8" ht="15" customHeight="1">
      <c r="C8187" s="112" t="b">
        <v>0</v>
      </c>
      <c r="D8187" s="113">
        <v>8</v>
      </c>
      <c r="E8187" s="114">
        <v>3105</v>
      </c>
      <c r="F8187" s="114">
        <v>8105</v>
      </c>
      <c r="G8187" s="122">
        <v>0</v>
      </c>
      <c r="H8187" s="122">
        <v>4.6066137057513037E+18</v>
      </c>
    </row>
    <row r="8188" spans="3:8" ht="15" customHeight="1">
      <c r="C8188" s="112" t="b">
        <v>0</v>
      </c>
      <c r="D8188" s="113">
        <v>8</v>
      </c>
      <c r="E8188" s="114">
        <v>3106</v>
      </c>
      <c r="F8188" s="114">
        <v>8106</v>
      </c>
      <c r="G8188" s="122">
        <v>0</v>
      </c>
      <c r="H8188" s="122">
        <v>4.9911282244474061E+18</v>
      </c>
    </row>
    <row r="8189" spans="3:8" ht="15" customHeight="1">
      <c r="C8189" s="112" t="b">
        <v>0</v>
      </c>
      <c r="D8189" s="113">
        <v>8</v>
      </c>
      <c r="E8189" s="114">
        <v>3107</v>
      </c>
      <c r="F8189" s="114">
        <v>8107</v>
      </c>
      <c r="G8189" s="122">
        <v>0</v>
      </c>
      <c r="H8189" s="122">
        <v>1.4044243675005864E+19</v>
      </c>
    </row>
    <row r="8190" spans="3:8" ht="15" customHeight="1">
      <c r="C8190" s="112" t="b">
        <v>0</v>
      </c>
      <c r="D8190" s="113">
        <v>8</v>
      </c>
      <c r="E8190" s="114">
        <v>3108</v>
      </c>
      <c r="F8190" s="114">
        <v>8108</v>
      </c>
      <c r="G8190" s="122">
        <v>0</v>
      </c>
      <c r="H8190" s="122">
        <v>4.1127210320199409E+18</v>
      </c>
    </row>
    <row r="8191" spans="3:8" ht="15" customHeight="1">
      <c r="C8191" s="112" t="b">
        <v>0</v>
      </c>
      <c r="D8191" s="113">
        <v>8</v>
      </c>
      <c r="E8191" s="114">
        <v>3109</v>
      </c>
      <c r="F8191" s="114">
        <v>8109</v>
      </c>
      <c r="G8191" s="122">
        <v>0</v>
      </c>
      <c r="H8191" s="122">
        <v>5.5105956597353984E+18</v>
      </c>
    </row>
    <row r="8192" spans="3:8" ht="15" customHeight="1">
      <c r="C8192" s="112" t="b">
        <v>0</v>
      </c>
      <c r="D8192" s="113">
        <v>8</v>
      </c>
      <c r="E8192" s="114">
        <v>3110</v>
      </c>
      <c r="F8192" s="114">
        <v>8110</v>
      </c>
      <c r="G8192" s="122">
        <v>0</v>
      </c>
      <c r="H8192" s="122">
        <v>6.7888164661033615E+18</v>
      </c>
    </row>
    <row r="8193" spans="3:8" ht="15" customHeight="1">
      <c r="C8193" s="112" t="b">
        <v>0</v>
      </c>
      <c r="D8193" s="113">
        <v>8</v>
      </c>
      <c r="E8193" s="114">
        <v>3111</v>
      </c>
      <c r="F8193" s="114">
        <v>8111</v>
      </c>
      <c r="G8193" s="122">
        <v>0</v>
      </c>
      <c r="H8193" s="122">
        <v>7.5660824910191165E+18</v>
      </c>
    </row>
    <row r="8194" spans="3:8" ht="15" customHeight="1">
      <c r="C8194" s="112" t="b">
        <v>0</v>
      </c>
      <c r="D8194" s="113">
        <v>8</v>
      </c>
      <c r="E8194" s="114">
        <v>3112</v>
      </c>
      <c r="F8194" s="114">
        <v>8112</v>
      </c>
      <c r="G8194" s="122">
        <v>0</v>
      </c>
      <c r="H8194" s="122">
        <v>1.2495086568319336E+19</v>
      </c>
    </row>
    <row r="8195" spans="3:8" ht="15" customHeight="1">
      <c r="C8195" s="112" t="b">
        <v>0</v>
      </c>
      <c r="D8195" s="113">
        <v>8</v>
      </c>
      <c r="E8195" s="114">
        <v>3113</v>
      </c>
      <c r="F8195" s="114">
        <v>8113</v>
      </c>
      <c r="G8195" s="122">
        <v>0</v>
      </c>
      <c r="H8195" s="122">
        <v>1.048602959594215E+19</v>
      </c>
    </row>
    <row r="8196" spans="3:8" ht="15" customHeight="1">
      <c r="C8196" s="112" t="b">
        <v>0</v>
      </c>
      <c r="D8196" s="113">
        <v>8</v>
      </c>
      <c r="E8196" s="114">
        <v>3114</v>
      </c>
      <c r="F8196" s="114">
        <v>8114</v>
      </c>
      <c r="G8196" s="122">
        <v>0</v>
      </c>
      <c r="H8196" s="122">
        <v>1.5311678944636365E+17</v>
      </c>
    </row>
    <row r="8197" spans="3:8" ht="15" customHeight="1">
      <c r="C8197" s="112" t="b">
        <v>0</v>
      </c>
      <c r="D8197" s="113">
        <v>8</v>
      </c>
      <c r="E8197" s="114">
        <v>3115</v>
      </c>
      <c r="F8197" s="114">
        <v>8115</v>
      </c>
      <c r="G8197" s="122">
        <v>0</v>
      </c>
      <c r="H8197" s="122">
        <v>1.5632816307994669E+19</v>
      </c>
    </row>
    <row r="8198" spans="3:8" ht="15" customHeight="1">
      <c r="C8198" s="112" t="b">
        <v>0</v>
      </c>
      <c r="D8198" s="113">
        <v>8</v>
      </c>
      <c r="E8198" s="114">
        <v>3116</v>
      </c>
      <c r="F8198" s="114">
        <v>8116</v>
      </c>
      <c r="G8198" s="122">
        <v>0</v>
      </c>
      <c r="H8198" s="122">
        <v>9.9685475619028193E+18</v>
      </c>
    </row>
    <row r="8199" spans="3:8" ht="15" customHeight="1">
      <c r="C8199" s="112" t="b">
        <v>0</v>
      </c>
      <c r="D8199" s="113">
        <v>8</v>
      </c>
      <c r="E8199" s="114">
        <v>3117</v>
      </c>
      <c r="F8199" s="114">
        <v>8117</v>
      </c>
      <c r="G8199" s="122">
        <v>0</v>
      </c>
      <c r="H8199" s="122">
        <v>2.3888964374173955E+17</v>
      </c>
    </row>
    <row r="8200" spans="3:8" ht="15" customHeight="1">
      <c r="C8200" s="112" t="b">
        <v>0</v>
      </c>
      <c r="D8200" s="113">
        <v>8</v>
      </c>
      <c r="E8200" s="114">
        <v>3118</v>
      </c>
      <c r="F8200" s="114">
        <v>8118</v>
      </c>
      <c r="G8200" s="122">
        <v>0</v>
      </c>
      <c r="H8200" s="122">
        <v>8.8650344421850184E+18</v>
      </c>
    </row>
    <row r="8201" spans="3:8" ht="15" customHeight="1">
      <c r="C8201" s="112" t="b">
        <v>0</v>
      </c>
      <c r="D8201" s="113">
        <v>8</v>
      </c>
      <c r="E8201" s="114">
        <v>3119</v>
      </c>
      <c r="F8201" s="114">
        <v>8119</v>
      </c>
      <c r="G8201" s="122">
        <v>0</v>
      </c>
      <c r="H8201" s="122">
        <v>6.5000989006400154E+17</v>
      </c>
    </row>
    <row r="8202" spans="3:8" ht="15" customHeight="1">
      <c r="C8202" s="112" t="b">
        <v>0</v>
      </c>
      <c r="D8202" s="113">
        <v>8</v>
      </c>
      <c r="E8202" s="114">
        <v>3120</v>
      </c>
      <c r="F8202" s="114">
        <v>8120</v>
      </c>
      <c r="G8202" s="122">
        <v>0</v>
      </c>
      <c r="H8202" s="122">
        <v>1.1987064320365081E+19</v>
      </c>
    </row>
    <row r="8203" spans="3:8" ht="15" customHeight="1">
      <c r="C8203" s="112" t="b">
        <v>0</v>
      </c>
      <c r="D8203" s="113">
        <v>8</v>
      </c>
      <c r="E8203" s="114">
        <v>3121</v>
      </c>
      <c r="F8203" s="114">
        <v>8121</v>
      </c>
      <c r="G8203" s="122">
        <v>0</v>
      </c>
      <c r="H8203" s="122">
        <v>1.4685867359293579E+19</v>
      </c>
    </row>
    <row r="8204" spans="3:8" ht="15" customHeight="1">
      <c r="C8204" s="112" t="b">
        <v>0</v>
      </c>
      <c r="D8204" s="113">
        <v>8</v>
      </c>
      <c r="E8204" s="114">
        <v>3122</v>
      </c>
      <c r="F8204" s="114">
        <v>8122</v>
      </c>
      <c r="G8204" s="122">
        <v>0</v>
      </c>
      <c r="H8204" s="122">
        <v>1.2428050944388401E+19</v>
      </c>
    </row>
    <row r="8205" spans="3:8" ht="15" customHeight="1">
      <c r="C8205" s="112" t="b">
        <v>0</v>
      </c>
      <c r="D8205" s="113">
        <v>8</v>
      </c>
      <c r="E8205" s="114">
        <v>3123</v>
      </c>
      <c r="F8205" s="114">
        <v>8123</v>
      </c>
      <c r="G8205" s="122">
        <v>0</v>
      </c>
      <c r="H8205" s="122">
        <v>2.4197715592456733E+17</v>
      </c>
    </row>
    <row r="8206" spans="3:8" ht="15" customHeight="1">
      <c r="C8206" s="112" t="b">
        <v>0</v>
      </c>
      <c r="D8206" s="113">
        <v>8</v>
      </c>
      <c r="E8206" s="114">
        <v>3124</v>
      </c>
      <c r="F8206" s="114">
        <v>8124</v>
      </c>
      <c r="G8206" s="122">
        <v>0</v>
      </c>
      <c r="H8206" s="122">
        <v>1.60526798969496E+19</v>
      </c>
    </row>
    <row r="8207" spans="3:8" ht="15" customHeight="1">
      <c r="C8207" s="112" t="b">
        <v>0</v>
      </c>
      <c r="D8207" s="113">
        <v>8</v>
      </c>
      <c r="E8207" s="114">
        <v>3125</v>
      </c>
      <c r="F8207" s="114">
        <v>8125</v>
      </c>
      <c r="G8207" s="122">
        <v>0</v>
      </c>
      <c r="H8207" s="122">
        <v>9.2078330006380687E+18</v>
      </c>
    </row>
    <row r="8208" spans="3:8" ht="15" customHeight="1">
      <c r="C8208" s="112" t="b">
        <v>0</v>
      </c>
      <c r="D8208" s="113">
        <v>8</v>
      </c>
      <c r="E8208" s="114">
        <v>3126</v>
      </c>
      <c r="F8208" s="114">
        <v>8126</v>
      </c>
      <c r="G8208" s="122">
        <v>0</v>
      </c>
      <c r="H8208" s="122">
        <v>1.6144032063584621E+19</v>
      </c>
    </row>
    <row r="8209" spans="3:8" ht="15" customHeight="1">
      <c r="C8209" s="112" t="b">
        <v>0</v>
      </c>
      <c r="D8209" s="113">
        <v>8</v>
      </c>
      <c r="E8209" s="114">
        <v>3127</v>
      </c>
      <c r="F8209" s="114">
        <v>8127</v>
      </c>
      <c r="G8209" s="122">
        <v>0</v>
      </c>
      <c r="H8209" s="122">
        <v>1.1259988881185452E+19</v>
      </c>
    </row>
    <row r="8210" spans="3:8" ht="15" customHeight="1">
      <c r="C8210" s="112" t="b">
        <v>0</v>
      </c>
      <c r="D8210" s="113">
        <v>8</v>
      </c>
      <c r="E8210" s="114">
        <v>3128</v>
      </c>
      <c r="F8210" s="114">
        <v>8128</v>
      </c>
      <c r="G8210" s="122">
        <v>0</v>
      </c>
      <c r="H8210" s="122">
        <v>3.5958293110868188E+18</v>
      </c>
    </row>
    <row r="8211" spans="3:8" ht="15" customHeight="1">
      <c r="C8211" s="112" t="b">
        <v>0</v>
      </c>
      <c r="D8211" s="113">
        <v>8</v>
      </c>
      <c r="E8211" s="114">
        <v>3129</v>
      </c>
      <c r="F8211" s="114">
        <v>8129</v>
      </c>
      <c r="G8211" s="122">
        <v>0</v>
      </c>
      <c r="H8211" s="122">
        <v>3.3490984140894751E+18</v>
      </c>
    </row>
    <row r="8212" spans="3:8" ht="15" customHeight="1">
      <c r="C8212" s="112" t="b">
        <v>0</v>
      </c>
      <c r="D8212" s="113">
        <v>8</v>
      </c>
      <c r="E8212" s="114">
        <v>3130</v>
      </c>
      <c r="F8212" s="114">
        <v>8130</v>
      </c>
      <c r="G8212" s="122">
        <v>0</v>
      </c>
      <c r="H8212" s="122">
        <v>1.0885412648563769E+19</v>
      </c>
    </row>
    <row r="8213" spans="3:8" ht="15" customHeight="1">
      <c r="C8213" s="112" t="b">
        <v>0</v>
      </c>
      <c r="D8213" s="113">
        <v>8</v>
      </c>
      <c r="E8213" s="114">
        <v>3131</v>
      </c>
      <c r="F8213" s="114">
        <v>8131</v>
      </c>
      <c r="G8213" s="122">
        <v>0</v>
      </c>
      <c r="H8213" s="122">
        <v>1.7151405061221884E+19</v>
      </c>
    </row>
    <row r="8214" spans="3:8" ht="15" customHeight="1">
      <c r="C8214" s="112" t="b">
        <v>0</v>
      </c>
      <c r="D8214" s="113">
        <v>8</v>
      </c>
      <c r="E8214" s="114">
        <v>652</v>
      </c>
      <c r="F8214" s="114">
        <v>8132</v>
      </c>
      <c r="G8214" s="122">
        <v>0</v>
      </c>
      <c r="H8214" s="122">
        <v>2.6584203912528594E+18</v>
      </c>
    </row>
    <row r="8215" spans="3:8" ht="15" customHeight="1">
      <c r="C8215" s="112" t="b">
        <v>0</v>
      </c>
      <c r="D8215" s="113">
        <v>8</v>
      </c>
      <c r="E8215" s="114">
        <v>656</v>
      </c>
      <c r="F8215" s="114">
        <v>8133</v>
      </c>
      <c r="G8215" s="122">
        <v>0</v>
      </c>
      <c r="H8215" s="122">
        <v>1.0690121982612316E+19</v>
      </c>
    </row>
    <row r="8216" spans="3:8" ht="15" customHeight="1">
      <c r="C8216" s="112" t="b">
        <v>0</v>
      </c>
      <c r="D8216" s="113">
        <v>8</v>
      </c>
      <c r="E8216" s="114">
        <v>657</v>
      </c>
      <c r="F8216" s="114">
        <v>8134</v>
      </c>
      <c r="G8216" s="122">
        <v>0</v>
      </c>
      <c r="H8216" s="122">
        <v>2.3655179688443515E+18</v>
      </c>
    </row>
    <row r="8217" spans="3:8" ht="15" customHeight="1">
      <c r="C8217" s="112" t="b">
        <v>0</v>
      </c>
      <c r="D8217" s="113">
        <v>8</v>
      </c>
      <c r="E8217" s="114">
        <v>650</v>
      </c>
      <c r="F8217" s="114">
        <v>8135</v>
      </c>
      <c r="G8217" s="122">
        <v>0</v>
      </c>
      <c r="H8217" s="122">
        <v>1.220215160220614E+19</v>
      </c>
    </row>
    <row r="8218" spans="3:8" ht="15" customHeight="1">
      <c r="C8218" s="112" t="b">
        <v>0</v>
      </c>
      <c r="D8218" s="113">
        <v>8</v>
      </c>
      <c r="E8218" s="114">
        <v>659</v>
      </c>
      <c r="F8218" s="114">
        <v>8136</v>
      </c>
      <c r="G8218" s="122">
        <v>0</v>
      </c>
      <c r="H8218" s="122">
        <v>2.364198060675179E+18</v>
      </c>
    </row>
    <row r="8219" spans="3:8" ht="15" customHeight="1">
      <c r="C8219" s="112" t="b">
        <v>0</v>
      </c>
      <c r="D8219" s="113">
        <v>8</v>
      </c>
      <c r="E8219" s="114">
        <v>654</v>
      </c>
      <c r="F8219" s="114">
        <v>8137</v>
      </c>
      <c r="G8219" s="122">
        <v>0</v>
      </c>
      <c r="H8219" s="122">
        <v>1.0698305651865588E+19</v>
      </c>
    </row>
    <row r="8220" spans="3:8" ht="15" customHeight="1">
      <c r="C8220" s="112" t="b">
        <v>0</v>
      </c>
      <c r="D8220" s="113">
        <v>8</v>
      </c>
      <c r="E8220" s="114">
        <v>660</v>
      </c>
      <c r="F8220" s="114">
        <v>8138</v>
      </c>
      <c r="G8220" s="122">
        <v>0</v>
      </c>
      <c r="H8220" s="122">
        <v>1.710569488228976E+19</v>
      </c>
    </row>
    <row r="8221" spans="3:8" ht="15" customHeight="1">
      <c r="C8221" s="112" t="b">
        <v>0</v>
      </c>
      <c r="D8221" s="113">
        <v>8</v>
      </c>
      <c r="E8221" s="114">
        <v>3132</v>
      </c>
      <c r="F8221" s="114">
        <v>8139</v>
      </c>
      <c r="G8221" s="122">
        <v>0</v>
      </c>
      <c r="H8221" s="122">
        <v>1.3656564680368921E+19</v>
      </c>
    </row>
    <row r="8222" spans="3:8" ht="15" customHeight="1">
      <c r="C8222" s="112" t="b">
        <v>0</v>
      </c>
      <c r="D8222" s="113">
        <v>8</v>
      </c>
      <c r="E8222" s="114">
        <v>3133</v>
      </c>
      <c r="F8222" s="114">
        <v>8140</v>
      </c>
      <c r="G8222" s="122">
        <v>0</v>
      </c>
      <c r="H8222" s="122">
        <v>6.1962314262874214E+18</v>
      </c>
    </row>
    <row r="8223" spans="3:8" ht="15" customHeight="1">
      <c r="C8223" s="112" t="b">
        <v>0</v>
      </c>
      <c r="D8223" s="113">
        <v>8</v>
      </c>
      <c r="E8223" s="114">
        <v>3134</v>
      </c>
      <c r="F8223" s="114">
        <v>8141</v>
      </c>
      <c r="G8223" s="122">
        <v>0</v>
      </c>
      <c r="H8223" s="122">
        <v>1.237608050340727E+17</v>
      </c>
    </row>
    <row r="8224" spans="3:8" ht="15" customHeight="1">
      <c r="C8224" s="112" t="b">
        <v>0</v>
      </c>
      <c r="D8224" s="113">
        <v>8</v>
      </c>
      <c r="E8224" s="114">
        <v>3135</v>
      </c>
      <c r="F8224" s="114">
        <v>8142</v>
      </c>
      <c r="G8224" s="122">
        <v>0</v>
      </c>
      <c r="H8224" s="122">
        <v>1.7245476216302414E+19</v>
      </c>
    </row>
    <row r="8225" spans="3:8" ht="15" customHeight="1">
      <c r="C8225" s="112" t="b">
        <v>0</v>
      </c>
      <c r="D8225" s="113">
        <v>8</v>
      </c>
      <c r="E8225" s="114">
        <v>3136</v>
      </c>
      <c r="F8225" s="114">
        <v>8143</v>
      </c>
      <c r="G8225" s="122">
        <v>0</v>
      </c>
      <c r="H8225" s="122">
        <v>9.6243094330293228E+18</v>
      </c>
    </row>
    <row r="8226" spans="3:8" ht="15" customHeight="1">
      <c r="C8226" s="112" t="b">
        <v>0</v>
      </c>
      <c r="D8226" s="113">
        <v>8</v>
      </c>
      <c r="E8226" s="114">
        <v>3137</v>
      </c>
      <c r="F8226" s="114">
        <v>8144</v>
      </c>
      <c r="G8226" s="122">
        <v>0</v>
      </c>
      <c r="H8226" s="122">
        <v>1.6660345755942937E+19</v>
      </c>
    </row>
    <row r="8227" spans="3:8" ht="15" customHeight="1">
      <c r="C8227" s="112" t="b">
        <v>0</v>
      </c>
      <c r="D8227" s="113">
        <v>8</v>
      </c>
      <c r="E8227" s="114">
        <v>3138</v>
      </c>
      <c r="F8227" s="114">
        <v>8145</v>
      </c>
      <c r="G8227" s="122">
        <v>0</v>
      </c>
      <c r="H8227" s="122">
        <v>7.3275017634724416E+16</v>
      </c>
    </row>
    <row r="8228" spans="3:8" ht="15" customHeight="1">
      <c r="C8228" s="112" t="b">
        <v>0</v>
      </c>
      <c r="D8228" s="113">
        <v>8</v>
      </c>
      <c r="E8228" s="114">
        <v>3139</v>
      </c>
      <c r="F8228" s="114">
        <v>8146</v>
      </c>
      <c r="G8228" s="122">
        <v>0</v>
      </c>
      <c r="H8228" s="122">
        <v>6.4826018060950139E+18</v>
      </c>
    </row>
    <row r="8229" spans="3:8" ht="15" customHeight="1">
      <c r="C8229" s="112" t="b">
        <v>0</v>
      </c>
      <c r="D8229" s="113">
        <v>8</v>
      </c>
      <c r="E8229" s="114">
        <v>3140</v>
      </c>
      <c r="F8229" s="114">
        <v>8147</v>
      </c>
      <c r="G8229" s="122">
        <v>0</v>
      </c>
      <c r="H8229" s="122">
        <v>1.3015699422253711E+19</v>
      </c>
    </row>
    <row r="8230" spans="3:8" ht="15" customHeight="1">
      <c r="C8230" s="112" t="b">
        <v>0</v>
      </c>
      <c r="D8230" s="113">
        <v>8</v>
      </c>
      <c r="E8230" s="114">
        <v>3141</v>
      </c>
      <c r="F8230" s="114">
        <v>8148</v>
      </c>
      <c r="G8230" s="122">
        <v>0</v>
      </c>
      <c r="H8230" s="122">
        <v>1.6834820612691993E+19</v>
      </c>
    </row>
    <row r="8231" spans="3:8" ht="15" customHeight="1">
      <c r="C8231" s="112" t="b">
        <v>0</v>
      </c>
      <c r="D8231" s="113">
        <v>8</v>
      </c>
      <c r="E8231" s="114">
        <v>3142</v>
      </c>
      <c r="F8231" s="114">
        <v>8149</v>
      </c>
      <c r="G8231" s="122">
        <v>0</v>
      </c>
      <c r="H8231" s="122">
        <v>1.4748009122824679E+19</v>
      </c>
    </row>
    <row r="8232" spans="3:8" ht="15" customHeight="1">
      <c r="C8232" s="112" t="b">
        <v>0</v>
      </c>
      <c r="D8232" s="113">
        <v>8</v>
      </c>
      <c r="E8232" s="114">
        <v>3143</v>
      </c>
      <c r="F8232" s="114">
        <v>8150</v>
      </c>
      <c r="G8232" s="122">
        <v>0</v>
      </c>
      <c r="H8232" s="122">
        <v>1.9970790467316009E+18</v>
      </c>
    </row>
    <row r="8233" spans="3:8" ht="15" customHeight="1">
      <c r="C8233" s="112" t="b">
        <v>0</v>
      </c>
      <c r="D8233" s="113">
        <v>8</v>
      </c>
      <c r="E8233" s="114">
        <v>3144</v>
      </c>
      <c r="F8233" s="114">
        <v>8151</v>
      </c>
      <c r="G8233" s="122">
        <v>0</v>
      </c>
      <c r="H8233" s="122">
        <v>8.5638004639853015E+18</v>
      </c>
    </row>
    <row r="8234" spans="3:8" ht="15" customHeight="1">
      <c r="C8234" s="112" t="b">
        <v>0</v>
      </c>
      <c r="D8234" s="113">
        <v>8</v>
      </c>
      <c r="E8234" s="114">
        <v>3145</v>
      </c>
      <c r="F8234" s="114">
        <v>8152</v>
      </c>
      <c r="G8234" s="122">
        <v>0</v>
      </c>
      <c r="H8234" s="122">
        <v>7.8793685950948444E+18</v>
      </c>
    </row>
    <row r="8235" spans="3:8" ht="15" customHeight="1">
      <c r="C8235" s="112" t="b">
        <v>0</v>
      </c>
      <c r="D8235" s="113">
        <v>8</v>
      </c>
      <c r="E8235" s="114">
        <v>2731</v>
      </c>
      <c r="F8235" s="114">
        <v>8153</v>
      </c>
      <c r="G8235" s="122">
        <v>0</v>
      </c>
      <c r="H8235" s="122">
        <v>1.2816893304401799E+19</v>
      </c>
    </row>
    <row r="8236" spans="3:8" ht="15" customHeight="1">
      <c r="C8236" s="112" t="b">
        <v>0</v>
      </c>
      <c r="D8236" s="113">
        <v>8</v>
      </c>
      <c r="E8236" s="114">
        <v>2732</v>
      </c>
      <c r="F8236" s="114">
        <v>8154</v>
      </c>
      <c r="G8236" s="122">
        <v>0</v>
      </c>
      <c r="H8236" s="122">
        <v>1.6562594116722774E+19</v>
      </c>
    </row>
    <row r="8237" spans="3:8" ht="15" customHeight="1">
      <c r="C8237" s="112" t="b">
        <v>0</v>
      </c>
      <c r="D8237" s="113">
        <v>8</v>
      </c>
      <c r="E8237" s="114">
        <v>2733</v>
      </c>
      <c r="F8237" s="114">
        <v>8155</v>
      </c>
      <c r="G8237" s="122">
        <v>0</v>
      </c>
      <c r="H8237" s="122">
        <v>1.6447028609855678E+19</v>
      </c>
    </row>
    <row r="8238" spans="3:8" ht="15" customHeight="1">
      <c r="C8238" s="112" t="b">
        <v>0</v>
      </c>
      <c r="D8238" s="113">
        <v>8</v>
      </c>
      <c r="E8238" s="114">
        <v>2734</v>
      </c>
      <c r="F8238" s="114">
        <v>8156</v>
      </c>
      <c r="G8238" s="122">
        <v>0</v>
      </c>
      <c r="H8238" s="122">
        <v>6.5487702564913224E+18</v>
      </c>
    </row>
    <row r="8239" spans="3:8" ht="15" customHeight="1">
      <c r="C8239" s="112" t="b">
        <v>0</v>
      </c>
      <c r="D8239" s="113">
        <v>8</v>
      </c>
      <c r="E8239" s="114">
        <v>2735</v>
      </c>
      <c r="F8239" s="114">
        <v>8157</v>
      </c>
      <c r="G8239" s="122">
        <v>0</v>
      </c>
      <c r="H8239" s="122">
        <v>1.0757877001586366E+19</v>
      </c>
    </row>
    <row r="8240" spans="3:8" ht="15" customHeight="1">
      <c r="C8240" s="112" t="b">
        <v>0</v>
      </c>
      <c r="D8240" s="113">
        <v>8</v>
      </c>
      <c r="E8240" s="114">
        <v>2736</v>
      </c>
      <c r="F8240" s="114">
        <v>8158</v>
      </c>
      <c r="G8240" s="122">
        <v>0</v>
      </c>
      <c r="H8240" s="122">
        <v>1.0955960401867346E+19</v>
      </c>
    </row>
    <row r="8241" spans="3:8" ht="15" customHeight="1">
      <c r="C8241" s="112" t="b">
        <v>0</v>
      </c>
      <c r="D8241" s="113">
        <v>8</v>
      </c>
      <c r="E8241" s="114">
        <v>2737</v>
      </c>
      <c r="F8241" s="114">
        <v>8159</v>
      </c>
      <c r="G8241" s="122">
        <v>0</v>
      </c>
      <c r="H8241" s="122">
        <v>1.8034004701552443E+19</v>
      </c>
    </row>
    <row r="8242" spans="3:8" ht="15" customHeight="1">
      <c r="C8242" s="112" t="b">
        <v>0</v>
      </c>
      <c r="D8242" s="113">
        <v>8</v>
      </c>
      <c r="E8242" s="114">
        <v>2738</v>
      </c>
      <c r="F8242" s="114">
        <v>8160</v>
      </c>
      <c r="G8242" s="122">
        <v>0</v>
      </c>
      <c r="H8242" s="122">
        <v>4.9434535769358602E+18</v>
      </c>
    </row>
    <row r="8243" spans="3:8" ht="15" customHeight="1">
      <c r="C8243" s="112" t="b">
        <v>0</v>
      </c>
      <c r="D8243" s="113">
        <v>8</v>
      </c>
      <c r="E8243" s="114">
        <v>2739</v>
      </c>
      <c r="F8243" s="114">
        <v>8161</v>
      </c>
      <c r="G8243" s="122">
        <v>0</v>
      </c>
      <c r="H8243" s="122">
        <v>1.5189189725446515E+18</v>
      </c>
    </row>
    <row r="8244" spans="3:8" ht="15" customHeight="1">
      <c r="C8244" s="112" t="b">
        <v>0</v>
      </c>
      <c r="D8244" s="113">
        <v>8</v>
      </c>
      <c r="E8244" s="114">
        <v>2740</v>
      </c>
      <c r="F8244" s="114">
        <v>8162</v>
      </c>
      <c r="G8244" s="122">
        <v>0</v>
      </c>
      <c r="H8244" s="122">
        <v>5.4609024266051901E+18</v>
      </c>
    </row>
    <row r="8245" spans="3:8" ht="15" customHeight="1">
      <c r="C8245" s="112" t="b">
        <v>0</v>
      </c>
      <c r="D8245" s="113">
        <v>8</v>
      </c>
      <c r="E8245" s="114">
        <v>2741</v>
      </c>
      <c r="F8245" s="114">
        <v>8163</v>
      </c>
      <c r="G8245" s="122">
        <v>0</v>
      </c>
      <c r="H8245" s="122">
        <v>2.0214495342357197E+18</v>
      </c>
    </row>
    <row r="8246" spans="3:8" ht="15" customHeight="1">
      <c r="C8246" s="112" t="b">
        <v>0</v>
      </c>
      <c r="D8246" s="113">
        <v>8</v>
      </c>
      <c r="E8246" s="114">
        <v>2742</v>
      </c>
      <c r="F8246" s="114">
        <v>8164</v>
      </c>
      <c r="G8246" s="122">
        <v>0</v>
      </c>
      <c r="H8246" s="122">
        <v>1.2420143753469731E+19</v>
      </c>
    </row>
    <row r="8247" spans="3:8" ht="15" customHeight="1">
      <c r="C8247" s="112" t="b">
        <v>0</v>
      </c>
      <c r="D8247" s="113">
        <v>8</v>
      </c>
      <c r="E8247" s="114">
        <v>2743</v>
      </c>
      <c r="F8247" s="114">
        <v>8165</v>
      </c>
      <c r="G8247" s="122">
        <v>0</v>
      </c>
      <c r="H8247" s="122">
        <v>1.7325687999274238E+19</v>
      </c>
    </row>
    <row r="8248" spans="3:8" ht="15" customHeight="1">
      <c r="C8248" s="112" t="b">
        <v>0</v>
      </c>
      <c r="D8248" s="113">
        <v>8</v>
      </c>
      <c r="E8248" s="114">
        <v>2744</v>
      </c>
      <c r="F8248" s="114">
        <v>8166</v>
      </c>
      <c r="G8248" s="122">
        <v>0</v>
      </c>
      <c r="H8248" s="122">
        <v>3.0738640592326036E+18</v>
      </c>
    </row>
    <row r="8249" spans="3:8" ht="15" customHeight="1">
      <c r="C8249" s="112" t="b">
        <v>0</v>
      </c>
      <c r="D8249" s="113">
        <v>8</v>
      </c>
      <c r="E8249" s="114">
        <v>2745</v>
      </c>
      <c r="F8249" s="114">
        <v>8167</v>
      </c>
      <c r="G8249" s="122">
        <v>0</v>
      </c>
      <c r="H8249" s="122">
        <v>1.310094075546862E+19</v>
      </c>
    </row>
    <row r="8250" spans="3:8" ht="15" customHeight="1">
      <c r="C8250" s="112" t="b">
        <v>0</v>
      </c>
      <c r="D8250" s="113">
        <v>8</v>
      </c>
      <c r="E8250" s="114">
        <v>2746</v>
      </c>
      <c r="F8250" s="114">
        <v>8168</v>
      </c>
      <c r="G8250" s="122">
        <v>0</v>
      </c>
      <c r="H8250" s="122">
        <v>7.5748633444536351E+18</v>
      </c>
    </row>
    <row r="8251" spans="3:8" ht="15" customHeight="1">
      <c r="C8251" s="112" t="b">
        <v>0</v>
      </c>
      <c r="D8251" s="113">
        <v>8</v>
      </c>
      <c r="E8251" s="114">
        <v>2747</v>
      </c>
      <c r="F8251" s="114">
        <v>8169</v>
      </c>
      <c r="G8251" s="122">
        <v>0</v>
      </c>
      <c r="H8251" s="122">
        <v>6.5843051119173571E+18</v>
      </c>
    </row>
    <row r="8252" spans="3:8" ht="15" customHeight="1">
      <c r="C8252" s="112" t="b">
        <v>0</v>
      </c>
      <c r="D8252" s="113">
        <v>8</v>
      </c>
      <c r="E8252" s="114">
        <v>2748</v>
      </c>
      <c r="F8252" s="114">
        <v>8170</v>
      </c>
      <c r="G8252" s="122">
        <v>0</v>
      </c>
      <c r="H8252" s="122">
        <v>6.078350645935316E+18</v>
      </c>
    </row>
    <row r="8253" spans="3:8" ht="15" customHeight="1">
      <c r="C8253" s="112" t="b">
        <v>0</v>
      </c>
      <c r="D8253" s="113">
        <v>8</v>
      </c>
      <c r="E8253" s="114">
        <v>2749</v>
      </c>
      <c r="F8253" s="114">
        <v>8171</v>
      </c>
      <c r="G8253" s="122">
        <v>0</v>
      </c>
      <c r="H8253" s="122">
        <v>4.0500724578299238E+18</v>
      </c>
    </row>
    <row r="8254" spans="3:8" ht="15" customHeight="1">
      <c r="C8254" s="112" t="b">
        <v>0</v>
      </c>
      <c r="D8254" s="113">
        <v>8</v>
      </c>
      <c r="E8254" s="114">
        <v>2750</v>
      </c>
      <c r="F8254" s="114">
        <v>8172</v>
      </c>
      <c r="G8254" s="122">
        <v>0</v>
      </c>
      <c r="H8254" s="122">
        <v>1.4177135048421423E+19</v>
      </c>
    </row>
    <row r="8255" spans="3:8" ht="15" customHeight="1">
      <c r="C8255" s="112" t="b">
        <v>0</v>
      </c>
      <c r="D8255" s="113">
        <v>8</v>
      </c>
      <c r="E8255" s="114">
        <v>3408</v>
      </c>
      <c r="F8255" s="114">
        <v>8173</v>
      </c>
      <c r="G8255" s="122">
        <v>0</v>
      </c>
      <c r="H8255" s="122">
        <v>1.1724060909660129E+19</v>
      </c>
    </row>
    <row r="8256" spans="3:8" ht="15" customHeight="1">
      <c r="C8256" s="112" t="b">
        <v>0</v>
      </c>
      <c r="D8256" s="113">
        <v>8</v>
      </c>
      <c r="E8256" s="114">
        <v>3320</v>
      </c>
      <c r="F8256" s="114">
        <v>8174</v>
      </c>
      <c r="G8256" s="122">
        <v>0</v>
      </c>
      <c r="H8256" s="122">
        <v>3.7541181752520515E+18</v>
      </c>
    </row>
    <row r="8257" spans="3:8" ht="15" customHeight="1">
      <c r="C8257" s="112" t="b">
        <v>0</v>
      </c>
      <c r="D8257" s="113">
        <v>8</v>
      </c>
      <c r="E8257" s="114">
        <v>3409</v>
      </c>
      <c r="F8257" s="114">
        <v>8175</v>
      </c>
      <c r="G8257" s="122">
        <v>0</v>
      </c>
      <c r="H8257" s="122">
        <v>1.0756807136106309E+18</v>
      </c>
    </row>
    <row r="8258" spans="3:8" ht="15" customHeight="1">
      <c r="C8258" s="112" t="b">
        <v>0</v>
      </c>
      <c r="D8258" s="113">
        <v>8</v>
      </c>
      <c r="E8258" s="114">
        <v>3264</v>
      </c>
      <c r="F8258" s="114">
        <v>8176</v>
      </c>
      <c r="G8258" s="122">
        <v>0</v>
      </c>
      <c r="H8258" s="122">
        <v>1.2857632566423663E+19</v>
      </c>
    </row>
    <row r="8259" spans="3:8" ht="15" customHeight="1">
      <c r="C8259" s="112" t="b">
        <v>0</v>
      </c>
      <c r="D8259" s="113">
        <v>8</v>
      </c>
      <c r="E8259" s="114">
        <v>3146</v>
      </c>
      <c r="F8259" s="114">
        <v>8177</v>
      </c>
      <c r="G8259" s="122">
        <v>0</v>
      </c>
      <c r="H8259" s="122">
        <v>8.9189721956529408E+18</v>
      </c>
    </row>
    <row r="8260" spans="3:8" ht="15" customHeight="1">
      <c r="C8260" s="112" t="b">
        <v>0</v>
      </c>
      <c r="D8260" s="113">
        <v>8</v>
      </c>
      <c r="E8260" s="114">
        <v>3147</v>
      </c>
      <c r="F8260" s="114">
        <v>8178</v>
      </c>
      <c r="G8260" s="122">
        <v>0</v>
      </c>
      <c r="H8260" s="122">
        <v>1.4591294291649472E+18</v>
      </c>
    </row>
    <row r="8261" spans="3:8" ht="15" customHeight="1">
      <c r="C8261" s="112" t="b">
        <v>0</v>
      </c>
      <c r="D8261" s="113">
        <v>8</v>
      </c>
      <c r="E8261" s="114">
        <v>3148</v>
      </c>
      <c r="F8261" s="114">
        <v>8179</v>
      </c>
      <c r="G8261" s="122">
        <v>0</v>
      </c>
      <c r="H8261" s="122">
        <v>1.4715240129458311E+19</v>
      </c>
    </row>
    <row r="8262" spans="3:8" ht="15" customHeight="1">
      <c r="C8262" s="112" t="b">
        <v>0</v>
      </c>
      <c r="D8262" s="113">
        <v>8</v>
      </c>
      <c r="E8262" s="114">
        <v>3149</v>
      </c>
      <c r="F8262" s="114">
        <v>8180</v>
      </c>
      <c r="G8262" s="122">
        <v>0</v>
      </c>
      <c r="H8262" s="122">
        <v>1.681413729883024E+19</v>
      </c>
    </row>
    <row r="8263" spans="3:8" ht="15" customHeight="1">
      <c r="C8263" s="112" t="b">
        <v>0</v>
      </c>
      <c r="D8263" s="113">
        <v>8</v>
      </c>
      <c r="E8263" s="114">
        <v>3150</v>
      </c>
      <c r="F8263" s="114">
        <v>8181</v>
      </c>
      <c r="G8263" s="122">
        <v>0</v>
      </c>
      <c r="H8263" s="122">
        <v>7.6873506439485839E+18</v>
      </c>
    </row>
    <row r="8264" spans="3:8" ht="15" customHeight="1">
      <c r="C8264" s="112" t="b">
        <v>0</v>
      </c>
      <c r="D8264" s="113">
        <v>8</v>
      </c>
      <c r="E8264" s="114">
        <v>3151</v>
      </c>
      <c r="F8264" s="114">
        <v>8182</v>
      </c>
      <c r="G8264" s="122">
        <v>0</v>
      </c>
      <c r="H8264" s="122">
        <v>1.7000336493573292E+19</v>
      </c>
    </row>
    <row r="8265" spans="3:8" ht="15" customHeight="1">
      <c r="C8265" s="112" t="b">
        <v>0</v>
      </c>
      <c r="D8265" s="113">
        <v>8</v>
      </c>
      <c r="E8265" s="114">
        <v>3152</v>
      </c>
      <c r="F8265" s="114">
        <v>8183</v>
      </c>
      <c r="G8265" s="122">
        <v>0</v>
      </c>
      <c r="H8265" s="122">
        <v>7.5601067552259891E+18</v>
      </c>
    </row>
    <row r="8266" spans="3:8" ht="15" customHeight="1">
      <c r="C8266" s="112" t="b">
        <v>0</v>
      </c>
      <c r="D8266" s="113">
        <v>8</v>
      </c>
      <c r="E8266" s="114">
        <v>3153</v>
      </c>
      <c r="F8266" s="114">
        <v>8184</v>
      </c>
      <c r="G8266" s="122">
        <v>0</v>
      </c>
      <c r="H8266" s="122">
        <v>9.1421948963337165E+18</v>
      </c>
    </row>
    <row r="8267" spans="3:8" ht="15" customHeight="1">
      <c r="C8267" s="112" t="b">
        <v>0</v>
      </c>
      <c r="D8267" s="113">
        <v>8</v>
      </c>
      <c r="E8267" s="114">
        <v>3154</v>
      </c>
      <c r="F8267" s="114">
        <v>8185</v>
      </c>
      <c r="G8267" s="122">
        <v>0</v>
      </c>
      <c r="H8267" s="122">
        <v>1.4186087799440681E+19</v>
      </c>
    </row>
    <row r="8268" spans="3:8" ht="15" customHeight="1">
      <c r="C8268" s="112" t="b">
        <v>0</v>
      </c>
      <c r="D8268" s="113">
        <v>8</v>
      </c>
      <c r="E8268" s="114">
        <v>3155</v>
      </c>
      <c r="F8268" s="114">
        <v>8186</v>
      </c>
      <c r="G8268" s="122">
        <v>0</v>
      </c>
      <c r="H8268" s="122">
        <v>1.5631974624965644E+19</v>
      </c>
    </row>
    <row r="8269" spans="3:8" ht="15" customHeight="1">
      <c r="C8269" s="112" t="b">
        <v>0</v>
      </c>
      <c r="D8269" s="113">
        <v>8</v>
      </c>
      <c r="E8269" s="114">
        <v>3156</v>
      </c>
      <c r="F8269" s="114">
        <v>8187</v>
      </c>
      <c r="G8269" s="122">
        <v>0</v>
      </c>
      <c r="H8269" s="122">
        <v>4.0413395656161331E+18</v>
      </c>
    </row>
    <row r="8270" spans="3:8" ht="15" customHeight="1">
      <c r="C8270" s="112" t="b">
        <v>0</v>
      </c>
      <c r="D8270" s="113">
        <v>8</v>
      </c>
      <c r="E8270" s="114">
        <v>3157</v>
      </c>
      <c r="F8270" s="114">
        <v>8188</v>
      </c>
      <c r="G8270" s="122">
        <v>0</v>
      </c>
      <c r="H8270" s="122">
        <v>1.0535250581453789E+19</v>
      </c>
    </row>
    <row r="8271" spans="3:8" ht="15" customHeight="1">
      <c r="C8271" s="112" t="b">
        <v>0</v>
      </c>
      <c r="D8271" s="113">
        <v>8</v>
      </c>
      <c r="E8271" s="114">
        <v>3158</v>
      </c>
      <c r="F8271" s="114">
        <v>8189</v>
      </c>
      <c r="G8271" s="122">
        <v>0</v>
      </c>
      <c r="H8271" s="122">
        <v>1.4097682617673376E+19</v>
      </c>
    </row>
    <row r="8272" spans="3:8" ht="15" customHeight="1">
      <c r="C8272" s="112" t="b">
        <v>0</v>
      </c>
      <c r="D8272" s="113">
        <v>8</v>
      </c>
      <c r="E8272" s="114">
        <v>3159</v>
      </c>
      <c r="F8272" s="114">
        <v>8190</v>
      </c>
      <c r="G8272" s="122">
        <v>0</v>
      </c>
      <c r="H8272" s="122">
        <v>8.1586452937805967E+18</v>
      </c>
    </row>
    <row r="8273" spans="3:8" ht="15" customHeight="1">
      <c r="C8273" s="112" t="b">
        <v>0</v>
      </c>
      <c r="D8273" s="113">
        <v>8</v>
      </c>
      <c r="E8273" s="114">
        <v>3160</v>
      </c>
      <c r="F8273" s="114">
        <v>8191</v>
      </c>
      <c r="G8273" s="122">
        <v>0</v>
      </c>
      <c r="H8273" s="122">
        <v>3.995348670762945E+18</v>
      </c>
    </row>
    <row r="8274" spans="3:8" ht="15" customHeight="1">
      <c r="C8274" s="112" t="b">
        <v>0</v>
      </c>
      <c r="D8274" s="113">
        <v>8</v>
      </c>
      <c r="E8274" s="114">
        <v>3161</v>
      </c>
      <c r="F8274" s="114">
        <v>8192</v>
      </c>
      <c r="G8274" s="122">
        <v>0</v>
      </c>
      <c r="H8274" s="122">
        <v>6.301962340692609E+18</v>
      </c>
    </row>
    <row r="8275" spans="3:8" ht="15" customHeight="1">
      <c r="C8275" s="112" t="b">
        <v>0</v>
      </c>
      <c r="D8275" s="113">
        <v>8</v>
      </c>
      <c r="E8275" s="114">
        <v>3162</v>
      </c>
      <c r="F8275" s="114">
        <v>8193</v>
      </c>
      <c r="G8275" s="122">
        <v>0</v>
      </c>
      <c r="H8275" s="122">
        <v>1.7486459200260977E+19</v>
      </c>
    </row>
    <row r="8276" spans="3:8" ht="15" customHeight="1">
      <c r="C8276" s="112" t="b">
        <v>0</v>
      </c>
      <c r="D8276" s="113">
        <v>8</v>
      </c>
      <c r="E8276" s="114">
        <v>3163</v>
      </c>
      <c r="F8276" s="114">
        <v>8194</v>
      </c>
      <c r="G8276" s="122">
        <v>0</v>
      </c>
      <c r="H8276" s="122">
        <v>7.7637503934990756E+18</v>
      </c>
    </row>
    <row r="8277" spans="3:8" ht="15" customHeight="1">
      <c r="C8277" s="112" t="b">
        <v>0</v>
      </c>
      <c r="D8277" s="113">
        <v>8</v>
      </c>
      <c r="E8277" s="114">
        <v>3164</v>
      </c>
      <c r="F8277" s="114">
        <v>8195</v>
      </c>
      <c r="G8277" s="122">
        <v>0</v>
      </c>
      <c r="H8277" s="122">
        <v>1.2178363686593745E+19</v>
      </c>
    </row>
    <row r="8278" spans="3:8" ht="15" customHeight="1">
      <c r="C8278" s="112" t="b">
        <v>0</v>
      </c>
      <c r="D8278" s="113">
        <v>8</v>
      </c>
      <c r="E8278" s="114">
        <v>3438</v>
      </c>
      <c r="F8278" s="114">
        <v>8196</v>
      </c>
      <c r="G8278" s="122">
        <v>0</v>
      </c>
      <c r="H8278" s="122">
        <v>1.1696158903878955E+19</v>
      </c>
    </row>
    <row r="8279" spans="3:8" ht="15" customHeight="1">
      <c r="C8279" s="112" t="b">
        <v>0</v>
      </c>
      <c r="D8279" s="113">
        <v>8</v>
      </c>
      <c r="E8279" s="114">
        <v>3442</v>
      </c>
      <c r="F8279" s="114">
        <v>8197</v>
      </c>
      <c r="G8279" s="122">
        <v>0</v>
      </c>
      <c r="H8279" s="122">
        <v>1.0260716125956563E+18</v>
      </c>
    </row>
    <row r="8280" spans="3:8" ht="15" customHeight="1">
      <c r="C8280" s="112" t="b">
        <v>0</v>
      </c>
      <c r="D8280" s="113">
        <v>8</v>
      </c>
      <c r="E8280" s="114">
        <v>3436</v>
      </c>
      <c r="F8280" s="114">
        <v>8198</v>
      </c>
      <c r="G8280" s="122">
        <v>0</v>
      </c>
      <c r="H8280" s="122">
        <v>1.1958949755007033E+19</v>
      </c>
    </row>
    <row r="8281" spans="3:8" ht="15" customHeight="1">
      <c r="C8281" s="112" t="b">
        <v>0</v>
      </c>
      <c r="D8281" s="113">
        <v>8</v>
      </c>
      <c r="E8281" s="114">
        <v>3450</v>
      </c>
      <c r="F8281" s="114">
        <v>8199</v>
      </c>
      <c r="G8281" s="122">
        <v>0</v>
      </c>
      <c r="H8281" s="122">
        <v>2.2756387613344015E+18</v>
      </c>
    </row>
    <row r="8282" spans="3:8" ht="15" customHeight="1">
      <c r="C8282" s="112" t="b">
        <v>0</v>
      </c>
      <c r="D8282" s="113">
        <v>8</v>
      </c>
      <c r="E8282" s="114">
        <v>3454</v>
      </c>
      <c r="F8282" s="114">
        <v>8200</v>
      </c>
      <c r="G8282" s="122">
        <v>0</v>
      </c>
      <c r="H8282" s="122">
        <v>1.7386793007341132E+19</v>
      </c>
    </row>
    <row r="8283" spans="3:8" ht="15" customHeight="1">
      <c r="C8283" s="112" t="b">
        <v>0</v>
      </c>
      <c r="D8283" s="113">
        <v>8</v>
      </c>
      <c r="E8283" s="114">
        <v>3432</v>
      </c>
      <c r="F8283" s="114">
        <v>8201</v>
      </c>
      <c r="G8283" s="122">
        <v>0</v>
      </c>
      <c r="H8283" s="122">
        <v>1.7698272460335935E+19</v>
      </c>
    </row>
    <row r="8284" spans="3:8" ht="15" customHeight="1">
      <c r="C8284" s="112" t="b">
        <v>0</v>
      </c>
      <c r="D8284" s="113">
        <v>8</v>
      </c>
      <c r="E8284" s="114">
        <v>3443</v>
      </c>
      <c r="F8284" s="114">
        <v>8202</v>
      </c>
      <c r="G8284" s="122">
        <v>0</v>
      </c>
      <c r="H8284" s="122">
        <v>5.5572371038143252E+18</v>
      </c>
    </row>
    <row r="8285" spans="3:8" ht="15" customHeight="1">
      <c r="C8285" s="112" t="b">
        <v>0</v>
      </c>
      <c r="D8285" s="113">
        <v>8</v>
      </c>
      <c r="E8285" s="114">
        <v>3447</v>
      </c>
      <c r="F8285" s="114">
        <v>8203</v>
      </c>
      <c r="G8285" s="122">
        <v>0</v>
      </c>
      <c r="H8285" s="122">
        <v>1.5425612039807885E+19</v>
      </c>
    </row>
    <row r="8286" spans="3:8" ht="15" customHeight="1">
      <c r="C8286" s="112" t="b">
        <v>0</v>
      </c>
      <c r="D8286" s="113">
        <v>8</v>
      </c>
      <c r="E8286" s="114">
        <v>3452</v>
      </c>
      <c r="F8286" s="114">
        <v>8204</v>
      </c>
      <c r="G8286" s="122">
        <v>0</v>
      </c>
      <c r="H8286" s="122">
        <v>5.4325917816891679E+18</v>
      </c>
    </row>
    <row r="8287" spans="3:8" ht="15" customHeight="1">
      <c r="C8287" s="112" t="b">
        <v>0</v>
      </c>
      <c r="D8287" s="113">
        <v>8</v>
      </c>
      <c r="E8287" s="114">
        <v>3441</v>
      </c>
      <c r="F8287" s="114">
        <v>8205</v>
      </c>
      <c r="G8287" s="122">
        <v>0</v>
      </c>
      <c r="H8287" s="122">
        <v>1.3654615341043098E+19</v>
      </c>
    </row>
    <row r="8288" spans="3:8" ht="15" customHeight="1">
      <c r="C8288" s="112" t="b">
        <v>0</v>
      </c>
      <c r="D8288" s="113">
        <v>8</v>
      </c>
      <c r="E8288" s="114">
        <v>3434</v>
      </c>
      <c r="F8288" s="114">
        <v>8206</v>
      </c>
      <c r="G8288" s="122">
        <v>0</v>
      </c>
      <c r="H8288" s="122">
        <v>4.7950925436430397E+18</v>
      </c>
    </row>
    <row r="8289" spans="3:8" ht="15" customHeight="1">
      <c r="C8289" s="112" t="b">
        <v>0</v>
      </c>
      <c r="D8289" s="113">
        <v>8</v>
      </c>
      <c r="E8289" s="114">
        <v>3449</v>
      </c>
      <c r="F8289" s="114">
        <v>8207</v>
      </c>
      <c r="G8289" s="122">
        <v>0</v>
      </c>
      <c r="H8289" s="122">
        <v>1.3808379158201549E+18</v>
      </c>
    </row>
    <row r="8290" spans="3:8" ht="15" customHeight="1">
      <c r="C8290" s="112" t="b">
        <v>0</v>
      </c>
      <c r="D8290" s="113">
        <v>8</v>
      </c>
      <c r="E8290" s="114">
        <v>3445</v>
      </c>
      <c r="F8290" s="114">
        <v>8208</v>
      </c>
      <c r="G8290" s="122">
        <v>0</v>
      </c>
      <c r="H8290" s="122">
        <v>3.6517231206396273E+18</v>
      </c>
    </row>
    <row r="8291" spans="3:8" ht="15" customHeight="1">
      <c r="C8291" s="112" t="b">
        <v>0</v>
      </c>
      <c r="D8291" s="113">
        <v>8</v>
      </c>
      <c r="E8291" s="114">
        <v>3440</v>
      </c>
      <c r="F8291" s="114">
        <v>8209</v>
      </c>
      <c r="G8291" s="122">
        <v>0</v>
      </c>
      <c r="H8291" s="122">
        <v>1.6078617397577015E+19</v>
      </c>
    </row>
    <row r="8292" spans="3:8" ht="15" customHeight="1">
      <c r="C8292" s="112" t="b">
        <v>0</v>
      </c>
      <c r="D8292" s="113">
        <v>8</v>
      </c>
      <c r="E8292" s="114">
        <v>3453</v>
      </c>
      <c r="F8292" s="114">
        <v>8210</v>
      </c>
      <c r="G8292" s="122">
        <v>0</v>
      </c>
      <c r="H8292" s="122">
        <v>1.6486689518424752E+19</v>
      </c>
    </row>
    <row r="8293" spans="3:8" ht="15" customHeight="1">
      <c r="C8293" s="112" t="b">
        <v>0</v>
      </c>
      <c r="D8293" s="113">
        <v>8</v>
      </c>
      <c r="E8293" s="114">
        <v>3439</v>
      </c>
      <c r="F8293" s="114">
        <v>8211</v>
      </c>
      <c r="G8293" s="122">
        <v>0</v>
      </c>
      <c r="H8293" s="122">
        <v>1.5431321233971618E+19</v>
      </c>
    </row>
    <row r="8294" spans="3:8" ht="15" customHeight="1">
      <c r="C8294" s="112" t="b">
        <v>0</v>
      </c>
      <c r="D8294" s="113">
        <v>8</v>
      </c>
      <c r="E8294" s="114">
        <v>3435</v>
      </c>
      <c r="F8294" s="114">
        <v>8212</v>
      </c>
      <c r="G8294" s="122">
        <v>0</v>
      </c>
      <c r="H8294" s="122">
        <v>9.1207639396233708E+18</v>
      </c>
    </row>
    <row r="8295" spans="3:8" ht="15" customHeight="1">
      <c r="C8295" s="112" t="b">
        <v>0</v>
      </c>
      <c r="D8295" s="113">
        <v>8</v>
      </c>
      <c r="E8295" s="114">
        <v>3448</v>
      </c>
      <c r="F8295" s="114">
        <v>8213</v>
      </c>
      <c r="G8295" s="122">
        <v>0</v>
      </c>
      <c r="H8295" s="122">
        <v>2.1767303512887004E+18</v>
      </c>
    </row>
    <row r="8296" spans="3:8" ht="15" customHeight="1">
      <c r="C8296" s="112" t="b">
        <v>0</v>
      </c>
      <c r="D8296" s="113">
        <v>8</v>
      </c>
      <c r="E8296" s="114">
        <v>3437</v>
      </c>
      <c r="F8296" s="114">
        <v>8214</v>
      </c>
      <c r="G8296" s="122">
        <v>0</v>
      </c>
      <c r="H8296" s="122">
        <v>1.4949444783976141E+19</v>
      </c>
    </row>
    <row r="8297" spans="3:8" ht="15" customHeight="1">
      <c r="C8297" s="112" t="b">
        <v>0</v>
      </c>
      <c r="D8297" s="113">
        <v>8</v>
      </c>
      <c r="E8297" s="114">
        <v>3446</v>
      </c>
      <c r="F8297" s="114">
        <v>8215</v>
      </c>
      <c r="G8297" s="122">
        <v>0</v>
      </c>
      <c r="H8297" s="122">
        <v>1.0923034799180553E+18</v>
      </c>
    </row>
    <row r="8298" spans="3:8" ht="15" customHeight="1">
      <c r="C8298" s="112" t="b">
        <v>0</v>
      </c>
      <c r="D8298" s="113">
        <v>8</v>
      </c>
      <c r="E8298" s="114">
        <v>3444</v>
      </c>
      <c r="F8298" s="114">
        <v>8216</v>
      </c>
      <c r="G8298" s="122">
        <v>0</v>
      </c>
      <c r="H8298" s="122">
        <v>3.4715923933172234E+18</v>
      </c>
    </row>
    <row r="8299" spans="3:8" ht="15" customHeight="1">
      <c r="C8299" s="112" t="b">
        <v>0</v>
      </c>
      <c r="D8299" s="113">
        <v>8</v>
      </c>
      <c r="E8299" s="114">
        <v>3433</v>
      </c>
      <c r="F8299" s="114">
        <v>8217</v>
      </c>
      <c r="G8299" s="122">
        <v>0</v>
      </c>
      <c r="H8299" s="122">
        <v>4.2980290658492518E+18</v>
      </c>
    </row>
    <row r="8300" spans="3:8" ht="15" customHeight="1">
      <c r="C8300" s="112" t="b">
        <v>0</v>
      </c>
      <c r="D8300" s="113">
        <v>8</v>
      </c>
      <c r="E8300" s="114">
        <v>3431</v>
      </c>
      <c r="F8300" s="114">
        <v>8218</v>
      </c>
      <c r="G8300" s="122">
        <v>0</v>
      </c>
      <c r="H8300" s="122">
        <v>7.3778894363393731E+18</v>
      </c>
    </row>
    <row r="8301" spans="3:8" ht="15" customHeight="1">
      <c r="C8301" s="112" t="b">
        <v>0</v>
      </c>
      <c r="D8301" s="113">
        <v>8</v>
      </c>
      <c r="E8301" s="114">
        <v>3451</v>
      </c>
      <c r="F8301" s="114">
        <v>8219</v>
      </c>
      <c r="G8301" s="122">
        <v>0</v>
      </c>
      <c r="H8301" s="122">
        <v>1.6312868639020542E+19</v>
      </c>
    </row>
    <row r="8302" spans="3:8" ht="15" customHeight="1">
      <c r="C8302" s="112" t="b">
        <v>0</v>
      </c>
      <c r="D8302" s="113">
        <v>8</v>
      </c>
      <c r="E8302" s="114">
        <v>3430</v>
      </c>
      <c r="F8302" s="114">
        <v>8220</v>
      </c>
      <c r="G8302" s="122">
        <v>0</v>
      </c>
      <c r="H8302" s="122">
        <v>5.3866822251500358E+17</v>
      </c>
    </row>
    <row r="8303" spans="3:8" ht="15" customHeight="1">
      <c r="C8303" s="112" t="b">
        <v>0</v>
      </c>
      <c r="D8303" s="113">
        <v>8</v>
      </c>
      <c r="E8303" s="114">
        <v>3455</v>
      </c>
      <c r="F8303" s="114">
        <v>8221</v>
      </c>
      <c r="G8303" s="122">
        <v>0</v>
      </c>
      <c r="H8303" s="122">
        <v>1.1174219031876831E+19</v>
      </c>
    </row>
    <row r="8304" spans="3:8" ht="15" customHeight="1">
      <c r="C8304" s="112" t="b">
        <v>0</v>
      </c>
      <c r="D8304" s="113">
        <v>8</v>
      </c>
      <c r="E8304" s="114">
        <v>3456</v>
      </c>
      <c r="F8304" s="114">
        <v>8222</v>
      </c>
      <c r="G8304" s="122">
        <v>0</v>
      </c>
      <c r="H8304" s="122">
        <v>4.2755649725028086E+18</v>
      </c>
    </row>
    <row r="8305" spans="3:8" ht="15" customHeight="1">
      <c r="C8305" s="112" t="b">
        <v>0</v>
      </c>
      <c r="D8305" s="113">
        <v>8</v>
      </c>
      <c r="E8305" s="114">
        <v>3457</v>
      </c>
      <c r="F8305" s="114">
        <v>8223</v>
      </c>
      <c r="G8305" s="122">
        <v>0</v>
      </c>
      <c r="H8305" s="122">
        <v>6.7142899838101939E+17</v>
      </c>
    </row>
    <row r="8306" spans="3:8" ht="15" customHeight="1">
      <c r="C8306" s="112" t="b">
        <v>0</v>
      </c>
      <c r="D8306" s="113">
        <v>8</v>
      </c>
      <c r="E8306" s="114">
        <v>3458</v>
      </c>
      <c r="F8306" s="114">
        <v>8224</v>
      </c>
      <c r="G8306" s="122">
        <v>0</v>
      </c>
      <c r="H8306" s="122">
        <v>9.8284925290317947E+18</v>
      </c>
    </row>
    <row r="8307" spans="3:8" ht="15" customHeight="1">
      <c r="C8307" s="112" t="b">
        <v>0</v>
      </c>
      <c r="D8307" s="113">
        <v>8</v>
      </c>
      <c r="E8307" s="114">
        <v>3459</v>
      </c>
      <c r="F8307" s="114">
        <v>8225</v>
      </c>
      <c r="G8307" s="122">
        <v>0</v>
      </c>
      <c r="H8307" s="122">
        <v>1.255872373652515E+19</v>
      </c>
    </row>
    <row r="8308" spans="3:8" ht="15" customHeight="1">
      <c r="C8308" s="112" t="b">
        <v>0</v>
      </c>
      <c r="D8308" s="113">
        <v>8</v>
      </c>
      <c r="E8308" s="114">
        <v>3460</v>
      </c>
      <c r="F8308" s="114">
        <v>8226</v>
      </c>
      <c r="G8308" s="122">
        <v>0</v>
      </c>
      <c r="H8308" s="122">
        <v>1.8520930691089208E+18</v>
      </c>
    </row>
    <row r="8309" spans="3:8" ht="15" customHeight="1">
      <c r="C8309" s="112" t="b">
        <v>0</v>
      </c>
      <c r="D8309" s="113">
        <v>8</v>
      </c>
      <c r="E8309" s="114">
        <v>3461</v>
      </c>
      <c r="F8309" s="114">
        <v>8227</v>
      </c>
      <c r="G8309" s="122">
        <v>0</v>
      </c>
      <c r="H8309" s="122">
        <v>5.3244556625399409E+18</v>
      </c>
    </row>
    <row r="8310" spans="3:8" ht="15" customHeight="1">
      <c r="C8310" s="112" t="b">
        <v>0</v>
      </c>
      <c r="D8310" s="113">
        <v>8</v>
      </c>
      <c r="E8310" s="114">
        <v>3462</v>
      </c>
      <c r="F8310" s="114">
        <v>8228</v>
      </c>
      <c r="G8310" s="122">
        <v>0</v>
      </c>
      <c r="H8310" s="122">
        <v>2.7459422233550208E+18</v>
      </c>
    </row>
    <row r="8311" spans="3:8" ht="15" customHeight="1">
      <c r="C8311" s="112" t="b">
        <v>0</v>
      </c>
      <c r="D8311" s="113">
        <v>8</v>
      </c>
      <c r="E8311" s="114">
        <v>3463</v>
      </c>
      <c r="F8311" s="114">
        <v>8229</v>
      </c>
      <c r="G8311" s="122">
        <v>0</v>
      </c>
      <c r="H8311" s="122">
        <v>6.1135303578166579E+18</v>
      </c>
    </row>
    <row r="8312" spans="3:8" ht="15" customHeight="1">
      <c r="C8312" s="112" t="b">
        <v>0</v>
      </c>
      <c r="D8312" s="113">
        <v>8</v>
      </c>
      <c r="E8312" s="114">
        <v>3464</v>
      </c>
      <c r="F8312" s="114">
        <v>8230</v>
      </c>
      <c r="G8312" s="122">
        <v>0</v>
      </c>
      <c r="H8312" s="122">
        <v>3.1812220556699402E+18</v>
      </c>
    </row>
    <row r="8313" spans="3:8" ht="15" customHeight="1">
      <c r="C8313" s="112" t="b">
        <v>0</v>
      </c>
      <c r="D8313" s="113">
        <v>8</v>
      </c>
      <c r="E8313" s="114">
        <v>3465</v>
      </c>
      <c r="F8313" s="114">
        <v>8231</v>
      </c>
      <c r="G8313" s="122">
        <v>0</v>
      </c>
      <c r="H8313" s="122">
        <v>9.15838316394227E+18</v>
      </c>
    </row>
    <row r="8314" spans="3:8" ht="15" customHeight="1">
      <c r="C8314" s="112" t="b">
        <v>0</v>
      </c>
      <c r="D8314" s="113">
        <v>8</v>
      </c>
      <c r="E8314" s="114">
        <v>3466</v>
      </c>
      <c r="F8314" s="114">
        <v>8232</v>
      </c>
      <c r="G8314" s="122">
        <v>0</v>
      </c>
      <c r="H8314" s="122">
        <v>3.527218016110401E+18</v>
      </c>
    </row>
    <row r="8315" spans="3:8" ht="15" customHeight="1">
      <c r="C8315" s="112" t="b">
        <v>0</v>
      </c>
      <c r="D8315" s="113">
        <v>8</v>
      </c>
      <c r="E8315" s="114">
        <v>3467</v>
      </c>
      <c r="F8315" s="114">
        <v>8233</v>
      </c>
      <c r="G8315" s="122">
        <v>0</v>
      </c>
      <c r="H8315" s="122">
        <v>1.6706477833672956E+19</v>
      </c>
    </row>
    <row r="8316" spans="3:8" ht="15" customHeight="1">
      <c r="C8316" s="112" t="b">
        <v>0</v>
      </c>
      <c r="D8316" s="113">
        <v>8</v>
      </c>
      <c r="E8316" s="114">
        <v>3468</v>
      </c>
      <c r="F8316" s="114">
        <v>8234</v>
      </c>
      <c r="G8316" s="122">
        <v>0</v>
      </c>
      <c r="H8316" s="122">
        <v>6.615242858477271E+18</v>
      </c>
    </row>
    <row r="8317" spans="3:8" ht="15" customHeight="1">
      <c r="C8317" s="112" t="b">
        <v>0</v>
      </c>
      <c r="D8317" s="113">
        <v>8</v>
      </c>
      <c r="E8317" s="114">
        <v>3469</v>
      </c>
      <c r="F8317" s="114">
        <v>8235</v>
      </c>
      <c r="G8317" s="122">
        <v>0</v>
      </c>
      <c r="H8317" s="122">
        <v>1.245987559225968E+19</v>
      </c>
    </row>
    <row r="8318" spans="3:8" ht="15" customHeight="1">
      <c r="C8318" s="112" t="b">
        <v>0</v>
      </c>
      <c r="D8318" s="113">
        <v>8</v>
      </c>
      <c r="E8318" s="114">
        <v>3470</v>
      </c>
      <c r="F8318" s="114">
        <v>8236</v>
      </c>
      <c r="G8318" s="122">
        <v>0</v>
      </c>
      <c r="H8318" s="122">
        <v>1.4247455753746633E+19</v>
      </c>
    </row>
    <row r="8319" spans="3:8" ht="15" customHeight="1">
      <c r="C8319" s="112" t="b">
        <v>0</v>
      </c>
      <c r="D8319" s="113">
        <v>8</v>
      </c>
      <c r="E8319" s="114">
        <v>3471</v>
      </c>
      <c r="F8319" s="114">
        <v>8237</v>
      </c>
      <c r="G8319" s="122">
        <v>0</v>
      </c>
      <c r="H8319" s="122">
        <v>4.5881630315634826E+18</v>
      </c>
    </row>
    <row r="8320" spans="3:8" ht="15" customHeight="1">
      <c r="C8320" s="112" t="b">
        <v>0</v>
      </c>
      <c r="D8320" s="113">
        <v>8</v>
      </c>
      <c r="E8320" s="114">
        <v>3472</v>
      </c>
      <c r="F8320" s="114">
        <v>8238</v>
      </c>
      <c r="G8320" s="122">
        <v>0</v>
      </c>
      <c r="H8320" s="122">
        <v>1.5786819992102289E+19</v>
      </c>
    </row>
    <row r="8321" spans="3:8" ht="15" customHeight="1">
      <c r="C8321" s="112" t="b">
        <v>0</v>
      </c>
      <c r="D8321" s="113">
        <v>8</v>
      </c>
      <c r="E8321" s="114">
        <v>3473</v>
      </c>
      <c r="F8321" s="114">
        <v>8239</v>
      </c>
      <c r="G8321" s="122">
        <v>0</v>
      </c>
      <c r="H8321" s="122">
        <v>1.6081307532374979E+18</v>
      </c>
    </row>
    <row r="8322" spans="3:8" ht="15" customHeight="1">
      <c r="C8322" s="112" t="b">
        <v>0</v>
      </c>
      <c r="D8322" s="113">
        <v>8</v>
      </c>
      <c r="E8322" s="114">
        <v>3474</v>
      </c>
      <c r="F8322" s="114">
        <v>8240</v>
      </c>
      <c r="G8322" s="122">
        <v>0</v>
      </c>
      <c r="H8322" s="122">
        <v>1.5411952550114658E+19</v>
      </c>
    </row>
    <row r="8323" spans="3:8" ht="15" customHeight="1">
      <c r="C8323" s="112" t="b">
        <v>0</v>
      </c>
      <c r="D8323" s="113">
        <v>8</v>
      </c>
      <c r="E8323" s="114">
        <v>3475</v>
      </c>
      <c r="F8323" s="114">
        <v>8241</v>
      </c>
      <c r="G8323" s="122">
        <v>0</v>
      </c>
      <c r="H8323" s="122">
        <v>6.3475956661109207E+18</v>
      </c>
    </row>
    <row r="8324" spans="3:8" ht="15" customHeight="1">
      <c r="C8324" s="112" t="b">
        <v>0</v>
      </c>
      <c r="D8324" s="113">
        <v>8</v>
      </c>
      <c r="E8324" s="114">
        <v>3476</v>
      </c>
      <c r="F8324" s="114">
        <v>8242</v>
      </c>
      <c r="G8324" s="122">
        <v>0</v>
      </c>
      <c r="H8324" s="122">
        <v>2.4480852055118751E+18</v>
      </c>
    </row>
    <row r="8325" spans="3:8" ht="15" customHeight="1">
      <c r="C8325" s="112" t="b">
        <v>0</v>
      </c>
      <c r="D8325" s="113">
        <v>8</v>
      </c>
      <c r="E8325" s="114">
        <v>3477</v>
      </c>
      <c r="F8325" s="114">
        <v>8243</v>
      </c>
      <c r="G8325" s="122">
        <v>0</v>
      </c>
      <c r="H8325" s="122">
        <v>8.6324147112684902E+18</v>
      </c>
    </row>
    <row r="8326" spans="3:8" ht="15" customHeight="1">
      <c r="C8326" s="112" t="b">
        <v>0</v>
      </c>
      <c r="D8326" s="113">
        <v>8</v>
      </c>
      <c r="E8326" s="114">
        <v>3478</v>
      </c>
      <c r="F8326" s="114">
        <v>8244</v>
      </c>
      <c r="G8326" s="122">
        <v>0</v>
      </c>
      <c r="H8326" s="122">
        <v>8.6016226720933284E+18</v>
      </c>
    </row>
    <row r="8327" spans="3:8" ht="15" customHeight="1">
      <c r="C8327" s="112" t="b">
        <v>0</v>
      </c>
      <c r="D8327" s="113">
        <v>8</v>
      </c>
      <c r="E8327" s="114">
        <v>3482</v>
      </c>
      <c r="F8327" s="114">
        <v>8245</v>
      </c>
      <c r="G8327" s="122">
        <v>0</v>
      </c>
      <c r="H8327" s="122">
        <v>1.1943546551769876E+19</v>
      </c>
    </row>
    <row r="8328" spans="3:8" ht="15" customHeight="1">
      <c r="C8328" s="112" t="b">
        <v>0</v>
      </c>
      <c r="D8328" s="113">
        <v>8</v>
      </c>
      <c r="E8328" s="114">
        <v>3485</v>
      </c>
      <c r="F8328" s="114">
        <v>8246</v>
      </c>
      <c r="G8328" s="122">
        <v>0</v>
      </c>
      <c r="H8328" s="122">
        <v>1.3193752365473423E+19</v>
      </c>
    </row>
    <row r="8329" spans="3:8" ht="15" customHeight="1">
      <c r="C8329" s="112" t="b">
        <v>0</v>
      </c>
      <c r="D8329" s="113">
        <v>8</v>
      </c>
      <c r="E8329" s="114">
        <v>3491</v>
      </c>
      <c r="F8329" s="114">
        <v>8247</v>
      </c>
      <c r="G8329" s="122">
        <v>0</v>
      </c>
      <c r="H8329" s="122">
        <v>5.2332133568455926E+18</v>
      </c>
    </row>
    <row r="8330" spans="3:8" ht="15" customHeight="1">
      <c r="C8330" s="112" t="b">
        <v>0</v>
      </c>
      <c r="D8330" s="113">
        <v>8</v>
      </c>
      <c r="E8330" s="114">
        <v>3501</v>
      </c>
      <c r="F8330" s="114">
        <v>8248</v>
      </c>
      <c r="G8330" s="122">
        <v>0</v>
      </c>
      <c r="H8330" s="122">
        <v>8.962921623843541E+18</v>
      </c>
    </row>
    <row r="8331" spans="3:8" ht="15" customHeight="1">
      <c r="C8331" s="112" t="b">
        <v>0</v>
      </c>
      <c r="D8331" s="113">
        <v>8</v>
      </c>
      <c r="E8331" s="114">
        <v>3487</v>
      </c>
      <c r="F8331" s="114">
        <v>8249</v>
      </c>
      <c r="G8331" s="122">
        <v>0</v>
      </c>
      <c r="H8331" s="122">
        <v>6.9435841547486095E+18</v>
      </c>
    </row>
    <row r="8332" spans="3:8" ht="15" customHeight="1">
      <c r="C8332" s="112" t="b">
        <v>0</v>
      </c>
      <c r="D8332" s="113">
        <v>8</v>
      </c>
      <c r="E8332" s="114">
        <v>3500</v>
      </c>
      <c r="F8332" s="114">
        <v>8250</v>
      </c>
      <c r="G8332" s="122">
        <v>0</v>
      </c>
      <c r="H8332" s="122">
        <v>3.9160256120347986E+18</v>
      </c>
    </row>
    <row r="8333" spans="3:8" ht="15" customHeight="1">
      <c r="C8333" s="112" t="b">
        <v>0</v>
      </c>
      <c r="D8333" s="113">
        <v>8</v>
      </c>
      <c r="E8333" s="114">
        <v>3488</v>
      </c>
      <c r="F8333" s="114">
        <v>8251</v>
      </c>
      <c r="G8333" s="122">
        <v>0</v>
      </c>
      <c r="H8333" s="122">
        <v>1.0701505314752322E+19</v>
      </c>
    </row>
    <row r="8334" spans="3:8" ht="15" customHeight="1">
      <c r="C8334" s="112" t="b">
        <v>0</v>
      </c>
      <c r="D8334" s="113">
        <v>8</v>
      </c>
      <c r="E8334" s="114">
        <v>3499</v>
      </c>
      <c r="F8334" s="114">
        <v>8252</v>
      </c>
      <c r="G8334" s="122">
        <v>0</v>
      </c>
      <c r="H8334" s="122">
        <v>3.5311687505552676E+18</v>
      </c>
    </row>
    <row r="8335" spans="3:8" ht="15" customHeight="1">
      <c r="C8335" s="112" t="b">
        <v>0</v>
      </c>
      <c r="D8335" s="113">
        <v>8</v>
      </c>
      <c r="E8335" s="114">
        <v>3497</v>
      </c>
      <c r="F8335" s="114">
        <v>8253</v>
      </c>
      <c r="G8335" s="122">
        <v>0</v>
      </c>
      <c r="H8335" s="122">
        <v>1.3454993337121593E+19</v>
      </c>
    </row>
    <row r="8336" spans="3:8" ht="15" customHeight="1">
      <c r="C8336" s="112" t="b">
        <v>0</v>
      </c>
      <c r="D8336" s="113">
        <v>8</v>
      </c>
      <c r="E8336" s="114">
        <v>3494</v>
      </c>
      <c r="F8336" s="114">
        <v>8254</v>
      </c>
      <c r="G8336" s="122">
        <v>0</v>
      </c>
      <c r="H8336" s="122">
        <v>8.8939649753878374E+18</v>
      </c>
    </row>
    <row r="8337" spans="3:8" ht="15" customHeight="1">
      <c r="C8337" s="112" t="b">
        <v>0</v>
      </c>
      <c r="D8337" s="113">
        <v>8</v>
      </c>
      <c r="E8337" s="114">
        <v>3495</v>
      </c>
      <c r="F8337" s="114">
        <v>8255</v>
      </c>
      <c r="G8337" s="122">
        <v>0</v>
      </c>
      <c r="H8337" s="122">
        <v>2.0174867456494702E+18</v>
      </c>
    </row>
    <row r="8338" spans="3:8" ht="15" customHeight="1">
      <c r="C8338" s="112" t="b">
        <v>0</v>
      </c>
      <c r="D8338" s="113">
        <v>8</v>
      </c>
      <c r="E8338" s="114">
        <v>3490</v>
      </c>
      <c r="F8338" s="114">
        <v>8256</v>
      </c>
      <c r="G8338" s="122">
        <v>0</v>
      </c>
      <c r="H8338" s="122">
        <v>3.3107871918136371E+18</v>
      </c>
    </row>
    <row r="8339" spans="3:8" ht="15" customHeight="1">
      <c r="C8339" s="112" t="b">
        <v>0</v>
      </c>
      <c r="D8339" s="113">
        <v>8</v>
      </c>
      <c r="E8339" s="114">
        <v>3489</v>
      </c>
      <c r="F8339" s="114">
        <v>8257</v>
      </c>
      <c r="G8339" s="122">
        <v>0</v>
      </c>
      <c r="H8339" s="122">
        <v>1.7855906335437437E+19</v>
      </c>
    </row>
    <row r="8340" spans="3:8" ht="15" customHeight="1">
      <c r="C8340" s="112" t="b">
        <v>0</v>
      </c>
      <c r="D8340" s="113">
        <v>8</v>
      </c>
      <c r="E8340" s="114">
        <v>3492</v>
      </c>
      <c r="F8340" s="114">
        <v>8258</v>
      </c>
      <c r="G8340" s="122">
        <v>0</v>
      </c>
      <c r="H8340" s="122">
        <v>1.4903308952409143E+19</v>
      </c>
    </row>
    <row r="8341" spans="3:8" ht="15" customHeight="1">
      <c r="C8341" s="112" t="b">
        <v>0</v>
      </c>
      <c r="D8341" s="113">
        <v>8</v>
      </c>
      <c r="E8341" s="114">
        <v>3483</v>
      </c>
      <c r="F8341" s="114">
        <v>8259</v>
      </c>
      <c r="G8341" s="122">
        <v>0</v>
      </c>
      <c r="H8341" s="122">
        <v>1.6400243981431974E+19</v>
      </c>
    </row>
    <row r="8342" spans="3:8" ht="15" customHeight="1">
      <c r="C8342" s="112" t="b">
        <v>0</v>
      </c>
      <c r="D8342" s="113">
        <v>8</v>
      </c>
      <c r="E8342" s="114">
        <v>3493</v>
      </c>
      <c r="F8342" s="114">
        <v>8260</v>
      </c>
      <c r="G8342" s="122">
        <v>0</v>
      </c>
      <c r="H8342" s="122">
        <v>1.5184579705188776E+19</v>
      </c>
    </row>
    <row r="8343" spans="3:8" ht="15" customHeight="1">
      <c r="C8343" s="112" t="b">
        <v>0</v>
      </c>
      <c r="D8343" s="113">
        <v>8</v>
      </c>
      <c r="E8343" s="114">
        <v>3498</v>
      </c>
      <c r="F8343" s="114">
        <v>8261</v>
      </c>
      <c r="G8343" s="122">
        <v>0</v>
      </c>
      <c r="H8343" s="122">
        <v>1.6055266132167475E+19</v>
      </c>
    </row>
    <row r="8344" spans="3:8" ht="15" customHeight="1">
      <c r="C8344" s="112" t="b">
        <v>0</v>
      </c>
      <c r="D8344" s="113">
        <v>8</v>
      </c>
      <c r="E8344" s="114">
        <v>3496</v>
      </c>
      <c r="F8344" s="114">
        <v>8262</v>
      </c>
      <c r="G8344" s="122">
        <v>0</v>
      </c>
      <c r="H8344" s="122">
        <v>1.2079543596595541E+17</v>
      </c>
    </row>
    <row r="8345" spans="3:8" ht="15" customHeight="1">
      <c r="C8345" s="112" t="b">
        <v>0</v>
      </c>
      <c r="D8345" s="113">
        <v>8</v>
      </c>
      <c r="E8345" s="114">
        <v>3502</v>
      </c>
      <c r="F8345" s="114">
        <v>8263</v>
      </c>
      <c r="G8345" s="122">
        <v>0</v>
      </c>
      <c r="H8345" s="122">
        <v>1.4132914381259182E+19</v>
      </c>
    </row>
    <row r="8346" spans="3:8" ht="15" customHeight="1">
      <c r="C8346" s="112" t="b">
        <v>0</v>
      </c>
      <c r="D8346" s="113">
        <v>8</v>
      </c>
      <c r="E8346" s="114">
        <v>3479</v>
      </c>
      <c r="F8346" s="114">
        <v>8264</v>
      </c>
      <c r="G8346" s="122">
        <v>0</v>
      </c>
      <c r="H8346" s="122">
        <v>4.0450413538910541E+18</v>
      </c>
    </row>
    <row r="8347" spans="3:8" ht="15" customHeight="1">
      <c r="C8347" s="112" t="b">
        <v>0</v>
      </c>
      <c r="D8347" s="113">
        <v>8</v>
      </c>
      <c r="E8347" s="114">
        <v>3481</v>
      </c>
      <c r="F8347" s="114">
        <v>8265</v>
      </c>
      <c r="G8347" s="122">
        <v>0</v>
      </c>
      <c r="H8347" s="122">
        <v>1.2920315910030698E+19</v>
      </c>
    </row>
    <row r="8348" spans="3:8" ht="15" customHeight="1">
      <c r="C8348" s="112" t="b">
        <v>0</v>
      </c>
      <c r="D8348" s="113">
        <v>8</v>
      </c>
      <c r="E8348" s="114">
        <v>3503</v>
      </c>
      <c r="F8348" s="114">
        <v>8266</v>
      </c>
      <c r="G8348" s="122">
        <v>0</v>
      </c>
      <c r="H8348" s="122">
        <v>1.8993915487575045E+18</v>
      </c>
    </row>
    <row r="8349" spans="3:8" ht="15" customHeight="1">
      <c r="C8349" s="112" t="b">
        <v>0</v>
      </c>
      <c r="D8349" s="113">
        <v>8</v>
      </c>
      <c r="E8349" s="114">
        <v>3486</v>
      </c>
      <c r="F8349" s="114">
        <v>8267</v>
      </c>
      <c r="G8349" s="122">
        <v>0</v>
      </c>
      <c r="H8349" s="122">
        <v>1.0120456580186857E+19</v>
      </c>
    </row>
    <row r="8350" spans="3:8" ht="15" customHeight="1">
      <c r="C8350" s="112" t="b">
        <v>0</v>
      </c>
      <c r="D8350" s="113">
        <v>8</v>
      </c>
      <c r="E8350" s="114">
        <v>3480</v>
      </c>
      <c r="F8350" s="114">
        <v>8268</v>
      </c>
      <c r="G8350" s="122">
        <v>0</v>
      </c>
      <c r="H8350" s="122">
        <v>1.8964186305537894E+17</v>
      </c>
    </row>
    <row r="8351" spans="3:8" ht="15" customHeight="1">
      <c r="C8351" s="112" t="b">
        <v>0</v>
      </c>
      <c r="D8351" s="113">
        <v>8</v>
      </c>
      <c r="E8351" s="114">
        <v>3484</v>
      </c>
      <c r="F8351" s="114">
        <v>8269</v>
      </c>
      <c r="G8351" s="122">
        <v>0</v>
      </c>
      <c r="H8351" s="122">
        <v>3.1599374797786445E+18</v>
      </c>
    </row>
    <row r="8352" spans="3:8" ht="15" customHeight="1">
      <c r="C8352" s="112" t="b">
        <v>0</v>
      </c>
      <c r="D8352" s="113">
        <v>9</v>
      </c>
      <c r="E8352" s="114">
        <v>3402</v>
      </c>
      <c r="F8352" s="114">
        <v>8270</v>
      </c>
      <c r="G8352" s="122">
        <v>0</v>
      </c>
      <c r="H8352" s="122">
        <v>1.6684038773324917E+19</v>
      </c>
    </row>
    <row r="8353" spans="3:8" ht="15" customHeight="1">
      <c r="C8353" s="112" t="b">
        <v>0</v>
      </c>
      <c r="D8353" s="113">
        <v>10</v>
      </c>
      <c r="E8353" s="114">
        <v>3250</v>
      </c>
      <c r="F8353" s="114">
        <v>8271</v>
      </c>
      <c r="G8353" s="122">
        <v>0</v>
      </c>
      <c r="H8353" s="122">
        <v>1.0710381486143062E+19</v>
      </c>
    </row>
    <row r="8354" spans="3:8" ht="15" customHeight="1">
      <c r="C8354" s="112" t="b">
        <v>0</v>
      </c>
      <c r="D8354" s="113">
        <v>10</v>
      </c>
      <c r="E8354" s="114">
        <v>2819</v>
      </c>
      <c r="F8354" s="114">
        <v>8272</v>
      </c>
      <c r="G8354" s="122">
        <v>0</v>
      </c>
      <c r="H8354" s="122">
        <v>2.2411141592036006E+18</v>
      </c>
    </row>
    <row r="8355" spans="3:8" ht="15" customHeight="1">
      <c r="C8355" s="112" t="b">
        <v>0</v>
      </c>
      <c r="D8355" s="113">
        <v>10</v>
      </c>
      <c r="E8355" s="114">
        <v>2820</v>
      </c>
      <c r="F8355" s="114">
        <v>8273</v>
      </c>
      <c r="G8355" s="122">
        <v>0</v>
      </c>
      <c r="H8355" s="122">
        <v>1.4960538544827165E+19</v>
      </c>
    </row>
    <row r="8356" spans="3:8" ht="15" customHeight="1">
      <c r="C8356" s="112" t="b">
        <v>0</v>
      </c>
      <c r="D8356" s="113">
        <v>10</v>
      </c>
      <c r="E8356" s="114">
        <v>2821</v>
      </c>
      <c r="F8356" s="114">
        <v>8274</v>
      </c>
      <c r="G8356" s="122">
        <v>0</v>
      </c>
      <c r="H8356" s="122">
        <v>4.7741576668532204E+18</v>
      </c>
    </row>
    <row r="8357" spans="3:8" ht="15" customHeight="1">
      <c r="C8357" s="112" t="b">
        <v>0</v>
      </c>
      <c r="D8357" s="113">
        <v>10</v>
      </c>
      <c r="E8357" s="114">
        <v>2822</v>
      </c>
      <c r="F8357" s="114">
        <v>8275</v>
      </c>
      <c r="G8357" s="122">
        <v>0</v>
      </c>
      <c r="H8357" s="122">
        <v>7.5005271727646536E+18</v>
      </c>
    </row>
    <row r="8358" spans="3:8" ht="15" customHeight="1">
      <c r="C8358" s="112" t="b">
        <v>0</v>
      </c>
      <c r="D8358" s="113">
        <v>10</v>
      </c>
      <c r="E8358" s="114">
        <v>2823</v>
      </c>
      <c r="F8358" s="114">
        <v>8276</v>
      </c>
      <c r="G8358" s="122">
        <v>0</v>
      </c>
      <c r="H8358" s="122">
        <v>1.7492432066350246E+19</v>
      </c>
    </row>
    <row r="8359" spans="3:8" ht="15" customHeight="1">
      <c r="C8359" s="112" t="b">
        <v>0</v>
      </c>
      <c r="D8359" s="113">
        <v>10</v>
      </c>
      <c r="E8359" s="114">
        <v>2824</v>
      </c>
      <c r="F8359" s="114">
        <v>8277</v>
      </c>
      <c r="G8359" s="122">
        <v>0</v>
      </c>
      <c r="H8359" s="122">
        <v>1.8021275849235182E+19</v>
      </c>
    </row>
    <row r="8360" spans="3:8" ht="15" customHeight="1">
      <c r="C8360" s="112" t="b">
        <v>0</v>
      </c>
      <c r="D8360" s="113">
        <v>10</v>
      </c>
      <c r="E8360" s="114">
        <v>2825</v>
      </c>
      <c r="F8360" s="114">
        <v>8278</v>
      </c>
      <c r="G8360" s="122">
        <v>0</v>
      </c>
      <c r="H8360" s="122">
        <v>8.2593493986656389E+18</v>
      </c>
    </row>
    <row r="8361" spans="3:8" ht="15" customHeight="1">
      <c r="C8361" s="112" t="b">
        <v>0</v>
      </c>
      <c r="D8361" s="113">
        <v>10</v>
      </c>
      <c r="E8361" s="114">
        <v>2826</v>
      </c>
      <c r="F8361" s="114">
        <v>8279</v>
      </c>
      <c r="G8361" s="122">
        <v>0</v>
      </c>
      <c r="H8361" s="122">
        <v>2.5298758963301023E+18</v>
      </c>
    </row>
    <row r="8362" spans="3:8" ht="15" customHeight="1">
      <c r="C8362" s="112" t="b">
        <v>0</v>
      </c>
      <c r="D8362" s="113">
        <v>10</v>
      </c>
      <c r="E8362" s="114">
        <v>2827</v>
      </c>
      <c r="F8362" s="114">
        <v>8280</v>
      </c>
      <c r="G8362" s="122">
        <v>0</v>
      </c>
      <c r="H8362" s="122">
        <v>6.0993003523636173E+18</v>
      </c>
    </row>
    <row r="8363" spans="3:8" ht="15" customHeight="1">
      <c r="C8363" s="112" t="b">
        <v>0</v>
      </c>
      <c r="D8363" s="113">
        <v>10</v>
      </c>
      <c r="E8363" s="114">
        <v>2828</v>
      </c>
      <c r="F8363" s="114">
        <v>8281</v>
      </c>
      <c r="G8363" s="122">
        <v>0</v>
      </c>
      <c r="H8363" s="122">
        <v>1.1793111221835313E+19</v>
      </c>
    </row>
    <row r="8364" spans="3:8" ht="15" customHeight="1">
      <c r="C8364" s="112" t="b">
        <v>0</v>
      </c>
      <c r="D8364" s="113">
        <v>10</v>
      </c>
      <c r="E8364" s="114">
        <v>2829</v>
      </c>
      <c r="F8364" s="114">
        <v>8282</v>
      </c>
      <c r="G8364" s="122">
        <v>0</v>
      </c>
      <c r="H8364" s="122">
        <v>1.1767337825659322E+19</v>
      </c>
    </row>
    <row r="8365" spans="3:8" ht="15" customHeight="1">
      <c r="C8365" s="112" t="b">
        <v>0</v>
      </c>
      <c r="D8365" s="113">
        <v>10</v>
      </c>
      <c r="E8365" s="114">
        <v>2830</v>
      </c>
      <c r="F8365" s="114">
        <v>8283</v>
      </c>
      <c r="G8365" s="122">
        <v>0</v>
      </c>
      <c r="H8365" s="122">
        <v>1.4587960280328204E+19</v>
      </c>
    </row>
    <row r="8366" spans="3:8" ht="15" customHeight="1">
      <c r="C8366" s="112" t="b">
        <v>0</v>
      </c>
      <c r="D8366" s="113">
        <v>10</v>
      </c>
      <c r="E8366" s="114">
        <v>2831</v>
      </c>
      <c r="F8366" s="114">
        <v>8284</v>
      </c>
      <c r="G8366" s="122">
        <v>0</v>
      </c>
      <c r="H8366" s="122">
        <v>3.4908826506663516E+18</v>
      </c>
    </row>
    <row r="8367" spans="3:8" ht="15" customHeight="1">
      <c r="C8367" s="112" t="b">
        <v>0</v>
      </c>
      <c r="D8367" s="113">
        <v>10</v>
      </c>
      <c r="E8367" s="114">
        <v>2832</v>
      </c>
      <c r="F8367" s="114">
        <v>8285</v>
      </c>
      <c r="G8367" s="122">
        <v>0</v>
      </c>
      <c r="H8367" s="122">
        <v>8.6307082071346606E+18</v>
      </c>
    </row>
    <row r="8368" spans="3:8" ht="15" customHeight="1">
      <c r="C8368" s="112" t="b">
        <v>0</v>
      </c>
      <c r="D8368" s="113">
        <v>10</v>
      </c>
      <c r="E8368" s="114">
        <v>2833</v>
      </c>
      <c r="F8368" s="114">
        <v>8286</v>
      </c>
      <c r="G8368" s="122">
        <v>0</v>
      </c>
      <c r="H8368" s="122">
        <v>1.2075834340650381E+19</v>
      </c>
    </row>
    <row r="8369" spans="3:8" ht="15" customHeight="1">
      <c r="C8369" s="112" t="b">
        <v>0</v>
      </c>
      <c r="D8369" s="113">
        <v>10</v>
      </c>
      <c r="E8369" s="114">
        <v>2834</v>
      </c>
      <c r="F8369" s="114">
        <v>8287</v>
      </c>
      <c r="G8369" s="122">
        <v>0</v>
      </c>
      <c r="H8369" s="122">
        <v>1.7762133619472421E+19</v>
      </c>
    </row>
    <row r="8370" spans="3:8" ht="15" customHeight="1">
      <c r="C8370" s="112" t="b">
        <v>0</v>
      </c>
      <c r="D8370" s="113">
        <v>10</v>
      </c>
      <c r="E8370" s="114">
        <v>2835</v>
      </c>
      <c r="F8370" s="114">
        <v>8288</v>
      </c>
      <c r="G8370" s="122">
        <v>0</v>
      </c>
      <c r="H8370" s="122">
        <v>5.2676001912420127E+18</v>
      </c>
    </row>
    <row r="8371" spans="3:8" ht="15" customHeight="1">
      <c r="C8371" s="112" t="b">
        <v>0</v>
      </c>
      <c r="D8371" s="113">
        <v>10</v>
      </c>
      <c r="E8371" s="114">
        <v>2836</v>
      </c>
      <c r="F8371" s="114">
        <v>8289</v>
      </c>
      <c r="G8371" s="122">
        <v>0</v>
      </c>
      <c r="H8371" s="122">
        <v>1.1706412829308781E+19</v>
      </c>
    </row>
    <row r="8372" spans="3:8" ht="15" customHeight="1">
      <c r="C8372" s="112" t="b">
        <v>0</v>
      </c>
      <c r="D8372" s="113">
        <v>10</v>
      </c>
      <c r="E8372" s="114">
        <v>2837</v>
      </c>
      <c r="F8372" s="114">
        <v>8290</v>
      </c>
      <c r="G8372" s="122">
        <v>0</v>
      </c>
      <c r="H8372" s="122">
        <v>3.3965986202366751E+18</v>
      </c>
    </row>
    <row r="8373" spans="3:8" ht="15" customHeight="1">
      <c r="C8373" s="112" t="b">
        <v>0</v>
      </c>
      <c r="D8373" s="113">
        <v>10</v>
      </c>
      <c r="E8373" s="114">
        <v>2838</v>
      </c>
      <c r="F8373" s="114">
        <v>8291</v>
      </c>
      <c r="G8373" s="122">
        <v>0</v>
      </c>
      <c r="H8373" s="122">
        <v>4.4960885283440486E+18</v>
      </c>
    </row>
    <row r="8374" spans="3:8" ht="15" customHeight="1">
      <c r="C8374" s="112" t="b">
        <v>0</v>
      </c>
      <c r="D8374" s="113">
        <v>10</v>
      </c>
      <c r="E8374" s="114">
        <v>3226</v>
      </c>
      <c r="F8374" s="114">
        <v>8292</v>
      </c>
      <c r="G8374" s="122">
        <v>0</v>
      </c>
      <c r="H8374" s="122">
        <v>2.9274795436520509E+18</v>
      </c>
    </row>
    <row r="8375" spans="3:8" ht="15" customHeight="1">
      <c r="C8375" s="112" t="b">
        <v>0</v>
      </c>
      <c r="D8375" s="113">
        <v>10</v>
      </c>
      <c r="E8375" s="114">
        <v>3227</v>
      </c>
      <c r="F8375" s="114">
        <v>8293</v>
      </c>
      <c r="G8375" s="122">
        <v>0</v>
      </c>
      <c r="H8375" s="122">
        <v>1.7540031972464767E+19</v>
      </c>
    </row>
    <row r="8376" spans="3:8" ht="15" customHeight="1">
      <c r="C8376" s="112" t="b">
        <v>0</v>
      </c>
      <c r="D8376" s="113">
        <v>10</v>
      </c>
      <c r="E8376" s="114">
        <v>3228</v>
      </c>
      <c r="F8376" s="114">
        <v>8294</v>
      </c>
      <c r="G8376" s="122">
        <v>0</v>
      </c>
      <c r="H8376" s="122">
        <v>1.8351139878174114E+19</v>
      </c>
    </row>
    <row r="8377" spans="3:8" ht="15" customHeight="1">
      <c r="C8377" s="112" t="b">
        <v>0</v>
      </c>
      <c r="D8377" s="113">
        <v>10</v>
      </c>
      <c r="E8377" s="114">
        <v>3229</v>
      </c>
      <c r="F8377" s="114">
        <v>8295</v>
      </c>
      <c r="G8377" s="122">
        <v>0</v>
      </c>
      <c r="H8377" s="122">
        <v>1.1151245084128004E+19</v>
      </c>
    </row>
    <row r="8378" spans="3:8" ht="15" customHeight="1">
      <c r="C8378" s="112" t="b">
        <v>0</v>
      </c>
      <c r="D8378" s="113">
        <v>10</v>
      </c>
      <c r="E8378" s="114">
        <v>3230</v>
      </c>
      <c r="F8378" s="114">
        <v>8296</v>
      </c>
      <c r="G8378" s="122">
        <v>0</v>
      </c>
      <c r="H8378" s="122">
        <v>4.8030595520847974E+18</v>
      </c>
    </row>
    <row r="8379" spans="3:8" ht="15" customHeight="1">
      <c r="C8379" s="112" t="b">
        <v>0</v>
      </c>
      <c r="D8379" s="113">
        <v>10</v>
      </c>
      <c r="E8379" s="114">
        <v>3231</v>
      </c>
      <c r="F8379" s="114">
        <v>8297</v>
      </c>
      <c r="G8379" s="122">
        <v>0</v>
      </c>
      <c r="H8379" s="122">
        <v>7.2107252348017172E+18</v>
      </c>
    </row>
    <row r="8380" spans="3:8" ht="15" customHeight="1">
      <c r="C8380" s="112" t="b">
        <v>0</v>
      </c>
      <c r="D8380" s="113">
        <v>10</v>
      </c>
      <c r="E8380" s="114">
        <v>3232</v>
      </c>
      <c r="F8380" s="114">
        <v>8298</v>
      </c>
      <c r="G8380" s="122">
        <v>0</v>
      </c>
      <c r="H8380" s="122">
        <v>4.4572380857201239E+18</v>
      </c>
    </row>
    <row r="8381" spans="3:8" ht="15" customHeight="1">
      <c r="C8381" s="112" t="b">
        <v>0</v>
      </c>
      <c r="D8381" s="113">
        <v>10</v>
      </c>
      <c r="E8381" s="114">
        <v>3233</v>
      </c>
      <c r="F8381" s="114">
        <v>8299</v>
      </c>
      <c r="G8381" s="122">
        <v>0</v>
      </c>
      <c r="H8381" s="122">
        <v>5.4247859299316623E+18</v>
      </c>
    </row>
    <row r="8382" spans="3:8" ht="15" customHeight="1">
      <c r="C8382" s="112" t="b">
        <v>0</v>
      </c>
      <c r="D8382" s="113">
        <v>10</v>
      </c>
      <c r="E8382" s="114">
        <v>3234</v>
      </c>
      <c r="F8382" s="114">
        <v>8300</v>
      </c>
      <c r="G8382" s="122">
        <v>0</v>
      </c>
      <c r="H8382" s="122">
        <v>8.2376940273623931E+18</v>
      </c>
    </row>
    <row r="8383" spans="3:8" ht="15" customHeight="1">
      <c r="C8383" s="112" t="b">
        <v>0</v>
      </c>
      <c r="D8383" s="113">
        <v>10</v>
      </c>
      <c r="E8383" s="114">
        <v>3235</v>
      </c>
      <c r="F8383" s="114">
        <v>8301</v>
      </c>
      <c r="G8383" s="122">
        <v>0</v>
      </c>
      <c r="H8383" s="122">
        <v>8.2729935687144899E+18</v>
      </c>
    </row>
    <row r="8384" spans="3:8" ht="15" customHeight="1">
      <c r="C8384" s="112" t="b">
        <v>0</v>
      </c>
      <c r="D8384" s="113">
        <v>10</v>
      </c>
      <c r="E8384" s="114">
        <v>3236</v>
      </c>
      <c r="F8384" s="114">
        <v>8302</v>
      </c>
      <c r="G8384" s="122">
        <v>0</v>
      </c>
      <c r="H8384" s="122">
        <v>1.2603921515692687E+18</v>
      </c>
    </row>
    <row r="8385" spans="3:8" ht="15" customHeight="1">
      <c r="C8385" s="112" t="b">
        <v>0</v>
      </c>
      <c r="D8385" s="113">
        <v>10</v>
      </c>
      <c r="E8385" s="114">
        <v>3237</v>
      </c>
      <c r="F8385" s="114">
        <v>8303</v>
      </c>
      <c r="G8385" s="122">
        <v>0</v>
      </c>
      <c r="H8385" s="122">
        <v>1.5762485107726076E+19</v>
      </c>
    </row>
    <row r="8386" spans="3:8" ht="15" customHeight="1">
      <c r="C8386" s="112" t="b">
        <v>0</v>
      </c>
      <c r="D8386" s="113">
        <v>10</v>
      </c>
      <c r="E8386" s="114">
        <v>3238</v>
      </c>
      <c r="F8386" s="114">
        <v>8304</v>
      </c>
      <c r="G8386" s="122">
        <v>0</v>
      </c>
      <c r="H8386" s="122">
        <v>5.8775018411283497E+18</v>
      </c>
    </row>
    <row r="8387" spans="3:8" ht="15" customHeight="1">
      <c r="C8387" s="112" t="b">
        <v>0</v>
      </c>
      <c r="D8387" s="113">
        <v>10</v>
      </c>
      <c r="E8387" s="114">
        <v>3239</v>
      </c>
      <c r="F8387" s="114">
        <v>8305</v>
      </c>
      <c r="G8387" s="122">
        <v>0</v>
      </c>
      <c r="H8387" s="122">
        <v>6.1847148632662758E+17</v>
      </c>
    </row>
    <row r="8388" spans="3:8" ht="15" customHeight="1">
      <c r="C8388" s="112" t="b">
        <v>0</v>
      </c>
      <c r="D8388" s="113">
        <v>10</v>
      </c>
      <c r="E8388" s="114">
        <v>3240</v>
      </c>
      <c r="F8388" s="114">
        <v>8306</v>
      </c>
      <c r="G8388" s="122">
        <v>0</v>
      </c>
      <c r="H8388" s="122">
        <v>6.1893256923095552E+18</v>
      </c>
    </row>
    <row r="8389" spans="3:8" ht="15" customHeight="1">
      <c r="C8389" s="112" t="b">
        <v>0</v>
      </c>
      <c r="D8389" s="113">
        <v>10</v>
      </c>
      <c r="E8389" s="114">
        <v>3241</v>
      </c>
      <c r="F8389" s="114">
        <v>8307</v>
      </c>
      <c r="G8389" s="122">
        <v>0</v>
      </c>
      <c r="H8389" s="122">
        <v>1.2098375331293489E+18</v>
      </c>
    </row>
    <row r="8390" spans="3:8" ht="15" customHeight="1">
      <c r="C8390" s="112" t="b">
        <v>0</v>
      </c>
      <c r="D8390" s="113">
        <v>10</v>
      </c>
      <c r="E8390" s="114">
        <v>3242</v>
      </c>
      <c r="F8390" s="114">
        <v>8308</v>
      </c>
      <c r="G8390" s="122">
        <v>0</v>
      </c>
      <c r="H8390" s="122">
        <v>5.8181789659925955E+18</v>
      </c>
    </row>
    <row r="8391" spans="3:8" ht="15" customHeight="1">
      <c r="C8391" s="112" t="b">
        <v>0</v>
      </c>
      <c r="D8391" s="113">
        <v>10</v>
      </c>
      <c r="E8391" s="114">
        <v>3243</v>
      </c>
      <c r="F8391" s="114">
        <v>8309</v>
      </c>
      <c r="G8391" s="122">
        <v>0</v>
      </c>
      <c r="H8391" s="122">
        <v>1.3169146007737942E+19</v>
      </c>
    </row>
    <row r="8392" spans="3:8" ht="15" customHeight="1">
      <c r="C8392" s="112" t="b">
        <v>0</v>
      </c>
      <c r="D8392" s="113">
        <v>10</v>
      </c>
      <c r="E8392" s="114">
        <v>3244</v>
      </c>
      <c r="F8392" s="114">
        <v>8310</v>
      </c>
      <c r="G8392" s="122">
        <v>0</v>
      </c>
      <c r="H8392" s="122">
        <v>1.4256575026288757E+19</v>
      </c>
    </row>
    <row r="8393" spans="3:8" ht="15" customHeight="1">
      <c r="C8393" s="112" t="b">
        <v>0</v>
      </c>
      <c r="D8393" s="113">
        <v>10</v>
      </c>
      <c r="E8393" s="114">
        <v>3245</v>
      </c>
      <c r="F8393" s="114">
        <v>8311</v>
      </c>
      <c r="G8393" s="122">
        <v>0</v>
      </c>
      <c r="H8393" s="122">
        <v>1.0356052818204497E+18</v>
      </c>
    </row>
    <row r="8394" spans="3:8" ht="15" customHeight="1">
      <c r="C8394" s="112" t="b">
        <v>0</v>
      </c>
      <c r="D8394" s="113">
        <v>10</v>
      </c>
      <c r="E8394" s="114">
        <v>3246</v>
      </c>
      <c r="F8394" s="114">
        <v>8312</v>
      </c>
      <c r="G8394" s="122">
        <v>0</v>
      </c>
      <c r="H8394" s="122">
        <v>9.3241061267063132E+18</v>
      </c>
    </row>
    <row r="8395" spans="3:8" ht="15" customHeight="1">
      <c r="C8395" s="112" t="b">
        <v>0</v>
      </c>
      <c r="D8395" s="113">
        <v>10</v>
      </c>
      <c r="E8395" s="114">
        <v>3247</v>
      </c>
      <c r="F8395" s="114">
        <v>8313</v>
      </c>
      <c r="G8395" s="122">
        <v>0</v>
      </c>
      <c r="H8395" s="122">
        <v>1.6968148316745298E+19</v>
      </c>
    </row>
    <row r="8396" spans="3:8" ht="15" customHeight="1">
      <c r="C8396" s="112" t="b">
        <v>0</v>
      </c>
      <c r="D8396" s="113">
        <v>10</v>
      </c>
      <c r="E8396" s="114">
        <v>3248</v>
      </c>
      <c r="F8396" s="114">
        <v>8314</v>
      </c>
      <c r="G8396" s="122">
        <v>0</v>
      </c>
      <c r="H8396" s="122">
        <v>2.5566258990238996E+18</v>
      </c>
    </row>
    <row r="8397" spans="3:8" ht="15" customHeight="1">
      <c r="C8397" s="112" t="b">
        <v>0</v>
      </c>
      <c r="D8397" s="113">
        <v>10</v>
      </c>
      <c r="E8397" s="114">
        <v>3249</v>
      </c>
      <c r="F8397" s="114">
        <v>8315</v>
      </c>
      <c r="G8397" s="122">
        <v>0</v>
      </c>
      <c r="H8397" s="122">
        <v>5.704969872773119E+18</v>
      </c>
    </row>
    <row r="8398" spans="3:8" ht="15" customHeight="1">
      <c r="C8398" s="112" t="b">
        <v>0</v>
      </c>
      <c r="D8398" s="113">
        <v>10</v>
      </c>
      <c r="E8398" s="114">
        <v>2839</v>
      </c>
      <c r="F8398" s="114">
        <v>8316</v>
      </c>
      <c r="G8398" s="122">
        <v>0</v>
      </c>
      <c r="H8398" s="122">
        <v>1.7817728754056569E+19</v>
      </c>
    </row>
    <row r="8399" spans="3:8" ht="15" customHeight="1">
      <c r="C8399" s="112" t="b">
        <v>0</v>
      </c>
      <c r="D8399" s="113">
        <v>10</v>
      </c>
      <c r="E8399" s="114">
        <v>2840</v>
      </c>
      <c r="F8399" s="114">
        <v>8317</v>
      </c>
      <c r="G8399" s="122">
        <v>0</v>
      </c>
      <c r="H8399" s="122">
        <v>9.4969241991389225E+18</v>
      </c>
    </row>
    <row r="8400" spans="3:8" ht="15" customHeight="1">
      <c r="C8400" s="112" t="b">
        <v>0</v>
      </c>
      <c r="D8400" s="113">
        <v>10</v>
      </c>
      <c r="E8400" s="114">
        <v>2841</v>
      </c>
      <c r="F8400" s="114">
        <v>8318</v>
      </c>
      <c r="G8400" s="122">
        <v>0</v>
      </c>
      <c r="H8400" s="122">
        <v>9.4570090566060646E+18</v>
      </c>
    </row>
    <row r="8401" spans="3:8" ht="15" customHeight="1">
      <c r="C8401" s="112" t="b">
        <v>0</v>
      </c>
      <c r="D8401" s="113">
        <v>10</v>
      </c>
      <c r="E8401" s="114">
        <v>2842</v>
      </c>
      <c r="F8401" s="114">
        <v>8319</v>
      </c>
      <c r="G8401" s="122">
        <v>0</v>
      </c>
      <c r="H8401" s="122">
        <v>1.3875587940576406E+19</v>
      </c>
    </row>
    <row r="8402" spans="3:8" ht="15" customHeight="1">
      <c r="C8402" s="112" t="b">
        <v>0</v>
      </c>
      <c r="D8402" s="113">
        <v>10</v>
      </c>
      <c r="E8402" s="114">
        <v>2843</v>
      </c>
      <c r="F8402" s="114">
        <v>8320</v>
      </c>
      <c r="G8402" s="122">
        <v>0</v>
      </c>
      <c r="H8402" s="122">
        <v>6.894348718519938E+18</v>
      </c>
    </row>
    <row r="8403" spans="3:8" ht="15" customHeight="1">
      <c r="C8403" s="112" t="b">
        <v>0</v>
      </c>
      <c r="D8403" s="113">
        <v>10</v>
      </c>
      <c r="E8403" s="114">
        <v>2844</v>
      </c>
      <c r="F8403" s="114">
        <v>8321</v>
      </c>
      <c r="G8403" s="122">
        <v>0</v>
      </c>
      <c r="H8403" s="122">
        <v>1.6878207605191182E+19</v>
      </c>
    </row>
    <row r="8404" spans="3:8" ht="15" customHeight="1">
      <c r="C8404" s="112" t="b">
        <v>0</v>
      </c>
      <c r="D8404" s="113">
        <v>10</v>
      </c>
      <c r="E8404" s="114">
        <v>2845</v>
      </c>
      <c r="F8404" s="114">
        <v>8322</v>
      </c>
      <c r="G8404" s="122">
        <v>0</v>
      </c>
      <c r="H8404" s="122">
        <v>1.090865348204145E+19</v>
      </c>
    </row>
    <row r="8405" spans="3:8" ht="15" customHeight="1">
      <c r="C8405" s="112" t="b">
        <v>0</v>
      </c>
      <c r="D8405" s="113">
        <v>10</v>
      </c>
      <c r="E8405" s="114">
        <v>2846</v>
      </c>
      <c r="F8405" s="114">
        <v>8323</v>
      </c>
      <c r="G8405" s="122">
        <v>0</v>
      </c>
      <c r="H8405" s="122">
        <v>9.4462360995642388E+18</v>
      </c>
    </row>
    <row r="8406" spans="3:8" ht="15" customHeight="1">
      <c r="C8406" s="112" t="b">
        <v>0</v>
      </c>
      <c r="D8406" s="113">
        <v>10</v>
      </c>
      <c r="E8406" s="114">
        <v>2847</v>
      </c>
      <c r="F8406" s="114">
        <v>8324</v>
      </c>
      <c r="G8406" s="122">
        <v>0</v>
      </c>
      <c r="H8406" s="122">
        <v>1.3186120721510093E+19</v>
      </c>
    </row>
    <row r="8407" spans="3:8" ht="15" customHeight="1">
      <c r="C8407" s="112" t="b">
        <v>0</v>
      </c>
      <c r="D8407" s="113">
        <v>10</v>
      </c>
      <c r="E8407" s="114">
        <v>2848</v>
      </c>
      <c r="F8407" s="114">
        <v>8325</v>
      </c>
      <c r="G8407" s="122">
        <v>0</v>
      </c>
      <c r="H8407" s="122">
        <v>1.2509199362033078E+19</v>
      </c>
    </row>
    <row r="8408" spans="3:8" ht="15" customHeight="1">
      <c r="C8408" s="112" t="b">
        <v>0</v>
      </c>
      <c r="D8408" s="113">
        <v>10</v>
      </c>
      <c r="E8408" s="114">
        <v>2849</v>
      </c>
      <c r="F8408" s="114">
        <v>8326</v>
      </c>
      <c r="G8408" s="122">
        <v>0</v>
      </c>
      <c r="H8408" s="122">
        <v>1.3161329755732537E+19</v>
      </c>
    </row>
    <row r="8409" spans="3:8" ht="15" customHeight="1">
      <c r="C8409" s="112" t="b">
        <v>0</v>
      </c>
      <c r="D8409" s="113">
        <v>10</v>
      </c>
      <c r="E8409" s="114">
        <v>2850</v>
      </c>
      <c r="F8409" s="114">
        <v>8327</v>
      </c>
      <c r="G8409" s="122">
        <v>0</v>
      </c>
      <c r="H8409" s="122">
        <v>1.7181820477040912E+19</v>
      </c>
    </row>
    <row r="8410" spans="3:8" ht="15" customHeight="1">
      <c r="C8410" s="112" t="b">
        <v>0</v>
      </c>
      <c r="D8410" s="113">
        <v>10</v>
      </c>
      <c r="E8410" s="114">
        <v>2851</v>
      </c>
      <c r="F8410" s="114">
        <v>8328</v>
      </c>
      <c r="G8410" s="122">
        <v>0</v>
      </c>
      <c r="H8410" s="122">
        <v>1.0178423769765362E+19</v>
      </c>
    </row>
    <row r="8411" spans="3:8" ht="15" customHeight="1">
      <c r="C8411" s="112" t="b">
        <v>0</v>
      </c>
      <c r="D8411" s="113">
        <v>10</v>
      </c>
      <c r="E8411" s="114">
        <v>2852</v>
      </c>
      <c r="F8411" s="114">
        <v>8329</v>
      </c>
      <c r="G8411" s="122">
        <v>0</v>
      </c>
      <c r="H8411" s="122">
        <v>4.6265730395443149E+18</v>
      </c>
    </row>
    <row r="8412" spans="3:8" ht="15" customHeight="1">
      <c r="C8412" s="112" t="b">
        <v>0</v>
      </c>
      <c r="D8412" s="113">
        <v>10</v>
      </c>
      <c r="E8412" s="114">
        <v>2853</v>
      </c>
      <c r="F8412" s="114">
        <v>8330</v>
      </c>
      <c r="G8412" s="122">
        <v>0</v>
      </c>
      <c r="H8412" s="122">
        <v>3.7367493972292552E+18</v>
      </c>
    </row>
    <row r="8413" spans="3:8" ht="15" customHeight="1">
      <c r="C8413" s="112" t="b">
        <v>0</v>
      </c>
      <c r="D8413" s="113">
        <v>10</v>
      </c>
      <c r="E8413" s="114">
        <v>2854</v>
      </c>
      <c r="F8413" s="114">
        <v>8331</v>
      </c>
      <c r="G8413" s="122">
        <v>0</v>
      </c>
      <c r="H8413" s="122">
        <v>6.7732763677026365E+18</v>
      </c>
    </row>
    <row r="8414" spans="3:8" ht="15" customHeight="1">
      <c r="C8414" s="112" t="b">
        <v>0</v>
      </c>
      <c r="D8414" s="113">
        <v>10</v>
      </c>
      <c r="E8414" s="114">
        <v>2855</v>
      </c>
      <c r="F8414" s="114">
        <v>8332</v>
      </c>
      <c r="G8414" s="122">
        <v>0</v>
      </c>
      <c r="H8414" s="122">
        <v>1.2360767798614338E+19</v>
      </c>
    </row>
    <row r="8415" spans="3:8" ht="15" customHeight="1">
      <c r="C8415" s="112" t="b">
        <v>0</v>
      </c>
      <c r="D8415" s="113">
        <v>10</v>
      </c>
      <c r="E8415" s="114">
        <v>2856</v>
      </c>
      <c r="F8415" s="114">
        <v>8333</v>
      </c>
      <c r="G8415" s="122">
        <v>0</v>
      </c>
      <c r="H8415" s="122">
        <v>8.0820678798313626E+17</v>
      </c>
    </row>
    <row r="8416" spans="3:8" ht="15" customHeight="1">
      <c r="C8416" s="112" t="b">
        <v>0</v>
      </c>
      <c r="D8416" s="113">
        <v>10</v>
      </c>
      <c r="E8416" s="114">
        <v>3166</v>
      </c>
      <c r="F8416" s="114">
        <v>8334</v>
      </c>
      <c r="G8416" s="122">
        <v>0</v>
      </c>
      <c r="H8416" s="122">
        <v>4.9605986219532022E+18</v>
      </c>
    </row>
    <row r="8417" spans="3:8" ht="15" customHeight="1">
      <c r="C8417" s="112" t="b">
        <v>0</v>
      </c>
      <c r="D8417" s="113">
        <v>10</v>
      </c>
      <c r="E8417" s="114">
        <v>3167</v>
      </c>
      <c r="F8417" s="114">
        <v>8335</v>
      </c>
      <c r="G8417" s="122">
        <v>0</v>
      </c>
      <c r="H8417" s="122">
        <v>1.5306523043589345E+19</v>
      </c>
    </row>
    <row r="8418" spans="3:8" ht="15" customHeight="1">
      <c r="C8418" s="112" t="b">
        <v>0</v>
      </c>
      <c r="D8418" s="113">
        <v>10</v>
      </c>
      <c r="E8418" s="114">
        <v>3168</v>
      </c>
      <c r="F8418" s="114">
        <v>8336</v>
      </c>
      <c r="G8418" s="122">
        <v>0</v>
      </c>
      <c r="H8418" s="122">
        <v>7.3452162872597719E+18</v>
      </c>
    </row>
    <row r="8419" spans="3:8" ht="15" customHeight="1">
      <c r="C8419" s="112" t="b">
        <v>0</v>
      </c>
      <c r="D8419" s="113">
        <v>10</v>
      </c>
      <c r="E8419" s="114">
        <v>3171</v>
      </c>
      <c r="F8419" s="114">
        <v>8337</v>
      </c>
      <c r="G8419" s="122">
        <v>0</v>
      </c>
      <c r="H8419" s="122">
        <v>5.6866825297679227E+18</v>
      </c>
    </row>
    <row r="8420" spans="3:8" ht="15" customHeight="1">
      <c r="C8420" s="112" t="b">
        <v>0</v>
      </c>
      <c r="D8420" s="113">
        <v>10</v>
      </c>
      <c r="E8420" s="114">
        <v>3223</v>
      </c>
      <c r="F8420" s="114">
        <v>8338</v>
      </c>
      <c r="G8420" s="122">
        <v>0</v>
      </c>
      <c r="H8420" s="122">
        <v>3.5034665042420823E+18</v>
      </c>
    </row>
    <row r="8421" spans="3:8" ht="15" customHeight="1">
      <c r="C8421" s="112" t="b">
        <v>0</v>
      </c>
      <c r="D8421" s="113">
        <v>10</v>
      </c>
      <c r="E8421" s="114">
        <v>2858</v>
      </c>
      <c r="F8421" s="114">
        <v>8339</v>
      </c>
      <c r="G8421" s="122">
        <v>0</v>
      </c>
      <c r="H8421" s="122">
        <v>1.6938410655803128E+19</v>
      </c>
    </row>
    <row r="8422" spans="3:8" ht="15" customHeight="1">
      <c r="C8422" s="112" t="b">
        <v>0</v>
      </c>
      <c r="D8422" s="113">
        <v>10</v>
      </c>
      <c r="E8422" s="114">
        <v>2861</v>
      </c>
      <c r="F8422" s="114">
        <v>8340</v>
      </c>
      <c r="G8422" s="122">
        <v>0</v>
      </c>
      <c r="H8422" s="122">
        <v>1.712985890897657E+19</v>
      </c>
    </row>
    <row r="8423" spans="3:8" ht="15" customHeight="1">
      <c r="C8423" s="112" t="b">
        <v>0</v>
      </c>
      <c r="D8423" s="113">
        <v>10</v>
      </c>
      <c r="E8423" s="114">
        <v>2865</v>
      </c>
      <c r="F8423" s="114">
        <v>8341</v>
      </c>
      <c r="G8423" s="122">
        <v>0</v>
      </c>
      <c r="H8423" s="122">
        <v>1.3084594156082371E+18</v>
      </c>
    </row>
    <row r="8424" spans="3:8" ht="15" customHeight="1">
      <c r="C8424" s="112" t="b">
        <v>0</v>
      </c>
      <c r="D8424" s="113">
        <v>10</v>
      </c>
      <c r="E8424" s="114">
        <v>2868</v>
      </c>
      <c r="F8424" s="114">
        <v>8342</v>
      </c>
      <c r="G8424" s="122">
        <v>0</v>
      </c>
      <c r="H8424" s="122">
        <v>1.2622333649710801E+19</v>
      </c>
    </row>
    <row r="8425" spans="3:8" ht="15" customHeight="1">
      <c r="C8425" s="112" t="b">
        <v>0</v>
      </c>
      <c r="D8425" s="113">
        <v>10</v>
      </c>
      <c r="E8425" s="114">
        <v>2871</v>
      </c>
      <c r="F8425" s="114">
        <v>8343</v>
      </c>
      <c r="G8425" s="122">
        <v>0</v>
      </c>
      <c r="H8425" s="122">
        <v>3.3955062208349056E+18</v>
      </c>
    </row>
    <row r="8426" spans="3:8" ht="15" customHeight="1">
      <c r="C8426" s="112" t="b">
        <v>0</v>
      </c>
      <c r="D8426" s="113">
        <v>10</v>
      </c>
      <c r="E8426" s="114">
        <v>2873</v>
      </c>
      <c r="F8426" s="114">
        <v>8344</v>
      </c>
      <c r="G8426" s="122">
        <v>0</v>
      </c>
      <c r="H8426" s="122">
        <v>1.2483723701851382E+19</v>
      </c>
    </row>
    <row r="8427" spans="3:8" ht="15" customHeight="1">
      <c r="C8427" s="112" t="b">
        <v>0</v>
      </c>
      <c r="D8427" s="113">
        <v>10</v>
      </c>
      <c r="E8427" s="114">
        <v>2877</v>
      </c>
      <c r="F8427" s="114">
        <v>8345</v>
      </c>
      <c r="G8427" s="122">
        <v>0</v>
      </c>
      <c r="H8427" s="122">
        <v>1.7052337006748115E+19</v>
      </c>
    </row>
    <row r="8428" spans="3:8" ht="15" customHeight="1">
      <c r="C8428" s="112" t="b">
        <v>0</v>
      </c>
      <c r="D8428" s="113">
        <v>10</v>
      </c>
      <c r="E8428" s="114">
        <v>2880</v>
      </c>
      <c r="F8428" s="114">
        <v>8346</v>
      </c>
      <c r="G8428" s="122">
        <v>0</v>
      </c>
      <c r="H8428" s="122">
        <v>3.5744765147015071E+18</v>
      </c>
    </row>
    <row r="8429" spans="3:8" ht="15" customHeight="1">
      <c r="C8429" s="112" t="b">
        <v>0</v>
      </c>
      <c r="D8429" s="113">
        <v>10</v>
      </c>
      <c r="E8429" s="114">
        <v>2883</v>
      </c>
      <c r="F8429" s="114">
        <v>8347</v>
      </c>
      <c r="G8429" s="122">
        <v>0</v>
      </c>
      <c r="H8429" s="122">
        <v>1.778974986103373E+19</v>
      </c>
    </row>
    <row r="8430" spans="3:8" ht="15" customHeight="1">
      <c r="C8430" s="112" t="b">
        <v>0</v>
      </c>
      <c r="D8430" s="113">
        <v>10</v>
      </c>
      <c r="E8430" s="114">
        <v>2885</v>
      </c>
      <c r="F8430" s="114">
        <v>8348</v>
      </c>
      <c r="G8430" s="122">
        <v>0</v>
      </c>
      <c r="H8430" s="122">
        <v>4.9857467559755018E+18</v>
      </c>
    </row>
    <row r="8431" spans="3:8" ht="15" customHeight="1">
      <c r="C8431" s="112" t="b">
        <v>0</v>
      </c>
      <c r="D8431" s="113">
        <v>10</v>
      </c>
      <c r="E8431" s="114">
        <v>2888</v>
      </c>
      <c r="F8431" s="114">
        <v>8349</v>
      </c>
      <c r="G8431" s="122">
        <v>0</v>
      </c>
      <c r="H8431" s="122">
        <v>5.3820197789478277E+18</v>
      </c>
    </row>
    <row r="8432" spans="3:8" ht="15" customHeight="1">
      <c r="C8432" s="112" t="b">
        <v>0</v>
      </c>
      <c r="D8432" s="113">
        <v>10</v>
      </c>
      <c r="E8432" s="114">
        <v>2893</v>
      </c>
      <c r="F8432" s="114">
        <v>8350</v>
      </c>
      <c r="G8432" s="122">
        <v>0</v>
      </c>
      <c r="H8432" s="122">
        <v>1.583315146308123E+19</v>
      </c>
    </row>
    <row r="8433" spans="3:8" ht="15" customHeight="1">
      <c r="C8433" s="112" t="b">
        <v>0</v>
      </c>
      <c r="D8433" s="113">
        <v>10</v>
      </c>
      <c r="E8433" s="114">
        <v>2894</v>
      </c>
      <c r="F8433" s="114">
        <v>8351</v>
      </c>
      <c r="G8433" s="122">
        <v>0</v>
      </c>
      <c r="H8433" s="122">
        <v>5.3217911058745754E+18</v>
      </c>
    </row>
    <row r="8434" spans="3:8" ht="15" customHeight="1">
      <c r="C8434" s="112" t="b">
        <v>0</v>
      </c>
      <c r="D8434" s="113">
        <v>10</v>
      </c>
      <c r="E8434" s="114">
        <v>2898</v>
      </c>
      <c r="F8434" s="114">
        <v>8352</v>
      </c>
      <c r="G8434" s="122">
        <v>0</v>
      </c>
      <c r="H8434" s="122">
        <v>1.7936469820682707E+19</v>
      </c>
    </row>
    <row r="8435" spans="3:8" ht="15" customHeight="1">
      <c r="C8435" s="112" t="b">
        <v>0</v>
      </c>
      <c r="D8435" s="113">
        <v>10</v>
      </c>
      <c r="E8435" s="114">
        <v>2901</v>
      </c>
      <c r="F8435" s="114">
        <v>8353</v>
      </c>
      <c r="G8435" s="122">
        <v>0</v>
      </c>
      <c r="H8435" s="122">
        <v>5.9098070224481004E+18</v>
      </c>
    </row>
    <row r="8436" spans="3:8" ht="15" customHeight="1">
      <c r="C8436" s="112" t="b">
        <v>0</v>
      </c>
      <c r="D8436" s="113">
        <v>10</v>
      </c>
      <c r="E8436" s="114">
        <v>2904</v>
      </c>
      <c r="F8436" s="114">
        <v>8354</v>
      </c>
      <c r="G8436" s="122">
        <v>0</v>
      </c>
      <c r="H8436" s="122">
        <v>9.5876056156347822E+18</v>
      </c>
    </row>
    <row r="8437" spans="3:8" ht="15" customHeight="1">
      <c r="C8437" s="112" t="b">
        <v>0</v>
      </c>
      <c r="D8437" s="113">
        <v>10</v>
      </c>
      <c r="E8437" s="114">
        <v>2906</v>
      </c>
      <c r="F8437" s="114">
        <v>8355</v>
      </c>
      <c r="G8437" s="122">
        <v>0</v>
      </c>
      <c r="H8437" s="122">
        <v>6.7340292198558822E+18</v>
      </c>
    </row>
    <row r="8438" spans="3:8" ht="15" customHeight="1">
      <c r="C8438" s="112" t="b">
        <v>0</v>
      </c>
      <c r="D8438" s="113">
        <v>10</v>
      </c>
      <c r="E8438" s="114">
        <v>2911</v>
      </c>
      <c r="F8438" s="114">
        <v>8356</v>
      </c>
      <c r="G8438" s="122">
        <v>0</v>
      </c>
      <c r="H8438" s="122">
        <v>6.2661917078572739E+18</v>
      </c>
    </row>
    <row r="8439" spans="3:8" ht="15" customHeight="1">
      <c r="C8439" s="112" t="b">
        <v>0</v>
      </c>
      <c r="D8439" s="113">
        <v>10</v>
      </c>
      <c r="E8439" s="114">
        <v>2913</v>
      </c>
      <c r="F8439" s="114">
        <v>8357</v>
      </c>
      <c r="G8439" s="122">
        <v>0</v>
      </c>
      <c r="H8439" s="122">
        <v>1.6251220447472599E+19</v>
      </c>
    </row>
    <row r="8440" spans="3:8" ht="15" customHeight="1">
      <c r="C8440" s="112" t="b">
        <v>0</v>
      </c>
      <c r="D8440" s="113">
        <v>10</v>
      </c>
      <c r="E8440" s="114">
        <v>2915</v>
      </c>
      <c r="F8440" s="114">
        <v>8358</v>
      </c>
      <c r="G8440" s="122">
        <v>0</v>
      </c>
      <c r="H8440" s="122">
        <v>4.4056342888922445E+18</v>
      </c>
    </row>
    <row r="8441" spans="3:8" ht="15" customHeight="1">
      <c r="C8441" s="112" t="b">
        <v>0</v>
      </c>
      <c r="D8441" s="113">
        <v>10</v>
      </c>
      <c r="E8441" s="114">
        <v>2917</v>
      </c>
      <c r="F8441" s="114">
        <v>8359</v>
      </c>
      <c r="G8441" s="122">
        <v>0</v>
      </c>
      <c r="H8441" s="122">
        <v>1.4820708979248339E+19</v>
      </c>
    </row>
    <row r="8442" spans="3:8" ht="15" customHeight="1">
      <c r="C8442" s="112" t="b">
        <v>0</v>
      </c>
      <c r="D8442" s="113">
        <v>10</v>
      </c>
      <c r="E8442" s="114">
        <v>2919</v>
      </c>
      <c r="F8442" s="114">
        <v>8360</v>
      </c>
      <c r="G8442" s="122">
        <v>0</v>
      </c>
      <c r="H8442" s="122">
        <v>1.3545765533641354E+18</v>
      </c>
    </row>
    <row r="8443" spans="3:8" ht="15" customHeight="1">
      <c r="C8443" s="112" t="b">
        <v>0</v>
      </c>
      <c r="D8443" s="113">
        <v>10</v>
      </c>
      <c r="E8443" s="114">
        <v>2921</v>
      </c>
      <c r="F8443" s="114">
        <v>8361</v>
      </c>
      <c r="G8443" s="122">
        <v>0</v>
      </c>
      <c r="H8443" s="122">
        <v>3.6421934085939425E+18</v>
      </c>
    </row>
    <row r="8444" spans="3:8" ht="15" customHeight="1">
      <c r="C8444" s="112" t="b">
        <v>0</v>
      </c>
      <c r="D8444" s="113">
        <v>10</v>
      </c>
      <c r="E8444" s="114">
        <v>2923</v>
      </c>
      <c r="F8444" s="114">
        <v>8362</v>
      </c>
      <c r="G8444" s="122">
        <v>0</v>
      </c>
      <c r="H8444" s="122">
        <v>6.3274888936117043E+18</v>
      </c>
    </row>
    <row r="8445" spans="3:8" ht="15" customHeight="1">
      <c r="C8445" s="112" t="b">
        <v>0</v>
      </c>
      <c r="D8445" s="113">
        <v>10</v>
      </c>
      <c r="E8445" s="114">
        <v>2925</v>
      </c>
      <c r="F8445" s="114">
        <v>8363</v>
      </c>
      <c r="G8445" s="122">
        <v>0</v>
      </c>
      <c r="H8445" s="122">
        <v>1.5071480315248331E+19</v>
      </c>
    </row>
    <row r="8446" spans="3:8" ht="15" customHeight="1">
      <c r="C8446" s="112" t="b">
        <v>0</v>
      </c>
      <c r="D8446" s="113">
        <v>10</v>
      </c>
      <c r="E8446" s="114">
        <v>2859</v>
      </c>
      <c r="F8446" s="114">
        <v>8364</v>
      </c>
      <c r="G8446" s="122">
        <v>0</v>
      </c>
      <c r="H8446" s="122">
        <v>1.7942014163370637E+19</v>
      </c>
    </row>
    <row r="8447" spans="3:8" ht="15" customHeight="1">
      <c r="C8447" s="112" t="b">
        <v>0</v>
      </c>
      <c r="D8447" s="113">
        <v>10</v>
      </c>
      <c r="E8447" s="114">
        <v>2860</v>
      </c>
      <c r="F8447" s="114">
        <v>8365</v>
      </c>
      <c r="G8447" s="122">
        <v>0</v>
      </c>
      <c r="H8447" s="122">
        <v>1.4556867889660733E+19</v>
      </c>
    </row>
    <row r="8448" spans="3:8" ht="15" customHeight="1">
      <c r="C8448" s="112" t="b">
        <v>0</v>
      </c>
      <c r="D8448" s="113">
        <v>10</v>
      </c>
      <c r="E8448" s="114">
        <v>2864</v>
      </c>
      <c r="F8448" s="114">
        <v>8366</v>
      </c>
      <c r="G8448" s="122">
        <v>0</v>
      </c>
      <c r="H8448" s="122">
        <v>1.7553901439056382E+19</v>
      </c>
    </row>
    <row r="8449" spans="3:8" ht="15" customHeight="1">
      <c r="C8449" s="112" t="b">
        <v>0</v>
      </c>
      <c r="D8449" s="113">
        <v>10</v>
      </c>
      <c r="E8449" s="114">
        <v>2867</v>
      </c>
      <c r="F8449" s="114">
        <v>8367</v>
      </c>
      <c r="G8449" s="122">
        <v>0</v>
      </c>
      <c r="H8449" s="122">
        <v>1.6928933574127182E+19</v>
      </c>
    </row>
    <row r="8450" spans="3:8" ht="15" customHeight="1">
      <c r="C8450" s="112" t="b">
        <v>0</v>
      </c>
      <c r="D8450" s="113">
        <v>10</v>
      </c>
      <c r="E8450" s="114">
        <v>2869</v>
      </c>
      <c r="F8450" s="114">
        <v>8368</v>
      </c>
      <c r="G8450" s="122">
        <v>0</v>
      </c>
      <c r="H8450" s="122">
        <v>6.7342819470731203E+18</v>
      </c>
    </row>
    <row r="8451" spans="3:8" ht="15" customHeight="1">
      <c r="C8451" s="112" t="b">
        <v>0</v>
      </c>
      <c r="D8451" s="113">
        <v>10</v>
      </c>
      <c r="E8451" s="114">
        <v>2872</v>
      </c>
      <c r="F8451" s="114">
        <v>8369</v>
      </c>
      <c r="G8451" s="122">
        <v>0</v>
      </c>
      <c r="H8451" s="122">
        <v>1.2320047090710465E+19</v>
      </c>
    </row>
    <row r="8452" spans="3:8" ht="15" customHeight="1">
      <c r="C8452" s="112" t="b">
        <v>0</v>
      </c>
      <c r="D8452" s="113">
        <v>10</v>
      </c>
      <c r="E8452" s="114">
        <v>2878</v>
      </c>
      <c r="F8452" s="114">
        <v>8370</v>
      </c>
      <c r="G8452" s="122">
        <v>0</v>
      </c>
      <c r="H8452" s="122">
        <v>1.2180047810083185E+18</v>
      </c>
    </row>
    <row r="8453" spans="3:8" ht="15" customHeight="1">
      <c r="C8453" s="112" t="b">
        <v>0</v>
      </c>
      <c r="D8453" s="113">
        <v>10</v>
      </c>
      <c r="E8453" s="114">
        <v>2879</v>
      </c>
      <c r="F8453" s="114">
        <v>8371</v>
      </c>
      <c r="G8453" s="122">
        <v>0</v>
      </c>
      <c r="H8453" s="122">
        <v>1.0398944455860122E+19</v>
      </c>
    </row>
    <row r="8454" spans="3:8" ht="15" customHeight="1">
      <c r="C8454" s="112" t="b">
        <v>0</v>
      </c>
      <c r="D8454" s="113">
        <v>10</v>
      </c>
      <c r="E8454" s="114">
        <v>2884</v>
      </c>
      <c r="F8454" s="114">
        <v>8372</v>
      </c>
      <c r="G8454" s="122">
        <v>0</v>
      </c>
      <c r="H8454" s="122">
        <v>1.7651667481997357E+19</v>
      </c>
    </row>
    <row r="8455" spans="3:8" ht="15" customHeight="1">
      <c r="C8455" s="112" t="b">
        <v>0</v>
      </c>
      <c r="D8455" s="113">
        <v>10</v>
      </c>
      <c r="E8455" s="114">
        <v>2887</v>
      </c>
      <c r="F8455" s="114">
        <v>8373</v>
      </c>
      <c r="G8455" s="122">
        <v>0</v>
      </c>
      <c r="H8455" s="122">
        <v>1.5335842632368937E+19</v>
      </c>
    </row>
    <row r="8456" spans="3:8" ht="15" customHeight="1">
      <c r="C8456" s="112" t="b">
        <v>0</v>
      </c>
      <c r="D8456" s="113">
        <v>10</v>
      </c>
      <c r="E8456" s="114">
        <v>2889</v>
      </c>
      <c r="F8456" s="114">
        <v>8374</v>
      </c>
      <c r="G8456" s="122">
        <v>0</v>
      </c>
      <c r="H8456" s="122">
        <v>1.4839627281812668E+19</v>
      </c>
    </row>
    <row r="8457" spans="3:8" ht="15" customHeight="1">
      <c r="C8457" s="112" t="b">
        <v>0</v>
      </c>
      <c r="D8457" s="113">
        <v>10</v>
      </c>
      <c r="E8457" s="114">
        <v>2892</v>
      </c>
      <c r="F8457" s="114">
        <v>8375</v>
      </c>
      <c r="G8457" s="122">
        <v>0</v>
      </c>
      <c r="H8457" s="122">
        <v>3.3933672343481851E+18</v>
      </c>
    </row>
    <row r="8458" spans="3:8" ht="15" customHeight="1">
      <c r="C8458" s="112" t="b">
        <v>0</v>
      </c>
      <c r="D8458" s="113">
        <v>10</v>
      </c>
      <c r="E8458" s="114">
        <v>2896</v>
      </c>
      <c r="F8458" s="114">
        <v>8376</v>
      </c>
      <c r="G8458" s="122">
        <v>0</v>
      </c>
      <c r="H8458" s="122">
        <v>1.7841271433898848E+19</v>
      </c>
    </row>
    <row r="8459" spans="3:8" ht="15" customHeight="1">
      <c r="C8459" s="112" t="b">
        <v>0</v>
      </c>
      <c r="D8459" s="113">
        <v>10</v>
      </c>
      <c r="E8459" s="114">
        <v>2897</v>
      </c>
      <c r="F8459" s="114">
        <v>8377</v>
      </c>
      <c r="G8459" s="122">
        <v>0</v>
      </c>
      <c r="H8459" s="122">
        <v>1.5247343924503468E+19</v>
      </c>
    </row>
    <row r="8460" spans="3:8" ht="15" customHeight="1">
      <c r="C8460" s="112" t="b">
        <v>0</v>
      </c>
      <c r="D8460" s="113">
        <v>10</v>
      </c>
      <c r="E8460" s="114">
        <v>2902</v>
      </c>
      <c r="F8460" s="114">
        <v>8378</v>
      </c>
      <c r="G8460" s="122">
        <v>0</v>
      </c>
      <c r="H8460" s="122">
        <v>8.9331646918131424E+16</v>
      </c>
    </row>
    <row r="8461" spans="3:8" ht="15" customHeight="1">
      <c r="C8461" s="112" t="b">
        <v>0</v>
      </c>
      <c r="D8461" s="113">
        <v>10</v>
      </c>
      <c r="E8461" s="114">
        <v>2905</v>
      </c>
      <c r="F8461" s="114">
        <v>8379</v>
      </c>
      <c r="G8461" s="122">
        <v>0</v>
      </c>
      <c r="H8461" s="122">
        <v>8.5848700087252378E+18</v>
      </c>
    </row>
    <row r="8462" spans="3:8" ht="15" customHeight="1">
      <c r="C8462" s="112" t="b">
        <v>0</v>
      </c>
      <c r="D8462" s="113">
        <v>10</v>
      </c>
      <c r="E8462" s="114">
        <v>2907</v>
      </c>
      <c r="F8462" s="114">
        <v>8380</v>
      </c>
      <c r="G8462" s="122">
        <v>0</v>
      </c>
      <c r="H8462" s="122">
        <v>2.6629239896491397E+18</v>
      </c>
    </row>
    <row r="8463" spans="3:8" ht="15" customHeight="1">
      <c r="C8463" s="112" t="b">
        <v>0</v>
      </c>
      <c r="D8463" s="113">
        <v>10</v>
      </c>
      <c r="E8463" s="114">
        <v>2910</v>
      </c>
      <c r="F8463" s="114">
        <v>8381</v>
      </c>
      <c r="G8463" s="122">
        <v>0</v>
      </c>
      <c r="H8463" s="122">
        <v>6.8197560665707712E+17</v>
      </c>
    </row>
    <row r="8464" spans="3:8" ht="15" customHeight="1">
      <c r="C8464" s="112" t="b">
        <v>0</v>
      </c>
      <c r="D8464" s="113">
        <v>10</v>
      </c>
      <c r="E8464" s="114">
        <v>2914</v>
      </c>
      <c r="F8464" s="114">
        <v>8382</v>
      </c>
      <c r="G8464" s="122">
        <v>0</v>
      </c>
      <c r="H8464" s="122">
        <v>9.1362481826302771E+18</v>
      </c>
    </row>
    <row r="8465" spans="3:8" ht="15" customHeight="1">
      <c r="C8465" s="112" t="b">
        <v>0</v>
      </c>
      <c r="D8465" s="113">
        <v>10</v>
      </c>
      <c r="E8465" s="114">
        <v>2916</v>
      </c>
      <c r="F8465" s="114">
        <v>8383</v>
      </c>
      <c r="G8465" s="122">
        <v>0</v>
      </c>
      <c r="H8465" s="122">
        <v>9.5729120078555914E+18</v>
      </c>
    </row>
    <row r="8466" spans="3:8" ht="15" customHeight="1">
      <c r="C8466" s="112" t="b">
        <v>0</v>
      </c>
      <c r="D8466" s="113">
        <v>10</v>
      </c>
      <c r="E8466" s="114">
        <v>2918</v>
      </c>
      <c r="F8466" s="114">
        <v>8384</v>
      </c>
      <c r="G8466" s="122">
        <v>0</v>
      </c>
      <c r="H8466" s="122">
        <v>3.4697445333758915E+18</v>
      </c>
    </row>
    <row r="8467" spans="3:8" ht="15" customHeight="1">
      <c r="C8467" s="112" t="b">
        <v>0</v>
      </c>
      <c r="D8467" s="113">
        <v>10</v>
      </c>
      <c r="E8467" s="114">
        <v>2920</v>
      </c>
      <c r="F8467" s="114">
        <v>8385</v>
      </c>
      <c r="G8467" s="122">
        <v>0</v>
      </c>
      <c r="H8467" s="122">
        <v>9.7724989200381891E+18</v>
      </c>
    </row>
    <row r="8468" spans="3:8" ht="15" customHeight="1">
      <c r="C8468" s="112" t="b">
        <v>0</v>
      </c>
      <c r="D8468" s="113">
        <v>10</v>
      </c>
      <c r="E8468" s="114">
        <v>2922</v>
      </c>
      <c r="F8468" s="114">
        <v>8386</v>
      </c>
      <c r="G8468" s="122">
        <v>0</v>
      </c>
      <c r="H8468" s="122">
        <v>3.3838692480192838E+17</v>
      </c>
    </row>
    <row r="8469" spans="3:8" ht="15" customHeight="1">
      <c r="C8469" s="112" t="b">
        <v>0</v>
      </c>
      <c r="D8469" s="113">
        <v>10</v>
      </c>
      <c r="E8469" s="114">
        <v>2924</v>
      </c>
      <c r="F8469" s="114">
        <v>8387</v>
      </c>
      <c r="G8469" s="122">
        <v>0</v>
      </c>
      <c r="H8469" s="122">
        <v>1.1734215634065023E+19</v>
      </c>
    </row>
    <row r="8470" spans="3:8" ht="15" customHeight="1">
      <c r="C8470" s="112" t="b">
        <v>0</v>
      </c>
      <c r="D8470" s="113">
        <v>10</v>
      </c>
      <c r="E8470" s="114">
        <v>2857</v>
      </c>
      <c r="F8470" s="114">
        <v>8388</v>
      </c>
      <c r="G8470" s="122">
        <v>0</v>
      </c>
      <c r="H8470" s="122">
        <v>5.370392102000298E+18</v>
      </c>
    </row>
    <row r="8471" spans="3:8" ht="15" customHeight="1">
      <c r="C8471" s="112" t="b">
        <v>0</v>
      </c>
      <c r="D8471" s="113">
        <v>10</v>
      </c>
      <c r="E8471" s="114">
        <v>2862</v>
      </c>
      <c r="F8471" s="114">
        <v>8389</v>
      </c>
      <c r="G8471" s="122">
        <v>0</v>
      </c>
      <c r="H8471" s="122">
        <v>1.7669454501364781E+17</v>
      </c>
    </row>
    <row r="8472" spans="3:8" ht="15" customHeight="1">
      <c r="C8472" s="112" t="b">
        <v>0</v>
      </c>
      <c r="D8472" s="113">
        <v>10</v>
      </c>
      <c r="E8472" s="114">
        <v>2863</v>
      </c>
      <c r="F8472" s="114">
        <v>8390</v>
      </c>
      <c r="G8472" s="122">
        <v>0</v>
      </c>
      <c r="H8472" s="122">
        <v>9.6789728224461005E+18</v>
      </c>
    </row>
    <row r="8473" spans="3:8" ht="15" customHeight="1">
      <c r="C8473" s="112" t="b">
        <v>0</v>
      </c>
      <c r="D8473" s="113">
        <v>10</v>
      </c>
      <c r="E8473" s="114">
        <v>2866</v>
      </c>
      <c r="F8473" s="114">
        <v>8391</v>
      </c>
      <c r="G8473" s="122">
        <v>0</v>
      </c>
      <c r="H8473" s="122">
        <v>1.8412419523070848E+18</v>
      </c>
    </row>
    <row r="8474" spans="3:8" ht="15" customHeight="1">
      <c r="C8474" s="112" t="b">
        <v>0</v>
      </c>
      <c r="D8474" s="113">
        <v>10</v>
      </c>
      <c r="E8474" s="114">
        <v>2870</v>
      </c>
      <c r="F8474" s="114">
        <v>8392</v>
      </c>
      <c r="G8474" s="122">
        <v>0</v>
      </c>
      <c r="H8474" s="122">
        <v>1.4041312087594805E+19</v>
      </c>
    </row>
    <row r="8475" spans="3:8" ht="15" customHeight="1">
      <c r="C8475" s="112" t="b">
        <v>0</v>
      </c>
      <c r="D8475" s="113">
        <v>10</v>
      </c>
      <c r="E8475" s="114">
        <v>2874</v>
      </c>
      <c r="F8475" s="114">
        <v>8393</v>
      </c>
      <c r="G8475" s="122">
        <v>0</v>
      </c>
      <c r="H8475" s="122">
        <v>9.0366682456565627E+18</v>
      </c>
    </row>
    <row r="8476" spans="3:8" ht="15" customHeight="1">
      <c r="C8476" s="112" t="b">
        <v>0</v>
      </c>
      <c r="D8476" s="113">
        <v>10</v>
      </c>
      <c r="E8476" s="114">
        <v>2875</v>
      </c>
      <c r="F8476" s="114">
        <v>8394</v>
      </c>
      <c r="G8476" s="122">
        <v>0</v>
      </c>
      <c r="H8476" s="122">
        <v>1.2093498266733873E+19</v>
      </c>
    </row>
    <row r="8477" spans="3:8" ht="15" customHeight="1">
      <c r="C8477" s="112" t="b">
        <v>0</v>
      </c>
      <c r="D8477" s="113">
        <v>10</v>
      </c>
      <c r="E8477" s="114">
        <v>2876</v>
      </c>
      <c r="F8477" s="114">
        <v>8395</v>
      </c>
      <c r="G8477" s="122">
        <v>0</v>
      </c>
      <c r="H8477" s="122">
        <v>1.3643416087467172E+19</v>
      </c>
    </row>
    <row r="8478" spans="3:8" ht="15" customHeight="1">
      <c r="C8478" s="112" t="b">
        <v>0</v>
      </c>
      <c r="D8478" s="113">
        <v>10</v>
      </c>
      <c r="E8478" s="114">
        <v>2881</v>
      </c>
      <c r="F8478" s="114">
        <v>8396</v>
      </c>
      <c r="G8478" s="122">
        <v>0</v>
      </c>
      <c r="H8478" s="122">
        <v>1.6582117147243323E+19</v>
      </c>
    </row>
    <row r="8479" spans="3:8" ht="15" customHeight="1">
      <c r="C8479" s="112" t="b">
        <v>0</v>
      </c>
      <c r="D8479" s="113">
        <v>10</v>
      </c>
      <c r="E8479" s="114">
        <v>2882</v>
      </c>
      <c r="F8479" s="114">
        <v>8397</v>
      </c>
      <c r="G8479" s="122">
        <v>0</v>
      </c>
      <c r="H8479" s="122">
        <v>3.2331566087772145E+18</v>
      </c>
    </row>
    <row r="8480" spans="3:8" ht="15" customHeight="1">
      <c r="C8480" s="112" t="b">
        <v>0</v>
      </c>
      <c r="D8480" s="113">
        <v>10</v>
      </c>
      <c r="E8480" s="114">
        <v>2886</v>
      </c>
      <c r="F8480" s="114">
        <v>8398</v>
      </c>
      <c r="G8480" s="122">
        <v>0</v>
      </c>
      <c r="H8480" s="122">
        <v>9.9049857824860198E+17</v>
      </c>
    </row>
    <row r="8481" spans="3:8" ht="15" customHeight="1">
      <c r="C8481" s="112" t="b">
        <v>0</v>
      </c>
      <c r="D8481" s="113">
        <v>10</v>
      </c>
      <c r="E8481" s="114">
        <v>2890</v>
      </c>
      <c r="F8481" s="114">
        <v>8399</v>
      </c>
      <c r="G8481" s="122">
        <v>0</v>
      </c>
      <c r="H8481" s="122">
        <v>3.0259408305263782E+17</v>
      </c>
    </row>
    <row r="8482" spans="3:8" ht="15" customHeight="1">
      <c r="C8482" s="112" t="b">
        <v>0</v>
      </c>
      <c r="D8482" s="113">
        <v>10</v>
      </c>
      <c r="E8482" s="114">
        <v>2891</v>
      </c>
      <c r="F8482" s="114">
        <v>8400</v>
      </c>
      <c r="G8482" s="122">
        <v>0</v>
      </c>
      <c r="H8482" s="122">
        <v>1.5539639828161874E+19</v>
      </c>
    </row>
    <row r="8483" spans="3:8" ht="15" customHeight="1">
      <c r="C8483" s="112" t="b">
        <v>0</v>
      </c>
      <c r="D8483" s="113">
        <v>10</v>
      </c>
      <c r="E8483" s="114">
        <v>2895</v>
      </c>
      <c r="F8483" s="114">
        <v>8401</v>
      </c>
      <c r="G8483" s="122">
        <v>0</v>
      </c>
      <c r="H8483" s="122">
        <v>1.5613547528090511E+18</v>
      </c>
    </row>
    <row r="8484" spans="3:8" ht="15" customHeight="1">
      <c r="C8484" s="112" t="b">
        <v>0</v>
      </c>
      <c r="D8484" s="113">
        <v>10</v>
      </c>
      <c r="E8484" s="114">
        <v>2899</v>
      </c>
      <c r="F8484" s="114">
        <v>8402</v>
      </c>
      <c r="G8484" s="122">
        <v>0</v>
      </c>
      <c r="H8484" s="122">
        <v>8.6625636592145336E+18</v>
      </c>
    </row>
    <row r="8485" spans="3:8" ht="15" customHeight="1">
      <c r="C8485" s="112" t="b">
        <v>0</v>
      </c>
      <c r="D8485" s="113">
        <v>10</v>
      </c>
      <c r="E8485" s="114">
        <v>2900</v>
      </c>
      <c r="F8485" s="114">
        <v>8403</v>
      </c>
      <c r="G8485" s="122">
        <v>0</v>
      </c>
      <c r="H8485" s="122">
        <v>9.2515150222063452E+18</v>
      </c>
    </row>
    <row r="8486" spans="3:8" ht="15" customHeight="1">
      <c r="C8486" s="112" t="b">
        <v>0</v>
      </c>
      <c r="D8486" s="113">
        <v>10</v>
      </c>
      <c r="E8486" s="114">
        <v>2903</v>
      </c>
      <c r="F8486" s="114">
        <v>8404</v>
      </c>
      <c r="G8486" s="122">
        <v>0</v>
      </c>
      <c r="H8486" s="122">
        <v>2.6558458379510077E+18</v>
      </c>
    </row>
    <row r="8487" spans="3:8" ht="15" customHeight="1">
      <c r="C8487" s="112" t="b">
        <v>0</v>
      </c>
      <c r="D8487" s="113">
        <v>10</v>
      </c>
      <c r="E8487" s="114">
        <v>2908</v>
      </c>
      <c r="F8487" s="114">
        <v>8405</v>
      </c>
      <c r="G8487" s="122">
        <v>0</v>
      </c>
      <c r="H8487" s="122">
        <v>1.4426579472897047E+18</v>
      </c>
    </row>
    <row r="8488" spans="3:8" ht="15" customHeight="1">
      <c r="C8488" s="112" t="b">
        <v>0</v>
      </c>
      <c r="D8488" s="113">
        <v>10</v>
      </c>
      <c r="E8488" s="114">
        <v>2909</v>
      </c>
      <c r="F8488" s="114">
        <v>8406</v>
      </c>
      <c r="G8488" s="122">
        <v>0</v>
      </c>
      <c r="H8488" s="122">
        <v>6.5672660516106691E+18</v>
      </c>
    </row>
    <row r="8489" spans="3:8" ht="15" customHeight="1">
      <c r="C8489" s="112" t="b">
        <v>0</v>
      </c>
      <c r="D8489" s="113">
        <v>10</v>
      </c>
      <c r="E8489" s="114">
        <v>2912</v>
      </c>
      <c r="F8489" s="114">
        <v>8407</v>
      </c>
      <c r="G8489" s="122">
        <v>0</v>
      </c>
      <c r="H8489" s="122">
        <v>1.753834209295148E+19</v>
      </c>
    </row>
    <row r="8490" spans="3:8" ht="15" customHeight="1">
      <c r="C8490" s="112" t="b">
        <v>0</v>
      </c>
      <c r="D8490" s="113">
        <v>10</v>
      </c>
      <c r="E8490" s="114">
        <v>3165</v>
      </c>
      <c r="F8490" s="114">
        <v>8408</v>
      </c>
      <c r="G8490" s="122">
        <v>0</v>
      </c>
      <c r="H8490" s="122">
        <v>1.3171246092126769E+19</v>
      </c>
    </row>
    <row r="8491" spans="3:8" ht="15" customHeight="1">
      <c r="C8491" s="112" t="b">
        <v>0</v>
      </c>
      <c r="D8491" s="113">
        <v>10</v>
      </c>
      <c r="E8491" s="114">
        <v>3169</v>
      </c>
      <c r="F8491" s="114">
        <v>8409</v>
      </c>
      <c r="G8491" s="122">
        <v>0</v>
      </c>
      <c r="H8491" s="122">
        <v>6.5116017971682324E+18</v>
      </c>
    </row>
    <row r="8492" spans="3:8" ht="15" customHeight="1">
      <c r="C8492" s="112" t="b">
        <v>0</v>
      </c>
      <c r="D8492" s="113">
        <v>10</v>
      </c>
      <c r="E8492" s="114">
        <v>3170</v>
      </c>
      <c r="F8492" s="114">
        <v>8410</v>
      </c>
      <c r="G8492" s="122">
        <v>0</v>
      </c>
      <c r="H8492" s="122">
        <v>5.8972744091411415E+18</v>
      </c>
    </row>
    <row r="8493" spans="3:8" ht="15" customHeight="1">
      <c r="C8493" s="112" t="b">
        <v>0</v>
      </c>
      <c r="D8493" s="113">
        <v>10</v>
      </c>
      <c r="E8493" s="114">
        <v>3252</v>
      </c>
      <c r="F8493" s="114">
        <v>8411</v>
      </c>
      <c r="G8493" s="122">
        <v>0</v>
      </c>
      <c r="H8493" s="122">
        <v>1.1267228602977028E+19</v>
      </c>
    </row>
    <row r="8494" spans="3:8" ht="15" customHeight="1">
      <c r="C8494" s="112" t="b">
        <v>0</v>
      </c>
      <c r="D8494" s="113">
        <v>10</v>
      </c>
      <c r="E8494" s="114">
        <v>3224</v>
      </c>
      <c r="F8494" s="114">
        <v>8412</v>
      </c>
      <c r="G8494" s="122">
        <v>0</v>
      </c>
      <c r="H8494" s="122">
        <v>1.6873095195470537E+19</v>
      </c>
    </row>
    <row r="8495" spans="3:8" ht="15" customHeight="1">
      <c r="C8495" s="112" t="b">
        <v>0</v>
      </c>
      <c r="D8495" s="113">
        <v>10</v>
      </c>
      <c r="E8495" s="114">
        <v>3251</v>
      </c>
      <c r="F8495" s="114">
        <v>8413</v>
      </c>
      <c r="G8495" s="122">
        <v>0</v>
      </c>
      <c r="H8495" s="122">
        <v>1.5724331513449687E+19</v>
      </c>
    </row>
    <row r="8496" spans="3:8" ht="15" customHeight="1">
      <c r="C8496" s="112" t="b">
        <v>0</v>
      </c>
      <c r="D8496" s="113">
        <v>10</v>
      </c>
      <c r="E8496" s="114">
        <v>3340</v>
      </c>
      <c r="F8496" s="114">
        <v>8414</v>
      </c>
      <c r="G8496" s="122">
        <v>0</v>
      </c>
      <c r="H8496" s="122">
        <v>1.5159759024688851E+19</v>
      </c>
    </row>
    <row r="8497" spans="3:8" ht="15" customHeight="1">
      <c r="C8497" s="112" t="b">
        <v>0</v>
      </c>
      <c r="D8497" s="113">
        <v>10</v>
      </c>
      <c r="E8497" s="114">
        <v>3339</v>
      </c>
      <c r="F8497" s="114">
        <v>8415</v>
      </c>
      <c r="G8497" s="122">
        <v>0</v>
      </c>
      <c r="H8497" s="122">
        <v>1.5256363424693119E+19</v>
      </c>
    </row>
    <row r="8498" spans="3:8" ht="15" customHeight="1">
      <c r="C8498" s="112" t="b">
        <v>0</v>
      </c>
      <c r="D8498" s="113">
        <v>10</v>
      </c>
      <c r="E8498" s="114">
        <v>3338</v>
      </c>
      <c r="F8498" s="114">
        <v>8416</v>
      </c>
      <c r="G8498" s="122">
        <v>0</v>
      </c>
      <c r="H8498" s="122">
        <v>2.0459407745840148E+18</v>
      </c>
    </row>
    <row r="8499" spans="3:8" ht="15" customHeight="1">
      <c r="C8499" s="112" t="b">
        <v>0</v>
      </c>
      <c r="D8499" s="113">
        <v>10</v>
      </c>
      <c r="E8499" s="114">
        <v>3337</v>
      </c>
      <c r="F8499" s="114">
        <v>8417</v>
      </c>
      <c r="G8499" s="122">
        <v>0</v>
      </c>
      <c r="H8499" s="122">
        <v>9.2745902520219197E+18</v>
      </c>
    </row>
    <row r="8500" spans="3:8" ht="15" customHeight="1">
      <c r="C8500" s="112" t="b">
        <v>0</v>
      </c>
      <c r="D8500" s="113">
        <v>10</v>
      </c>
      <c r="E8500" s="114">
        <v>3341</v>
      </c>
      <c r="F8500" s="114">
        <v>8418</v>
      </c>
      <c r="G8500" s="122">
        <v>0</v>
      </c>
      <c r="H8500" s="122">
        <v>1.6484739878830615E+19</v>
      </c>
    </row>
    <row r="8501" spans="3:8" ht="15" customHeight="1">
      <c r="C8501" s="112" t="b">
        <v>0</v>
      </c>
      <c r="D8501" s="113">
        <v>10</v>
      </c>
      <c r="E8501" s="114">
        <v>3345</v>
      </c>
      <c r="F8501" s="114">
        <v>8419</v>
      </c>
      <c r="G8501" s="122">
        <v>0</v>
      </c>
      <c r="H8501" s="122">
        <v>1.4787013764047661E+19</v>
      </c>
    </row>
    <row r="8502" spans="3:8" ht="15" customHeight="1">
      <c r="C8502" s="112" t="b">
        <v>0</v>
      </c>
      <c r="D8502" s="113">
        <v>10</v>
      </c>
      <c r="E8502" s="114">
        <v>3342</v>
      </c>
      <c r="F8502" s="114">
        <v>8420</v>
      </c>
      <c r="G8502" s="122">
        <v>0</v>
      </c>
      <c r="H8502" s="122">
        <v>9.76928175693918E+18</v>
      </c>
    </row>
    <row r="8503" spans="3:8" ht="15" customHeight="1">
      <c r="C8503" s="112" t="b">
        <v>0</v>
      </c>
      <c r="D8503" s="113">
        <v>10</v>
      </c>
      <c r="E8503" s="114">
        <v>3346</v>
      </c>
      <c r="F8503" s="114">
        <v>8421</v>
      </c>
      <c r="G8503" s="122">
        <v>0</v>
      </c>
      <c r="H8503" s="122">
        <v>1.3093984538843597E+19</v>
      </c>
    </row>
    <row r="8504" spans="3:8" ht="15" customHeight="1">
      <c r="C8504" s="112" t="b">
        <v>0</v>
      </c>
      <c r="D8504" s="113">
        <v>10</v>
      </c>
      <c r="E8504" s="114">
        <v>3343</v>
      </c>
      <c r="F8504" s="114">
        <v>8422</v>
      </c>
      <c r="G8504" s="122">
        <v>0</v>
      </c>
      <c r="H8504" s="122">
        <v>8.9108937782009743E+18</v>
      </c>
    </row>
    <row r="8505" spans="3:8" ht="15" customHeight="1">
      <c r="C8505" s="112" t="b">
        <v>0</v>
      </c>
      <c r="D8505" s="113">
        <v>10</v>
      </c>
      <c r="E8505" s="114">
        <v>3347</v>
      </c>
      <c r="F8505" s="114">
        <v>8423</v>
      </c>
      <c r="G8505" s="122">
        <v>0</v>
      </c>
      <c r="H8505" s="122">
        <v>1.5850842838589211E+19</v>
      </c>
    </row>
    <row r="8506" spans="3:8" ht="15" customHeight="1">
      <c r="C8506" s="112" t="b">
        <v>0</v>
      </c>
      <c r="D8506" s="113">
        <v>10</v>
      </c>
      <c r="E8506" s="114">
        <v>3344</v>
      </c>
      <c r="F8506" s="114">
        <v>8424</v>
      </c>
      <c r="G8506" s="122">
        <v>0</v>
      </c>
      <c r="H8506" s="122">
        <v>1.0793581981268814E+19</v>
      </c>
    </row>
    <row r="8507" spans="3:8" ht="15" customHeight="1">
      <c r="C8507" s="112" t="b">
        <v>0</v>
      </c>
      <c r="D8507" s="113">
        <v>10</v>
      </c>
      <c r="E8507" s="114">
        <v>3348</v>
      </c>
      <c r="F8507" s="114">
        <v>8425</v>
      </c>
      <c r="G8507" s="122">
        <v>0</v>
      </c>
      <c r="H8507" s="122">
        <v>1.5431729423125086E+19</v>
      </c>
    </row>
    <row r="8508" spans="3:8" ht="15" customHeight="1">
      <c r="C8508" s="112" t="b">
        <v>0</v>
      </c>
      <c r="D8508" s="113">
        <v>10</v>
      </c>
      <c r="E8508" s="114">
        <v>3360</v>
      </c>
      <c r="F8508" s="114">
        <v>8426</v>
      </c>
      <c r="G8508" s="122">
        <v>0</v>
      </c>
      <c r="H8508" s="122">
        <v>9.2437557552872428E+18</v>
      </c>
    </row>
    <row r="8509" spans="3:8" ht="15" customHeight="1">
      <c r="C8509" s="112" t="b">
        <v>0</v>
      </c>
      <c r="D8509" s="113">
        <v>10</v>
      </c>
      <c r="E8509" s="114">
        <v>3361</v>
      </c>
      <c r="F8509" s="114">
        <v>8427</v>
      </c>
      <c r="G8509" s="122">
        <v>0</v>
      </c>
      <c r="H8509" s="122">
        <v>1.6267254098158272E+18</v>
      </c>
    </row>
    <row r="8510" spans="3:8" ht="15" customHeight="1">
      <c r="C8510" s="112" t="b">
        <v>0</v>
      </c>
      <c r="D8510" s="113">
        <v>10</v>
      </c>
      <c r="E8510" s="114">
        <v>3362</v>
      </c>
      <c r="F8510" s="114">
        <v>8428</v>
      </c>
      <c r="G8510" s="122">
        <v>0</v>
      </c>
      <c r="H8510" s="122">
        <v>6.6738080897230664E+18</v>
      </c>
    </row>
    <row r="8511" spans="3:8" ht="15" customHeight="1">
      <c r="C8511" s="112" t="b">
        <v>0</v>
      </c>
      <c r="D8511" s="113">
        <v>10</v>
      </c>
      <c r="E8511" s="114">
        <v>3363</v>
      </c>
      <c r="F8511" s="114">
        <v>8429</v>
      </c>
      <c r="G8511" s="122">
        <v>0</v>
      </c>
      <c r="H8511" s="122">
        <v>7.6170780470368102E+18</v>
      </c>
    </row>
    <row r="8512" spans="3:8" ht="15" customHeight="1">
      <c r="C8512" s="112" t="b">
        <v>0</v>
      </c>
      <c r="D8512" s="113">
        <v>10</v>
      </c>
      <c r="E8512" s="114">
        <v>3364</v>
      </c>
      <c r="F8512" s="114">
        <v>8430</v>
      </c>
      <c r="G8512" s="122">
        <v>0</v>
      </c>
      <c r="H8512" s="122">
        <v>4.1657074968001075E+18</v>
      </c>
    </row>
    <row r="8513" spans="3:8" ht="15" customHeight="1">
      <c r="C8513" s="112" t="b">
        <v>0</v>
      </c>
      <c r="D8513" s="113">
        <v>10</v>
      </c>
      <c r="E8513" s="114">
        <v>3172</v>
      </c>
      <c r="F8513" s="114">
        <v>8431</v>
      </c>
      <c r="G8513" s="122">
        <v>0</v>
      </c>
      <c r="H8513" s="122">
        <v>2.8446116151167585E+18</v>
      </c>
    </row>
    <row r="8514" spans="3:8" ht="15" customHeight="1">
      <c r="C8514" s="112" t="b">
        <v>0</v>
      </c>
      <c r="D8514" s="113">
        <v>10</v>
      </c>
      <c r="E8514" s="114">
        <v>3173</v>
      </c>
      <c r="F8514" s="114">
        <v>8432</v>
      </c>
      <c r="G8514" s="122">
        <v>0</v>
      </c>
      <c r="H8514" s="122">
        <v>9.3567229120909844E+18</v>
      </c>
    </row>
    <row r="8515" spans="3:8" ht="15" customHeight="1">
      <c r="C8515" s="112" t="b">
        <v>0</v>
      </c>
      <c r="D8515" s="113">
        <v>10</v>
      </c>
      <c r="E8515" s="114">
        <v>3174</v>
      </c>
      <c r="F8515" s="114">
        <v>8433</v>
      </c>
      <c r="G8515" s="122">
        <v>0</v>
      </c>
      <c r="H8515" s="122">
        <v>5.4894469856510464E+18</v>
      </c>
    </row>
    <row r="8516" spans="3:8" ht="15" customHeight="1">
      <c r="C8516" s="112" t="b">
        <v>0</v>
      </c>
      <c r="D8516" s="113">
        <v>10</v>
      </c>
      <c r="E8516" s="114">
        <v>3175</v>
      </c>
      <c r="F8516" s="114">
        <v>8434</v>
      </c>
      <c r="G8516" s="122">
        <v>0</v>
      </c>
      <c r="H8516" s="122">
        <v>3.4989438490506255E+18</v>
      </c>
    </row>
    <row r="8517" spans="3:8" ht="15" customHeight="1">
      <c r="C8517" s="112" t="b">
        <v>0</v>
      </c>
      <c r="D8517" s="113">
        <v>10</v>
      </c>
      <c r="E8517" s="114">
        <v>3176</v>
      </c>
      <c r="F8517" s="114">
        <v>8435</v>
      </c>
      <c r="G8517" s="122">
        <v>0</v>
      </c>
      <c r="H8517" s="122">
        <v>1.0130396831988632E+19</v>
      </c>
    </row>
    <row r="8518" spans="3:8" ht="15" customHeight="1">
      <c r="C8518" s="112" t="b">
        <v>0</v>
      </c>
      <c r="D8518" s="113">
        <v>10</v>
      </c>
      <c r="E8518" s="114">
        <v>3177</v>
      </c>
      <c r="F8518" s="114">
        <v>8436</v>
      </c>
      <c r="G8518" s="122">
        <v>0</v>
      </c>
      <c r="H8518" s="122">
        <v>1.5959961132102179E+19</v>
      </c>
    </row>
    <row r="8519" spans="3:8" ht="15" customHeight="1">
      <c r="C8519" s="112" t="b">
        <v>0</v>
      </c>
      <c r="D8519" s="113">
        <v>10</v>
      </c>
      <c r="E8519" s="114">
        <v>3178</v>
      </c>
      <c r="F8519" s="114">
        <v>8437</v>
      </c>
      <c r="G8519" s="122">
        <v>0</v>
      </c>
      <c r="H8519" s="122">
        <v>1.676671798416342E+19</v>
      </c>
    </row>
    <row r="8520" spans="3:8" ht="15" customHeight="1">
      <c r="C8520" s="112" t="b">
        <v>0</v>
      </c>
      <c r="D8520" s="113">
        <v>10</v>
      </c>
      <c r="E8520" s="114">
        <v>3179</v>
      </c>
      <c r="F8520" s="114">
        <v>8438</v>
      </c>
      <c r="G8520" s="122">
        <v>0</v>
      </c>
      <c r="H8520" s="122">
        <v>1.2203320247809683E+19</v>
      </c>
    </row>
    <row r="8521" spans="3:8" ht="15" customHeight="1">
      <c r="C8521" s="112" t="b">
        <v>0</v>
      </c>
      <c r="D8521" s="113">
        <v>10</v>
      </c>
      <c r="E8521" s="114">
        <v>3180</v>
      </c>
      <c r="F8521" s="114">
        <v>8439</v>
      </c>
      <c r="G8521" s="122">
        <v>0</v>
      </c>
      <c r="H8521" s="122">
        <v>5.5410640796469463E+18</v>
      </c>
    </row>
    <row r="8522" spans="3:8" ht="15" customHeight="1">
      <c r="C8522" s="112" t="b">
        <v>0</v>
      </c>
      <c r="D8522" s="113">
        <v>10</v>
      </c>
      <c r="E8522" s="114">
        <v>3181</v>
      </c>
      <c r="F8522" s="114">
        <v>8440</v>
      </c>
      <c r="G8522" s="122">
        <v>0</v>
      </c>
      <c r="H8522" s="122">
        <v>4.8402915473301862E+18</v>
      </c>
    </row>
    <row r="8523" spans="3:8" ht="15" customHeight="1">
      <c r="C8523" s="112" t="b">
        <v>0</v>
      </c>
      <c r="D8523" s="113">
        <v>10</v>
      </c>
      <c r="E8523" s="114">
        <v>3182</v>
      </c>
      <c r="F8523" s="114">
        <v>8441</v>
      </c>
      <c r="G8523" s="122">
        <v>0</v>
      </c>
      <c r="H8523" s="122">
        <v>6.9352475537109248E+18</v>
      </c>
    </row>
    <row r="8524" spans="3:8" ht="15" customHeight="1">
      <c r="C8524" s="112" t="b">
        <v>0</v>
      </c>
      <c r="D8524" s="113">
        <v>10</v>
      </c>
      <c r="E8524" s="114">
        <v>3183</v>
      </c>
      <c r="F8524" s="114">
        <v>8442</v>
      </c>
      <c r="G8524" s="122">
        <v>0</v>
      </c>
      <c r="H8524" s="122">
        <v>3.0840297468026362E+17</v>
      </c>
    </row>
    <row r="8525" spans="3:8" ht="15" customHeight="1">
      <c r="C8525" s="112" t="b">
        <v>0</v>
      </c>
      <c r="D8525" s="113">
        <v>10</v>
      </c>
      <c r="E8525" s="114">
        <v>3184</v>
      </c>
      <c r="F8525" s="114">
        <v>8443</v>
      </c>
      <c r="G8525" s="122">
        <v>0</v>
      </c>
      <c r="H8525" s="122">
        <v>1.3505951074910679E+19</v>
      </c>
    </row>
    <row r="8526" spans="3:8" ht="15" customHeight="1">
      <c r="C8526" s="112" t="b">
        <v>0</v>
      </c>
      <c r="D8526" s="113">
        <v>10</v>
      </c>
      <c r="E8526" s="114">
        <v>3185</v>
      </c>
      <c r="F8526" s="114">
        <v>8444</v>
      </c>
      <c r="G8526" s="122">
        <v>0</v>
      </c>
      <c r="H8526" s="122">
        <v>4.5429768145110697E+18</v>
      </c>
    </row>
    <row r="8527" spans="3:8" ht="15" customHeight="1">
      <c r="C8527" s="112" t="b">
        <v>0</v>
      </c>
      <c r="D8527" s="113">
        <v>10</v>
      </c>
      <c r="E8527" s="114">
        <v>3186</v>
      </c>
      <c r="F8527" s="114">
        <v>8445</v>
      </c>
      <c r="G8527" s="122">
        <v>0</v>
      </c>
      <c r="H8527" s="122">
        <v>1.783901616532342E+19</v>
      </c>
    </row>
    <row r="8528" spans="3:8" ht="15" customHeight="1">
      <c r="C8528" s="112" t="b">
        <v>0</v>
      </c>
      <c r="D8528" s="113">
        <v>10</v>
      </c>
      <c r="E8528" s="114">
        <v>3187</v>
      </c>
      <c r="F8528" s="114">
        <v>8446</v>
      </c>
      <c r="G8528" s="122">
        <v>0</v>
      </c>
      <c r="H8528" s="122">
        <v>8.3180659990377206E+18</v>
      </c>
    </row>
    <row r="8529" spans="3:8" ht="15" customHeight="1">
      <c r="C8529" s="112" t="b">
        <v>0</v>
      </c>
      <c r="D8529" s="113">
        <v>10</v>
      </c>
      <c r="E8529" s="114">
        <v>3188</v>
      </c>
      <c r="F8529" s="114">
        <v>8447</v>
      </c>
      <c r="G8529" s="122">
        <v>0</v>
      </c>
      <c r="H8529" s="122">
        <v>5.435618919029248E+18</v>
      </c>
    </row>
    <row r="8530" spans="3:8" ht="15" customHeight="1">
      <c r="C8530" s="112" t="b">
        <v>0</v>
      </c>
      <c r="D8530" s="113">
        <v>10</v>
      </c>
      <c r="E8530" s="114">
        <v>3189</v>
      </c>
      <c r="F8530" s="114">
        <v>8448</v>
      </c>
      <c r="G8530" s="122">
        <v>0</v>
      </c>
      <c r="H8530" s="122">
        <v>1.0046979106846519E+19</v>
      </c>
    </row>
    <row r="8531" spans="3:8" ht="15" customHeight="1">
      <c r="C8531" s="112" t="b">
        <v>0</v>
      </c>
      <c r="D8531" s="113">
        <v>10</v>
      </c>
      <c r="E8531" s="114">
        <v>3190</v>
      </c>
      <c r="F8531" s="114">
        <v>8449</v>
      </c>
      <c r="G8531" s="122">
        <v>0</v>
      </c>
      <c r="H8531" s="122">
        <v>6.2967402745301565E+18</v>
      </c>
    </row>
    <row r="8532" spans="3:8" ht="15" customHeight="1">
      <c r="C8532" s="112" t="b">
        <v>0</v>
      </c>
      <c r="D8532" s="113">
        <v>10</v>
      </c>
      <c r="E8532" s="114">
        <v>3191</v>
      </c>
      <c r="F8532" s="114">
        <v>8450</v>
      </c>
      <c r="G8532" s="122">
        <v>0</v>
      </c>
      <c r="H8532" s="122">
        <v>1.6053028814366854E+17</v>
      </c>
    </row>
    <row r="8533" spans="3:8" ht="15" customHeight="1">
      <c r="C8533" s="112" t="b">
        <v>0</v>
      </c>
      <c r="D8533" s="113">
        <v>10</v>
      </c>
      <c r="E8533" s="114">
        <v>3192</v>
      </c>
      <c r="F8533" s="114">
        <v>8451</v>
      </c>
      <c r="G8533" s="122">
        <v>0</v>
      </c>
      <c r="H8533" s="122">
        <v>8.0182522544188877E+18</v>
      </c>
    </row>
    <row r="8534" spans="3:8" ht="15" customHeight="1">
      <c r="C8534" s="112" t="b">
        <v>0</v>
      </c>
      <c r="D8534" s="113">
        <v>10</v>
      </c>
      <c r="E8534" s="114">
        <v>3193</v>
      </c>
      <c r="F8534" s="114">
        <v>8452</v>
      </c>
      <c r="G8534" s="122">
        <v>0</v>
      </c>
      <c r="H8534" s="122">
        <v>2.1647831909736054E+18</v>
      </c>
    </row>
    <row r="8535" spans="3:8" ht="15" customHeight="1">
      <c r="C8535" s="112" t="b">
        <v>0</v>
      </c>
      <c r="D8535" s="113">
        <v>10</v>
      </c>
      <c r="E8535" s="114">
        <v>3194</v>
      </c>
      <c r="F8535" s="114">
        <v>8453</v>
      </c>
      <c r="G8535" s="122">
        <v>0</v>
      </c>
      <c r="H8535" s="122">
        <v>1.2439813471029545E+19</v>
      </c>
    </row>
    <row r="8536" spans="3:8" ht="15" customHeight="1">
      <c r="C8536" s="112" t="b">
        <v>0</v>
      </c>
      <c r="D8536" s="113">
        <v>10</v>
      </c>
      <c r="E8536" s="114">
        <v>3195</v>
      </c>
      <c r="F8536" s="114">
        <v>8454</v>
      </c>
      <c r="G8536" s="122">
        <v>0</v>
      </c>
      <c r="H8536" s="122">
        <v>1.1543029421037555E+18</v>
      </c>
    </row>
    <row r="8537" spans="3:8" ht="15" customHeight="1">
      <c r="C8537" s="112" t="b">
        <v>0</v>
      </c>
      <c r="D8537" s="113">
        <v>10</v>
      </c>
      <c r="E8537" s="114">
        <v>3196</v>
      </c>
      <c r="F8537" s="114">
        <v>8455</v>
      </c>
      <c r="G8537" s="122">
        <v>0</v>
      </c>
      <c r="H8537" s="122">
        <v>1.8982723747076301E+18</v>
      </c>
    </row>
    <row r="8538" spans="3:8" ht="15" customHeight="1">
      <c r="C8538" s="112" t="b">
        <v>0</v>
      </c>
      <c r="D8538" s="113">
        <v>10</v>
      </c>
      <c r="E8538" s="114">
        <v>3197</v>
      </c>
      <c r="F8538" s="114">
        <v>8456</v>
      </c>
      <c r="G8538" s="122">
        <v>0</v>
      </c>
      <c r="H8538" s="122">
        <v>1.7811078713184211E+19</v>
      </c>
    </row>
    <row r="8539" spans="3:8" ht="15" customHeight="1">
      <c r="C8539" s="112" t="b">
        <v>0</v>
      </c>
      <c r="D8539" s="113">
        <v>10</v>
      </c>
      <c r="E8539" s="114">
        <v>3198</v>
      </c>
      <c r="F8539" s="114">
        <v>8457</v>
      </c>
      <c r="G8539" s="122">
        <v>0</v>
      </c>
      <c r="H8539" s="122">
        <v>7.9078535517244477E+18</v>
      </c>
    </row>
    <row r="8540" spans="3:8" ht="15" customHeight="1">
      <c r="C8540" s="112" t="b">
        <v>0</v>
      </c>
      <c r="D8540" s="113">
        <v>10</v>
      </c>
      <c r="E8540" s="114">
        <v>3199</v>
      </c>
      <c r="F8540" s="114">
        <v>8458</v>
      </c>
      <c r="G8540" s="122">
        <v>0</v>
      </c>
      <c r="H8540" s="122">
        <v>7.7927024819880253E+18</v>
      </c>
    </row>
    <row r="8541" spans="3:8" ht="15" customHeight="1">
      <c r="C8541" s="112" t="b">
        <v>0</v>
      </c>
      <c r="D8541" s="113">
        <v>10</v>
      </c>
      <c r="E8541" s="114">
        <v>3200</v>
      </c>
      <c r="F8541" s="114">
        <v>8459</v>
      </c>
      <c r="G8541" s="122">
        <v>0</v>
      </c>
      <c r="H8541" s="122">
        <v>1.3167867126350985E+19</v>
      </c>
    </row>
    <row r="8542" spans="3:8" ht="15" customHeight="1">
      <c r="C8542" s="112" t="b">
        <v>0</v>
      </c>
      <c r="D8542" s="113">
        <v>10</v>
      </c>
      <c r="E8542" s="114">
        <v>3201</v>
      </c>
      <c r="F8542" s="114">
        <v>8460</v>
      </c>
      <c r="G8542" s="122">
        <v>0</v>
      </c>
      <c r="H8542" s="122">
        <v>1.2696187428149148E+19</v>
      </c>
    </row>
    <row r="8543" spans="3:8" ht="15" customHeight="1">
      <c r="C8543" s="112" t="b">
        <v>0</v>
      </c>
      <c r="D8543" s="113">
        <v>10</v>
      </c>
      <c r="E8543" s="114">
        <v>3202</v>
      </c>
      <c r="F8543" s="114">
        <v>8461</v>
      </c>
      <c r="G8543" s="122">
        <v>0</v>
      </c>
      <c r="H8543" s="122">
        <v>1.2398587114536856E+17</v>
      </c>
    </row>
    <row r="8544" spans="3:8" ht="15" customHeight="1">
      <c r="C8544" s="112" t="b">
        <v>0</v>
      </c>
      <c r="D8544" s="113">
        <v>10</v>
      </c>
      <c r="E8544" s="114">
        <v>3203</v>
      </c>
      <c r="F8544" s="114">
        <v>8462</v>
      </c>
      <c r="G8544" s="122">
        <v>0</v>
      </c>
      <c r="H8544" s="122">
        <v>1.3199305059585069E+19</v>
      </c>
    </row>
    <row r="8545" spans="3:8" ht="15" customHeight="1">
      <c r="C8545" s="112" t="b">
        <v>0</v>
      </c>
      <c r="D8545" s="113">
        <v>10</v>
      </c>
      <c r="E8545" s="114">
        <v>3204</v>
      </c>
      <c r="F8545" s="114">
        <v>8463</v>
      </c>
      <c r="G8545" s="122">
        <v>0</v>
      </c>
      <c r="H8545" s="122">
        <v>7.851652726454359E+18</v>
      </c>
    </row>
    <row r="8546" spans="3:8" ht="15" customHeight="1">
      <c r="C8546" s="112" t="b">
        <v>0</v>
      </c>
      <c r="D8546" s="113">
        <v>10</v>
      </c>
      <c r="E8546" s="114">
        <v>3205</v>
      </c>
      <c r="F8546" s="114">
        <v>8464</v>
      </c>
      <c r="G8546" s="122">
        <v>0</v>
      </c>
      <c r="H8546" s="122">
        <v>6.9347614121444301E+18</v>
      </c>
    </row>
    <row r="8547" spans="3:8" ht="15" customHeight="1">
      <c r="C8547" s="112" t="b">
        <v>0</v>
      </c>
      <c r="D8547" s="113">
        <v>10</v>
      </c>
      <c r="E8547" s="114">
        <v>3206</v>
      </c>
      <c r="F8547" s="114">
        <v>8465</v>
      </c>
      <c r="G8547" s="122">
        <v>0</v>
      </c>
      <c r="H8547" s="122">
        <v>4.4564783932840576E+18</v>
      </c>
    </row>
    <row r="8548" spans="3:8" ht="15" customHeight="1">
      <c r="C8548" s="112" t="b">
        <v>0</v>
      </c>
      <c r="D8548" s="113">
        <v>10</v>
      </c>
      <c r="E8548" s="114">
        <v>3207</v>
      </c>
      <c r="F8548" s="114">
        <v>8466</v>
      </c>
      <c r="G8548" s="122">
        <v>0</v>
      </c>
      <c r="H8548" s="122">
        <v>8.1704986727628237E+18</v>
      </c>
    </row>
    <row r="8549" spans="3:8" ht="15" customHeight="1">
      <c r="C8549" s="112" t="b">
        <v>0</v>
      </c>
      <c r="D8549" s="113">
        <v>10</v>
      </c>
      <c r="E8549" s="114">
        <v>3208</v>
      </c>
      <c r="F8549" s="114">
        <v>8467</v>
      </c>
      <c r="G8549" s="122">
        <v>0</v>
      </c>
      <c r="H8549" s="122">
        <v>8.4457127191367465E+18</v>
      </c>
    </row>
    <row r="8550" spans="3:8" ht="15" customHeight="1">
      <c r="C8550" s="112" t="b">
        <v>0</v>
      </c>
      <c r="D8550" s="113">
        <v>10</v>
      </c>
      <c r="E8550" s="114">
        <v>3209</v>
      </c>
      <c r="F8550" s="114">
        <v>8468</v>
      </c>
      <c r="G8550" s="122">
        <v>0</v>
      </c>
      <c r="H8550" s="122">
        <v>8.4119612579393649E+18</v>
      </c>
    </row>
    <row r="8551" spans="3:8" ht="15" customHeight="1">
      <c r="C8551" s="112" t="b">
        <v>0</v>
      </c>
      <c r="D8551" s="113">
        <v>10</v>
      </c>
      <c r="E8551" s="114">
        <v>3210</v>
      </c>
      <c r="F8551" s="114">
        <v>8469</v>
      </c>
      <c r="G8551" s="122">
        <v>0</v>
      </c>
      <c r="H8551" s="122">
        <v>1.4572406956964776E+19</v>
      </c>
    </row>
    <row r="8552" spans="3:8" ht="15" customHeight="1">
      <c r="C8552" s="112" t="b">
        <v>0</v>
      </c>
      <c r="D8552" s="113">
        <v>10</v>
      </c>
      <c r="E8552" s="114">
        <v>3211</v>
      </c>
      <c r="F8552" s="114">
        <v>8470</v>
      </c>
      <c r="G8552" s="122">
        <v>0</v>
      </c>
      <c r="H8552" s="122">
        <v>1.205823887432199E+19</v>
      </c>
    </row>
    <row r="8553" spans="3:8" ht="15" customHeight="1">
      <c r="C8553" s="112" t="b">
        <v>0</v>
      </c>
      <c r="D8553" s="113">
        <v>10</v>
      </c>
      <c r="E8553" s="114">
        <v>3212</v>
      </c>
      <c r="F8553" s="114">
        <v>8471</v>
      </c>
      <c r="G8553" s="122">
        <v>0</v>
      </c>
      <c r="H8553" s="122">
        <v>1.0828324833214419E+19</v>
      </c>
    </row>
    <row r="8554" spans="3:8" ht="15" customHeight="1">
      <c r="C8554" s="112" t="b">
        <v>0</v>
      </c>
      <c r="D8554" s="113">
        <v>10</v>
      </c>
      <c r="E8554" s="114">
        <v>3213</v>
      </c>
      <c r="F8554" s="114">
        <v>8472</v>
      </c>
      <c r="G8554" s="122">
        <v>0</v>
      </c>
      <c r="H8554" s="122">
        <v>4.6791222642996183E+18</v>
      </c>
    </row>
    <row r="8555" spans="3:8" ht="15" customHeight="1">
      <c r="C8555" s="112" t="b">
        <v>0</v>
      </c>
      <c r="D8555" s="113">
        <v>10</v>
      </c>
      <c r="E8555" s="114">
        <v>3214</v>
      </c>
      <c r="F8555" s="114">
        <v>8473</v>
      </c>
      <c r="G8555" s="122">
        <v>0</v>
      </c>
      <c r="H8555" s="122">
        <v>1.485287132194458E+19</v>
      </c>
    </row>
    <row r="8556" spans="3:8" ht="15" customHeight="1">
      <c r="C8556" s="112" t="b">
        <v>0</v>
      </c>
      <c r="D8556" s="113">
        <v>10</v>
      </c>
      <c r="E8556" s="114">
        <v>3215</v>
      </c>
      <c r="F8556" s="114">
        <v>8474</v>
      </c>
      <c r="G8556" s="122">
        <v>0</v>
      </c>
      <c r="H8556" s="122">
        <v>3.0204620824726328E+18</v>
      </c>
    </row>
    <row r="8557" spans="3:8" ht="15" customHeight="1">
      <c r="C8557" s="112" t="b">
        <v>0</v>
      </c>
      <c r="D8557" s="113">
        <v>10</v>
      </c>
      <c r="E8557" s="114">
        <v>3216</v>
      </c>
      <c r="F8557" s="114">
        <v>8475</v>
      </c>
      <c r="G8557" s="122">
        <v>0</v>
      </c>
      <c r="H8557" s="122">
        <v>1.3020454848951611E+19</v>
      </c>
    </row>
    <row r="8558" spans="3:8" ht="15" customHeight="1">
      <c r="C8558" s="112" t="b">
        <v>0</v>
      </c>
      <c r="D8558" s="113">
        <v>10</v>
      </c>
      <c r="E8558" s="114">
        <v>3217</v>
      </c>
      <c r="F8558" s="114">
        <v>8476</v>
      </c>
      <c r="G8558" s="122">
        <v>0</v>
      </c>
      <c r="H8558" s="122">
        <v>1.6790012323255134E+19</v>
      </c>
    </row>
    <row r="8559" spans="3:8" ht="15" customHeight="1">
      <c r="C8559" s="112" t="b">
        <v>0</v>
      </c>
      <c r="D8559" s="113">
        <v>10</v>
      </c>
      <c r="E8559" s="114">
        <v>3218</v>
      </c>
      <c r="F8559" s="114">
        <v>8477</v>
      </c>
      <c r="G8559" s="122">
        <v>0</v>
      </c>
      <c r="H8559" s="122">
        <v>3.5164271988398787E+18</v>
      </c>
    </row>
    <row r="8560" spans="3:8" ht="15" customHeight="1">
      <c r="C8560" s="112" t="b">
        <v>0</v>
      </c>
      <c r="D8560" s="113">
        <v>10</v>
      </c>
      <c r="E8560" s="114">
        <v>3219</v>
      </c>
      <c r="F8560" s="114">
        <v>8478</v>
      </c>
      <c r="G8560" s="122">
        <v>0</v>
      </c>
      <c r="H8560" s="122">
        <v>1.2044016287742063E+19</v>
      </c>
    </row>
    <row r="8561" spans="3:8" ht="15" customHeight="1">
      <c r="C8561" s="112" t="b">
        <v>0</v>
      </c>
      <c r="D8561" s="113">
        <v>10</v>
      </c>
      <c r="E8561" s="114">
        <v>3220</v>
      </c>
      <c r="F8561" s="114">
        <v>8479</v>
      </c>
      <c r="G8561" s="122">
        <v>0</v>
      </c>
      <c r="H8561" s="122">
        <v>1.3268264784967791E+19</v>
      </c>
    </row>
    <row r="8562" spans="3:8" ht="15" customHeight="1">
      <c r="C8562" s="112" t="b">
        <v>0</v>
      </c>
      <c r="D8562" s="113">
        <v>10</v>
      </c>
      <c r="E8562" s="114">
        <v>3221</v>
      </c>
      <c r="F8562" s="114">
        <v>8480</v>
      </c>
      <c r="G8562" s="122">
        <v>0</v>
      </c>
      <c r="H8562" s="122">
        <v>4.3055750626201363E+17</v>
      </c>
    </row>
    <row r="8563" spans="3:8" ht="15" customHeight="1">
      <c r="C8563" s="112" t="b">
        <v>0</v>
      </c>
      <c r="D8563" s="113">
        <v>10</v>
      </c>
      <c r="E8563" s="114">
        <v>3222</v>
      </c>
      <c r="F8563" s="114">
        <v>8481</v>
      </c>
      <c r="G8563" s="122">
        <v>0</v>
      </c>
      <c r="H8563" s="122">
        <v>9.1742611513512438E+18</v>
      </c>
    </row>
    <row r="8564" spans="3:8" ht="15" customHeight="1">
      <c r="C8564" s="112" t="b">
        <v>0</v>
      </c>
      <c r="D8564" s="113">
        <v>10</v>
      </c>
      <c r="E8564" s="114">
        <v>3428</v>
      </c>
      <c r="F8564" s="114">
        <v>8482</v>
      </c>
      <c r="G8564" s="122">
        <v>0</v>
      </c>
      <c r="H8564" s="122">
        <v>1.4825682318159559E+19</v>
      </c>
    </row>
    <row r="8565" spans="3:8" ht="15" customHeight="1">
      <c r="C8565" s="112" t="b">
        <v>0</v>
      </c>
      <c r="D8565" s="113">
        <v>10</v>
      </c>
      <c r="E8565" s="114">
        <v>3429</v>
      </c>
      <c r="F8565" s="114">
        <v>8483</v>
      </c>
      <c r="G8565" s="122">
        <v>0</v>
      </c>
      <c r="H8565" s="122">
        <v>1.5400906286949007E+19</v>
      </c>
    </row>
    <row r="8566" spans="3:8" ht="15" customHeight="1">
      <c r="C8566" s="112" t="b">
        <v>0</v>
      </c>
      <c r="D8566" s="113">
        <v>11</v>
      </c>
      <c r="E8566" s="114">
        <v>391</v>
      </c>
      <c r="F8566" s="114">
        <v>8484</v>
      </c>
      <c r="G8566" s="122">
        <v>0</v>
      </c>
      <c r="H8566" s="122">
        <v>5.5207326971500718E+18</v>
      </c>
    </row>
    <row r="8567" spans="3:8" ht="15" customHeight="1">
      <c r="C8567" s="112" t="b">
        <v>0</v>
      </c>
      <c r="D8567" s="113">
        <v>11</v>
      </c>
      <c r="E8567" s="114">
        <v>516</v>
      </c>
      <c r="F8567" s="114">
        <v>8485</v>
      </c>
      <c r="G8567" s="122">
        <v>0</v>
      </c>
      <c r="H8567" s="122">
        <v>1.5190077166902751E+19</v>
      </c>
    </row>
    <row r="8568" spans="3:8" ht="15" customHeight="1">
      <c r="C8568" s="112" t="b">
        <v>0</v>
      </c>
      <c r="D8568" s="113">
        <v>11</v>
      </c>
      <c r="E8568" s="114">
        <v>523</v>
      </c>
      <c r="F8568" s="114">
        <v>8486</v>
      </c>
      <c r="G8568" s="122">
        <v>0</v>
      </c>
      <c r="H8568" s="122">
        <v>2.0499925110891712E+18</v>
      </c>
    </row>
    <row r="8569" spans="3:8" ht="15" customHeight="1">
      <c r="C8569" s="112" t="b">
        <v>0</v>
      </c>
      <c r="D8569" s="113">
        <v>11</v>
      </c>
      <c r="E8569" s="114">
        <v>219</v>
      </c>
      <c r="F8569" s="114">
        <v>8487</v>
      </c>
      <c r="G8569" s="122">
        <v>0</v>
      </c>
      <c r="H8569" s="122">
        <v>1.4538098652002099E+19</v>
      </c>
    </row>
    <row r="8570" spans="3:8" ht="15" customHeight="1">
      <c r="C8570" s="112" t="b">
        <v>0</v>
      </c>
      <c r="D8570" s="113">
        <v>11</v>
      </c>
      <c r="E8570" s="114">
        <v>220</v>
      </c>
      <c r="F8570" s="114">
        <v>8488</v>
      </c>
      <c r="G8570" s="122">
        <v>0</v>
      </c>
      <c r="H8570" s="122">
        <v>1.8165567279185713E+19</v>
      </c>
    </row>
    <row r="8571" spans="3:8" ht="15" customHeight="1">
      <c r="C8571" s="112" t="b">
        <v>0</v>
      </c>
      <c r="D8571" s="113">
        <v>11</v>
      </c>
      <c r="E8571" s="114">
        <v>215</v>
      </c>
      <c r="F8571" s="114">
        <v>8489</v>
      </c>
      <c r="G8571" s="122">
        <v>0</v>
      </c>
      <c r="H8571" s="122">
        <v>1.2820048776260815E+18</v>
      </c>
    </row>
    <row r="8572" spans="3:8" ht="15" customHeight="1">
      <c r="C8572" s="112" t="b">
        <v>0</v>
      </c>
      <c r="D8572" s="113">
        <v>11</v>
      </c>
      <c r="E8572" s="114">
        <v>730</v>
      </c>
      <c r="F8572" s="114">
        <v>8490</v>
      </c>
      <c r="G8572" s="122">
        <v>0</v>
      </c>
      <c r="H8572" s="122">
        <v>1.1319910667979497E+19</v>
      </c>
    </row>
    <row r="8573" spans="3:8" ht="15" customHeight="1">
      <c r="C8573" s="112" t="b">
        <v>0</v>
      </c>
      <c r="D8573" s="113">
        <v>11</v>
      </c>
      <c r="E8573" s="114">
        <v>738</v>
      </c>
      <c r="F8573" s="114">
        <v>8491</v>
      </c>
      <c r="G8573" s="122">
        <v>0</v>
      </c>
      <c r="H8573" s="122">
        <v>1.374989961248596E+19</v>
      </c>
    </row>
    <row r="8574" spans="3:8" ht="15" customHeight="1">
      <c r="C8574" s="112" t="b">
        <v>0</v>
      </c>
      <c r="D8574" s="113">
        <v>11</v>
      </c>
      <c r="E8574" s="114">
        <v>228</v>
      </c>
      <c r="F8574" s="114">
        <v>8492</v>
      </c>
      <c r="G8574" s="122">
        <v>0</v>
      </c>
      <c r="H8574" s="122">
        <v>7.068362344393696E+16</v>
      </c>
    </row>
    <row r="8575" spans="3:8" ht="15" customHeight="1">
      <c r="C8575" s="112" t="b">
        <v>0</v>
      </c>
      <c r="D8575" s="113">
        <v>11</v>
      </c>
      <c r="E8575" s="114">
        <v>230</v>
      </c>
      <c r="F8575" s="114">
        <v>8493</v>
      </c>
      <c r="G8575" s="122">
        <v>0</v>
      </c>
      <c r="H8575" s="122">
        <v>7.3217624723052022E+18</v>
      </c>
    </row>
    <row r="8576" spans="3:8" ht="15" customHeight="1">
      <c r="C8576" s="112" t="b">
        <v>0</v>
      </c>
      <c r="D8576" s="113">
        <v>11</v>
      </c>
      <c r="E8576" s="114">
        <v>236</v>
      </c>
      <c r="F8576" s="114">
        <v>8494</v>
      </c>
      <c r="G8576" s="122">
        <v>0</v>
      </c>
      <c r="H8576" s="122">
        <v>9.306318968019458E+18</v>
      </c>
    </row>
    <row r="8577" spans="3:8" ht="15" customHeight="1">
      <c r="C8577" s="112" t="b">
        <v>0</v>
      </c>
      <c r="D8577" s="113">
        <v>11</v>
      </c>
      <c r="E8577" s="114">
        <v>852</v>
      </c>
      <c r="F8577" s="114">
        <v>8495</v>
      </c>
      <c r="G8577" s="122">
        <v>0</v>
      </c>
      <c r="H8577" s="122">
        <v>2.0585286982640392E+18</v>
      </c>
    </row>
    <row r="8578" spans="3:8" ht="15" customHeight="1">
      <c r="C8578" s="112" t="b">
        <v>0</v>
      </c>
      <c r="D8578" s="113">
        <v>11</v>
      </c>
      <c r="E8578" s="114">
        <v>858</v>
      </c>
      <c r="F8578" s="114">
        <v>8496</v>
      </c>
      <c r="G8578" s="122">
        <v>0</v>
      </c>
      <c r="H8578" s="122">
        <v>1.6877310763748123E+19</v>
      </c>
    </row>
    <row r="8579" spans="3:8" ht="15" customHeight="1">
      <c r="C8579" s="112" t="b">
        <v>0</v>
      </c>
      <c r="D8579" s="113">
        <v>11</v>
      </c>
      <c r="E8579" s="114">
        <v>864</v>
      </c>
      <c r="F8579" s="114">
        <v>8497</v>
      </c>
      <c r="G8579" s="122">
        <v>0</v>
      </c>
      <c r="H8579" s="122">
        <v>1.7614274025289466E+19</v>
      </c>
    </row>
    <row r="8580" spans="3:8" ht="15" customHeight="1">
      <c r="C8580" s="112" t="b">
        <v>0</v>
      </c>
      <c r="D8580" s="113">
        <v>11</v>
      </c>
      <c r="E8580" s="114">
        <v>867</v>
      </c>
      <c r="F8580" s="114">
        <v>8498</v>
      </c>
      <c r="G8580" s="122">
        <v>0</v>
      </c>
      <c r="H8580" s="122">
        <v>1.3190111219016471E+19</v>
      </c>
    </row>
    <row r="8581" spans="3:8" ht="15" customHeight="1">
      <c r="C8581" s="112" t="b">
        <v>0</v>
      </c>
      <c r="D8581" s="113">
        <v>11</v>
      </c>
      <c r="E8581" s="114">
        <v>874</v>
      </c>
      <c r="F8581" s="114">
        <v>8499</v>
      </c>
      <c r="G8581" s="122">
        <v>0</v>
      </c>
      <c r="H8581" s="122">
        <v>9.0804333595945953E+18</v>
      </c>
    </row>
    <row r="8582" spans="3:8" ht="15" customHeight="1">
      <c r="C8582" s="112" t="b">
        <v>0</v>
      </c>
      <c r="D8582" s="113">
        <v>11</v>
      </c>
      <c r="E8582" s="114">
        <v>877</v>
      </c>
      <c r="F8582" s="114">
        <v>8500</v>
      </c>
      <c r="G8582" s="122">
        <v>0</v>
      </c>
      <c r="H8582" s="122">
        <v>1.6466642120616217E+19</v>
      </c>
    </row>
    <row r="8583" spans="3:8" ht="15" customHeight="1">
      <c r="C8583" s="112" t="b">
        <v>0</v>
      </c>
      <c r="D8583" s="113">
        <v>11</v>
      </c>
      <c r="E8583" s="114">
        <v>885</v>
      </c>
      <c r="F8583" s="114">
        <v>8501</v>
      </c>
      <c r="G8583" s="122">
        <v>0</v>
      </c>
      <c r="H8583" s="122">
        <v>5.373613643199787E+18</v>
      </c>
    </row>
    <row r="8584" spans="3:8" ht="15" customHeight="1">
      <c r="C8584" s="112" t="b">
        <v>0</v>
      </c>
      <c r="D8584" s="113">
        <v>11</v>
      </c>
      <c r="E8584" s="114">
        <v>888</v>
      </c>
      <c r="F8584" s="114">
        <v>8502</v>
      </c>
      <c r="G8584" s="122">
        <v>0</v>
      </c>
      <c r="H8584" s="122">
        <v>3851360602375970</v>
      </c>
    </row>
    <row r="8585" spans="3:8" ht="15" customHeight="1">
      <c r="C8585" s="112" t="b">
        <v>0</v>
      </c>
      <c r="D8585" s="113">
        <v>11</v>
      </c>
      <c r="E8585" s="114">
        <v>1088</v>
      </c>
      <c r="F8585" s="114">
        <v>8503</v>
      </c>
      <c r="G8585" s="122">
        <v>0</v>
      </c>
      <c r="H8585" s="122">
        <v>1.5390472900993632E+19</v>
      </c>
    </row>
    <row r="8586" spans="3:8" ht="15" customHeight="1">
      <c r="C8586" s="112" t="b">
        <v>0</v>
      </c>
      <c r="D8586" s="113">
        <v>11</v>
      </c>
      <c r="E8586" s="114">
        <v>1093</v>
      </c>
      <c r="F8586" s="114">
        <v>8504</v>
      </c>
      <c r="G8586" s="122">
        <v>0</v>
      </c>
      <c r="H8586" s="122">
        <v>1.3175462807011504E+19</v>
      </c>
    </row>
    <row r="8587" spans="3:8" ht="15" customHeight="1">
      <c r="C8587" s="112" t="b">
        <v>0</v>
      </c>
      <c r="D8587" s="113">
        <v>11</v>
      </c>
      <c r="E8587" s="114">
        <v>1099</v>
      </c>
      <c r="F8587" s="114">
        <v>8505</v>
      </c>
      <c r="G8587" s="122">
        <v>0</v>
      </c>
      <c r="H8587" s="122">
        <v>7.1615778651875871E+18</v>
      </c>
    </row>
    <row r="8588" spans="3:8" ht="15" customHeight="1">
      <c r="C8588" s="112" t="b">
        <v>0</v>
      </c>
      <c r="D8588" s="113">
        <v>11</v>
      </c>
      <c r="E8588" s="114">
        <v>1105</v>
      </c>
      <c r="F8588" s="114">
        <v>8506</v>
      </c>
      <c r="G8588" s="122">
        <v>0</v>
      </c>
      <c r="H8588" s="122">
        <v>7.6073250488041615E+18</v>
      </c>
    </row>
    <row r="8589" spans="3:8" ht="15" customHeight="1">
      <c r="C8589" s="112" t="b">
        <v>0</v>
      </c>
      <c r="D8589" s="113">
        <v>11</v>
      </c>
      <c r="E8589" s="114">
        <v>501</v>
      </c>
      <c r="F8589" s="114">
        <v>8507</v>
      </c>
      <c r="G8589" s="122">
        <v>0</v>
      </c>
      <c r="H8589" s="122">
        <v>6.8721825673854044E+18</v>
      </c>
    </row>
    <row r="8590" spans="3:8" ht="15" customHeight="1">
      <c r="C8590" s="112" t="b">
        <v>0</v>
      </c>
      <c r="D8590" s="113">
        <v>11</v>
      </c>
      <c r="E8590" s="114">
        <v>504</v>
      </c>
      <c r="F8590" s="114">
        <v>8508</v>
      </c>
      <c r="G8590" s="122">
        <v>0</v>
      </c>
      <c r="H8590" s="122">
        <v>9.3101180782852157E+18</v>
      </c>
    </row>
    <row r="8591" spans="3:8" ht="15" customHeight="1">
      <c r="C8591" s="112" t="b">
        <v>0</v>
      </c>
      <c r="D8591" s="113">
        <v>11</v>
      </c>
      <c r="E8591" s="114">
        <v>1518</v>
      </c>
      <c r="F8591" s="114">
        <v>8509</v>
      </c>
      <c r="G8591" s="122">
        <v>0</v>
      </c>
      <c r="H8591" s="122">
        <v>6.9324014391991987E+17</v>
      </c>
    </row>
    <row r="8592" spans="3:8" ht="15" customHeight="1">
      <c r="C8592" s="112" t="b">
        <v>0</v>
      </c>
      <c r="D8592" s="113">
        <v>11</v>
      </c>
      <c r="E8592" s="114">
        <v>1519</v>
      </c>
      <c r="F8592" s="114">
        <v>8510</v>
      </c>
      <c r="G8592" s="122">
        <v>0</v>
      </c>
      <c r="H8592" s="122">
        <v>1.1238205912365117E+19</v>
      </c>
    </row>
    <row r="8593" spans="3:8" ht="15" customHeight="1">
      <c r="C8593" s="112" t="b">
        <v>0</v>
      </c>
      <c r="D8593" s="113">
        <v>11</v>
      </c>
      <c r="E8593" s="114">
        <v>1514</v>
      </c>
      <c r="F8593" s="114">
        <v>8511</v>
      </c>
      <c r="G8593" s="122">
        <v>0</v>
      </c>
      <c r="H8593" s="122">
        <v>1.5299859091864392E+19</v>
      </c>
    </row>
    <row r="8594" spans="3:8" ht="15" customHeight="1">
      <c r="C8594" s="112" t="b">
        <v>0</v>
      </c>
      <c r="D8594" s="113">
        <v>11</v>
      </c>
      <c r="E8594" s="114">
        <v>1916</v>
      </c>
      <c r="F8594" s="114">
        <v>8512</v>
      </c>
      <c r="G8594" s="122">
        <v>0</v>
      </c>
      <c r="H8594" s="122">
        <v>1.4438283082580363E+19</v>
      </c>
    </row>
    <row r="8595" spans="3:8" ht="15" customHeight="1">
      <c r="C8595" s="112" t="b">
        <v>0</v>
      </c>
      <c r="D8595" s="113">
        <v>11</v>
      </c>
      <c r="E8595" s="114">
        <v>1928</v>
      </c>
      <c r="F8595" s="114">
        <v>8513</v>
      </c>
      <c r="G8595" s="122">
        <v>0</v>
      </c>
      <c r="H8595" s="122">
        <v>3.1254618098034196E+18</v>
      </c>
    </row>
    <row r="8596" spans="3:8" ht="15" customHeight="1">
      <c r="C8596" s="112" t="b">
        <v>0</v>
      </c>
      <c r="D8596" s="113">
        <v>11</v>
      </c>
      <c r="E8596" s="114">
        <v>1921</v>
      </c>
      <c r="F8596" s="114">
        <v>8514</v>
      </c>
      <c r="G8596" s="122">
        <v>0</v>
      </c>
      <c r="H8596" s="122">
        <v>6.4586765337067694E+18</v>
      </c>
    </row>
    <row r="8597" spans="3:8" ht="15" customHeight="1">
      <c r="C8597" s="112" t="b">
        <v>0</v>
      </c>
      <c r="D8597" s="113">
        <v>11</v>
      </c>
      <c r="E8597" s="114">
        <v>2752</v>
      </c>
      <c r="F8597" s="114">
        <v>8515</v>
      </c>
      <c r="G8597" s="122">
        <v>0</v>
      </c>
      <c r="H8597" s="122">
        <v>1.3288482209616298E+19</v>
      </c>
    </row>
    <row r="8598" spans="3:8" ht="15" customHeight="1">
      <c r="C8598" s="112" t="b">
        <v>0</v>
      </c>
      <c r="D8598" s="113">
        <v>11</v>
      </c>
      <c r="E8598" s="114">
        <v>2753</v>
      </c>
      <c r="F8598" s="114">
        <v>8516</v>
      </c>
      <c r="G8598" s="122">
        <v>0</v>
      </c>
      <c r="H8598" s="122">
        <v>2.5460042937337759E+18</v>
      </c>
    </row>
    <row r="8599" spans="3:8" ht="15" customHeight="1">
      <c r="C8599" s="112" t="b">
        <v>0</v>
      </c>
      <c r="D8599" s="113">
        <v>11</v>
      </c>
      <c r="E8599" s="114">
        <v>2754</v>
      </c>
      <c r="F8599" s="114">
        <v>8517</v>
      </c>
      <c r="G8599" s="122">
        <v>0</v>
      </c>
      <c r="H8599" s="122">
        <v>7.5269958361385216E+18</v>
      </c>
    </row>
    <row r="8600" spans="3:8" ht="15" customHeight="1">
      <c r="C8600" s="112" t="b">
        <v>0</v>
      </c>
      <c r="D8600" s="113">
        <v>11</v>
      </c>
      <c r="E8600" s="114">
        <v>2758</v>
      </c>
      <c r="F8600" s="114">
        <v>8518</v>
      </c>
      <c r="G8600" s="122">
        <v>0</v>
      </c>
      <c r="H8600" s="122">
        <v>4.7127948159026135E+18</v>
      </c>
    </row>
    <row r="8601" spans="3:8" ht="15" customHeight="1">
      <c r="C8601" s="112" t="b">
        <v>0</v>
      </c>
      <c r="D8601" s="113">
        <v>11</v>
      </c>
      <c r="E8601" s="114">
        <v>2767</v>
      </c>
      <c r="F8601" s="114">
        <v>8519</v>
      </c>
      <c r="G8601" s="122">
        <v>0</v>
      </c>
      <c r="H8601" s="122">
        <v>2.4697183933676027E+18</v>
      </c>
    </row>
    <row r="8602" spans="3:8" ht="15" customHeight="1">
      <c r="C8602" s="112" t="b">
        <v>0</v>
      </c>
      <c r="D8602" s="113">
        <v>11</v>
      </c>
      <c r="E8602" s="114">
        <v>2768</v>
      </c>
      <c r="F8602" s="114">
        <v>8520</v>
      </c>
      <c r="G8602" s="122">
        <v>0</v>
      </c>
      <c r="H8602" s="122">
        <v>6.5038287371589263E+18</v>
      </c>
    </row>
    <row r="8603" spans="3:8" ht="15" customHeight="1">
      <c r="C8603" s="112" t="b">
        <v>0</v>
      </c>
      <c r="D8603" s="113">
        <v>11</v>
      </c>
      <c r="E8603" s="114">
        <v>2769</v>
      </c>
      <c r="F8603" s="114">
        <v>8521</v>
      </c>
      <c r="G8603" s="122">
        <v>0</v>
      </c>
      <c r="H8603" s="122">
        <v>1.0297212705323381E+19</v>
      </c>
    </row>
    <row r="8604" spans="3:8" ht="15" customHeight="1">
      <c r="C8604" s="112" t="b">
        <v>0</v>
      </c>
      <c r="D8604" s="113">
        <v>11</v>
      </c>
      <c r="E8604" s="114">
        <v>393</v>
      </c>
      <c r="F8604" s="114">
        <v>8522</v>
      </c>
      <c r="G8604" s="122">
        <v>0</v>
      </c>
      <c r="H8604" s="122">
        <v>1.3361491898984354E+19</v>
      </c>
    </row>
    <row r="8605" spans="3:8" ht="15" customHeight="1">
      <c r="C8605" s="112" t="b">
        <v>0</v>
      </c>
      <c r="D8605" s="113">
        <v>12</v>
      </c>
      <c r="E8605" s="114">
        <v>3479</v>
      </c>
      <c r="F8605" s="114">
        <v>8523</v>
      </c>
      <c r="G8605" s="122">
        <v>0</v>
      </c>
      <c r="H8605" s="122">
        <v>1.4113754869885745E+19</v>
      </c>
    </row>
    <row r="8606" spans="3:8" ht="15" customHeight="1">
      <c r="C8606" s="112" t="b">
        <v>0</v>
      </c>
      <c r="D8606" s="113">
        <v>12</v>
      </c>
      <c r="E8606" s="114">
        <v>3480</v>
      </c>
      <c r="F8606" s="114">
        <v>8524</v>
      </c>
      <c r="G8606" s="122">
        <v>0</v>
      </c>
      <c r="H8606" s="122">
        <v>8.9174443250225306E+18</v>
      </c>
    </row>
    <row r="8607" spans="3:8" ht="15" customHeight="1">
      <c r="C8607" s="112" t="b">
        <v>0</v>
      </c>
      <c r="D8607" s="113">
        <v>12</v>
      </c>
      <c r="E8607" s="114">
        <v>3481</v>
      </c>
      <c r="F8607" s="114">
        <v>8525</v>
      </c>
      <c r="G8607" s="122">
        <v>0</v>
      </c>
      <c r="H8607" s="122">
        <v>4.4376143992954424E+18</v>
      </c>
    </row>
    <row r="8608" spans="3:8" ht="15" customHeight="1">
      <c r="C8608" s="112" t="b">
        <v>0</v>
      </c>
      <c r="D8608" s="113">
        <v>12</v>
      </c>
      <c r="E8608" s="114">
        <v>3482</v>
      </c>
      <c r="F8608" s="114">
        <v>8526</v>
      </c>
      <c r="G8608" s="122">
        <v>0</v>
      </c>
      <c r="H8608" s="122">
        <v>2.2552141504768568E+16</v>
      </c>
    </row>
    <row r="8609" spans="3:8" ht="15" customHeight="1">
      <c r="C8609" s="112" t="b">
        <v>0</v>
      </c>
      <c r="D8609" s="113">
        <v>12</v>
      </c>
      <c r="E8609" s="114">
        <v>3483</v>
      </c>
      <c r="F8609" s="114">
        <v>8527</v>
      </c>
      <c r="G8609" s="122">
        <v>0</v>
      </c>
      <c r="H8609" s="122">
        <v>1.2640589032034345E+19</v>
      </c>
    </row>
    <row r="8610" spans="3:8" ht="15" customHeight="1">
      <c r="C8610" s="112" t="b">
        <v>0</v>
      </c>
      <c r="D8610" s="113">
        <v>12</v>
      </c>
      <c r="E8610" s="114">
        <v>3484</v>
      </c>
      <c r="F8610" s="114">
        <v>8528</v>
      </c>
      <c r="G8610" s="122">
        <v>0</v>
      </c>
      <c r="H8610" s="122">
        <v>1.5640063082766182E+19</v>
      </c>
    </row>
    <row r="8611" spans="3:8" ht="15" customHeight="1">
      <c r="C8611" s="112" t="b">
        <v>0</v>
      </c>
      <c r="D8611" s="113">
        <v>12</v>
      </c>
      <c r="E8611" s="114">
        <v>3485</v>
      </c>
      <c r="F8611" s="114">
        <v>8529</v>
      </c>
      <c r="G8611" s="122">
        <v>0</v>
      </c>
      <c r="H8611" s="122">
        <v>1.9854088954817505E+18</v>
      </c>
    </row>
    <row r="8612" spans="3:8" ht="15" customHeight="1">
      <c r="C8612" s="112" t="b">
        <v>0</v>
      </c>
      <c r="D8612" s="113">
        <v>12</v>
      </c>
      <c r="E8612" s="114">
        <v>3486</v>
      </c>
      <c r="F8612" s="114">
        <v>8530</v>
      </c>
      <c r="G8612" s="122">
        <v>0</v>
      </c>
      <c r="H8612" s="122">
        <v>8.3450458680719534E+18</v>
      </c>
    </row>
    <row r="8613" spans="3:8" ht="15" customHeight="1">
      <c r="C8613" s="112" t="b">
        <v>0</v>
      </c>
      <c r="D8613" s="113">
        <v>12</v>
      </c>
      <c r="E8613" s="114">
        <v>3487</v>
      </c>
      <c r="F8613" s="114">
        <v>8531</v>
      </c>
      <c r="G8613" s="122">
        <v>0</v>
      </c>
      <c r="H8613" s="122">
        <v>4.3570243932576287E+18</v>
      </c>
    </row>
    <row r="8614" spans="3:8" ht="15" customHeight="1">
      <c r="C8614" s="112" t="b">
        <v>0</v>
      </c>
      <c r="D8614" s="113">
        <v>12</v>
      </c>
      <c r="E8614" s="114">
        <v>3488</v>
      </c>
      <c r="F8614" s="114">
        <v>8532</v>
      </c>
      <c r="G8614" s="122">
        <v>0</v>
      </c>
      <c r="H8614" s="122">
        <v>3.0924985560232044E+18</v>
      </c>
    </row>
    <row r="8615" spans="3:8" ht="15" customHeight="1">
      <c r="C8615" s="112" t="b">
        <v>0</v>
      </c>
      <c r="D8615" s="113">
        <v>12</v>
      </c>
      <c r="E8615" s="114">
        <v>3489</v>
      </c>
      <c r="F8615" s="114">
        <v>8533</v>
      </c>
      <c r="G8615" s="122">
        <v>0</v>
      </c>
      <c r="H8615" s="122">
        <v>1.4682590932132329E+19</v>
      </c>
    </row>
    <row r="8616" spans="3:8" ht="15" customHeight="1">
      <c r="C8616" s="112" t="b">
        <v>0</v>
      </c>
      <c r="D8616" s="113">
        <v>12</v>
      </c>
      <c r="E8616" s="114">
        <v>3490</v>
      </c>
      <c r="F8616" s="114">
        <v>8534</v>
      </c>
      <c r="G8616" s="122">
        <v>0</v>
      </c>
      <c r="H8616" s="122">
        <v>1.7677853588128346E+19</v>
      </c>
    </row>
    <row r="8617" spans="3:8" ht="15" customHeight="1">
      <c r="C8617" s="112" t="b">
        <v>0</v>
      </c>
      <c r="D8617" s="113">
        <v>12</v>
      </c>
      <c r="E8617" s="114">
        <v>3491</v>
      </c>
      <c r="F8617" s="114">
        <v>8535</v>
      </c>
      <c r="G8617" s="122">
        <v>0</v>
      </c>
      <c r="H8617" s="122">
        <v>1.6527953190433374E+19</v>
      </c>
    </row>
    <row r="8618" spans="3:8" ht="15" customHeight="1">
      <c r="C8618" s="112" t="b">
        <v>0</v>
      </c>
      <c r="D8618" s="113">
        <v>12</v>
      </c>
      <c r="E8618" s="114">
        <v>3492</v>
      </c>
      <c r="F8618" s="114">
        <v>8536</v>
      </c>
      <c r="G8618" s="122">
        <v>0</v>
      </c>
      <c r="H8618" s="122">
        <v>1.7138408418100015E+19</v>
      </c>
    </row>
    <row r="8619" spans="3:8" ht="15" customHeight="1">
      <c r="C8619" s="112" t="b">
        <v>0</v>
      </c>
      <c r="D8619" s="113">
        <v>12</v>
      </c>
      <c r="E8619" s="114">
        <v>3493</v>
      </c>
      <c r="F8619" s="114">
        <v>8537</v>
      </c>
      <c r="G8619" s="122">
        <v>0</v>
      </c>
      <c r="H8619" s="122">
        <v>1.4073144338294993E+19</v>
      </c>
    </row>
    <row r="8620" spans="3:8" ht="15" customHeight="1">
      <c r="C8620" s="112" t="b">
        <v>0</v>
      </c>
      <c r="D8620" s="113">
        <v>12</v>
      </c>
      <c r="E8620" s="114">
        <v>3494</v>
      </c>
      <c r="F8620" s="114">
        <v>8538</v>
      </c>
      <c r="G8620" s="122">
        <v>0</v>
      </c>
      <c r="H8620" s="122">
        <v>9.0706222517372406E+18</v>
      </c>
    </row>
    <row r="8621" spans="3:8" ht="15" customHeight="1">
      <c r="C8621" s="112" t="b">
        <v>0</v>
      </c>
      <c r="D8621" s="113">
        <v>12</v>
      </c>
      <c r="E8621" s="114">
        <v>3495</v>
      </c>
      <c r="F8621" s="114">
        <v>8539</v>
      </c>
      <c r="G8621" s="122">
        <v>0</v>
      </c>
      <c r="H8621" s="122">
        <v>2.9721206253658322E+18</v>
      </c>
    </row>
    <row r="8622" spans="3:8" ht="15" customHeight="1">
      <c r="C8622" s="112" t="b">
        <v>0</v>
      </c>
      <c r="D8622" s="113">
        <v>12</v>
      </c>
      <c r="E8622" s="114">
        <v>3496</v>
      </c>
      <c r="F8622" s="114">
        <v>8540</v>
      </c>
      <c r="G8622" s="122">
        <v>0</v>
      </c>
      <c r="H8622" s="122">
        <v>1.5472762149934119E+19</v>
      </c>
    </row>
    <row r="8623" spans="3:8" ht="15" customHeight="1">
      <c r="C8623" s="112" t="b">
        <v>0</v>
      </c>
      <c r="D8623" s="113">
        <v>12</v>
      </c>
      <c r="E8623" s="114">
        <v>3497</v>
      </c>
      <c r="F8623" s="114">
        <v>8541</v>
      </c>
      <c r="G8623" s="122">
        <v>0</v>
      </c>
      <c r="H8623" s="122">
        <v>6.0681130335858227E+18</v>
      </c>
    </row>
    <row r="8624" spans="3:8" ht="15" customHeight="1">
      <c r="C8624" s="112" t="b">
        <v>0</v>
      </c>
      <c r="D8624" s="113">
        <v>12</v>
      </c>
      <c r="E8624" s="114">
        <v>3498</v>
      </c>
      <c r="F8624" s="114">
        <v>8542</v>
      </c>
      <c r="G8624" s="122">
        <v>0</v>
      </c>
      <c r="H8624" s="122">
        <v>1.0637689801558303E+19</v>
      </c>
    </row>
    <row r="8625" spans="3:8" ht="15" customHeight="1">
      <c r="C8625" s="112" t="b">
        <v>0</v>
      </c>
      <c r="D8625" s="113">
        <v>12</v>
      </c>
      <c r="E8625" s="114">
        <v>3499</v>
      </c>
      <c r="F8625" s="114">
        <v>8543</v>
      </c>
      <c r="G8625" s="122">
        <v>0</v>
      </c>
      <c r="H8625" s="122">
        <v>2.5027413481327652E+18</v>
      </c>
    </row>
    <row r="8626" spans="3:8" ht="15" customHeight="1">
      <c r="C8626" s="112" t="b">
        <v>0</v>
      </c>
      <c r="D8626" s="113">
        <v>12</v>
      </c>
      <c r="E8626" s="114">
        <v>3500</v>
      </c>
      <c r="F8626" s="114">
        <v>8544</v>
      </c>
      <c r="G8626" s="122">
        <v>0</v>
      </c>
      <c r="H8626" s="122">
        <v>8.5596974278501755E+18</v>
      </c>
    </row>
    <row r="8627" spans="3:8" ht="15" customHeight="1">
      <c r="C8627" s="112" t="b">
        <v>0</v>
      </c>
      <c r="D8627" s="113">
        <v>12</v>
      </c>
      <c r="E8627" s="114">
        <v>3501</v>
      </c>
      <c r="F8627" s="114">
        <v>8545</v>
      </c>
      <c r="G8627" s="122">
        <v>0</v>
      </c>
      <c r="H8627" s="122">
        <v>1.0581504051488659E+19</v>
      </c>
    </row>
    <row r="8628" spans="3:8" ht="15" customHeight="1">
      <c r="C8628" s="112" t="b">
        <v>0</v>
      </c>
      <c r="D8628" s="113">
        <v>12</v>
      </c>
      <c r="E8628" s="114">
        <v>3502</v>
      </c>
      <c r="F8628" s="114">
        <v>8546</v>
      </c>
      <c r="G8628" s="122">
        <v>0</v>
      </c>
      <c r="H8628" s="122">
        <v>2.8251014660681687E+18</v>
      </c>
    </row>
    <row r="8629" spans="3:8" ht="15" customHeight="1">
      <c r="C8629" s="112" t="b">
        <v>0</v>
      </c>
      <c r="D8629" s="113">
        <v>12</v>
      </c>
      <c r="E8629" s="114">
        <v>3503</v>
      </c>
      <c r="F8629" s="114">
        <v>8547</v>
      </c>
      <c r="G8629" s="122">
        <v>0</v>
      </c>
      <c r="H8629" s="122">
        <v>3.7688380344334195E+17</v>
      </c>
    </row>
    <row r="8630" spans="3:8" ht="15" customHeight="1">
      <c r="C8630" s="112" t="b">
        <v>0</v>
      </c>
      <c r="D8630" s="113">
        <v>12</v>
      </c>
      <c r="E8630" s="114">
        <v>3430</v>
      </c>
      <c r="F8630" s="114">
        <v>8548</v>
      </c>
      <c r="G8630" s="122">
        <v>0</v>
      </c>
      <c r="H8630" s="122">
        <v>7.8654376118777559E+18</v>
      </c>
    </row>
    <row r="8631" spans="3:8" ht="15" customHeight="1">
      <c r="C8631" s="112" t="b">
        <v>0</v>
      </c>
      <c r="D8631" s="113">
        <v>12</v>
      </c>
      <c r="E8631" s="114">
        <v>3431</v>
      </c>
      <c r="F8631" s="114">
        <v>8549</v>
      </c>
      <c r="G8631" s="122">
        <v>0</v>
      </c>
      <c r="H8631" s="122">
        <v>1.4502452449630271E+19</v>
      </c>
    </row>
    <row r="8632" spans="3:8" ht="15" customHeight="1">
      <c r="C8632" s="112" t="b">
        <v>0</v>
      </c>
      <c r="D8632" s="113">
        <v>12</v>
      </c>
      <c r="E8632" s="114">
        <v>3432</v>
      </c>
      <c r="F8632" s="114">
        <v>8550</v>
      </c>
      <c r="G8632" s="122">
        <v>0</v>
      </c>
      <c r="H8632" s="122">
        <v>1.6315318593586552E+18</v>
      </c>
    </row>
    <row r="8633" spans="3:8" ht="15" customHeight="1">
      <c r="C8633" s="112" t="b">
        <v>0</v>
      </c>
      <c r="D8633" s="113">
        <v>12</v>
      </c>
      <c r="E8633" s="114">
        <v>3433</v>
      </c>
      <c r="F8633" s="114">
        <v>8551</v>
      </c>
      <c r="G8633" s="122">
        <v>0</v>
      </c>
      <c r="H8633" s="122">
        <v>1.4492283044075753E+19</v>
      </c>
    </row>
    <row r="8634" spans="3:8" ht="15" customHeight="1">
      <c r="C8634" s="112" t="b">
        <v>0</v>
      </c>
      <c r="D8634" s="113">
        <v>12</v>
      </c>
      <c r="E8634" s="114">
        <v>3434</v>
      </c>
      <c r="F8634" s="114">
        <v>8552</v>
      </c>
      <c r="G8634" s="122">
        <v>0</v>
      </c>
      <c r="H8634" s="122">
        <v>1.4169267131079756E+19</v>
      </c>
    </row>
    <row r="8635" spans="3:8" ht="15" customHeight="1">
      <c r="C8635" s="112" t="b">
        <v>0</v>
      </c>
      <c r="D8635" s="113">
        <v>12</v>
      </c>
      <c r="E8635" s="114">
        <v>3435</v>
      </c>
      <c r="F8635" s="114">
        <v>8553</v>
      </c>
      <c r="G8635" s="122">
        <v>0</v>
      </c>
      <c r="H8635" s="122">
        <v>1.5121654452003506E+19</v>
      </c>
    </row>
    <row r="8636" spans="3:8" ht="15" customHeight="1">
      <c r="C8636" s="112" t="b">
        <v>0</v>
      </c>
      <c r="D8636" s="113">
        <v>12</v>
      </c>
      <c r="E8636" s="114">
        <v>3436</v>
      </c>
      <c r="F8636" s="114">
        <v>8554</v>
      </c>
      <c r="G8636" s="122">
        <v>0</v>
      </c>
      <c r="H8636" s="122">
        <v>1.3441669470723766E+19</v>
      </c>
    </row>
    <row r="8637" spans="3:8" ht="15" customHeight="1">
      <c r="C8637" s="112" t="b">
        <v>0</v>
      </c>
      <c r="D8637" s="113">
        <v>12</v>
      </c>
      <c r="E8637" s="114">
        <v>3437</v>
      </c>
      <c r="F8637" s="114">
        <v>8555</v>
      </c>
      <c r="G8637" s="122">
        <v>0</v>
      </c>
      <c r="H8637" s="122">
        <v>8.002267499934294E+18</v>
      </c>
    </row>
    <row r="8638" spans="3:8" ht="15" customHeight="1">
      <c r="C8638" s="112" t="b">
        <v>0</v>
      </c>
      <c r="D8638" s="113">
        <v>12</v>
      </c>
      <c r="E8638" s="114">
        <v>3438</v>
      </c>
      <c r="F8638" s="114">
        <v>8556</v>
      </c>
      <c r="G8638" s="122">
        <v>0</v>
      </c>
      <c r="H8638" s="122">
        <v>4.5439761449864468E+18</v>
      </c>
    </row>
    <row r="8639" spans="3:8" ht="15" customHeight="1">
      <c r="C8639" s="112" t="b">
        <v>0</v>
      </c>
      <c r="D8639" s="113">
        <v>12</v>
      </c>
      <c r="E8639" s="114">
        <v>3439</v>
      </c>
      <c r="F8639" s="114">
        <v>8557</v>
      </c>
      <c r="G8639" s="122">
        <v>0</v>
      </c>
      <c r="H8639" s="122">
        <v>1.1183619974634045E+19</v>
      </c>
    </row>
    <row r="8640" spans="3:8" ht="15" customHeight="1">
      <c r="C8640" s="112" t="b">
        <v>0</v>
      </c>
      <c r="D8640" s="113">
        <v>12</v>
      </c>
      <c r="E8640" s="114">
        <v>3440</v>
      </c>
      <c r="F8640" s="114">
        <v>8558</v>
      </c>
      <c r="G8640" s="122">
        <v>0</v>
      </c>
      <c r="H8640" s="122">
        <v>4.9712678876643164E+18</v>
      </c>
    </row>
    <row r="8641" spans="3:8" ht="15" customHeight="1">
      <c r="C8641" s="112" t="b">
        <v>0</v>
      </c>
      <c r="D8641" s="113">
        <v>12</v>
      </c>
      <c r="E8641" s="114">
        <v>3441</v>
      </c>
      <c r="F8641" s="114">
        <v>8559</v>
      </c>
      <c r="G8641" s="122">
        <v>0</v>
      </c>
      <c r="H8641" s="122">
        <v>9.5210589343849062E+18</v>
      </c>
    </row>
    <row r="8642" spans="3:8" ht="15" customHeight="1">
      <c r="C8642" s="112" t="b">
        <v>0</v>
      </c>
      <c r="D8642" s="113">
        <v>12</v>
      </c>
      <c r="E8642" s="114">
        <v>3442</v>
      </c>
      <c r="F8642" s="114">
        <v>8560</v>
      </c>
      <c r="G8642" s="122">
        <v>0</v>
      </c>
      <c r="H8642" s="122">
        <v>1.2659439681162355E+19</v>
      </c>
    </row>
    <row r="8643" spans="3:8" ht="15" customHeight="1">
      <c r="C8643" s="112" t="b">
        <v>0</v>
      </c>
      <c r="D8643" s="113">
        <v>12</v>
      </c>
      <c r="E8643" s="114">
        <v>3443</v>
      </c>
      <c r="F8643" s="114">
        <v>8561</v>
      </c>
      <c r="G8643" s="122">
        <v>0</v>
      </c>
      <c r="H8643" s="122">
        <v>3.2540368209562163E+18</v>
      </c>
    </row>
    <row r="8644" spans="3:8" ht="15" customHeight="1">
      <c r="C8644" s="112" t="b">
        <v>0</v>
      </c>
      <c r="D8644" s="113">
        <v>12</v>
      </c>
      <c r="E8644" s="114">
        <v>3444</v>
      </c>
      <c r="F8644" s="114">
        <v>8562</v>
      </c>
      <c r="G8644" s="122">
        <v>0</v>
      </c>
      <c r="H8644" s="122">
        <v>5.8990283880928133E+18</v>
      </c>
    </row>
    <row r="8645" spans="3:8" ht="15" customHeight="1">
      <c r="C8645" s="112" t="b">
        <v>0</v>
      </c>
      <c r="D8645" s="113">
        <v>12</v>
      </c>
      <c r="E8645" s="114">
        <v>3445</v>
      </c>
      <c r="F8645" s="114">
        <v>8563</v>
      </c>
      <c r="G8645" s="122">
        <v>0</v>
      </c>
      <c r="H8645" s="122">
        <v>2.5570697939545472E+18</v>
      </c>
    </row>
    <row r="8646" spans="3:8" ht="15" customHeight="1">
      <c r="C8646" s="112" t="b">
        <v>0</v>
      </c>
      <c r="D8646" s="113">
        <v>12</v>
      </c>
      <c r="E8646" s="114">
        <v>3446</v>
      </c>
      <c r="F8646" s="114">
        <v>8564</v>
      </c>
      <c r="G8646" s="122">
        <v>0</v>
      </c>
      <c r="H8646" s="122">
        <v>9.3209735877843579E+18</v>
      </c>
    </row>
    <row r="8647" spans="3:8" ht="15" customHeight="1">
      <c r="C8647" s="112" t="b">
        <v>0</v>
      </c>
      <c r="D8647" s="113">
        <v>12</v>
      </c>
      <c r="E8647" s="114">
        <v>3447</v>
      </c>
      <c r="F8647" s="114">
        <v>8565</v>
      </c>
      <c r="G8647" s="122">
        <v>0</v>
      </c>
      <c r="H8647" s="122">
        <v>1.22687352026146E+19</v>
      </c>
    </row>
    <row r="8648" spans="3:8" ht="15" customHeight="1">
      <c r="C8648" s="112" t="b">
        <v>0</v>
      </c>
      <c r="D8648" s="113">
        <v>12</v>
      </c>
      <c r="E8648" s="114">
        <v>3448</v>
      </c>
      <c r="F8648" s="114">
        <v>8566</v>
      </c>
      <c r="G8648" s="122">
        <v>0</v>
      </c>
      <c r="H8648" s="122">
        <v>1.7482484364889094E+19</v>
      </c>
    </row>
    <row r="8649" spans="3:8" ht="15" customHeight="1">
      <c r="C8649" s="112" t="b">
        <v>0</v>
      </c>
      <c r="D8649" s="113">
        <v>12</v>
      </c>
      <c r="E8649" s="114">
        <v>3449</v>
      </c>
      <c r="F8649" s="114">
        <v>8567</v>
      </c>
      <c r="G8649" s="122">
        <v>0</v>
      </c>
      <c r="H8649" s="122">
        <v>6.6404614618997596E+18</v>
      </c>
    </row>
    <row r="8650" spans="3:8" ht="15" customHeight="1">
      <c r="C8650" s="112" t="b">
        <v>0</v>
      </c>
      <c r="D8650" s="113">
        <v>12</v>
      </c>
      <c r="E8650" s="114">
        <v>3450</v>
      </c>
      <c r="F8650" s="114">
        <v>8568</v>
      </c>
      <c r="G8650" s="122">
        <v>0</v>
      </c>
      <c r="H8650" s="122">
        <v>1.1161287094288015E+19</v>
      </c>
    </row>
    <row r="8651" spans="3:8" ht="15" customHeight="1">
      <c r="C8651" s="112" t="b">
        <v>0</v>
      </c>
      <c r="D8651" s="113">
        <v>12</v>
      </c>
      <c r="E8651" s="114">
        <v>3451</v>
      </c>
      <c r="F8651" s="114">
        <v>8569</v>
      </c>
      <c r="G8651" s="122">
        <v>0</v>
      </c>
      <c r="H8651" s="122">
        <v>1.2602018357004999E+19</v>
      </c>
    </row>
    <row r="8652" spans="3:8" ht="15" customHeight="1">
      <c r="C8652" s="112" t="b">
        <v>0</v>
      </c>
      <c r="D8652" s="113">
        <v>12</v>
      </c>
      <c r="E8652" s="114">
        <v>3452</v>
      </c>
      <c r="F8652" s="114">
        <v>8570</v>
      </c>
      <c r="G8652" s="122">
        <v>0</v>
      </c>
      <c r="H8652" s="122">
        <v>8.4113257129729495E+18</v>
      </c>
    </row>
    <row r="8653" spans="3:8" ht="15" customHeight="1">
      <c r="C8653" s="112" t="b">
        <v>0</v>
      </c>
      <c r="D8653" s="113">
        <v>12</v>
      </c>
      <c r="E8653" s="114">
        <v>3453</v>
      </c>
      <c r="F8653" s="114">
        <v>8571</v>
      </c>
      <c r="G8653" s="122">
        <v>0</v>
      </c>
      <c r="H8653" s="122">
        <v>1.3813244240307343E+19</v>
      </c>
    </row>
    <row r="8654" spans="3:8" ht="15" customHeight="1">
      <c r="C8654" s="112" t="b">
        <v>0</v>
      </c>
      <c r="D8654" s="113">
        <v>12</v>
      </c>
      <c r="E8654" s="114">
        <v>3454</v>
      </c>
      <c r="F8654" s="114">
        <v>8572</v>
      </c>
      <c r="G8654" s="122">
        <v>0</v>
      </c>
      <c r="H8654" s="122">
        <v>7.0059288635980155E+18</v>
      </c>
    </row>
    <row r="8655" spans="3:8" ht="15" customHeight="1">
      <c r="C8655" s="112" t="b">
        <v>0</v>
      </c>
      <c r="D8655" s="113">
        <v>12</v>
      </c>
      <c r="E8655" s="114">
        <v>3403</v>
      </c>
      <c r="F8655" s="114">
        <v>8573</v>
      </c>
      <c r="G8655" s="122">
        <v>0</v>
      </c>
      <c r="H8655" s="122">
        <v>6.5188977653318523E+18</v>
      </c>
    </row>
    <row r="8656" spans="3:8" ht="15" customHeight="1">
      <c r="C8656" s="112" t="b">
        <v>0</v>
      </c>
      <c r="D8656" s="113">
        <v>12</v>
      </c>
      <c r="E8656" s="114">
        <v>3404</v>
      </c>
      <c r="F8656" s="114">
        <v>8574</v>
      </c>
      <c r="G8656" s="122">
        <v>0</v>
      </c>
      <c r="H8656" s="122">
        <v>5.8977373716493558E+18</v>
      </c>
    </row>
    <row r="8657" spans="3:8" ht="15" customHeight="1">
      <c r="C8657" s="112" t="b">
        <v>0</v>
      </c>
      <c r="D8657" s="113">
        <v>12</v>
      </c>
      <c r="E8657" s="114">
        <v>3405</v>
      </c>
      <c r="F8657" s="114">
        <v>8575</v>
      </c>
      <c r="G8657" s="122">
        <v>0</v>
      </c>
      <c r="H8657" s="122">
        <v>9.5899254269827912E+18</v>
      </c>
    </row>
    <row r="8658" spans="3:8" ht="15" customHeight="1">
      <c r="C8658" s="112" t="b">
        <v>0</v>
      </c>
      <c r="D8658" s="113">
        <v>12</v>
      </c>
      <c r="E8658" s="114">
        <v>3406</v>
      </c>
      <c r="F8658" s="114">
        <v>8576</v>
      </c>
      <c r="G8658" s="122">
        <v>0</v>
      </c>
      <c r="H8658" s="122">
        <v>9.063902823628546E+18</v>
      </c>
    </row>
    <row r="8659" spans="3:8" ht="15" customHeight="1">
      <c r="C8659" s="112" t="b">
        <v>0</v>
      </c>
      <c r="D8659" s="113">
        <v>12</v>
      </c>
      <c r="E8659" s="114">
        <v>3407</v>
      </c>
      <c r="F8659" s="114">
        <v>8577</v>
      </c>
      <c r="G8659" s="122">
        <v>0</v>
      </c>
      <c r="H8659" s="122">
        <v>5.1110443169660713E+18</v>
      </c>
    </row>
    <row r="8660" spans="3:8" ht="15" customHeight="1">
      <c r="C8660" s="112" t="b">
        <v>0</v>
      </c>
      <c r="D8660" s="113">
        <v>12</v>
      </c>
      <c r="E8660" s="114">
        <v>3408</v>
      </c>
      <c r="F8660" s="114">
        <v>8578</v>
      </c>
      <c r="G8660" s="122">
        <v>0</v>
      </c>
      <c r="H8660" s="122">
        <v>1.1373483597081178E+19</v>
      </c>
    </row>
    <row r="8661" spans="3:8" ht="15" customHeight="1">
      <c r="C8661" s="112" t="b">
        <v>0</v>
      </c>
      <c r="D8661" s="113">
        <v>12</v>
      </c>
      <c r="E8661" s="114">
        <v>3409</v>
      </c>
      <c r="F8661" s="114">
        <v>8579</v>
      </c>
      <c r="G8661" s="122">
        <v>0</v>
      </c>
      <c r="H8661" s="122">
        <v>1.4957305865094881E+19</v>
      </c>
    </row>
    <row r="8662" spans="3:8" ht="15" customHeight="1">
      <c r="C8662" s="112" t="b">
        <v>0</v>
      </c>
      <c r="D8662" s="113">
        <v>12</v>
      </c>
      <c r="E8662" s="114">
        <v>3410</v>
      </c>
      <c r="F8662" s="114">
        <v>8580</v>
      </c>
      <c r="G8662" s="122">
        <v>0</v>
      </c>
      <c r="H8662" s="122">
        <v>1.1975230711908436E+19</v>
      </c>
    </row>
    <row r="8663" spans="3:8" ht="15" customHeight="1">
      <c r="C8663" s="112" t="b">
        <v>0</v>
      </c>
      <c r="D8663" s="113">
        <v>12</v>
      </c>
      <c r="E8663" s="114">
        <v>3411</v>
      </c>
      <c r="F8663" s="114">
        <v>8581</v>
      </c>
      <c r="G8663" s="122">
        <v>0</v>
      </c>
      <c r="H8663" s="122">
        <v>1.5197952920332714E+19</v>
      </c>
    </row>
    <row r="8664" spans="3:8" ht="15" customHeight="1">
      <c r="C8664" s="112" t="b">
        <v>0</v>
      </c>
      <c r="D8664" s="113">
        <v>12</v>
      </c>
      <c r="E8664" s="114">
        <v>3412</v>
      </c>
      <c r="F8664" s="114">
        <v>8582</v>
      </c>
      <c r="G8664" s="122">
        <v>0</v>
      </c>
      <c r="H8664" s="122">
        <v>1.3088922036753316E+19</v>
      </c>
    </row>
    <row r="8665" spans="3:8" ht="15" customHeight="1">
      <c r="C8665" s="112" t="b">
        <v>0</v>
      </c>
      <c r="D8665" s="113">
        <v>12</v>
      </c>
      <c r="E8665" s="114">
        <v>3413</v>
      </c>
      <c r="F8665" s="114">
        <v>8583</v>
      </c>
      <c r="G8665" s="122">
        <v>0</v>
      </c>
      <c r="H8665" s="122">
        <v>1.8233662985326639E+19</v>
      </c>
    </row>
    <row r="8666" spans="3:8" ht="15" customHeight="1">
      <c r="C8666" s="112" t="b">
        <v>0</v>
      </c>
      <c r="D8666" s="113">
        <v>12</v>
      </c>
      <c r="E8666" s="114">
        <v>3414</v>
      </c>
      <c r="F8666" s="114">
        <v>8584</v>
      </c>
      <c r="G8666" s="122">
        <v>0</v>
      </c>
      <c r="H8666" s="122">
        <v>2.4661692314440791E+18</v>
      </c>
    </row>
    <row r="8667" spans="3:8" ht="15" customHeight="1">
      <c r="C8667" s="112" t="b">
        <v>0</v>
      </c>
      <c r="D8667" s="113">
        <v>12</v>
      </c>
      <c r="E8667" s="114">
        <v>3415</v>
      </c>
      <c r="F8667" s="114">
        <v>8585</v>
      </c>
      <c r="G8667" s="122">
        <v>0</v>
      </c>
      <c r="H8667" s="122">
        <v>5.6312849341901792E+17</v>
      </c>
    </row>
    <row r="8668" spans="3:8" ht="15" customHeight="1">
      <c r="C8668" s="112" t="b">
        <v>0</v>
      </c>
      <c r="D8668" s="113">
        <v>12</v>
      </c>
      <c r="E8668" s="114">
        <v>3416</v>
      </c>
      <c r="F8668" s="114">
        <v>8586</v>
      </c>
      <c r="G8668" s="122">
        <v>0</v>
      </c>
      <c r="H8668" s="122">
        <v>4.0749552398310789E+18</v>
      </c>
    </row>
    <row r="8669" spans="3:8" ht="15" customHeight="1">
      <c r="C8669" s="112" t="b">
        <v>0</v>
      </c>
      <c r="D8669" s="113">
        <v>12</v>
      </c>
      <c r="E8669" s="114">
        <v>3417</v>
      </c>
      <c r="F8669" s="114">
        <v>8587</v>
      </c>
      <c r="G8669" s="122">
        <v>0</v>
      </c>
      <c r="H8669" s="122">
        <v>1.6723559736179948E+18</v>
      </c>
    </row>
    <row r="8670" spans="3:8" ht="15" customHeight="1">
      <c r="C8670" s="112" t="b">
        <v>0</v>
      </c>
      <c r="D8670" s="113">
        <v>12</v>
      </c>
      <c r="E8670" s="114">
        <v>3418</v>
      </c>
      <c r="F8670" s="114">
        <v>8588</v>
      </c>
      <c r="G8670" s="122">
        <v>0</v>
      </c>
      <c r="H8670" s="122">
        <v>1.0240611663425952E+19</v>
      </c>
    </row>
    <row r="8671" spans="3:8" ht="15" customHeight="1">
      <c r="C8671" s="112" t="b">
        <v>0</v>
      </c>
      <c r="D8671" s="113">
        <v>12</v>
      </c>
      <c r="E8671" s="114">
        <v>3419</v>
      </c>
      <c r="F8671" s="114">
        <v>8589</v>
      </c>
      <c r="G8671" s="122">
        <v>0</v>
      </c>
      <c r="H8671" s="122">
        <v>7.2662956090158305E+18</v>
      </c>
    </row>
    <row r="8672" spans="3:8" ht="15" customHeight="1">
      <c r="C8672" s="112" t="b">
        <v>0</v>
      </c>
      <c r="D8672" s="113">
        <v>12</v>
      </c>
      <c r="E8672" s="114">
        <v>3420</v>
      </c>
      <c r="F8672" s="114">
        <v>8590</v>
      </c>
      <c r="G8672" s="122">
        <v>0</v>
      </c>
      <c r="H8672" s="122">
        <v>1.5384765014321588E+19</v>
      </c>
    </row>
    <row r="8673" spans="3:8" ht="15" customHeight="1">
      <c r="C8673" s="112" t="b">
        <v>0</v>
      </c>
      <c r="D8673" s="113">
        <v>12</v>
      </c>
      <c r="E8673" s="114">
        <v>3421</v>
      </c>
      <c r="F8673" s="114">
        <v>8591</v>
      </c>
      <c r="G8673" s="122">
        <v>0</v>
      </c>
      <c r="H8673" s="122">
        <v>6.851521316658262E+18</v>
      </c>
    </row>
    <row r="8674" spans="3:8" ht="15" customHeight="1">
      <c r="C8674" s="112" t="b">
        <v>0</v>
      </c>
      <c r="D8674" s="113">
        <v>12</v>
      </c>
      <c r="E8674" s="114">
        <v>3422</v>
      </c>
      <c r="F8674" s="114">
        <v>8592</v>
      </c>
      <c r="G8674" s="122">
        <v>0</v>
      </c>
      <c r="H8674" s="122">
        <v>8.0305082381211515E+18</v>
      </c>
    </row>
    <row r="8675" spans="3:8" ht="15" customHeight="1">
      <c r="C8675" s="112" t="b">
        <v>0</v>
      </c>
      <c r="D8675" s="113">
        <v>12</v>
      </c>
      <c r="E8675" s="114">
        <v>3423</v>
      </c>
      <c r="F8675" s="114">
        <v>8593</v>
      </c>
      <c r="G8675" s="122">
        <v>0</v>
      </c>
      <c r="H8675" s="122">
        <v>1.7342627855553835E+19</v>
      </c>
    </row>
    <row r="8676" spans="3:8" ht="15" customHeight="1">
      <c r="C8676" s="112" t="b">
        <v>0</v>
      </c>
      <c r="D8676" s="113">
        <v>12</v>
      </c>
      <c r="E8676" s="114">
        <v>3424</v>
      </c>
      <c r="F8676" s="114">
        <v>8594</v>
      </c>
      <c r="G8676" s="122">
        <v>0</v>
      </c>
      <c r="H8676" s="122">
        <v>8.934952237014484E+18</v>
      </c>
    </row>
    <row r="8677" spans="3:8" ht="15" customHeight="1">
      <c r="C8677" s="112" t="b">
        <v>0</v>
      </c>
      <c r="D8677" s="113">
        <v>12</v>
      </c>
      <c r="E8677" s="114">
        <v>3425</v>
      </c>
      <c r="F8677" s="114">
        <v>8595</v>
      </c>
      <c r="G8677" s="122">
        <v>0</v>
      </c>
      <c r="H8677" s="122">
        <v>1.6343151072504234E+19</v>
      </c>
    </row>
    <row r="8678" spans="3:8" ht="15" customHeight="1">
      <c r="C8678" s="112" t="b">
        <v>0</v>
      </c>
      <c r="D8678" s="113">
        <v>12</v>
      </c>
      <c r="E8678" s="114">
        <v>3426</v>
      </c>
      <c r="F8678" s="114">
        <v>8596</v>
      </c>
      <c r="G8678" s="122">
        <v>0</v>
      </c>
      <c r="H8678" s="122">
        <v>2.280986427657268E+18</v>
      </c>
    </row>
    <row r="8679" spans="3:8" ht="15" customHeight="1">
      <c r="C8679" s="112" t="b">
        <v>0</v>
      </c>
      <c r="D8679" s="113">
        <v>12</v>
      </c>
      <c r="E8679" s="114">
        <v>3427</v>
      </c>
      <c r="F8679" s="114">
        <v>8597</v>
      </c>
      <c r="G8679" s="122">
        <v>0</v>
      </c>
      <c r="H8679" s="122">
        <v>1.7517625330292593E+19</v>
      </c>
    </row>
    <row r="8680" spans="3:8" ht="15" customHeight="1">
      <c r="C8680" s="112" t="b">
        <v>0</v>
      </c>
      <c r="D8680" s="113">
        <v>13</v>
      </c>
      <c r="E8680" s="114">
        <v>3479</v>
      </c>
      <c r="F8680" s="114">
        <v>8598</v>
      </c>
      <c r="G8680" s="122">
        <v>0</v>
      </c>
      <c r="H8680" s="122">
        <v>7.5221204552723046E+18</v>
      </c>
    </row>
    <row r="8681" spans="3:8" ht="15" customHeight="1">
      <c r="C8681" s="112" t="b">
        <v>0</v>
      </c>
      <c r="D8681" s="113">
        <v>13</v>
      </c>
      <c r="E8681" s="114">
        <v>3480</v>
      </c>
      <c r="F8681" s="114">
        <v>8599</v>
      </c>
      <c r="G8681" s="122">
        <v>0</v>
      </c>
      <c r="H8681" s="122">
        <v>1.7510463348358861E+19</v>
      </c>
    </row>
    <row r="8682" spans="3:8" ht="15" customHeight="1">
      <c r="C8682" s="112" t="b">
        <v>0</v>
      </c>
      <c r="D8682" s="113">
        <v>13</v>
      </c>
      <c r="E8682" s="114">
        <v>3481</v>
      </c>
      <c r="F8682" s="114">
        <v>8600</v>
      </c>
      <c r="G8682" s="122">
        <v>0</v>
      </c>
      <c r="H8682" s="122">
        <v>1.3660901841070604E+19</v>
      </c>
    </row>
    <row r="8683" spans="3:8" ht="15" customHeight="1">
      <c r="C8683" s="112" t="b">
        <v>0</v>
      </c>
      <c r="D8683" s="113">
        <v>13</v>
      </c>
      <c r="E8683" s="114">
        <v>3482</v>
      </c>
      <c r="F8683" s="114">
        <v>8601</v>
      </c>
      <c r="G8683" s="122">
        <v>0</v>
      </c>
      <c r="H8683" s="122">
        <v>1.2164627089091944E+19</v>
      </c>
    </row>
    <row r="8684" spans="3:8" ht="15" customHeight="1">
      <c r="C8684" s="112" t="b">
        <v>0</v>
      </c>
      <c r="D8684" s="113">
        <v>13</v>
      </c>
      <c r="E8684" s="114">
        <v>3483</v>
      </c>
      <c r="F8684" s="114">
        <v>8602</v>
      </c>
      <c r="G8684" s="122">
        <v>0</v>
      </c>
      <c r="H8684" s="122">
        <v>7.2051526784507174E+17</v>
      </c>
    </row>
    <row r="8685" spans="3:8" ht="15" customHeight="1">
      <c r="C8685" s="112" t="b">
        <v>0</v>
      </c>
      <c r="D8685" s="113">
        <v>13</v>
      </c>
      <c r="E8685" s="114">
        <v>3484</v>
      </c>
      <c r="F8685" s="114">
        <v>8603</v>
      </c>
      <c r="G8685" s="122">
        <v>0</v>
      </c>
      <c r="H8685" s="122">
        <v>4.1500778046361902E+18</v>
      </c>
    </row>
    <row r="8686" spans="3:8" ht="15" customHeight="1">
      <c r="C8686" s="112" t="b">
        <v>0</v>
      </c>
      <c r="D8686" s="113">
        <v>13</v>
      </c>
      <c r="E8686" s="114">
        <v>3485</v>
      </c>
      <c r="F8686" s="114">
        <v>8604</v>
      </c>
      <c r="G8686" s="122">
        <v>0</v>
      </c>
      <c r="H8686" s="122">
        <v>1.2502135180009708E+19</v>
      </c>
    </row>
    <row r="8687" spans="3:8" ht="15" customHeight="1">
      <c r="C8687" s="112" t="b">
        <v>0</v>
      </c>
      <c r="D8687" s="113">
        <v>13</v>
      </c>
      <c r="E8687" s="114">
        <v>3486</v>
      </c>
      <c r="F8687" s="114">
        <v>8605</v>
      </c>
      <c r="G8687" s="122">
        <v>0</v>
      </c>
      <c r="H8687" s="122">
        <v>6.1219803934750976E+18</v>
      </c>
    </row>
    <row r="8688" spans="3:8" ht="15" customHeight="1">
      <c r="C8688" s="112" t="b">
        <v>0</v>
      </c>
      <c r="D8688" s="113">
        <v>13</v>
      </c>
      <c r="E8688" s="114">
        <v>3487</v>
      </c>
      <c r="F8688" s="114">
        <v>8606</v>
      </c>
      <c r="G8688" s="122">
        <v>0</v>
      </c>
      <c r="H8688" s="122">
        <v>1.4572109594955661E+19</v>
      </c>
    </row>
    <row r="8689" spans="3:8" ht="15" customHeight="1">
      <c r="C8689" s="112" t="b">
        <v>0</v>
      </c>
      <c r="D8689" s="113">
        <v>13</v>
      </c>
      <c r="E8689" s="114">
        <v>3488</v>
      </c>
      <c r="F8689" s="114">
        <v>8607</v>
      </c>
      <c r="G8689" s="122">
        <v>0</v>
      </c>
      <c r="H8689" s="122">
        <v>1.786281233775821E+19</v>
      </c>
    </row>
    <row r="8690" spans="3:8" ht="15" customHeight="1">
      <c r="C8690" s="112" t="b">
        <v>0</v>
      </c>
      <c r="D8690" s="113">
        <v>13</v>
      </c>
      <c r="E8690" s="114">
        <v>3489</v>
      </c>
      <c r="F8690" s="114">
        <v>8608</v>
      </c>
      <c r="G8690" s="122">
        <v>0</v>
      </c>
      <c r="H8690" s="122">
        <v>3.2512244926316749E+18</v>
      </c>
    </row>
    <row r="8691" spans="3:8" ht="15" customHeight="1">
      <c r="C8691" s="112" t="b">
        <v>0</v>
      </c>
      <c r="D8691" s="113">
        <v>13</v>
      </c>
      <c r="E8691" s="114">
        <v>3490</v>
      </c>
      <c r="F8691" s="114">
        <v>8609</v>
      </c>
      <c r="G8691" s="122">
        <v>0</v>
      </c>
      <c r="H8691" s="122">
        <v>6.2691548436764058E+17</v>
      </c>
    </row>
    <row r="8692" spans="3:8" ht="15" customHeight="1">
      <c r="C8692" s="112" t="b">
        <v>0</v>
      </c>
      <c r="D8692" s="113">
        <v>13</v>
      </c>
      <c r="E8692" s="114">
        <v>3491</v>
      </c>
      <c r="F8692" s="114">
        <v>8610</v>
      </c>
      <c r="G8692" s="122">
        <v>0</v>
      </c>
      <c r="H8692" s="122">
        <v>1.7509683308159916E+16</v>
      </c>
    </row>
    <row r="8693" spans="3:8" ht="15" customHeight="1">
      <c r="C8693" s="112" t="b">
        <v>0</v>
      </c>
      <c r="D8693" s="113">
        <v>13</v>
      </c>
      <c r="E8693" s="114">
        <v>3492</v>
      </c>
      <c r="F8693" s="114">
        <v>8611</v>
      </c>
      <c r="G8693" s="122">
        <v>0</v>
      </c>
      <c r="H8693" s="122">
        <v>1.1699685195354491E+19</v>
      </c>
    </row>
    <row r="8694" spans="3:8" ht="15" customHeight="1">
      <c r="C8694" s="112" t="b">
        <v>0</v>
      </c>
      <c r="D8694" s="113">
        <v>13</v>
      </c>
      <c r="E8694" s="114">
        <v>3493</v>
      </c>
      <c r="F8694" s="114">
        <v>8612</v>
      </c>
      <c r="G8694" s="122">
        <v>0</v>
      </c>
      <c r="H8694" s="122">
        <v>9.3971696214013993E+18</v>
      </c>
    </row>
    <row r="8695" spans="3:8" ht="15" customHeight="1">
      <c r="C8695" s="112" t="b">
        <v>0</v>
      </c>
      <c r="D8695" s="113">
        <v>13</v>
      </c>
      <c r="E8695" s="114">
        <v>3494</v>
      </c>
      <c r="F8695" s="114">
        <v>8613</v>
      </c>
      <c r="G8695" s="122">
        <v>0</v>
      </c>
      <c r="H8695" s="122">
        <v>8.7673409479036488E+18</v>
      </c>
    </row>
    <row r="8696" spans="3:8" ht="15" customHeight="1">
      <c r="C8696" s="112" t="b">
        <v>0</v>
      </c>
      <c r="D8696" s="113">
        <v>13</v>
      </c>
      <c r="E8696" s="114">
        <v>3495</v>
      </c>
      <c r="F8696" s="114">
        <v>8614</v>
      </c>
      <c r="G8696" s="122">
        <v>0</v>
      </c>
      <c r="H8696" s="122">
        <v>1.2054588040200471E+19</v>
      </c>
    </row>
    <row r="8697" spans="3:8" ht="15" customHeight="1">
      <c r="C8697" s="112" t="b">
        <v>0</v>
      </c>
      <c r="D8697" s="113">
        <v>13</v>
      </c>
      <c r="E8697" s="114">
        <v>3496</v>
      </c>
      <c r="F8697" s="114">
        <v>8615</v>
      </c>
      <c r="G8697" s="122">
        <v>0</v>
      </c>
      <c r="H8697" s="122">
        <v>1.448960654878353E+19</v>
      </c>
    </row>
    <row r="8698" spans="3:8" ht="15" customHeight="1">
      <c r="C8698" s="112" t="b">
        <v>0</v>
      </c>
      <c r="D8698" s="113">
        <v>13</v>
      </c>
      <c r="E8698" s="114">
        <v>3497</v>
      </c>
      <c r="F8698" s="114">
        <v>8616</v>
      </c>
      <c r="G8698" s="122">
        <v>0</v>
      </c>
      <c r="H8698" s="122">
        <v>1.1696177332828641E+19</v>
      </c>
    </row>
    <row r="8699" spans="3:8" ht="15" customHeight="1">
      <c r="C8699" s="112" t="b">
        <v>0</v>
      </c>
      <c r="D8699" s="113">
        <v>13</v>
      </c>
      <c r="E8699" s="114">
        <v>3498</v>
      </c>
      <c r="F8699" s="114">
        <v>8617</v>
      </c>
      <c r="G8699" s="122">
        <v>0</v>
      </c>
      <c r="H8699" s="122">
        <v>1.7328113253820068E+19</v>
      </c>
    </row>
    <row r="8700" spans="3:8" ht="15" customHeight="1">
      <c r="C8700" s="112" t="b">
        <v>0</v>
      </c>
      <c r="D8700" s="113">
        <v>13</v>
      </c>
      <c r="E8700" s="114">
        <v>3499</v>
      </c>
      <c r="F8700" s="114">
        <v>8618</v>
      </c>
      <c r="G8700" s="122">
        <v>0</v>
      </c>
      <c r="H8700" s="122">
        <v>3.5875323295156239E+18</v>
      </c>
    </row>
    <row r="8701" spans="3:8" ht="15" customHeight="1">
      <c r="C8701" s="112" t="b">
        <v>0</v>
      </c>
      <c r="D8701" s="113">
        <v>13</v>
      </c>
      <c r="E8701" s="114">
        <v>3500</v>
      </c>
      <c r="F8701" s="114">
        <v>8619</v>
      </c>
      <c r="G8701" s="122">
        <v>0</v>
      </c>
      <c r="H8701" s="122">
        <v>2.8065014085973606E+18</v>
      </c>
    </row>
    <row r="8702" spans="3:8" ht="15" customHeight="1">
      <c r="C8702" s="112" t="b">
        <v>0</v>
      </c>
      <c r="D8702" s="113">
        <v>13</v>
      </c>
      <c r="E8702" s="114">
        <v>3501</v>
      </c>
      <c r="F8702" s="114">
        <v>8620</v>
      </c>
      <c r="G8702" s="122">
        <v>0</v>
      </c>
      <c r="H8702" s="122">
        <v>1.6579074827746322E+19</v>
      </c>
    </row>
    <row r="8703" spans="3:8" ht="15" customHeight="1">
      <c r="C8703" s="112" t="b">
        <v>0</v>
      </c>
      <c r="D8703" s="113">
        <v>13</v>
      </c>
      <c r="E8703" s="114">
        <v>3502</v>
      </c>
      <c r="F8703" s="114">
        <v>8621</v>
      </c>
      <c r="G8703" s="122">
        <v>0</v>
      </c>
      <c r="H8703" s="122">
        <v>1.045467990865942E+18</v>
      </c>
    </row>
    <row r="8704" spans="3:8" ht="15" customHeight="1">
      <c r="C8704" s="112" t="b">
        <v>0</v>
      </c>
      <c r="D8704" s="113">
        <v>13</v>
      </c>
      <c r="E8704" s="114">
        <v>3503</v>
      </c>
      <c r="F8704" s="114">
        <v>8622</v>
      </c>
      <c r="G8704" s="122">
        <v>0</v>
      </c>
      <c r="H8704" s="122">
        <v>1.5701477057212377E+19</v>
      </c>
    </row>
    <row r="8705" spans="3:8" ht="15" customHeight="1">
      <c r="C8705" s="112" t="b">
        <v>0</v>
      </c>
      <c r="D8705" s="113">
        <v>14</v>
      </c>
      <c r="E8705" s="114">
        <v>3430</v>
      </c>
      <c r="F8705" s="114">
        <v>8623</v>
      </c>
      <c r="G8705" s="122">
        <v>0</v>
      </c>
      <c r="H8705" s="122">
        <v>1.7089056014021464E+19</v>
      </c>
    </row>
    <row r="8706" spans="3:8" ht="15" customHeight="1">
      <c r="C8706" s="112" t="b">
        <v>0</v>
      </c>
      <c r="D8706" s="113">
        <v>14</v>
      </c>
      <c r="E8706" s="114">
        <v>3431</v>
      </c>
      <c r="F8706" s="114">
        <v>8624</v>
      </c>
      <c r="G8706" s="122">
        <v>0</v>
      </c>
      <c r="H8706" s="122">
        <v>9.6920431463204024E+18</v>
      </c>
    </row>
    <row r="8707" spans="3:8" ht="15" customHeight="1">
      <c r="C8707" s="112" t="b">
        <v>0</v>
      </c>
      <c r="D8707" s="113">
        <v>14</v>
      </c>
      <c r="E8707" s="114">
        <v>3432</v>
      </c>
      <c r="F8707" s="114">
        <v>8625</v>
      </c>
      <c r="G8707" s="122">
        <v>0</v>
      </c>
      <c r="H8707" s="122">
        <v>7.5944892781267159E+18</v>
      </c>
    </row>
    <row r="8708" spans="3:8" ht="15" customHeight="1">
      <c r="C8708" s="112" t="b">
        <v>0</v>
      </c>
      <c r="D8708" s="113">
        <v>14</v>
      </c>
      <c r="E8708" s="114">
        <v>3433</v>
      </c>
      <c r="F8708" s="114">
        <v>8626</v>
      </c>
      <c r="G8708" s="122">
        <v>0</v>
      </c>
      <c r="H8708" s="122">
        <v>1.3680280131416226E+19</v>
      </c>
    </row>
    <row r="8709" spans="3:8" ht="15" customHeight="1">
      <c r="C8709" s="112" t="b">
        <v>0</v>
      </c>
      <c r="D8709" s="113">
        <v>14</v>
      </c>
      <c r="E8709" s="114">
        <v>3434</v>
      </c>
      <c r="F8709" s="114">
        <v>8627</v>
      </c>
      <c r="G8709" s="122">
        <v>0</v>
      </c>
      <c r="H8709" s="122">
        <v>7.0914391189109217E+18</v>
      </c>
    </row>
    <row r="8710" spans="3:8" ht="15" customHeight="1">
      <c r="C8710" s="112" t="b">
        <v>0</v>
      </c>
      <c r="D8710" s="113">
        <v>14</v>
      </c>
      <c r="E8710" s="114">
        <v>3435</v>
      </c>
      <c r="F8710" s="114">
        <v>8628</v>
      </c>
      <c r="G8710" s="122">
        <v>0</v>
      </c>
      <c r="H8710" s="122">
        <v>1.1365512913307216E+19</v>
      </c>
    </row>
    <row r="8711" spans="3:8" ht="15" customHeight="1">
      <c r="C8711" s="112" t="b">
        <v>0</v>
      </c>
      <c r="D8711" s="113">
        <v>14</v>
      </c>
      <c r="E8711" s="114">
        <v>3436</v>
      </c>
      <c r="F8711" s="114">
        <v>8629</v>
      </c>
      <c r="G8711" s="122">
        <v>0</v>
      </c>
      <c r="H8711" s="122">
        <v>1.3779527700003432E+19</v>
      </c>
    </row>
    <row r="8712" spans="3:8" ht="15" customHeight="1">
      <c r="C8712" s="112" t="b">
        <v>0</v>
      </c>
      <c r="D8712" s="113">
        <v>14</v>
      </c>
      <c r="E8712" s="114">
        <v>3437</v>
      </c>
      <c r="F8712" s="114">
        <v>8630</v>
      </c>
      <c r="G8712" s="122">
        <v>0</v>
      </c>
      <c r="H8712" s="122">
        <v>1.2636006156042353E+19</v>
      </c>
    </row>
    <row r="8713" spans="3:8" ht="15" customHeight="1">
      <c r="C8713" s="112" t="b">
        <v>0</v>
      </c>
      <c r="D8713" s="113">
        <v>14</v>
      </c>
      <c r="E8713" s="114">
        <v>3438</v>
      </c>
      <c r="F8713" s="114">
        <v>8631</v>
      </c>
      <c r="G8713" s="122">
        <v>0</v>
      </c>
      <c r="H8713" s="122">
        <v>6.6131727241043241E+18</v>
      </c>
    </row>
    <row r="8714" spans="3:8" ht="15" customHeight="1">
      <c r="C8714" s="112" t="b">
        <v>0</v>
      </c>
      <c r="D8714" s="113">
        <v>14</v>
      </c>
      <c r="E8714" s="114">
        <v>3439</v>
      </c>
      <c r="F8714" s="114">
        <v>8632</v>
      </c>
      <c r="G8714" s="122">
        <v>0</v>
      </c>
      <c r="H8714" s="122">
        <v>1.8663272654069459E+17</v>
      </c>
    </row>
    <row r="8715" spans="3:8" ht="15" customHeight="1">
      <c r="C8715" s="112" t="b">
        <v>0</v>
      </c>
      <c r="D8715" s="113">
        <v>14</v>
      </c>
      <c r="E8715" s="114">
        <v>3440</v>
      </c>
      <c r="F8715" s="114">
        <v>8633</v>
      </c>
      <c r="G8715" s="122">
        <v>0</v>
      </c>
      <c r="H8715" s="122">
        <v>1.5326581952040327E+19</v>
      </c>
    </row>
    <row r="8716" spans="3:8" ht="15" customHeight="1">
      <c r="C8716" s="112" t="b">
        <v>0</v>
      </c>
      <c r="D8716" s="113">
        <v>14</v>
      </c>
      <c r="E8716" s="114">
        <v>3441</v>
      </c>
      <c r="F8716" s="114">
        <v>8634</v>
      </c>
      <c r="G8716" s="122">
        <v>0</v>
      </c>
      <c r="H8716" s="122">
        <v>1.4674967414177567E+18</v>
      </c>
    </row>
    <row r="8717" spans="3:8" ht="15" customHeight="1">
      <c r="C8717" s="112" t="b">
        <v>0</v>
      </c>
      <c r="D8717" s="113">
        <v>14</v>
      </c>
      <c r="E8717" s="114">
        <v>3442</v>
      </c>
      <c r="F8717" s="114">
        <v>8635</v>
      </c>
      <c r="G8717" s="122">
        <v>0</v>
      </c>
      <c r="H8717" s="122">
        <v>1.3521265674435917E+18</v>
      </c>
    </row>
    <row r="8718" spans="3:8" ht="15" customHeight="1">
      <c r="C8718" s="112" t="b">
        <v>0</v>
      </c>
      <c r="D8718" s="113">
        <v>14</v>
      </c>
      <c r="E8718" s="114">
        <v>3443</v>
      </c>
      <c r="F8718" s="114">
        <v>8636</v>
      </c>
      <c r="G8718" s="122">
        <v>0</v>
      </c>
      <c r="H8718" s="122">
        <v>1.1216825922406908E+19</v>
      </c>
    </row>
    <row r="8719" spans="3:8" ht="15" customHeight="1">
      <c r="C8719" s="112" t="b">
        <v>0</v>
      </c>
      <c r="D8719" s="113">
        <v>14</v>
      </c>
      <c r="E8719" s="114">
        <v>3444</v>
      </c>
      <c r="F8719" s="114">
        <v>8637</v>
      </c>
      <c r="G8719" s="122">
        <v>0</v>
      </c>
      <c r="H8719" s="122">
        <v>7.8292905033700925E+18</v>
      </c>
    </row>
    <row r="8720" spans="3:8" ht="15" customHeight="1">
      <c r="C8720" s="112" t="b">
        <v>0</v>
      </c>
      <c r="D8720" s="113">
        <v>14</v>
      </c>
      <c r="E8720" s="114">
        <v>3445</v>
      </c>
      <c r="F8720" s="114">
        <v>8638</v>
      </c>
      <c r="G8720" s="122">
        <v>0</v>
      </c>
      <c r="H8720" s="122">
        <v>1.2443513002891543E+19</v>
      </c>
    </row>
    <row r="8721" spans="3:8" ht="15" customHeight="1">
      <c r="C8721" s="112" t="b">
        <v>0</v>
      </c>
      <c r="D8721" s="113">
        <v>14</v>
      </c>
      <c r="E8721" s="114">
        <v>3446</v>
      </c>
      <c r="F8721" s="114">
        <v>8639</v>
      </c>
      <c r="G8721" s="122">
        <v>0</v>
      </c>
      <c r="H8721" s="122">
        <v>8.1022096374848389E+18</v>
      </c>
    </row>
    <row r="8722" spans="3:8" ht="15" customHeight="1">
      <c r="C8722" s="112" t="b">
        <v>0</v>
      </c>
      <c r="D8722" s="113">
        <v>14</v>
      </c>
      <c r="E8722" s="114">
        <v>3447</v>
      </c>
      <c r="F8722" s="114">
        <v>8640</v>
      </c>
      <c r="G8722" s="122">
        <v>0</v>
      </c>
      <c r="H8722" s="122">
        <v>5.0604507834681723E+18</v>
      </c>
    </row>
    <row r="8723" spans="3:8" ht="15" customHeight="1">
      <c r="C8723" s="112" t="b">
        <v>0</v>
      </c>
      <c r="D8723" s="113">
        <v>14</v>
      </c>
      <c r="E8723" s="114">
        <v>3448</v>
      </c>
      <c r="F8723" s="114">
        <v>8641</v>
      </c>
      <c r="G8723" s="122">
        <v>0</v>
      </c>
      <c r="H8723" s="122">
        <v>3.3131899688520576E+18</v>
      </c>
    </row>
    <row r="8724" spans="3:8" ht="15" customHeight="1">
      <c r="C8724" s="112" t="b">
        <v>0</v>
      </c>
      <c r="D8724" s="113">
        <v>14</v>
      </c>
      <c r="E8724" s="114">
        <v>3449</v>
      </c>
      <c r="F8724" s="114">
        <v>8642</v>
      </c>
      <c r="G8724" s="122">
        <v>0</v>
      </c>
      <c r="H8724" s="122">
        <v>1.0819176518203021E+19</v>
      </c>
    </row>
    <row r="8725" spans="3:8" ht="15" customHeight="1">
      <c r="C8725" s="112" t="b">
        <v>0</v>
      </c>
      <c r="D8725" s="113">
        <v>14</v>
      </c>
      <c r="E8725" s="114">
        <v>3450</v>
      </c>
      <c r="F8725" s="114">
        <v>8643</v>
      </c>
      <c r="G8725" s="122">
        <v>0</v>
      </c>
      <c r="H8725" s="122">
        <v>3.1722136007616256E+18</v>
      </c>
    </row>
    <row r="8726" spans="3:8" ht="15" customHeight="1">
      <c r="C8726" s="112" t="b">
        <v>0</v>
      </c>
      <c r="D8726" s="113">
        <v>14</v>
      </c>
      <c r="E8726" s="114">
        <v>3451</v>
      </c>
      <c r="F8726" s="114">
        <v>8644</v>
      </c>
      <c r="G8726" s="122">
        <v>0</v>
      </c>
      <c r="H8726" s="122">
        <v>7.8469964218101934E+18</v>
      </c>
    </row>
    <row r="8727" spans="3:8" ht="15" customHeight="1">
      <c r="C8727" s="112" t="b">
        <v>0</v>
      </c>
      <c r="D8727" s="113">
        <v>14</v>
      </c>
      <c r="E8727" s="114">
        <v>3452</v>
      </c>
      <c r="F8727" s="114">
        <v>8645</v>
      </c>
      <c r="G8727" s="122">
        <v>0</v>
      </c>
      <c r="H8727" s="122">
        <v>1.1427624930352388E+19</v>
      </c>
    </row>
    <row r="8728" spans="3:8" ht="15" customHeight="1">
      <c r="C8728" s="112" t="b">
        <v>0</v>
      </c>
      <c r="D8728" s="113">
        <v>14</v>
      </c>
      <c r="E8728" s="114">
        <v>3453</v>
      </c>
      <c r="F8728" s="114">
        <v>8646</v>
      </c>
      <c r="G8728" s="122">
        <v>0</v>
      </c>
      <c r="H8728" s="122">
        <v>4.3637045828585718E+18</v>
      </c>
    </row>
    <row r="8729" spans="3:8" ht="15" customHeight="1">
      <c r="C8729" s="112" t="b">
        <v>0</v>
      </c>
      <c r="D8729" s="113">
        <v>14</v>
      </c>
      <c r="E8729" s="114">
        <v>3454</v>
      </c>
      <c r="F8729" s="114">
        <v>8647</v>
      </c>
      <c r="G8729" s="122">
        <v>0</v>
      </c>
      <c r="H8729" s="122">
        <v>1.2209882293127021E+19</v>
      </c>
    </row>
    <row r="8730" spans="3:8" ht="15" customHeight="1">
      <c r="C8730" s="112" t="b">
        <v>0</v>
      </c>
      <c r="D8730" s="113">
        <v>15</v>
      </c>
      <c r="E8730" s="114">
        <v>3403</v>
      </c>
      <c r="F8730" s="114">
        <v>8648</v>
      </c>
      <c r="G8730" s="122">
        <v>0</v>
      </c>
      <c r="H8730" s="122">
        <v>1.2488671352180879E+19</v>
      </c>
    </row>
    <row r="8731" spans="3:8" ht="15" customHeight="1">
      <c r="C8731" s="112" t="b">
        <v>0</v>
      </c>
      <c r="D8731" s="113">
        <v>15</v>
      </c>
      <c r="E8731" s="114">
        <v>3404</v>
      </c>
      <c r="F8731" s="114">
        <v>8649</v>
      </c>
      <c r="G8731" s="122">
        <v>0</v>
      </c>
      <c r="H8731" s="122">
        <v>1.2284672901306798E+19</v>
      </c>
    </row>
    <row r="8732" spans="3:8" ht="15" customHeight="1">
      <c r="C8732" s="112" t="b">
        <v>0</v>
      </c>
      <c r="D8732" s="113">
        <v>15</v>
      </c>
      <c r="E8732" s="114">
        <v>3405</v>
      </c>
      <c r="F8732" s="114">
        <v>8650</v>
      </c>
      <c r="G8732" s="122">
        <v>0</v>
      </c>
      <c r="H8732" s="122">
        <v>2.7920502584841764E+18</v>
      </c>
    </row>
    <row r="8733" spans="3:8" ht="15" customHeight="1">
      <c r="C8733" s="112" t="b">
        <v>0</v>
      </c>
      <c r="D8733" s="113">
        <v>15</v>
      </c>
      <c r="E8733" s="114">
        <v>3406</v>
      </c>
      <c r="F8733" s="114">
        <v>8651</v>
      </c>
      <c r="G8733" s="122">
        <v>0</v>
      </c>
      <c r="H8733" s="122">
        <v>1.6402468224673765E+19</v>
      </c>
    </row>
    <row r="8734" spans="3:8" ht="15" customHeight="1">
      <c r="C8734" s="112" t="b">
        <v>0</v>
      </c>
      <c r="D8734" s="113">
        <v>15</v>
      </c>
      <c r="E8734" s="114">
        <v>3407</v>
      </c>
      <c r="F8734" s="114">
        <v>8652</v>
      </c>
      <c r="G8734" s="122">
        <v>0</v>
      </c>
      <c r="H8734" s="122">
        <v>1.3803823035087497E+19</v>
      </c>
    </row>
    <row r="8735" spans="3:8" ht="15" customHeight="1">
      <c r="C8735" s="112" t="b">
        <v>0</v>
      </c>
      <c r="D8735" s="113">
        <v>15</v>
      </c>
      <c r="E8735" s="114">
        <v>3408</v>
      </c>
      <c r="F8735" s="114">
        <v>8653</v>
      </c>
      <c r="G8735" s="122">
        <v>0</v>
      </c>
      <c r="H8735" s="122">
        <v>7.8607649152713083E+18</v>
      </c>
    </row>
    <row r="8736" spans="3:8" ht="15" customHeight="1">
      <c r="C8736" s="112" t="b">
        <v>0</v>
      </c>
      <c r="D8736" s="113">
        <v>15</v>
      </c>
      <c r="E8736" s="114">
        <v>3409</v>
      </c>
      <c r="F8736" s="114">
        <v>8654</v>
      </c>
      <c r="G8736" s="122">
        <v>0</v>
      </c>
      <c r="H8736" s="122">
        <v>2.4314477684794573E+18</v>
      </c>
    </row>
    <row r="8737" spans="3:8" ht="15" customHeight="1">
      <c r="C8737" s="112" t="b">
        <v>0</v>
      </c>
      <c r="D8737" s="113">
        <v>15</v>
      </c>
      <c r="E8737" s="114">
        <v>3410</v>
      </c>
      <c r="F8737" s="114">
        <v>8655</v>
      </c>
      <c r="G8737" s="122">
        <v>0</v>
      </c>
      <c r="H8737" s="122">
        <v>4.6129868754672445E+18</v>
      </c>
    </row>
    <row r="8738" spans="3:8" ht="15" customHeight="1">
      <c r="C8738" s="112" t="b">
        <v>0</v>
      </c>
      <c r="D8738" s="113">
        <v>15</v>
      </c>
      <c r="E8738" s="114">
        <v>3411</v>
      </c>
      <c r="F8738" s="114">
        <v>8656</v>
      </c>
      <c r="G8738" s="122">
        <v>0</v>
      </c>
      <c r="H8738" s="122">
        <v>2.2431745126108536E+18</v>
      </c>
    </row>
    <row r="8739" spans="3:8" ht="15" customHeight="1">
      <c r="C8739" s="112" t="b">
        <v>0</v>
      </c>
      <c r="D8739" s="113">
        <v>15</v>
      </c>
      <c r="E8739" s="114">
        <v>3412</v>
      </c>
      <c r="F8739" s="114">
        <v>8657</v>
      </c>
      <c r="G8739" s="122">
        <v>0</v>
      </c>
      <c r="H8739" s="122">
        <v>6.775915942112642E+18</v>
      </c>
    </row>
    <row r="8740" spans="3:8" ht="15" customHeight="1">
      <c r="C8740" s="112" t="b">
        <v>0</v>
      </c>
      <c r="D8740" s="113">
        <v>15</v>
      </c>
      <c r="E8740" s="114">
        <v>3413</v>
      </c>
      <c r="F8740" s="114">
        <v>8658</v>
      </c>
      <c r="G8740" s="122">
        <v>0</v>
      </c>
      <c r="H8740" s="122">
        <v>1.3926534434440565E+19</v>
      </c>
    </row>
    <row r="8741" spans="3:8" ht="15" customHeight="1">
      <c r="C8741" s="112" t="b">
        <v>0</v>
      </c>
      <c r="D8741" s="113">
        <v>15</v>
      </c>
      <c r="E8741" s="114">
        <v>3414</v>
      </c>
      <c r="F8741" s="114">
        <v>8659</v>
      </c>
      <c r="G8741" s="122">
        <v>0</v>
      </c>
      <c r="H8741" s="122">
        <v>2.1567443635733448E+18</v>
      </c>
    </row>
    <row r="8742" spans="3:8" ht="15" customHeight="1">
      <c r="C8742" s="112" t="b">
        <v>0</v>
      </c>
      <c r="D8742" s="113">
        <v>15</v>
      </c>
      <c r="E8742" s="114">
        <v>3415</v>
      </c>
      <c r="F8742" s="114">
        <v>8660</v>
      </c>
      <c r="G8742" s="122">
        <v>0</v>
      </c>
      <c r="H8742" s="122">
        <v>4.72369883659763E+18</v>
      </c>
    </row>
    <row r="8743" spans="3:8" ht="15" customHeight="1">
      <c r="C8743" s="112" t="b">
        <v>0</v>
      </c>
      <c r="D8743" s="113">
        <v>15</v>
      </c>
      <c r="E8743" s="114">
        <v>3416</v>
      </c>
      <c r="F8743" s="114">
        <v>8661</v>
      </c>
      <c r="G8743" s="122">
        <v>0</v>
      </c>
      <c r="H8743" s="122">
        <v>6.7372965656537907E+18</v>
      </c>
    </row>
    <row r="8744" spans="3:8" ht="15" customHeight="1">
      <c r="C8744" s="112" t="b">
        <v>0</v>
      </c>
      <c r="D8744" s="113">
        <v>15</v>
      </c>
      <c r="E8744" s="114">
        <v>3417</v>
      </c>
      <c r="F8744" s="114">
        <v>8662</v>
      </c>
      <c r="G8744" s="122">
        <v>0</v>
      </c>
      <c r="H8744" s="122">
        <v>1.7097226338015564E+19</v>
      </c>
    </row>
    <row r="8745" spans="3:8" ht="15" customHeight="1">
      <c r="C8745" s="112" t="b">
        <v>0</v>
      </c>
      <c r="D8745" s="113">
        <v>15</v>
      </c>
      <c r="E8745" s="114">
        <v>3418</v>
      </c>
      <c r="F8745" s="114">
        <v>8663</v>
      </c>
      <c r="G8745" s="122">
        <v>0</v>
      </c>
      <c r="H8745" s="122">
        <v>1.4846252949193652E+19</v>
      </c>
    </row>
    <row r="8746" spans="3:8" ht="15" customHeight="1">
      <c r="C8746" s="112" t="b">
        <v>0</v>
      </c>
      <c r="D8746" s="113">
        <v>15</v>
      </c>
      <c r="E8746" s="114">
        <v>3419</v>
      </c>
      <c r="F8746" s="114">
        <v>8664</v>
      </c>
      <c r="G8746" s="122">
        <v>0</v>
      </c>
      <c r="H8746" s="122">
        <v>1.6695814443724073E+19</v>
      </c>
    </row>
    <row r="8747" spans="3:8" ht="15" customHeight="1">
      <c r="C8747" s="112" t="b">
        <v>0</v>
      </c>
      <c r="D8747" s="113">
        <v>15</v>
      </c>
      <c r="E8747" s="114">
        <v>3420</v>
      </c>
      <c r="F8747" s="114">
        <v>8665</v>
      </c>
      <c r="G8747" s="122">
        <v>0</v>
      </c>
      <c r="H8747" s="122">
        <v>1.5295212311689392E+19</v>
      </c>
    </row>
    <row r="8748" spans="3:8" ht="15" customHeight="1">
      <c r="C8748" s="112" t="b">
        <v>0</v>
      </c>
      <c r="D8748" s="113">
        <v>15</v>
      </c>
      <c r="E8748" s="114">
        <v>3421</v>
      </c>
      <c r="F8748" s="114">
        <v>8666</v>
      </c>
      <c r="G8748" s="122">
        <v>0</v>
      </c>
      <c r="H8748" s="122">
        <v>1.0491000736919194E+19</v>
      </c>
    </row>
    <row r="8749" spans="3:8" ht="15" customHeight="1">
      <c r="C8749" s="112" t="b">
        <v>0</v>
      </c>
      <c r="D8749" s="113">
        <v>15</v>
      </c>
      <c r="E8749" s="114">
        <v>3422</v>
      </c>
      <c r="F8749" s="114">
        <v>8667</v>
      </c>
      <c r="G8749" s="122">
        <v>0</v>
      </c>
      <c r="H8749" s="122">
        <v>8.0298549981012746E+18</v>
      </c>
    </row>
    <row r="8750" spans="3:8" ht="15" customHeight="1">
      <c r="C8750" s="112" t="b">
        <v>0</v>
      </c>
      <c r="D8750" s="113">
        <v>15</v>
      </c>
      <c r="E8750" s="114">
        <v>3423</v>
      </c>
      <c r="F8750" s="114">
        <v>8668</v>
      </c>
      <c r="G8750" s="122">
        <v>0</v>
      </c>
      <c r="H8750" s="122">
        <v>5.4713898004793747E+17</v>
      </c>
    </row>
    <row r="8751" spans="3:8" ht="15" customHeight="1">
      <c r="C8751" s="112" t="b">
        <v>0</v>
      </c>
      <c r="D8751" s="113">
        <v>15</v>
      </c>
      <c r="E8751" s="114">
        <v>3424</v>
      </c>
      <c r="F8751" s="114">
        <v>8669</v>
      </c>
      <c r="G8751" s="122">
        <v>0</v>
      </c>
      <c r="H8751" s="122">
        <v>7.9175407762307983E+18</v>
      </c>
    </row>
    <row r="8752" spans="3:8" ht="15" customHeight="1">
      <c r="C8752" s="112" t="b">
        <v>0</v>
      </c>
      <c r="D8752" s="113">
        <v>15</v>
      </c>
      <c r="E8752" s="114">
        <v>3425</v>
      </c>
      <c r="F8752" s="114">
        <v>8670</v>
      </c>
      <c r="G8752" s="122">
        <v>0</v>
      </c>
      <c r="H8752" s="122">
        <v>5.6433660522973235E+18</v>
      </c>
    </row>
    <row r="8753" spans="3:8" ht="15" customHeight="1">
      <c r="C8753" s="112" t="b">
        <v>0</v>
      </c>
      <c r="D8753" s="113">
        <v>15</v>
      </c>
      <c r="E8753" s="114">
        <v>3426</v>
      </c>
      <c r="F8753" s="114">
        <v>8671</v>
      </c>
      <c r="G8753" s="122">
        <v>0</v>
      </c>
      <c r="H8753" s="122">
        <v>2.0228001839457508E+18</v>
      </c>
    </row>
    <row r="8754" spans="3:8" ht="15" customHeight="1">
      <c r="C8754" s="112" t="b">
        <v>0</v>
      </c>
      <c r="D8754" s="113">
        <v>15</v>
      </c>
      <c r="E8754" s="114">
        <v>3427</v>
      </c>
      <c r="F8754" s="114">
        <v>8672</v>
      </c>
      <c r="G8754" s="122">
        <v>0</v>
      </c>
      <c r="H8754" s="122">
        <v>1.836336280516914E+19</v>
      </c>
    </row>
    <row r="8755" spans="3:8" ht="15" customHeight="1">
      <c r="C8755" s="112" t="b">
        <v>0</v>
      </c>
      <c r="D8755" s="113">
        <v>16</v>
      </c>
      <c r="E8755" s="114">
        <v>3367</v>
      </c>
      <c r="F8755" s="114">
        <v>8673</v>
      </c>
      <c r="G8755" s="122">
        <v>0</v>
      </c>
      <c r="H8755" s="122">
        <v>3.1889695751440568E+18</v>
      </c>
    </row>
    <row r="8756" spans="3:8" ht="15" customHeight="1">
      <c r="C8756" s="112" t="b">
        <v>0</v>
      </c>
      <c r="D8756" s="113">
        <v>16</v>
      </c>
      <c r="E8756" s="114">
        <v>52</v>
      </c>
      <c r="F8756" s="114">
        <v>8674</v>
      </c>
      <c r="G8756" s="122">
        <v>0</v>
      </c>
      <c r="H8756" s="122">
        <v>1.6640148108183917E+19</v>
      </c>
    </row>
    <row r="8757" spans="3:8" ht="15" customHeight="1">
      <c r="C8757" s="112" t="b">
        <v>0</v>
      </c>
      <c r="D8757" s="113">
        <v>16</v>
      </c>
      <c r="E8757" s="114">
        <v>2194</v>
      </c>
      <c r="F8757" s="114">
        <v>8675</v>
      </c>
      <c r="G8757" s="122">
        <v>0</v>
      </c>
      <c r="H8757" s="122">
        <v>1.0589602483129094E+19</v>
      </c>
    </row>
    <row r="8758" spans="3:8" ht="15" customHeight="1">
      <c r="C8758" s="112" t="b">
        <v>0</v>
      </c>
      <c r="D8758" s="113">
        <v>16</v>
      </c>
      <c r="E8758" s="114">
        <v>2195</v>
      </c>
      <c r="F8758" s="114">
        <v>8676</v>
      </c>
      <c r="G8758" s="122">
        <v>0</v>
      </c>
      <c r="H8758" s="122">
        <v>4.6550271648217938E+18</v>
      </c>
    </row>
    <row r="8759" spans="3:8" ht="15" customHeight="1">
      <c r="C8759" s="112" t="b">
        <v>0</v>
      </c>
      <c r="D8759" s="113">
        <v>16</v>
      </c>
      <c r="E8759" s="114">
        <v>2198</v>
      </c>
      <c r="F8759" s="114">
        <v>8677</v>
      </c>
      <c r="G8759" s="122">
        <v>0</v>
      </c>
      <c r="H8759" s="122">
        <v>9.1428938781510779E+18</v>
      </c>
    </row>
    <row r="8760" spans="3:8" ht="15" customHeight="1">
      <c r="C8760" s="112" t="b">
        <v>0</v>
      </c>
      <c r="D8760" s="113">
        <v>16</v>
      </c>
      <c r="E8760" s="114">
        <v>2206</v>
      </c>
      <c r="F8760" s="114">
        <v>8678</v>
      </c>
      <c r="G8760" s="122">
        <v>0</v>
      </c>
      <c r="H8760" s="122">
        <v>1.4681023623337634E+19</v>
      </c>
    </row>
    <row r="8761" spans="3:8" ht="15" customHeight="1">
      <c r="C8761" s="112" t="b">
        <v>0</v>
      </c>
      <c r="D8761" s="113">
        <v>16</v>
      </c>
      <c r="E8761" s="114">
        <v>2512</v>
      </c>
      <c r="F8761" s="114">
        <v>8679</v>
      </c>
      <c r="G8761" s="122">
        <v>0</v>
      </c>
      <c r="H8761" s="122">
        <v>3.8082478376529864E+18</v>
      </c>
    </row>
    <row r="8762" spans="3:8" ht="15" customHeight="1">
      <c r="C8762" s="112" t="b">
        <v>0</v>
      </c>
      <c r="D8762" s="113">
        <v>16</v>
      </c>
      <c r="E8762" s="114">
        <v>2516</v>
      </c>
      <c r="F8762" s="114">
        <v>8680</v>
      </c>
      <c r="G8762" s="122">
        <v>0</v>
      </c>
      <c r="H8762" s="122">
        <v>8.0386599852085504E+18</v>
      </c>
    </row>
    <row r="8763" spans="3:8" ht="15" customHeight="1">
      <c r="C8763" s="112" t="b">
        <v>0</v>
      </c>
      <c r="D8763" s="113">
        <v>16</v>
      </c>
      <c r="E8763" s="114">
        <v>2550</v>
      </c>
      <c r="F8763" s="114">
        <v>8681</v>
      </c>
      <c r="G8763" s="122">
        <v>0</v>
      </c>
      <c r="H8763" s="122">
        <v>1.7736386486966272E+18</v>
      </c>
    </row>
    <row r="8764" spans="3:8" ht="15" customHeight="1">
      <c r="C8764" s="112" t="b">
        <v>0</v>
      </c>
      <c r="D8764" s="113">
        <v>16</v>
      </c>
      <c r="E8764" s="114">
        <v>2003</v>
      </c>
      <c r="F8764" s="114">
        <v>8682</v>
      </c>
      <c r="G8764" s="122">
        <v>0</v>
      </c>
      <c r="H8764" s="122">
        <v>1.5626729013070377E+19</v>
      </c>
    </row>
    <row r="8765" spans="3:8" ht="15" customHeight="1">
      <c r="C8765" s="112" t="b">
        <v>0</v>
      </c>
      <c r="D8765" s="113">
        <v>16</v>
      </c>
      <c r="E8765" s="114">
        <v>2004</v>
      </c>
      <c r="F8765" s="114">
        <v>8683</v>
      </c>
      <c r="G8765" s="122">
        <v>0</v>
      </c>
      <c r="H8765" s="122">
        <v>7.1303283823367711E+18</v>
      </c>
    </row>
    <row r="8766" spans="3:8" ht="15" customHeight="1">
      <c r="C8766" s="112" t="b">
        <v>0</v>
      </c>
      <c r="D8766" s="113">
        <v>16</v>
      </c>
      <c r="E8766" s="114">
        <v>2005</v>
      </c>
      <c r="F8766" s="114">
        <v>8684</v>
      </c>
      <c r="G8766" s="122">
        <v>0</v>
      </c>
      <c r="H8766" s="122">
        <v>9.1036172643772058E+18</v>
      </c>
    </row>
    <row r="8767" spans="3:8" ht="15" customHeight="1">
      <c r="C8767" s="112" t="b">
        <v>0</v>
      </c>
      <c r="D8767" s="113">
        <v>16</v>
      </c>
      <c r="E8767" s="114">
        <v>2007</v>
      </c>
      <c r="F8767" s="114">
        <v>8685</v>
      </c>
      <c r="G8767" s="122">
        <v>0</v>
      </c>
      <c r="H8767" s="122">
        <v>1.0715582471818799E+19</v>
      </c>
    </row>
    <row r="8768" spans="3:8" ht="15" customHeight="1">
      <c r="C8768" s="112" t="b">
        <v>0</v>
      </c>
      <c r="D8768" s="113">
        <v>16</v>
      </c>
      <c r="E8768" s="114">
        <v>2010</v>
      </c>
      <c r="F8768" s="114">
        <v>8686</v>
      </c>
      <c r="G8768" s="122">
        <v>0</v>
      </c>
      <c r="H8768" s="122">
        <v>4.6234107754103777E+18</v>
      </c>
    </row>
    <row r="8769" spans="3:8" ht="15" customHeight="1">
      <c r="C8769" s="112" t="b">
        <v>0</v>
      </c>
      <c r="D8769" s="113">
        <v>16</v>
      </c>
      <c r="E8769" s="114">
        <v>2013</v>
      </c>
      <c r="F8769" s="114">
        <v>8687</v>
      </c>
      <c r="G8769" s="122">
        <v>0</v>
      </c>
      <c r="H8769" s="122">
        <v>5.1708026706697636E+18</v>
      </c>
    </row>
    <row r="8770" spans="3:8" ht="15" customHeight="1">
      <c r="C8770" s="112" t="b">
        <v>0</v>
      </c>
      <c r="D8770" s="113">
        <v>17</v>
      </c>
      <c r="E8770" s="114">
        <v>1</v>
      </c>
      <c r="F8770" s="114">
        <v>8688</v>
      </c>
      <c r="G8770" s="122">
        <v>0</v>
      </c>
      <c r="H8770" s="122">
        <v>1.2920097418122394E+19</v>
      </c>
    </row>
    <row r="8771" spans="3:8" ht="15" customHeight="1">
      <c r="C8771" s="112" t="b">
        <v>0</v>
      </c>
      <c r="D8771" s="113">
        <v>17</v>
      </c>
      <c r="E8771" s="114">
        <v>2</v>
      </c>
      <c r="F8771" s="114">
        <v>8689</v>
      </c>
      <c r="G8771" s="122">
        <v>0</v>
      </c>
      <c r="H8771" s="122">
        <v>3.4491766510710912E+18</v>
      </c>
    </row>
    <row r="8772" spans="3:8" ht="15" customHeight="1">
      <c r="C8772" s="112" t="b">
        <v>0</v>
      </c>
      <c r="D8772" s="113">
        <v>17</v>
      </c>
      <c r="E8772" s="114">
        <v>3</v>
      </c>
      <c r="F8772" s="114">
        <v>8690</v>
      </c>
      <c r="G8772" s="122">
        <v>0</v>
      </c>
      <c r="H8772" s="122">
        <v>4.8787041420184832E+17</v>
      </c>
    </row>
    <row r="8773" spans="3:8" ht="15" customHeight="1">
      <c r="C8773" s="112" t="b">
        <v>0</v>
      </c>
      <c r="D8773" s="113">
        <v>17</v>
      </c>
      <c r="E8773" s="114">
        <v>4</v>
      </c>
      <c r="F8773" s="114">
        <v>8691</v>
      </c>
      <c r="G8773" s="122">
        <v>0</v>
      </c>
      <c r="H8773" s="122">
        <v>1.2906288054578436E+19</v>
      </c>
    </row>
    <row r="8774" spans="3:8" ht="15" customHeight="1">
      <c r="C8774" s="112" t="b">
        <v>0</v>
      </c>
      <c r="D8774" s="113">
        <v>17</v>
      </c>
      <c r="E8774" s="114">
        <v>5</v>
      </c>
      <c r="F8774" s="114">
        <v>8692</v>
      </c>
      <c r="G8774" s="122">
        <v>0</v>
      </c>
      <c r="H8774" s="122">
        <v>4.3344882133658824E+18</v>
      </c>
    </row>
    <row r="8775" spans="3:8" ht="15" customHeight="1">
      <c r="C8775" s="112" t="b">
        <v>0</v>
      </c>
      <c r="D8775" s="113">
        <v>17</v>
      </c>
      <c r="E8775" s="114">
        <v>152</v>
      </c>
      <c r="F8775" s="114">
        <v>8693</v>
      </c>
      <c r="G8775" s="122">
        <v>0</v>
      </c>
      <c r="H8775" s="122">
        <v>1.2931663250123946E+19</v>
      </c>
    </row>
    <row r="8776" spans="3:8" ht="15" customHeight="1">
      <c r="C8776" s="112" t="b">
        <v>0</v>
      </c>
      <c r="D8776" s="113">
        <v>17</v>
      </c>
      <c r="E8776" s="114">
        <v>160</v>
      </c>
      <c r="F8776" s="114">
        <v>8694</v>
      </c>
      <c r="G8776" s="122">
        <v>0</v>
      </c>
      <c r="H8776" s="122">
        <v>6.8851415956740342E+18</v>
      </c>
    </row>
    <row r="8777" spans="3:8" ht="15" customHeight="1">
      <c r="C8777" s="112" t="b">
        <v>0</v>
      </c>
      <c r="D8777" s="113">
        <v>17</v>
      </c>
      <c r="E8777" s="114">
        <v>1278</v>
      </c>
      <c r="F8777" s="114">
        <v>8695</v>
      </c>
      <c r="G8777" s="122">
        <v>0</v>
      </c>
      <c r="H8777" s="122">
        <v>1.4318855918086922E+19</v>
      </c>
    </row>
    <row r="8778" spans="3:8" ht="15" customHeight="1">
      <c r="C8778" s="112" t="b">
        <v>0</v>
      </c>
      <c r="D8778" s="113">
        <v>17</v>
      </c>
      <c r="E8778" s="114">
        <v>1283</v>
      </c>
      <c r="F8778" s="114">
        <v>8696</v>
      </c>
      <c r="G8778" s="122">
        <v>0</v>
      </c>
      <c r="H8778" s="122">
        <v>5.5066972853278792E+18</v>
      </c>
    </row>
    <row r="8779" spans="3:8" ht="15" customHeight="1">
      <c r="C8779" s="112" t="b">
        <v>0</v>
      </c>
      <c r="D8779" s="113">
        <v>17</v>
      </c>
      <c r="E8779" s="114">
        <v>1392</v>
      </c>
      <c r="F8779" s="114">
        <v>8697</v>
      </c>
      <c r="G8779" s="122">
        <v>0</v>
      </c>
      <c r="H8779" s="122">
        <v>5.7955276856878285E+18</v>
      </c>
    </row>
    <row r="8780" spans="3:8" ht="15" customHeight="1">
      <c r="C8780" s="112" t="b">
        <v>0</v>
      </c>
      <c r="D8780" s="113">
        <v>17</v>
      </c>
      <c r="E8780" s="114">
        <v>1335</v>
      </c>
      <c r="F8780" s="114">
        <v>8698</v>
      </c>
      <c r="G8780" s="122">
        <v>0</v>
      </c>
      <c r="H8780" s="122">
        <v>1.7507491633218051E+18</v>
      </c>
    </row>
    <row r="8781" spans="3:8" ht="15" customHeight="1">
      <c r="C8781" s="112" t="b">
        <v>0</v>
      </c>
      <c r="D8781" s="113">
        <v>17</v>
      </c>
      <c r="E8781" s="114">
        <v>1345</v>
      </c>
      <c r="F8781" s="114">
        <v>8699</v>
      </c>
      <c r="G8781" s="122">
        <v>0</v>
      </c>
      <c r="H8781" s="122">
        <v>7.7634374794801551E+18</v>
      </c>
    </row>
    <row r="8782" spans="3:8" ht="15" customHeight="1">
      <c r="C8782" s="112" t="b">
        <v>0</v>
      </c>
      <c r="D8782" s="113">
        <v>17</v>
      </c>
      <c r="E8782" s="114">
        <v>1380</v>
      </c>
      <c r="F8782" s="114">
        <v>8700</v>
      </c>
      <c r="G8782" s="122">
        <v>0</v>
      </c>
      <c r="H8782" s="122">
        <v>7.318755207431466E+18</v>
      </c>
    </row>
    <row r="8783" spans="3:8" ht="15" customHeight="1">
      <c r="C8783" s="112" t="b">
        <v>0</v>
      </c>
      <c r="D8783" s="113">
        <v>17</v>
      </c>
      <c r="E8783" s="114">
        <v>1801</v>
      </c>
      <c r="F8783" s="114">
        <v>8701</v>
      </c>
      <c r="G8783" s="122">
        <v>0</v>
      </c>
      <c r="H8783" s="122">
        <v>1.7114679539877769E+19</v>
      </c>
    </row>
    <row r="8784" spans="3:8" ht="15" customHeight="1">
      <c r="C8784" s="112" t="b">
        <v>0</v>
      </c>
      <c r="D8784" s="113">
        <v>17</v>
      </c>
      <c r="E8784" s="114">
        <v>1830</v>
      </c>
      <c r="F8784" s="114">
        <v>8702</v>
      </c>
      <c r="G8784" s="122">
        <v>0</v>
      </c>
      <c r="H8784" s="122">
        <v>1.6717066937726024E+19</v>
      </c>
    </row>
    <row r="8785" spans="3:8" ht="15" customHeight="1">
      <c r="C8785" s="112" t="b">
        <v>0</v>
      </c>
      <c r="D8785" s="113">
        <v>17</v>
      </c>
      <c r="E8785" s="114">
        <v>1837</v>
      </c>
      <c r="F8785" s="114">
        <v>8703</v>
      </c>
      <c r="G8785" s="122">
        <v>0</v>
      </c>
      <c r="H8785" s="122">
        <v>1.4291196497113115E+19</v>
      </c>
    </row>
    <row r="8786" spans="3:8" ht="15" customHeight="1">
      <c r="C8786" s="112" t="b">
        <v>0</v>
      </c>
      <c r="D8786" s="113">
        <v>17</v>
      </c>
      <c r="E8786" s="114">
        <v>1854</v>
      </c>
      <c r="F8786" s="114">
        <v>8704</v>
      </c>
      <c r="G8786" s="122">
        <v>0</v>
      </c>
      <c r="H8786" s="122">
        <v>2.6398417014558126E+18</v>
      </c>
    </row>
    <row r="8787" spans="3:8" ht="15" customHeight="1">
      <c r="C8787" s="112" t="b">
        <v>0</v>
      </c>
      <c r="D8787" s="113">
        <v>17</v>
      </c>
      <c r="E8787" s="114">
        <v>1876</v>
      </c>
      <c r="F8787" s="114">
        <v>8705</v>
      </c>
      <c r="G8787" s="122">
        <v>0</v>
      </c>
      <c r="H8787" s="122">
        <v>7.5592064476387092E+18</v>
      </c>
    </row>
    <row r="8788" spans="3:8" ht="15" customHeight="1">
      <c r="C8788" s="112" t="b">
        <v>0</v>
      </c>
      <c r="D8788" s="113">
        <v>17</v>
      </c>
      <c r="E8788" s="114">
        <v>1880</v>
      </c>
      <c r="F8788" s="114">
        <v>8706</v>
      </c>
      <c r="G8788" s="122">
        <v>0</v>
      </c>
      <c r="H8788" s="122">
        <v>1.4203626484819065E+19</v>
      </c>
    </row>
    <row r="8789" spans="3:8" ht="15" customHeight="1">
      <c r="C8789" s="112" t="b">
        <v>0</v>
      </c>
      <c r="D8789" s="113">
        <v>17</v>
      </c>
      <c r="E8789" s="114">
        <v>1984</v>
      </c>
      <c r="F8789" s="114">
        <v>8707</v>
      </c>
      <c r="G8789" s="122">
        <v>0</v>
      </c>
      <c r="H8789" s="122">
        <v>2.6912102812881746E+18</v>
      </c>
    </row>
    <row r="8790" spans="3:8" ht="15" customHeight="1">
      <c r="C8790" s="112" t="b">
        <v>0</v>
      </c>
      <c r="D8790" s="113">
        <v>17</v>
      </c>
      <c r="E8790" s="114">
        <v>1942</v>
      </c>
      <c r="F8790" s="114">
        <v>8708</v>
      </c>
      <c r="G8790" s="122">
        <v>0</v>
      </c>
      <c r="H8790" s="122">
        <v>1.0880926724291725E+19</v>
      </c>
    </row>
    <row r="8791" spans="3:8" ht="15" customHeight="1">
      <c r="C8791" s="112" t="b">
        <v>0</v>
      </c>
      <c r="D8791" s="113">
        <v>17</v>
      </c>
      <c r="E8791" s="114">
        <v>1945</v>
      </c>
      <c r="F8791" s="114">
        <v>8709</v>
      </c>
      <c r="G8791" s="122">
        <v>0</v>
      </c>
      <c r="H8791" s="122">
        <v>1.3878730959535679E+19</v>
      </c>
    </row>
    <row r="8792" spans="3:8" ht="15" customHeight="1">
      <c r="C8792" s="112" t="b">
        <v>0</v>
      </c>
      <c r="D8792" s="113">
        <v>17</v>
      </c>
      <c r="E8792" s="114">
        <v>2094</v>
      </c>
      <c r="F8792" s="114">
        <v>8710</v>
      </c>
      <c r="G8792" s="122">
        <v>0</v>
      </c>
      <c r="H8792" s="122">
        <v>1.4236460138040846E+19</v>
      </c>
    </row>
    <row r="8793" spans="3:8" ht="15" customHeight="1">
      <c r="C8793" s="112" t="b">
        <v>0</v>
      </c>
      <c r="D8793" s="113">
        <v>17</v>
      </c>
      <c r="E8793" s="114">
        <v>2095</v>
      </c>
      <c r="F8793" s="114">
        <v>8711</v>
      </c>
      <c r="G8793" s="122">
        <v>0</v>
      </c>
      <c r="H8793" s="122">
        <v>1.7431954456499427E+19</v>
      </c>
    </row>
    <row r="8794" spans="3:8" ht="15" customHeight="1">
      <c r="C8794" s="112" t="b">
        <v>0</v>
      </c>
      <c r="D8794" s="113">
        <v>17</v>
      </c>
      <c r="E8794" s="114">
        <v>2096</v>
      </c>
      <c r="F8794" s="114">
        <v>8712</v>
      </c>
      <c r="G8794" s="122">
        <v>0</v>
      </c>
      <c r="H8794" s="122">
        <v>8.0326427211198013E+18</v>
      </c>
    </row>
    <row r="8795" spans="3:8" ht="15" customHeight="1">
      <c r="C8795" s="112" t="b">
        <v>0</v>
      </c>
      <c r="D8795" s="113">
        <v>17</v>
      </c>
      <c r="E8795" s="114">
        <v>3290</v>
      </c>
      <c r="F8795" s="114">
        <v>8713</v>
      </c>
      <c r="G8795" s="122">
        <v>0</v>
      </c>
      <c r="H8795" s="122">
        <v>1.2929361990902053E+19</v>
      </c>
    </row>
    <row r="8796" spans="3:8" ht="15" customHeight="1">
      <c r="C8796" s="115" t="b">
        <v>0</v>
      </c>
      <c r="D8796" s="116">
        <v>18</v>
      </c>
      <c r="E8796" s="117">
        <v>597</v>
      </c>
      <c r="F8796" s="117">
        <v>8714</v>
      </c>
      <c r="G8796" s="122">
        <v>0</v>
      </c>
      <c r="H8796" s="122">
        <v>2.2108296173291236E+18</v>
      </c>
    </row>
  </sheetData>
  <mergeCells count="1">
    <mergeCell ref="D9:E9"/>
  </mergeCells>
  <phoneticPr fontId="24" type="noConversion"/>
  <conditionalFormatting sqref="C81 C60:C67">
    <cfRule type="duplicateValues" dxfId="17" priority="5"/>
  </conditionalFormatting>
  <conditionalFormatting sqref="C82:C8796">
    <cfRule type="cellIs" dxfId="16" priority="8" operator="notEqual">
      <formula>FALSE</formula>
    </cfRule>
  </conditionalFormatting>
  <conditionalFormatting sqref="D9">
    <cfRule type="cellIs" dxfId="15" priority="1" operator="notEqual">
      <formula>"Dataset Description"</formula>
    </cfRule>
  </conditionalFormatting>
  <conditionalFormatting sqref="D14:D15">
    <cfRule type="colorScale" priority="2">
      <colorScale>
        <cfvo type="num" val="0"/>
        <cfvo type="num" val="0.2"/>
        <color theme="1" tint="-0.499984740745262"/>
        <color rgb="FF7A0000"/>
      </colorScale>
    </cfRule>
  </conditionalFormatting>
  <conditionalFormatting sqref="D17:F17">
    <cfRule type="cellIs" dxfId="14" priority="3" operator="notEqual">
      <formula>"Definition"</formula>
    </cfRule>
  </conditionalFormatting>
  <conditionalFormatting sqref="D19:F19">
    <cfRule type="cellIs" dxfId="13" priority="4" operator="notEqual">
      <formula>"Note"</formula>
    </cfRule>
  </conditionalFormatting>
  <conditionalFormatting sqref="D25:F32 D38:F42 D48:F56">
    <cfRule type="cellIs" dxfId="12" priority="9" operator="equal">
      <formula>0</formula>
    </cfRule>
  </conditionalFormatting>
  <conditionalFormatting sqref="D26:F28">
    <cfRule type="colorScale" priority="6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11" priority="7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7B23-2DE8-4DDE-9519-C51D7F293DFF}">
  <sheetPr>
    <tabColor rgb="FF8F8F8F"/>
  </sheetPr>
  <dimension ref="A1:O3584"/>
  <sheetViews>
    <sheetView topLeftCell="A2" zoomScale="85" zoomScaleNormal="85" workbookViewId="0">
      <pane xSplit="3" ySplit="20" topLeftCell="D22" activePane="bottomRight" state="frozen"/>
      <selection activeCell="A2" sqref="A2"/>
      <selection pane="topRight" activeCell="D2" sqref="D2"/>
      <selection pane="bottomLeft" activeCell="A22" sqref="A22"/>
      <selection pane="bottomRight" activeCell="D21" sqref="D21"/>
    </sheetView>
  </sheetViews>
  <sheetFormatPr defaultColWidth="15.6640625" defaultRowHeight="15" customHeight="1" outlineLevelRow="2"/>
  <cols>
    <col min="1" max="1" width="1.77734375" style="81" customWidth="1"/>
    <col min="2" max="2" width="8.33203125" style="81" customWidth="1"/>
    <col min="3" max="3" width="26.44140625" style="81" bestFit="1" customWidth="1"/>
    <col min="4" max="4" width="25.6640625" style="81" customWidth="1"/>
    <col min="5" max="13" width="27.6640625" style="81" customWidth="1"/>
    <col min="14" max="16384" width="15.6640625" style="81"/>
  </cols>
  <sheetData>
    <row r="1" spans="1:13" ht="19.95" hidden="1" customHeight="1">
      <c r="B1" s="13"/>
      <c r="C1" s="14"/>
      <c r="D1" s="14" t="s">
        <v>0</v>
      </c>
      <c r="E1" s="14"/>
      <c r="F1" s="14"/>
      <c r="G1" s="14"/>
      <c r="H1" s="14"/>
      <c r="I1" s="14"/>
      <c r="J1" s="14"/>
      <c r="K1" s="14"/>
      <c r="L1" s="14"/>
      <c r="M1" s="14"/>
    </row>
    <row r="2" spans="1:13" s="71" customFormat="1" ht="4.95" customHeight="1"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3" ht="14.4" customHeight="1">
      <c r="B3" s="80" t="str">
        <f ca="1">HYPERLINK("#" &amp; CELL("address", _xlfn.XLOOKUP(Name,tbl_DfOverview[Dataframe],tbl_DfOverview[_],tbl_DfOverview[[#Headers],[_]])), "Overview ↩")</f>
        <v>Overview ↩</v>
      </c>
      <c r="C3" s="80"/>
    </row>
    <row r="4" spans="1:13" ht="4.95" customHeight="1">
      <c r="B4" s="68"/>
    </row>
    <row r="5" spans="1:13" ht="30" customHeight="1">
      <c r="B5" s="97" t="e" vm="1">
        <v>#VALUE!</v>
      </c>
      <c r="C5" s="74" t="s">
        <v>1304</v>
      </c>
      <c r="D5" s="22"/>
    </row>
    <row r="6" spans="1:13" ht="10.199999999999999" customHeight="1"/>
    <row r="7" spans="1:13" ht="14.4">
      <c r="A7" s="66"/>
      <c r="B7" s="82" t="s">
        <v>62</v>
      </c>
      <c r="C7" s="2" t="s">
        <v>5</v>
      </c>
    </row>
    <row r="8" spans="1:13" ht="10.199999999999999" customHeight="1">
      <c r="A8" s="66"/>
    </row>
    <row r="9" spans="1:13" ht="49.95" hidden="1" customHeight="1" outlineLevel="1">
      <c r="A9" s="66"/>
      <c r="D9" s="110" t="s">
        <v>51</v>
      </c>
      <c r="E9" s="111"/>
    </row>
    <row r="10" spans="1:13" ht="14.4" hidden="1" outlineLevel="1">
      <c r="A10" s="66"/>
    </row>
    <row r="11" spans="1:13" ht="15" hidden="1" customHeight="1" outlineLevel="1">
      <c r="A11" s="66"/>
      <c r="C11" s="21" t="s">
        <v>6</v>
      </c>
      <c r="D11" s="32">
        <v>3503</v>
      </c>
    </row>
    <row r="12" spans="1:13" ht="15" hidden="1" customHeight="1" outlineLevel="1">
      <c r="A12" s="66"/>
      <c r="C12" s="3" t="s">
        <v>48</v>
      </c>
      <c r="D12" s="24">
        <v>10</v>
      </c>
    </row>
    <row r="13" spans="1:13" ht="15" hidden="1" customHeight="1" outlineLevel="1">
      <c r="A13" s="66"/>
      <c r="C13" s="3" t="s">
        <v>12</v>
      </c>
      <c r="D13" s="24">
        <v>371023</v>
      </c>
    </row>
    <row r="14" spans="1:13" ht="15" hidden="1" customHeight="1" outlineLevel="1">
      <c r="A14" s="66"/>
      <c r="C14" s="3" t="s">
        <v>49</v>
      </c>
      <c r="D14" s="30">
        <v>1</v>
      </c>
    </row>
    <row r="15" spans="1:13" ht="15" hidden="1" customHeight="1" outlineLevel="1">
      <c r="A15" s="66"/>
      <c r="C15" s="3" t="s">
        <v>50</v>
      </c>
      <c r="D15" s="31">
        <v>2.7918926634313446E-2</v>
      </c>
    </row>
    <row r="16" spans="1:13" ht="10.199999999999999" hidden="1" customHeight="1" outlineLevel="1">
      <c r="A16" s="66"/>
    </row>
    <row r="17" spans="1:15" ht="34.950000000000003" hidden="1" customHeight="1" outlineLevel="1">
      <c r="A17" s="66"/>
      <c r="C17" s="21" t="s">
        <v>2</v>
      </c>
      <c r="D17" s="33" t="s">
        <v>40</v>
      </c>
      <c r="E17" s="34" t="s">
        <v>40</v>
      </c>
      <c r="F17" s="34" t="s">
        <v>40</v>
      </c>
      <c r="G17" s="34" t="s">
        <v>40</v>
      </c>
      <c r="H17" s="34" t="s">
        <v>40</v>
      </c>
      <c r="I17" s="34" t="s">
        <v>40</v>
      </c>
      <c r="J17" s="34" t="s">
        <v>40</v>
      </c>
      <c r="K17" s="34" t="s">
        <v>40</v>
      </c>
      <c r="L17" s="34" t="s">
        <v>40</v>
      </c>
      <c r="M17" s="34" t="s">
        <v>40</v>
      </c>
    </row>
    <row r="18" spans="1:15" ht="10.199999999999999" hidden="1" customHeight="1" outlineLevel="1">
      <c r="A18" s="66"/>
    </row>
    <row r="19" spans="1:15" ht="34.950000000000003" hidden="1" customHeight="1" outlineLevel="1">
      <c r="C19" s="21" t="s">
        <v>3</v>
      </c>
      <c r="D19" s="35" t="s">
        <v>47</v>
      </c>
      <c r="E19" s="36" t="s">
        <v>47</v>
      </c>
      <c r="F19" s="37" t="s">
        <v>47</v>
      </c>
      <c r="G19" s="37" t="s">
        <v>47</v>
      </c>
      <c r="H19" s="37" t="s">
        <v>47</v>
      </c>
      <c r="I19" s="37" t="s">
        <v>47</v>
      </c>
      <c r="J19" s="37" t="s">
        <v>47</v>
      </c>
      <c r="K19" s="37" t="s">
        <v>47</v>
      </c>
      <c r="L19" s="37" t="s">
        <v>47</v>
      </c>
      <c r="M19" s="37" t="s">
        <v>47</v>
      </c>
    </row>
    <row r="20" spans="1:15" ht="10.199999999999999" hidden="1" customHeight="1" outlineLevel="1"/>
    <row r="21" spans="1:15" s="23" customFormat="1" ht="30" customHeight="1" collapsed="1">
      <c r="B21" s="108"/>
      <c r="C21" s="108" t="s">
        <v>4</v>
      </c>
      <c r="D21" s="109" t="s">
        <v>1279</v>
      </c>
      <c r="E21" s="109" t="s">
        <v>95</v>
      </c>
      <c r="F21" s="109" t="s">
        <v>102</v>
      </c>
      <c r="G21" s="109" t="s">
        <v>1283</v>
      </c>
      <c r="H21" s="109" t="s">
        <v>1240</v>
      </c>
      <c r="I21" s="109" t="s">
        <v>1305</v>
      </c>
      <c r="J21" s="109" t="s">
        <v>1306</v>
      </c>
      <c r="K21" s="109" t="s">
        <v>1307</v>
      </c>
      <c r="L21" s="109" t="s">
        <v>1280</v>
      </c>
      <c r="M21" s="109" t="s">
        <v>105</v>
      </c>
      <c r="N21" s="23" t="s">
        <v>38</v>
      </c>
      <c r="O21" s="23" t="s">
        <v>106</v>
      </c>
    </row>
    <row r="22" spans="1:15" ht="10.199999999999999" customHeight="1"/>
    <row r="23" spans="1:15" ht="14.4" outlineLevel="1">
      <c r="A23" s="66"/>
      <c r="B23" s="82" t="s">
        <v>62</v>
      </c>
      <c r="C23" s="2" t="s">
        <v>7</v>
      </c>
    </row>
    <row r="24" spans="1:15" ht="10.199999999999999" customHeight="1" outlineLevel="1">
      <c r="A24" s="66"/>
    </row>
    <row r="25" spans="1:15" ht="15" hidden="1" customHeight="1" outlineLevel="2">
      <c r="A25" s="66"/>
      <c r="C25" s="19" t="s">
        <v>8</v>
      </c>
      <c r="D25" s="9" t="s">
        <v>107</v>
      </c>
      <c r="E25" s="9" t="s">
        <v>108</v>
      </c>
      <c r="F25" s="9" t="s">
        <v>107</v>
      </c>
      <c r="G25" s="9" t="s">
        <v>107</v>
      </c>
      <c r="H25" s="9" t="s">
        <v>107</v>
      </c>
      <c r="I25" s="9" t="s">
        <v>108</v>
      </c>
      <c r="J25" s="9" t="s">
        <v>107</v>
      </c>
      <c r="K25" s="9" t="s">
        <v>107</v>
      </c>
      <c r="L25" s="9" t="s">
        <v>1274</v>
      </c>
      <c r="M25" s="9" t="s">
        <v>107</v>
      </c>
    </row>
    <row r="26" spans="1:15" ht="15" hidden="1" customHeight="1" outlineLevel="2">
      <c r="A26" s="66"/>
      <c r="C26" s="3" t="s">
        <v>9</v>
      </c>
      <c r="D26" s="10">
        <v>1</v>
      </c>
      <c r="E26" s="10">
        <v>0.92977447901798405</v>
      </c>
      <c r="F26" s="10">
        <v>9.9057950328289998E-2</v>
      </c>
      <c r="G26" s="10">
        <v>1.42734798743933E-3</v>
      </c>
      <c r="H26" s="10">
        <v>7.1367399371966801E-3</v>
      </c>
      <c r="I26" s="10">
        <v>0.24322009705966299</v>
      </c>
      <c r="J26" s="10">
        <v>0.87924636026263203</v>
      </c>
      <c r="K26" s="10">
        <v>0.99942906080502403</v>
      </c>
      <c r="L26" s="10">
        <v>5.7093919497573501E-4</v>
      </c>
      <c r="M26" s="10">
        <v>1</v>
      </c>
    </row>
    <row r="27" spans="1:15" ht="15" hidden="1" customHeight="1" outlineLevel="2">
      <c r="A27" s="66"/>
      <c r="C27" s="18" t="s">
        <v>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0.27918926634313401</v>
      </c>
      <c r="J27" s="10">
        <v>0</v>
      </c>
      <c r="K27" s="10">
        <v>0</v>
      </c>
      <c r="L27" s="10">
        <v>0</v>
      </c>
      <c r="M27" s="10">
        <v>0</v>
      </c>
    </row>
    <row r="28" spans="1:15" ht="15" hidden="1" customHeight="1" outlineLevel="2">
      <c r="A28" s="66"/>
      <c r="C28" s="18" t="s">
        <v>11</v>
      </c>
      <c r="D28" s="10">
        <v>7.5531705581594596E-2</v>
      </c>
      <c r="E28" s="10">
        <v>0.22644687795635299</v>
      </c>
      <c r="F28" s="10">
        <v>7.5531705581594596E-2</v>
      </c>
      <c r="G28" s="10">
        <v>7.5531705581594596E-2</v>
      </c>
      <c r="H28" s="10">
        <v>7.5531705581594596E-2</v>
      </c>
      <c r="I28" s="10">
        <v>0.24447540988024999</v>
      </c>
      <c r="J28" s="10">
        <v>7.5531705581594596E-2</v>
      </c>
      <c r="K28" s="10">
        <v>7.5531705581594596E-2</v>
      </c>
      <c r="L28" s="10">
        <v>7.5531705581594596E-2</v>
      </c>
      <c r="M28" s="10">
        <v>3.55773092234174E-4</v>
      </c>
    </row>
    <row r="29" spans="1:15" ht="15" hidden="1" customHeight="1" outlineLevel="2">
      <c r="A29" s="66"/>
      <c r="C29" s="18" t="s">
        <v>12</v>
      </c>
      <c r="D29" s="11">
        <v>28024</v>
      </c>
      <c r="E29" s="11">
        <v>84017</v>
      </c>
      <c r="F29" s="11">
        <v>28024</v>
      </c>
      <c r="G29" s="11">
        <v>28024</v>
      </c>
      <c r="H29" s="11">
        <v>28024</v>
      </c>
      <c r="I29" s="11">
        <v>90706</v>
      </c>
      <c r="J29" s="11">
        <v>28024</v>
      </c>
      <c r="K29" s="11">
        <v>28024</v>
      </c>
      <c r="L29" s="11">
        <v>28024</v>
      </c>
      <c r="M29" s="11">
        <v>132</v>
      </c>
    </row>
    <row r="30" spans="1:15" ht="15" hidden="1" customHeight="1" outlineLevel="2">
      <c r="A30" s="66"/>
      <c r="C30" s="18" t="s">
        <v>13</v>
      </c>
      <c r="D30" s="11">
        <v>3503</v>
      </c>
      <c r="E30" s="11">
        <v>3257</v>
      </c>
      <c r="F30" s="11">
        <v>347</v>
      </c>
      <c r="G30" s="11">
        <v>5</v>
      </c>
      <c r="H30" s="11">
        <v>25</v>
      </c>
      <c r="I30" s="11">
        <v>852</v>
      </c>
      <c r="J30" s="11">
        <v>3080</v>
      </c>
      <c r="K30" s="11">
        <v>3501</v>
      </c>
      <c r="L30" s="11">
        <v>2</v>
      </c>
      <c r="M30" s="11">
        <v>3503</v>
      </c>
    </row>
    <row r="31" spans="1:15" ht="15" hidden="1" customHeight="1" outlineLevel="2">
      <c r="A31" s="66"/>
      <c r="C31" s="19" t="s">
        <v>14</v>
      </c>
      <c r="D31" s="11">
        <v>3503</v>
      </c>
      <c r="E31" s="11">
        <v>3503</v>
      </c>
      <c r="F31" s="11">
        <v>3503</v>
      </c>
      <c r="G31" s="11">
        <v>3503</v>
      </c>
      <c r="H31" s="11">
        <v>3503</v>
      </c>
      <c r="I31" s="11">
        <v>2525</v>
      </c>
      <c r="J31" s="11">
        <v>3503</v>
      </c>
      <c r="K31" s="11">
        <v>3503</v>
      </c>
      <c r="L31" s="11">
        <v>3503</v>
      </c>
      <c r="M31" s="11">
        <v>3503</v>
      </c>
    </row>
    <row r="32" spans="1:15" ht="15" hidden="1" customHeight="1" outlineLevel="2">
      <c r="A32" s="66"/>
      <c r="C32" s="3" t="s">
        <v>15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978</v>
      </c>
      <c r="J32" s="11">
        <v>0</v>
      </c>
      <c r="K32" s="11">
        <v>0</v>
      </c>
      <c r="L32" s="11">
        <v>0</v>
      </c>
      <c r="M32" s="11">
        <v>0</v>
      </c>
    </row>
    <row r="33" spans="1:13" ht="10.199999999999999" hidden="1" customHeight="1" outlineLevel="2">
      <c r="A33" s="66"/>
    </row>
    <row r="34" spans="1:13" ht="124.95" hidden="1" customHeight="1" outlineLevel="2"/>
    <row r="35" spans="1:13" ht="10.199999999999999" hidden="1" customHeight="1" outlineLevel="2"/>
    <row r="36" spans="1:13" ht="14.4" outlineLevel="1" collapsed="1">
      <c r="A36" s="66"/>
      <c r="B36" s="82" t="s">
        <v>62</v>
      </c>
      <c r="C36" s="2" t="s">
        <v>16</v>
      </c>
    </row>
    <row r="37" spans="1:13" ht="10.199999999999999" customHeight="1" outlineLevel="1">
      <c r="A37" s="66"/>
    </row>
    <row r="38" spans="1:13" ht="15" hidden="1" customHeight="1" outlineLevel="2">
      <c r="A38" s="66"/>
      <c r="C38" s="3" t="s">
        <v>17</v>
      </c>
      <c r="D38" s="12">
        <v>1752</v>
      </c>
      <c r="E38" s="12"/>
      <c r="F38" s="12">
        <v>140.92948900942</v>
      </c>
      <c r="G38" s="12">
        <v>1.20839280616614</v>
      </c>
      <c r="H38" s="12">
        <v>5.7253782472166703</v>
      </c>
      <c r="I38" s="12"/>
      <c r="J38" s="12">
        <v>393599.21210390999</v>
      </c>
      <c r="K38" s="12">
        <v>33510207.065372501</v>
      </c>
      <c r="L38" s="12">
        <v>1.0508050242649101</v>
      </c>
      <c r="M38" s="12">
        <v>1751</v>
      </c>
    </row>
    <row r="39" spans="1:13" ht="15" hidden="1" customHeight="1" outlineLevel="2">
      <c r="A39" s="66"/>
      <c r="C39" s="18" t="s">
        <v>18</v>
      </c>
      <c r="D39" s="12">
        <v>1752</v>
      </c>
      <c r="E39" s="12"/>
      <c r="F39" s="12">
        <v>141</v>
      </c>
      <c r="G39" s="12">
        <v>1</v>
      </c>
      <c r="H39" s="12">
        <v>3</v>
      </c>
      <c r="I39" s="12"/>
      <c r="J39" s="12">
        <v>255634</v>
      </c>
      <c r="K39" s="12">
        <v>8107896</v>
      </c>
      <c r="L39" s="12">
        <v>0.99</v>
      </c>
      <c r="M39" s="12">
        <v>1751</v>
      </c>
    </row>
    <row r="40" spans="1:13" ht="15" hidden="1" customHeight="1" outlineLevel="2">
      <c r="A40" s="66"/>
      <c r="C40" s="18" t="s">
        <v>19</v>
      </c>
      <c r="D40" s="12">
        <v>1</v>
      </c>
      <c r="E40" s="12" t="s">
        <v>1308</v>
      </c>
      <c r="F40" s="12">
        <v>141</v>
      </c>
      <c r="G40" s="12">
        <v>1</v>
      </c>
      <c r="H40" s="12">
        <v>1</v>
      </c>
      <c r="I40" s="12" t="s">
        <v>1309</v>
      </c>
      <c r="J40" s="12">
        <v>240091</v>
      </c>
      <c r="K40" s="12">
        <v>10323804</v>
      </c>
      <c r="L40" s="12">
        <v>0.99</v>
      </c>
      <c r="M40" s="12">
        <v>0</v>
      </c>
    </row>
    <row r="41" spans="1:13" ht="15" hidden="1" customHeight="1" outlineLevel="2">
      <c r="A41" s="66"/>
      <c r="C41" s="3" t="s">
        <v>20</v>
      </c>
      <c r="D41" s="12">
        <v>1011.3733237534</v>
      </c>
      <c r="E41" s="12"/>
      <c r="F41" s="12">
        <v>81.775394751044303</v>
      </c>
      <c r="G41" s="12">
        <v>0.58044303848916101</v>
      </c>
      <c r="H41" s="12">
        <v>6.1902037037803002</v>
      </c>
      <c r="I41" s="12"/>
      <c r="J41" s="12">
        <v>535005.43520662305</v>
      </c>
      <c r="K41" s="12">
        <v>105392533.664763</v>
      </c>
      <c r="L41" s="12">
        <v>0.23900644442633601</v>
      </c>
      <c r="M41" s="12">
        <v>1011.3733237534</v>
      </c>
    </row>
    <row r="42" spans="1:13" ht="15" hidden="1" customHeight="1" outlineLevel="2">
      <c r="A42" s="66"/>
      <c r="C42" s="20" t="s">
        <v>21</v>
      </c>
      <c r="D42" s="12">
        <v>1022876</v>
      </c>
      <c r="E42" s="12"/>
      <c r="F42" s="12">
        <v>6687.2151866891199</v>
      </c>
      <c r="G42" s="12">
        <v>0.33691412093052903</v>
      </c>
      <c r="H42" s="12">
        <v>38.318621894295298</v>
      </c>
      <c r="I42" s="12"/>
      <c r="J42" s="12">
        <v>286230815700.62799</v>
      </c>
      <c r="K42" s="12">
        <v>1.11075861522782E+16</v>
      </c>
      <c r="L42" s="12">
        <v>5.7124080477319497E-2</v>
      </c>
      <c r="M42" s="12">
        <v>1022876</v>
      </c>
    </row>
    <row r="43" spans="1:13" ht="10.199999999999999" hidden="1" customHeight="1" outlineLevel="2">
      <c r="A43" s="66"/>
    </row>
    <row r="44" spans="1:13" ht="150" hidden="1" customHeight="1" outlineLevel="2"/>
    <row r="45" spans="1:13" ht="10.199999999999999" hidden="1" customHeight="1" outlineLevel="2"/>
    <row r="46" spans="1:13" ht="14.4" outlineLevel="1" collapsed="1">
      <c r="A46" s="66"/>
      <c r="B46" s="82" t="s">
        <v>62</v>
      </c>
      <c r="C46" s="2" t="s">
        <v>22</v>
      </c>
    </row>
    <row r="47" spans="1:13" ht="10.050000000000001" customHeight="1" outlineLevel="1">
      <c r="A47" s="66"/>
    </row>
    <row r="48" spans="1:13" ht="15" hidden="1" customHeight="1" outlineLevel="2">
      <c r="A48" s="66"/>
      <c r="C48" s="3" t="s">
        <v>23</v>
      </c>
      <c r="D48" s="12">
        <v>1</v>
      </c>
      <c r="E48" s="12"/>
      <c r="F48" s="12">
        <v>1</v>
      </c>
      <c r="G48" s="12">
        <v>1</v>
      </c>
      <c r="H48" s="12">
        <v>1</v>
      </c>
      <c r="I48" s="12"/>
      <c r="J48" s="12">
        <v>1071</v>
      </c>
      <c r="K48" s="12">
        <v>38747</v>
      </c>
      <c r="L48" s="12">
        <v>0.99</v>
      </c>
      <c r="M48" s="12">
        <v>0</v>
      </c>
    </row>
    <row r="49" spans="1:13" ht="15" hidden="1" customHeight="1" outlineLevel="2">
      <c r="A49" s="66"/>
      <c r="C49" s="18">
        <v>0.05</v>
      </c>
      <c r="D49" s="12">
        <v>176.1</v>
      </c>
      <c r="E49" s="12"/>
      <c r="F49" s="12">
        <v>18</v>
      </c>
      <c r="G49" s="12">
        <v>1</v>
      </c>
      <c r="H49" s="12">
        <v>1</v>
      </c>
      <c r="I49" s="12"/>
      <c r="J49" s="12">
        <v>141560.29999999999</v>
      </c>
      <c r="K49" s="12">
        <v>3766305.3</v>
      </c>
      <c r="L49" s="12">
        <v>0.99</v>
      </c>
      <c r="M49" s="12">
        <v>175.1</v>
      </c>
    </row>
    <row r="50" spans="1:13" ht="15" hidden="1" customHeight="1" outlineLevel="2">
      <c r="A50" s="66"/>
      <c r="C50" s="19">
        <v>0.25</v>
      </c>
      <c r="D50" s="12">
        <v>876.5</v>
      </c>
      <c r="E50" s="12"/>
      <c r="F50" s="12">
        <v>70.5</v>
      </c>
      <c r="G50" s="12">
        <v>1</v>
      </c>
      <c r="H50" s="12">
        <v>1</v>
      </c>
      <c r="I50" s="12"/>
      <c r="J50" s="12">
        <v>207281</v>
      </c>
      <c r="K50" s="12">
        <v>6342566</v>
      </c>
      <c r="L50" s="12">
        <v>0.99</v>
      </c>
      <c r="M50" s="12">
        <v>875.5</v>
      </c>
    </row>
    <row r="51" spans="1:13" ht="15" hidden="1" customHeight="1" outlineLevel="2">
      <c r="A51" s="66"/>
      <c r="C51" s="3">
        <v>0.5</v>
      </c>
      <c r="D51" s="12">
        <v>1752</v>
      </c>
      <c r="E51" s="12"/>
      <c r="F51" s="12">
        <v>141</v>
      </c>
      <c r="G51" s="12">
        <v>1</v>
      </c>
      <c r="H51" s="12">
        <v>3</v>
      </c>
      <c r="I51" s="12"/>
      <c r="J51" s="12">
        <v>255634</v>
      </c>
      <c r="K51" s="12">
        <v>8107896</v>
      </c>
      <c r="L51" s="12">
        <v>0.99</v>
      </c>
      <c r="M51" s="12">
        <v>1751</v>
      </c>
    </row>
    <row r="52" spans="1:13" ht="15" hidden="1" customHeight="1" outlineLevel="2">
      <c r="A52" s="66"/>
      <c r="C52" s="18">
        <v>0.75</v>
      </c>
      <c r="D52" s="12">
        <v>2627.5</v>
      </c>
      <c r="E52" s="12"/>
      <c r="F52" s="12">
        <v>212</v>
      </c>
      <c r="G52" s="12">
        <v>1</v>
      </c>
      <c r="H52" s="12">
        <v>7</v>
      </c>
      <c r="I52" s="12"/>
      <c r="J52" s="12">
        <v>321645</v>
      </c>
      <c r="K52" s="12">
        <v>10266789.5</v>
      </c>
      <c r="L52" s="12">
        <v>0.99</v>
      </c>
      <c r="M52" s="12">
        <v>2626.5</v>
      </c>
    </row>
    <row r="53" spans="1:13" ht="15" hidden="1" customHeight="1" outlineLevel="2">
      <c r="A53" s="66"/>
      <c r="C53" s="18">
        <v>0.95</v>
      </c>
      <c r="D53" s="12">
        <v>3327.8999999999901</v>
      </c>
      <c r="E53" s="12"/>
      <c r="F53" s="12">
        <v>259</v>
      </c>
      <c r="G53" s="12">
        <v>3</v>
      </c>
      <c r="H53" s="12">
        <v>21</v>
      </c>
      <c r="I53" s="12"/>
      <c r="J53" s="12">
        <v>1321614.6999999899</v>
      </c>
      <c r="K53" s="12">
        <v>252705781.699999</v>
      </c>
      <c r="L53" s="12">
        <v>1.99</v>
      </c>
      <c r="M53" s="12">
        <v>3326.8999999999901</v>
      </c>
    </row>
    <row r="54" spans="1:13" ht="15" hidden="1" customHeight="1" outlineLevel="2">
      <c r="A54" s="66"/>
      <c r="C54" s="3" t="s">
        <v>24</v>
      </c>
      <c r="D54" s="12">
        <v>3503</v>
      </c>
      <c r="E54" s="12"/>
      <c r="F54" s="12">
        <v>347</v>
      </c>
      <c r="G54" s="12">
        <v>5</v>
      </c>
      <c r="H54" s="12">
        <v>25</v>
      </c>
      <c r="I54" s="12"/>
      <c r="J54" s="12">
        <v>5286953</v>
      </c>
      <c r="K54" s="12">
        <v>1059546140</v>
      </c>
      <c r="L54" s="12">
        <v>1.99</v>
      </c>
      <c r="M54" s="12">
        <v>3502</v>
      </c>
    </row>
    <row r="55" spans="1:13" ht="15" hidden="1" customHeight="1" outlineLevel="2">
      <c r="A55" s="66"/>
      <c r="C55" s="18" t="s">
        <v>25</v>
      </c>
      <c r="D55" s="12">
        <v>3502</v>
      </c>
      <c r="E55" s="12"/>
      <c r="F55" s="12">
        <v>346</v>
      </c>
      <c r="G55" s="12">
        <v>4</v>
      </c>
      <c r="H55" s="12">
        <v>24</v>
      </c>
      <c r="I55" s="12"/>
      <c r="J55" s="12">
        <v>5285882</v>
      </c>
      <c r="K55" s="12">
        <v>1059507393</v>
      </c>
      <c r="L55" s="12">
        <v>1</v>
      </c>
      <c r="M55" s="12">
        <v>3502</v>
      </c>
    </row>
    <row r="56" spans="1:13" ht="15" hidden="1" customHeight="1" outlineLevel="2">
      <c r="C56" s="3" t="s">
        <v>26</v>
      </c>
      <c r="D56" s="12">
        <v>1751</v>
      </c>
      <c r="E56" s="12"/>
      <c r="F56" s="12">
        <v>141.5</v>
      </c>
      <c r="G56" s="12">
        <v>0</v>
      </c>
      <c r="H56" s="12">
        <v>6</v>
      </c>
      <c r="I56" s="12"/>
      <c r="J56" s="12">
        <v>114364</v>
      </c>
      <c r="K56" s="12">
        <v>3924223.5</v>
      </c>
      <c r="L56" s="12">
        <v>0</v>
      </c>
      <c r="M56" s="12">
        <v>1751</v>
      </c>
    </row>
    <row r="57" spans="1:13" ht="10.199999999999999" hidden="1" customHeight="1" outlineLevel="2"/>
    <row r="58" spans="1:13" ht="14.4" outlineLevel="1" collapsed="1">
      <c r="A58" s="66"/>
      <c r="B58" s="82" t="s">
        <v>62</v>
      </c>
      <c r="C58" s="2" t="s">
        <v>27</v>
      </c>
    </row>
    <row r="59" spans="1:13" ht="10.050000000000001" customHeight="1" outlineLevel="1">
      <c r="A59" s="66"/>
    </row>
    <row r="60" spans="1:13" ht="15" hidden="1" customHeight="1" outlineLevel="2">
      <c r="A60" s="66"/>
      <c r="C60" s="3" t="s">
        <v>28</v>
      </c>
      <c r="D60" s="29" t="b">
        <v>0</v>
      </c>
      <c r="E60" s="29" t="b">
        <v>0</v>
      </c>
      <c r="F60" s="29" t="b">
        <v>0</v>
      </c>
      <c r="G60" s="29" t="b">
        <v>0</v>
      </c>
      <c r="H60" s="29" t="b">
        <v>0</v>
      </c>
      <c r="I60" s="29" t="b">
        <v>0</v>
      </c>
      <c r="J60" s="29" t="b">
        <v>0</v>
      </c>
      <c r="K60" s="29" t="b">
        <v>0</v>
      </c>
      <c r="L60" s="29" t="b">
        <v>0</v>
      </c>
      <c r="M60" s="29" t="b">
        <v>0</v>
      </c>
    </row>
    <row r="61" spans="1:13" ht="15" hidden="1" customHeight="1" outlineLevel="2">
      <c r="A61" s="66"/>
      <c r="C61" s="18" t="s">
        <v>29</v>
      </c>
      <c r="D61" s="29" t="b">
        <v>0</v>
      </c>
      <c r="E61" s="29" t="b">
        <v>0</v>
      </c>
      <c r="F61" s="29" t="b">
        <v>0</v>
      </c>
      <c r="G61" s="29" t="b">
        <v>0</v>
      </c>
      <c r="H61" s="29" t="b">
        <v>0</v>
      </c>
      <c r="I61" s="29" t="b">
        <v>0</v>
      </c>
      <c r="J61" s="29" t="b">
        <v>0</v>
      </c>
      <c r="K61" s="29" t="b">
        <v>0</v>
      </c>
      <c r="L61" s="29" t="b">
        <v>0</v>
      </c>
      <c r="M61" s="29" t="b">
        <v>0</v>
      </c>
    </row>
    <row r="62" spans="1:13" ht="15" hidden="1" customHeight="1" outlineLevel="2">
      <c r="A62" s="66"/>
      <c r="C62" s="18" t="s">
        <v>30</v>
      </c>
      <c r="D62" s="29" t="b">
        <v>0</v>
      </c>
      <c r="E62" s="29" t="b">
        <v>0</v>
      </c>
      <c r="F62" s="29" t="b">
        <v>0</v>
      </c>
      <c r="G62" s="29" t="b">
        <v>0</v>
      </c>
      <c r="H62" s="29" t="b">
        <v>0</v>
      </c>
      <c r="I62" s="29" t="b">
        <v>0</v>
      </c>
      <c r="J62" s="29" t="b">
        <v>0</v>
      </c>
      <c r="K62" s="29" t="b">
        <v>0</v>
      </c>
      <c r="L62" s="29" t="b">
        <v>0</v>
      </c>
      <c r="M62" s="29" t="b">
        <v>0</v>
      </c>
    </row>
    <row r="63" spans="1:13" ht="15" hidden="1" customHeight="1" outlineLevel="2">
      <c r="A63" s="66"/>
      <c r="C63" s="18" t="s">
        <v>31</v>
      </c>
      <c r="D63" s="29" t="b">
        <v>0</v>
      </c>
      <c r="E63" s="29" t="b">
        <v>0</v>
      </c>
      <c r="F63" s="29" t="b">
        <v>0</v>
      </c>
      <c r="G63" s="29" t="b">
        <v>0</v>
      </c>
      <c r="H63" s="29" t="b">
        <v>0</v>
      </c>
      <c r="I63" s="29" t="b">
        <v>0</v>
      </c>
      <c r="J63" s="29" t="b">
        <v>0</v>
      </c>
      <c r="K63" s="29" t="b">
        <v>0</v>
      </c>
      <c r="L63" s="29" t="b">
        <v>0</v>
      </c>
      <c r="M63" s="29" t="b">
        <v>0</v>
      </c>
    </row>
    <row r="64" spans="1:13" ht="15" hidden="1" customHeight="1" outlineLevel="2">
      <c r="A64" s="66"/>
      <c r="C64" s="3" t="s">
        <v>32</v>
      </c>
      <c r="D64" s="29" t="b">
        <v>0</v>
      </c>
      <c r="E64" s="29" t="b">
        <v>0</v>
      </c>
      <c r="F64" s="29" t="b">
        <v>0</v>
      </c>
      <c r="G64" s="29" t="b">
        <v>0</v>
      </c>
      <c r="H64" s="29" t="b">
        <v>0</v>
      </c>
      <c r="I64" s="29" t="b">
        <v>0</v>
      </c>
      <c r="J64" s="29" t="b">
        <v>0</v>
      </c>
      <c r="K64" s="29" t="b">
        <v>0</v>
      </c>
      <c r="L64" s="29" t="b">
        <v>0</v>
      </c>
      <c r="M64" s="29" t="b">
        <v>0</v>
      </c>
    </row>
    <row r="65" spans="1:13" ht="15" hidden="1" customHeight="1" outlineLevel="2">
      <c r="A65" s="66"/>
      <c r="C65" s="18" t="s">
        <v>33</v>
      </c>
      <c r="D65" s="29" t="b">
        <v>0</v>
      </c>
      <c r="E65" s="29" t="b">
        <v>0</v>
      </c>
      <c r="F65" s="29" t="b">
        <v>0</v>
      </c>
      <c r="G65" s="29" t="b">
        <v>0</v>
      </c>
      <c r="H65" s="29" t="b">
        <v>0</v>
      </c>
      <c r="I65" s="29" t="b">
        <v>0</v>
      </c>
      <c r="J65" s="29" t="b">
        <v>0</v>
      </c>
      <c r="K65" s="29" t="b">
        <v>0</v>
      </c>
      <c r="L65" s="29" t="b">
        <v>0</v>
      </c>
      <c r="M65" s="29" t="b">
        <v>0</v>
      </c>
    </row>
    <row r="66" spans="1:13" ht="15" hidden="1" customHeight="1" outlineLevel="2">
      <c r="A66" s="66"/>
      <c r="C66" s="18" t="s">
        <v>34</v>
      </c>
      <c r="D66" s="29" t="b">
        <v>0</v>
      </c>
      <c r="E66" s="29" t="b">
        <v>0</v>
      </c>
      <c r="F66" s="29" t="b">
        <v>0</v>
      </c>
      <c r="G66" s="29" t="b">
        <v>0</v>
      </c>
      <c r="H66" s="29" t="b">
        <v>0</v>
      </c>
      <c r="I66" s="29" t="b">
        <v>0</v>
      </c>
      <c r="J66" s="29" t="b">
        <v>0</v>
      </c>
      <c r="K66" s="29" t="b">
        <v>0</v>
      </c>
      <c r="L66" s="29" t="b">
        <v>0</v>
      </c>
      <c r="M66" s="29" t="b">
        <v>0</v>
      </c>
    </row>
    <row r="67" spans="1:13" ht="15" hidden="1" customHeight="1" outlineLevel="2">
      <c r="C67" s="3" t="s">
        <v>35</v>
      </c>
      <c r="D67" s="29" t="b">
        <v>0</v>
      </c>
      <c r="E67" s="29" t="b">
        <v>0</v>
      </c>
      <c r="F67" s="29" t="b">
        <v>0</v>
      </c>
      <c r="G67" s="29" t="b">
        <v>0</v>
      </c>
      <c r="H67" s="29" t="b">
        <v>0</v>
      </c>
      <c r="I67" s="29" t="b">
        <v>0</v>
      </c>
      <c r="J67" s="29" t="b">
        <v>0</v>
      </c>
      <c r="K67" s="29" t="b">
        <v>0</v>
      </c>
      <c r="L67" s="29" t="b">
        <v>0</v>
      </c>
      <c r="M67" s="29" t="b">
        <v>0</v>
      </c>
    </row>
    <row r="68" spans="1:13" ht="10.199999999999999" hidden="1" customHeight="1" outlineLevel="2"/>
    <row r="69" spans="1:13" ht="14.4" outlineLevel="1" collapsed="1">
      <c r="A69" s="66"/>
      <c r="B69" s="82" t="s">
        <v>62</v>
      </c>
      <c r="C69" s="2" t="s">
        <v>36</v>
      </c>
    </row>
    <row r="70" spans="1:13" ht="10.050000000000001" customHeight="1" outlineLevel="1">
      <c r="A70" s="66"/>
    </row>
    <row r="71" spans="1:13" ht="15" hidden="1" customHeight="1" outlineLevel="2">
      <c r="A71" s="66"/>
      <c r="C71" s="3" t="str">
        <f>IF(COUNTIF(FieldList1, "&lt;&gt;FALSE") = 0,"",SUBSTITUTE(LOWER(C60)," ","_") &amp;" = ")</f>
        <v/>
      </c>
      <c r="D71" s="81" t="str" cm="1">
        <f t="array" ref="D71">IF(COUNTIF(FieldList1, "&lt;&gt;FALSE") = 0,"","['"&amp;_xlfn.TEXTJOIN("', '", TRUE, _xlfn._xlws.FILTER(FieldRange,FieldList1&lt;&gt; FALSE, ""))&amp;"']")</f>
        <v/>
      </c>
    </row>
    <row r="72" spans="1:13" ht="15" hidden="1" customHeight="1" outlineLevel="2">
      <c r="A72" s="66"/>
      <c r="C72" s="17" t="str">
        <f>IF(COUNTIF(FieldList2, "&lt;&gt;FALSE") = 0,"",SUBSTITUTE(LOWER(C61)," ","_")&amp;" = ")</f>
        <v/>
      </c>
      <c r="D72" s="81" t="str" cm="1">
        <f t="array" ref="D72">IF(COUNTIF(FieldList2, "&lt;&gt;FALSE") = 0,"","['"&amp;_xlfn.TEXTJOIN("', '", TRUE, _xlfn._xlws.FILTER(FieldRange,FieldList2&lt;&gt; FALSE, ""))&amp;"']")</f>
        <v/>
      </c>
    </row>
    <row r="73" spans="1:13" ht="15" hidden="1" customHeight="1" outlineLevel="2">
      <c r="A73" s="66"/>
      <c r="C73" s="17" t="str">
        <f>IF(COUNTIF(FieldList3, "&lt;&gt;FALSE") = 0,"",SUBSTITUTE(LOWER(C62)," ","_")&amp;" = ")</f>
        <v/>
      </c>
      <c r="D73" s="81" t="str" cm="1">
        <f t="array" ref="D73">IF(COUNTIF(FieldList3, "&lt;&gt;FALSE") = 0,"","['"&amp;_xlfn.TEXTJOIN("', '", TRUE, _xlfn._xlws.FILTER(FieldRange,FieldList3&lt;&gt; FALSE, ""))&amp;"']")</f>
        <v/>
      </c>
    </row>
    <row r="74" spans="1:13" ht="15" hidden="1" customHeight="1" outlineLevel="2">
      <c r="A74" s="66"/>
      <c r="C74" s="17" t="str">
        <f>IF(COUNTIF(FieldList4, "&lt;&gt;FALSE") = 0,"",SUBSTITUTE(LOWER(C63)," ","_")&amp;" = ")</f>
        <v/>
      </c>
      <c r="D74" s="81" t="str" cm="1">
        <f t="array" ref="D74">IF(COUNTIF(FieldList4, "&lt;&gt;FALSE") = 0,"","['"&amp;_xlfn.TEXTJOIN("', '", TRUE, _xlfn._xlws.FILTER(FieldRange,FieldList4&lt;&gt; FALSE, ""))&amp;"']")</f>
        <v/>
      </c>
    </row>
    <row r="75" spans="1:13" ht="15" hidden="1" customHeight="1" outlineLevel="2">
      <c r="A75" s="66"/>
      <c r="C75" s="17" t="str">
        <f>IF(COUNTIF(FieldList5, "&lt;&gt;FALSE") = 0,"",SUBSTITUTE(LOWER(C64)," ","_")&amp;" = ")</f>
        <v/>
      </c>
      <c r="D75" s="81" t="str" cm="1">
        <f t="array" ref="D75">IF(COUNTIF(FieldList5, "&lt;&gt;FALSE") = 0,"","['"&amp;_xlfn.TEXTJOIN("', '", TRUE, _xlfn._xlws.FILTER(FieldRange,FieldList5&lt;&gt; FALSE, ""))&amp;"']")</f>
        <v/>
      </c>
    </row>
    <row r="76" spans="1:13" ht="15" hidden="1" customHeight="1" outlineLevel="2">
      <c r="A76" s="66"/>
      <c r="C76" s="17" t="str">
        <f>IF(COUNTIF(FieldList6, "&lt;&gt;FALSE") = 0,"",SUBSTITUTE(LOWER(C65)," ","_")&amp;" = ")</f>
        <v/>
      </c>
      <c r="D76" s="81" t="str" cm="1">
        <f t="array" ref="D76">IF(COUNTIF(FieldList6, "&lt;&gt;FALSE") = 0,"","['"&amp;_xlfn.TEXTJOIN("', '", TRUE, _xlfn._xlws.FILTER(FieldRange,FieldList6&lt;&gt; FALSE, ""))&amp;"']")</f>
        <v/>
      </c>
    </row>
    <row r="77" spans="1:13" ht="15" hidden="1" customHeight="1" outlineLevel="2">
      <c r="A77" s="66"/>
      <c r="C77" s="16" t="str">
        <f>IF(COUNTIF(FieldList7, "&lt;&gt;FALSE") = 0,"",SUBSTITUTE(LOWER(C66)," ","_")&amp;" = ")</f>
        <v/>
      </c>
      <c r="D77" s="81" t="str" cm="1">
        <f t="array" ref="D77">IF(COUNTIF(FieldList7, "&lt;&gt;FALSE") = 0,"","['"&amp;_xlfn.TEXTJOIN("', '", TRUE, _xlfn._xlws.FILTER(FieldRange,FieldList7&lt;&gt; FALSE, ""))&amp;"']")</f>
        <v/>
      </c>
    </row>
    <row r="78" spans="1:13" ht="15" hidden="1" customHeight="1" outlineLevel="2">
      <c r="A78" s="66"/>
      <c r="C78" s="3" t="str">
        <f>IF(COUNTIF(FieldList8, "&lt;&gt;FALSE") = 0,"",SUBSTITUTE(LOWER(C67)," ","_")&amp;" = ")</f>
        <v/>
      </c>
      <c r="D78" s="81" t="str" cm="1">
        <f t="array" ref="D78">IF(COUNTIF(FieldList8, "&lt;&gt;FALSE") = 0,"","['"&amp;_xlfn.TEXTJOIN("', '", TRUE, _xlfn._xlws.FILTER(FieldRange,FieldList8&lt;&gt; FALSE, ""))&amp;"']")</f>
        <v/>
      </c>
    </row>
    <row r="79" spans="1:13" ht="15" hidden="1" customHeight="1" outlineLevel="2">
      <c r="C79" s="15" t="str">
        <f>IF(COUNTIF(tbl_tracks[Record List], "&lt;&gt;FALSE") = 0,"",SUBSTITUTE(LOWER(LightHeader)," ", "_") &amp;" = ")</f>
        <v/>
      </c>
      <c r="D79" s="81" t="str" cm="1">
        <f t="array" ref="D79">IF(COUNTIF(tbl_tracks[Record List], "&lt;&gt;FALSE") = 0,"","['"&amp;_xlfn.TEXTJOIN("', '", TRUE, _xlfn._xlws.FILTER(_xlfn.TAKE(tbl_tracks[],,-1), tbl_tracks[Record List] &lt;&gt; FALSE, ""))&amp;"']")</f>
        <v/>
      </c>
    </row>
    <row r="80" spans="1:13" ht="10.199999999999999" hidden="1" customHeight="1" outlineLevel="1" collapsed="1"/>
    <row r="81" spans="3:15" ht="30" customHeight="1">
      <c r="C81" s="61" t="s">
        <v>37</v>
      </c>
      <c r="D81" s="59" t="s">
        <v>1279</v>
      </c>
      <c r="E81" s="59" t="s">
        <v>95</v>
      </c>
      <c r="F81" s="59" t="s">
        <v>102</v>
      </c>
      <c r="G81" s="119" t="s">
        <v>1283</v>
      </c>
      <c r="H81" s="119" t="s">
        <v>1240</v>
      </c>
      <c r="I81" s="119" t="s">
        <v>1305</v>
      </c>
      <c r="J81" s="119" t="s">
        <v>1306</v>
      </c>
      <c r="K81" s="119" t="s">
        <v>1307</v>
      </c>
      <c r="L81" s="119" t="s">
        <v>1280</v>
      </c>
      <c r="M81" s="119" t="s">
        <v>105</v>
      </c>
      <c r="N81" s="61" t="s">
        <v>38</v>
      </c>
      <c r="O81" s="61" t="s">
        <v>106</v>
      </c>
    </row>
    <row r="82" spans="3:15" ht="15" customHeight="1">
      <c r="C82" s="62" t="b">
        <v>0</v>
      </c>
      <c r="D82" s="60">
        <v>1</v>
      </c>
      <c r="E82" s="60" t="s">
        <v>1310</v>
      </c>
      <c r="F82" s="60">
        <v>1</v>
      </c>
      <c r="G82" s="121">
        <v>1</v>
      </c>
      <c r="H82" s="121">
        <v>1</v>
      </c>
      <c r="I82" s="121" t="s">
        <v>1311</v>
      </c>
      <c r="J82" s="121">
        <v>343719</v>
      </c>
      <c r="K82" s="121">
        <v>11170334</v>
      </c>
      <c r="L82" s="121">
        <v>0.99</v>
      </c>
      <c r="M82" s="121">
        <v>0</v>
      </c>
      <c r="N82" s="122">
        <v>0</v>
      </c>
      <c r="O82" s="122">
        <v>3.2373359715842291E+17</v>
      </c>
    </row>
    <row r="83" spans="3:15" ht="15" customHeight="1">
      <c r="C83" s="62" t="b">
        <v>0</v>
      </c>
      <c r="D83" s="60">
        <v>2</v>
      </c>
      <c r="E83" s="60" t="s">
        <v>111</v>
      </c>
      <c r="F83" s="60">
        <v>2</v>
      </c>
      <c r="G83" s="121">
        <v>2</v>
      </c>
      <c r="H83" s="121">
        <v>1</v>
      </c>
      <c r="I83" s="121"/>
      <c r="J83" s="121">
        <v>342562</v>
      </c>
      <c r="K83" s="121">
        <v>5510424</v>
      </c>
      <c r="L83" s="121">
        <v>0.99</v>
      </c>
      <c r="M83" s="121">
        <v>1</v>
      </c>
      <c r="N83" s="122">
        <v>1</v>
      </c>
      <c r="O83" s="122">
        <v>1.6796472694894287E+19</v>
      </c>
    </row>
    <row r="84" spans="3:15" ht="15" customHeight="1">
      <c r="C84" s="112" t="b">
        <v>0</v>
      </c>
      <c r="D84" s="113">
        <v>3</v>
      </c>
      <c r="E84" s="114" t="s">
        <v>1312</v>
      </c>
      <c r="F84" s="114">
        <v>3</v>
      </c>
      <c r="G84" s="121">
        <v>2</v>
      </c>
      <c r="H84" s="121">
        <v>1</v>
      </c>
      <c r="I84" s="121" t="s">
        <v>1313</v>
      </c>
      <c r="J84" s="121">
        <v>230619</v>
      </c>
      <c r="K84" s="121">
        <v>3990994</v>
      </c>
      <c r="L84" s="121">
        <v>0.99</v>
      </c>
      <c r="M84" s="121">
        <v>2</v>
      </c>
      <c r="N84" s="122">
        <v>0</v>
      </c>
      <c r="O84" s="122">
        <v>1.3792153938370927E+19</v>
      </c>
    </row>
    <row r="85" spans="3:15" ht="15" customHeight="1">
      <c r="C85" s="112" t="b">
        <v>0</v>
      </c>
      <c r="D85" s="113">
        <v>4</v>
      </c>
      <c r="E85" s="114" t="s">
        <v>112</v>
      </c>
      <c r="F85" s="114">
        <v>3</v>
      </c>
      <c r="G85" s="121">
        <v>2</v>
      </c>
      <c r="H85" s="121">
        <v>1</v>
      </c>
      <c r="I85" s="121" t="s">
        <v>1314</v>
      </c>
      <c r="J85" s="121">
        <v>252051</v>
      </c>
      <c r="K85" s="121">
        <v>4331779</v>
      </c>
      <c r="L85" s="121">
        <v>0.99</v>
      </c>
      <c r="M85" s="121">
        <v>3</v>
      </c>
      <c r="N85" s="122">
        <v>0</v>
      </c>
      <c r="O85" s="122">
        <v>1.6783428489657424E+19</v>
      </c>
    </row>
    <row r="86" spans="3:15" ht="15" customHeight="1">
      <c r="C86" s="112" t="b">
        <v>0</v>
      </c>
      <c r="D86" s="113">
        <v>5</v>
      </c>
      <c r="E86" s="114" t="s">
        <v>1315</v>
      </c>
      <c r="F86" s="114">
        <v>3</v>
      </c>
      <c r="G86" s="121">
        <v>2</v>
      </c>
      <c r="H86" s="121">
        <v>1</v>
      </c>
      <c r="I86" s="121" t="s">
        <v>1316</v>
      </c>
      <c r="J86" s="121">
        <v>375418</v>
      </c>
      <c r="K86" s="121">
        <v>6290521</v>
      </c>
      <c r="L86" s="121">
        <v>0.99</v>
      </c>
      <c r="M86" s="121">
        <v>4</v>
      </c>
      <c r="N86" s="122">
        <v>0</v>
      </c>
      <c r="O86" s="122">
        <v>6.4070339748344535E+18</v>
      </c>
    </row>
    <row r="87" spans="3:15" ht="15" customHeight="1">
      <c r="C87" s="112" t="b">
        <v>0</v>
      </c>
      <c r="D87" s="113">
        <v>6</v>
      </c>
      <c r="E87" s="114" t="s">
        <v>1317</v>
      </c>
      <c r="F87" s="114">
        <v>1</v>
      </c>
      <c r="G87" s="121">
        <v>1</v>
      </c>
      <c r="H87" s="121">
        <v>1</v>
      </c>
      <c r="I87" s="121" t="s">
        <v>1311</v>
      </c>
      <c r="J87" s="121">
        <v>205662</v>
      </c>
      <c r="K87" s="121">
        <v>6713451</v>
      </c>
      <c r="L87" s="121">
        <v>0.99</v>
      </c>
      <c r="M87" s="121">
        <v>5</v>
      </c>
      <c r="N87" s="122">
        <v>0</v>
      </c>
      <c r="O87" s="122">
        <v>7.1445110585356472E+18</v>
      </c>
    </row>
    <row r="88" spans="3:15" ht="15" customHeight="1">
      <c r="C88" s="112" t="b">
        <v>0</v>
      </c>
      <c r="D88" s="113">
        <v>7</v>
      </c>
      <c r="E88" s="114" t="s">
        <v>1318</v>
      </c>
      <c r="F88" s="114">
        <v>1</v>
      </c>
      <c r="G88" s="121">
        <v>1</v>
      </c>
      <c r="H88" s="121">
        <v>1</v>
      </c>
      <c r="I88" s="121" t="s">
        <v>1311</v>
      </c>
      <c r="J88" s="121">
        <v>233926</v>
      </c>
      <c r="K88" s="121">
        <v>7636561</v>
      </c>
      <c r="L88" s="121">
        <v>0.99</v>
      </c>
      <c r="M88" s="121">
        <v>6</v>
      </c>
      <c r="N88" s="122">
        <v>0</v>
      </c>
      <c r="O88" s="122">
        <v>6.6060143921365125E+18</v>
      </c>
    </row>
    <row r="89" spans="3:15" ht="15" customHeight="1">
      <c r="C89" s="112" t="b">
        <v>0</v>
      </c>
      <c r="D89" s="113">
        <v>8</v>
      </c>
      <c r="E89" s="114" t="s">
        <v>1319</v>
      </c>
      <c r="F89" s="114">
        <v>1</v>
      </c>
      <c r="G89" s="121">
        <v>1</v>
      </c>
      <c r="H89" s="121">
        <v>1</v>
      </c>
      <c r="I89" s="121" t="s">
        <v>1311</v>
      </c>
      <c r="J89" s="121">
        <v>210834</v>
      </c>
      <c r="K89" s="121">
        <v>6852860</v>
      </c>
      <c r="L89" s="121">
        <v>0.99</v>
      </c>
      <c r="M89" s="121">
        <v>7</v>
      </c>
      <c r="N89" s="122">
        <v>0</v>
      </c>
      <c r="O89" s="122">
        <v>1.1715365781573188E+19</v>
      </c>
    </row>
    <row r="90" spans="3:15" ht="15" customHeight="1">
      <c r="C90" s="112" t="b">
        <v>0</v>
      </c>
      <c r="D90" s="113">
        <v>9</v>
      </c>
      <c r="E90" s="114" t="s">
        <v>1320</v>
      </c>
      <c r="F90" s="114">
        <v>1</v>
      </c>
      <c r="G90" s="121">
        <v>1</v>
      </c>
      <c r="H90" s="121">
        <v>1</v>
      </c>
      <c r="I90" s="121" t="s">
        <v>1311</v>
      </c>
      <c r="J90" s="121">
        <v>203102</v>
      </c>
      <c r="K90" s="121">
        <v>6599424</v>
      </c>
      <c r="L90" s="121">
        <v>0.99</v>
      </c>
      <c r="M90" s="121">
        <v>8</v>
      </c>
      <c r="N90" s="122">
        <v>0</v>
      </c>
      <c r="O90" s="122">
        <v>1.2255126035358038E+19</v>
      </c>
    </row>
    <row r="91" spans="3:15" ht="15" customHeight="1">
      <c r="C91" s="112" t="b">
        <v>0</v>
      </c>
      <c r="D91" s="113">
        <v>10</v>
      </c>
      <c r="E91" s="114" t="s">
        <v>1321</v>
      </c>
      <c r="F91" s="114">
        <v>1</v>
      </c>
      <c r="G91" s="121">
        <v>1</v>
      </c>
      <c r="H91" s="121">
        <v>1</v>
      </c>
      <c r="I91" s="121" t="s">
        <v>1311</v>
      </c>
      <c r="J91" s="121">
        <v>263497</v>
      </c>
      <c r="K91" s="121">
        <v>8611245</v>
      </c>
      <c r="L91" s="121">
        <v>0.99</v>
      </c>
      <c r="M91" s="121">
        <v>9</v>
      </c>
      <c r="N91" s="122">
        <v>0</v>
      </c>
      <c r="O91" s="122">
        <v>1.0687553862115854E+19</v>
      </c>
    </row>
    <row r="92" spans="3:15" ht="15" customHeight="1">
      <c r="C92" s="112" t="b">
        <v>0</v>
      </c>
      <c r="D92" s="113">
        <v>11</v>
      </c>
      <c r="E92" s="114" t="s">
        <v>1322</v>
      </c>
      <c r="F92" s="114">
        <v>1</v>
      </c>
      <c r="G92" s="121">
        <v>1</v>
      </c>
      <c r="H92" s="121">
        <v>1</v>
      </c>
      <c r="I92" s="121" t="s">
        <v>1311</v>
      </c>
      <c r="J92" s="121">
        <v>199836</v>
      </c>
      <c r="K92" s="121">
        <v>6566314</v>
      </c>
      <c r="L92" s="121">
        <v>0.99</v>
      </c>
      <c r="M92" s="121">
        <v>10</v>
      </c>
      <c r="N92" s="122">
        <v>0</v>
      </c>
      <c r="O92" s="122">
        <v>1.6712481048595868E+18</v>
      </c>
    </row>
    <row r="93" spans="3:15" ht="15" customHeight="1">
      <c r="C93" s="112" t="b">
        <v>0</v>
      </c>
      <c r="D93" s="113">
        <v>12</v>
      </c>
      <c r="E93" s="114" t="s">
        <v>1323</v>
      </c>
      <c r="F93" s="114">
        <v>1</v>
      </c>
      <c r="G93" s="121">
        <v>1</v>
      </c>
      <c r="H93" s="121">
        <v>1</v>
      </c>
      <c r="I93" s="121" t="s">
        <v>1311</v>
      </c>
      <c r="J93" s="121">
        <v>263288</v>
      </c>
      <c r="K93" s="121">
        <v>8596840</v>
      </c>
      <c r="L93" s="121">
        <v>0.99</v>
      </c>
      <c r="M93" s="121">
        <v>11</v>
      </c>
      <c r="N93" s="122">
        <v>0</v>
      </c>
      <c r="O93" s="122">
        <v>1.6192626050026615E+19</v>
      </c>
    </row>
    <row r="94" spans="3:15" ht="15" customHeight="1">
      <c r="C94" s="112" t="b">
        <v>0</v>
      </c>
      <c r="D94" s="113">
        <v>13</v>
      </c>
      <c r="E94" s="114" t="s">
        <v>1324</v>
      </c>
      <c r="F94" s="114">
        <v>1</v>
      </c>
      <c r="G94" s="121">
        <v>1</v>
      </c>
      <c r="H94" s="121">
        <v>1</v>
      </c>
      <c r="I94" s="121" t="s">
        <v>1311</v>
      </c>
      <c r="J94" s="121">
        <v>205688</v>
      </c>
      <c r="K94" s="121">
        <v>6706347</v>
      </c>
      <c r="L94" s="121">
        <v>0.99</v>
      </c>
      <c r="M94" s="121">
        <v>12</v>
      </c>
      <c r="N94" s="122">
        <v>0</v>
      </c>
      <c r="O94" s="122">
        <v>1.2333026141080693E+19</v>
      </c>
    </row>
    <row r="95" spans="3:15" ht="15" customHeight="1">
      <c r="C95" s="112" t="b">
        <v>0</v>
      </c>
      <c r="D95" s="113">
        <v>14</v>
      </c>
      <c r="E95" s="114" t="s">
        <v>1325</v>
      </c>
      <c r="F95" s="114">
        <v>1</v>
      </c>
      <c r="G95" s="121">
        <v>1</v>
      </c>
      <c r="H95" s="121">
        <v>1</v>
      </c>
      <c r="I95" s="121" t="s">
        <v>1311</v>
      </c>
      <c r="J95" s="121">
        <v>270863</v>
      </c>
      <c r="K95" s="121">
        <v>8817038</v>
      </c>
      <c r="L95" s="121">
        <v>0.99</v>
      </c>
      <c r="M95" s="121">
        <v>13</v>
      </c>
      <c r="N95" s="122">
        <v>0</v>
      </c>
      <c r="O95" s="122">
        <v>1.113529670231439E+19</v>
      </c>
    </row>
    <row r="96" spans="3:15" ht="15" customHeight="1">
      <c r="C96" s="112" t="b">
        <v>0</v>
      </c>
      <c r="D96" s="113">
        <v>15</v>
      </c>
      <c r="E96" s="114" t="s">
        <v>1326</v>
      </c>
      <c r="F96" s="114">
        <v>4</v>
      </c>
      <c r="G96" s="121">
        <v>1</v>
      </c>
      <c r="H96" s="121">
        <v>1</v>
      </c>
      <c r="I96" s="121" t="s">
        <v>458</v>
      </c>
      <c r="J96" s="121">
        <v>331180</v>
      </c>
      <c r="K96" s="121">
        <v>10847611</v>
      </c>
      <c r="L96" s="121">
        <v>0.99</v>
      </c>
      <c r="M96" s="121">
        <v>14</v>
      </c>
      <c r="N96" s="122">
        <v>0</v>
      </c>
      <c r="O96" s="122">
        <v>1.6623303325825362E+19</v>
      </c>
    </row>
    <row r="97" spans="3:15" ht="15" customHeight="1">
      <c r="C97" s="112" t="b">
        <v>0</v>
      </c>
      <c r="D97" s="113">
        <v>16</v>
      </c>
      <c r="E97" s="114" t="s">
        <v>1327</v>
      </c>
      <c r="F97" s="114">
        <v>4</v>
      </c>
      <c r="G97" s="121">
        <v>1</v>
      </c>
      <c r="H97" s="121">
        <v>1</v>
      </c>
      <c r="I97" s="121" t="s">
        <v>458</v>
      </c>
      <c r="J97" s="121">
        <v>215196</v>
      </c>
      <c r="K97" s="121">
        <v>7032162</v>
      </c>
      <c r="L97" s="121">
        <v>0.99</v>
      </c>
      <c r="M97" s="121">
        <v>15</v>
      </c>
      <c r="N97" s="122">
        <v>0</v>
      </c>
      <c r="O97" s="122">
        <v>4.8985611140169677E+18</v>
      </c>
    </row>
    <row r="98" spans="3:15" ht="15" customHeight="1">
      <c r="C98" s="112" t="b">
        <v>0</v>
      </c>
      <c r="D98" s="113">
        <v>17</v>
      </c>
      <c r="E98" s="114" t="s">
        <v>113</v>
      </c>
      <c r="F98" s="114">
        <v>4</v>
      </c>
      <c r="G98" s="121">
        <v>1</v>
      </c>
      <c r="H98" s="121">
        <v>1</v>
      </c>
      <c r="I98" s="121" t="s">
        <v>458</v>
      </c>
      <c r="J98" s="121">
        <v>366654</v>
      </c>
      <c r="K98" s="121">
        <v>12021261</v>
      </c>
      <c r="L98" s="121">
        <v>0.99</v>
      </c>
      <c r="M98" s="121">
        <v>16</v>
      </c>
      <c r="N98" s="122">
        <v>0</v>
      </c>
      <c r="O98" s="122">
        <v>4.5612284642317455E+18</v>
      </c>
    </row>
    <row r="99" spans="3:15" ht="15" customHeight="1">
      <c r="C99" s="112" t="b">
        <v>0</v>
      </c>
      <c r="D99" s="113">
        <v>18</v>
      </c>
      <c r="E99" s="114" t="s">
        <v>1328</v>
      </c>
      <c r="F99" s="114">
        <v>4</v>
      </c>
      <c r="G99" s="121">
        <v>1</v>
      </c>
      <c r="H99" s="121">
        <v>1</v>
      </c>
      <c r="I99" s="121" t="s">
        <v>458</v>
      </c>
      <c r="J99" s="121">
        <v>267728</v>
      </c>
      <c r="K99" s="121">
        <v>8776140</v>
      </c>
      <c r="L99" s="121">
        <v>0.99</v>
      </c>
      <c r="M99" s="121">
        <v>17</v>
      </c>
      <c r="N99" s="122">
        <v>0</v>
      </c>
      <c r="O99" s="122">
        <v>2.5249657271726899E+18</v>
      </c>
    </row>
    <row r="100" spans="3:15" ht="15" customHeight="1">
      <c r="C100" s="112" t="b">
        <v>0</v>
      </c>
      <c r="D100" s="113">
        <v>19</v>
      </c>
      <c r="E100" s="114" t="s">
        <v>1329</v>
      </c>
      <c r="F100" s="114">
        <v>4</v>
      </c>
      <c r="G100" s="121">
        <v>1</v>
      </c>
      <c r="H100" s="121">
        <v>1</v>
      </c>
      <c r="I100" s="121" t="s">
        <v>458</v>
      </c>
      <c r="J100" s="121">
        <v>325041</v>
      </c>
      <c r="K100" s="121">
        <v>10617116</v>
      </c>
      <c r="L100" s="121">
        <v>0.99</v>
      </c>
      <c r="M100" s="121">
        <v>18</v>
      </c>
      <c r="N100" s="122">
        <v>0</v>
      </c>
      <c r="O100" s="122">
        <v>9.2104704698571581E+18</v>
      </c>
    </row>
    <row r="101" spans="3:15" ht="15" customHeight="1">
      <c r="C101" s="112" t="b">
        <v>0</v>
      </c>
      <c r="D101" s="113">
        <v>20</v>
      </c>
      <c r="E101" s="114" t="s">
        <v>1330</v>
      </c>
      <c r="F101" s="114">
        <v>4</v>
      </c>
      <c r="G101" s="121">
        <v>1</v>
      </c>
      <c r="H101" s="121">
        <v>1</v>
      </c>
      <c r="I101" s="121" t="s">
        <v>458</v>
      </c>
      <c r="J101" s="121">
        <v>369319</v>
      </c>
      <c r="K101" s="121">
        <v>12066294</v>
      </c>
      <c r="L101" s="121">
        <v>0.99</v>
      </c>
      <c r="M101" s="121">
        <v>19</v>
      </c>
      <c r="N101" s="122">
        <v>0</v>
      </c>
      <c r="O101" s="122">
        <v>1.5591366270664548E+19</v>
      </c>
    </row>
    <row r="102" spans="3:15" ht="15" customHeight="1">
      <c r="C102" s="112" t="b">
        <v>0</v>
      </c>
      <c r="D102" s="113">
        <v>21</v>
      </c>
      <c r="E102" s="114" t="s">
        <v>1331</v>
      </c>
      <c r="F102" s="114">
        <v>4</v>
      </c>
      <c r="G102" s="121">
        <v>1</v>
      </c>
      <c r="H102" s="121">
        <v>1</v>
      </c>
      <c r="I102" s="121" t="s">
        <v>458</v>
      </c>
      <c r="J102" s="121">
        <v>254380</v>
      </c>
      <c r="K102" s="121">
        <v>8331286</v>
      </c>
      <c r="L102" s="121">
        <v>0.99</v>
      </c>
      <c r="M102" s="121">
        <v>20</v>
      </c>
      <c r="N102" s="122">
        <v>0</v>
      </c>
      <c r="O102" s="122">
        <v>4.3476537423562097E+18</v>
      </c>
    </row>
    <row r="103" spans="3:15" ht="15" customHeight="1">
      <c r="C103" s="112" t="b">
        <v>0</v>
      </c>
      <c r="D103" s="113">
        <v>22</v>
      </c>
      <c r="E103" s="114" t="s">
        <v>1332</v>
      </c>
      <c r="F103" s="114">
        <v>4</v>
      </c>
      <c r="G103" s="121">
        <v>1</v>
      </c>
      <c r="H103" s="121">
        <v>1</v>
      </c>
      <c r="I103" s="121" t="s">
        <v>458</v>
      </c>
      <c r="J103" s="121">
        <v>323761</v>
      </c>
      <c r="K103" s="121">
        <v>10547154</v>
      </c>
      <c r="L103" s="121">
        <v>0.99</v>
      </c>
      <c r="M103" s="121">
        <v>21</v>
      </c>
      <c r="N103" s="122">
        <v>0</v>
      </c>
      <c r="O103" s="122">
        <v>5.2751282545489101E+18</v>
      </c>
    </row>
    <row r="104" spans="3:15" ht="15" customHeight="1">
      <c r="C104" s="112" t="b">
        <v>0</v>
      </c>
      <c r="D104" s="113">
        <v>23</v>
      </c>
      <c r="E104" s="114" t="s">
        <v>1333</v>
      </c>
      <c r="F104" s="114">
        <v>5</v>
      </c>
      <c r="G104" s="121">
        <v>1</v>
      </c>
      <c r="H104" s="121">
        <v>1</v>
      </c>
      <c r="I104" s="121" t="s">
        <v>1334</v>
      </c>
      <c r="J104" s="121">
        <v>295680</v>
      </c>
      <c r="K104" s="121">
        <v>9719579</v>
      </c>
      <c r="L104" s="121">
        <v>0.99</v>
      </c>
      <c r="M104" s="121">
        <v>22</v>
      </c>
      <c r="N104" s="122">
        <v>0</v>
      </c>
      <c r="O104" s="122">
        <v>9.0337962052087409E+18</v>
      </c>
    </row>
    <row r="105" spans="3:15" ht="15" customHeight="1">
      <c r="C105" s="112" t="b">
        <v>0</v>
      </c>
      <c r="D105" s="113">
        <v>24</v>
      </c>
      <c r="E105" s="114" t="s">
        <v>1335</v>
      </c>
      <c r="F105" s="114">
        <v>5</v>
      </c>
      <c r="G105" s="121">
        <v>1</v>
      </c>
      <c r="H105" s="121">
        <v>1</v>
      </c>
      <c r="I105" s="121" t="s">
        <v>1336</v>
      </c>
      <c r="J105" s="121">
        <v>321828</v>
      </c>
      <c r="K105" s="121">
        <v>10552051</v>
      </c>
      <c r="L105" s="121">
        <v>0.99</v>
      </c>
      <c r="M105" s="121">
        <v>23</v>
      </c>
      <c r="N105" s="122">
        <v>0</v>
      </c>
      <c r="O105" s="122">
        <v>4.150448871931135E+18</v>
      </c>
    </row>
    <row r="106" spans="3:15" ht="15" customHeight="1">
      <c r="C106" s="112" t="b">
        <v>0</v>
      </c>
      <c r="D106" s="113">
        <v>25</v>
      </c>
      <c r="E106" s="114" t="s">
        <v>1337</v>
      </c>
      <c r="F106" s="114">
        <v>5</v>
      </c>
      <c r="G106" s="121">
        <v>1</v>
      </c>
      <c r="H106" s="121">
        <v>1</v>
      </c>
      <c r="I106" s="121" t="s">
        <v>1338</v>
      </c>
      <c r="J106" s="121">
        <v>264698</v>
      </c>
      <c r="K106" s="121">
        <v>8675345</v>
      </c>
      <c r="L106" s="121">
        <v>0.99</v>
      </c>
      <c r="M106" s="121">
        <v>24</v>
      </c>
      <c r="N106" s="122">
        <v>0</v>
      </c>
      <c r="O106" s="122">
        <v>5.2792262756330803E+18</v>
      </c>
    </row>
    <row r="107" spans="3:15" ht="15" customHeight="1">
      <c r="C107" s="112" t="b">
        <v>0</v>
      </c>
      <c r="D107" s="113">
        <v>26</v>
      </c>
      <c r="E107" s="114" t="s">
        <v>1339</v>
      </c>
      <c r="F107" s="114">
        <v>5</v>
      </c>
      <c r="G107" s="121">
        <v>1</v>
      </c>
      <c r="H107" s="121">
        <v>1</v>
      </c>
      <c r="I107" s="121" t="s">
        <v>1340</v>
      </c>
      <c r="J107" s="121">
        <v>310622</v>
      </c>
      <c r="K107" s="121">
        <v>10144730</v>
      </c>
      <c r="L107" s="121">
        <v>0.99</v>
      </c>
      <c r="M107" s="121">
        <v>25</v>
      </c>
      <c r="N107" s="122">
        <v>0</v>
      </c>
      <c r="O107" s="122">
        <v>5.2870577773729106E+18</v>
      </c>
    </row>
    <row r="108" spans="3:15" ht="15" customHeight="1">
      <c r="C108" s="112" t="b">
        <v>0</v>
      </c>
      <c r="D108" s="113">
        <v>27</v>
      </c>
      <c r="E108" s="114" t="s">
        <v>1341</v>
      </c>
      <c r="F108" s="114">
        <v>5</v>
      </c>
      <c r="G108" s="121">
        <v>1</v>
      </c>
      <c r="H108" s="121">
        <v>1</v>
      </c>
      <c r="I108" s="121" t="s">
        <v>1340</v>
      </c>
      <c r="J108" s="121">
        <v>264855</v>
      </c>
      <c r="K108" s="121">
        <v>8679940</v>
      </c>
      <c r="L108" s="121">
        <v>0.99</v>
      </c>
      <c r="M108" s="121">
        <v>26</v>
      </c>
      <c r="N108" s="122">
        <v>0</v>
      </c>
      <c r="O108" s="122">
        <v>4.6269227085600563E+18</v>
      </c>
    </row>
    <row r="109" spans="3:15" ht="15" customHeight="1">
      <c r="C109" s="112" t="b">
        <v>0</v>
      </c>
      <c r="D109" s="113">
        <v>28</v>
      </c>
      <c r="E109" s="114" t="s">
        <v>1342</v>
      </c>
      <c r="F109" s="114">
        <v>5</v>
      </c>
      <c r="G109" s="121">
        <v>1</v>
      </c>
      <c r="H109" s="121">
        <v>1</v>
      </c>
      <c r="I109" s="121" t="s">
        <v>1343</v>
      </c>
      <c r="J109" s="121">
        <v>330736</v>
      </c>
      <c r="K109" s="121">
        <v>10869391</v>
      </c>
      <c r="L109" s="121">
        <v>0.99</v>
      </c>
      <c r="M109" s="121">
        <v>27</v>
      </c>
      <c r="N109" s="122">
        <v>0</v>
      </c>
      <c r="O109" s="122">
        <v>2.7510307656203776E+17</v>
      </c>
    </row>
    <row r="110" spans="3:15" ht="15" customHeight="1">
      <c r="C110" s="112" t="b">
        <v>0</v>
      </c>
      <c r="D110" s="113">
        <v>29</v>
      </c>
      <c r="E110" s="114" t="s">
        <v>1344</v>
      </c>
      <c r="F110" s="114">
        <v>5</v>
      </c>
      <c r="G110" s="121">
        <v>1</v>
      </c>
      <c r="H110" s="121">
        <v>1</v>
      </c>
      <c r="I110" s="121" t="s">
        <v>1345</v>
      </c>
      <c r="J110" s="121">
        <v>309263</v>
      </c>
      <c r="K110" s="121">
        <v>10056995</v>
      </c>
      <c r="L110" s="121">
        <v>0.99</v>
      </c>
      <c r="M110" s="121">
        <v>28</v>
      </c>
      <c r="N110" s="122">
        <v>0</v>
      </c>
      <c r="O110" s="122">
        <v>8.3900757848660081E+18</v>
      </c>
    </row>
    <row r="111" spans="3:15" ht="15" customHeight="1">
      <c r="C111" s="112" t="b">
        <v>0</v>
      </c>
      <c r="D111" s="113">
        <v>30</v>
      </c>
      <c r="E111" s="114" t="s">
        <v>1346</v>
      </c>
      <c r="F111" s="114">
        <v>5</v>
      </c>
      <c r="G111" s="121">
        <v>1</v>
      </c>
      <c r="H111" s="121">
        <v>1</v>
      </c>
      <c r="I111" s="121" t="s">
        <v>1347</v>
      </c>
      <c r="J111" s="121">
        <v>356519</v>
      </c>
      <c r="K111" s="121">
        <v>11616195</v>
      </c>
      <c r="L111" s="121">
        <v>0.99</v>
      </c>
      <c r="M111" s="121">
        <v>29</v>
      </c>
      <c r="N111" s="122">
        <v>0</v>
      </c>
      <c r="O111" s="122">
        <v>1.2476319412439644E+19</v>
      </c>
    </row>
    <row r="112" spans="3:15" ht="15" customHeight="1">
      <c r="C112" s="112" t="b">
        <v>0</v>
      </c>
      <c r="D112" s="113">
        <v>31</v>
      </c>
      <c r="E112" s="114" t="s">
        <v>1348</v>
      </c>
      <c r="F112" s="114">
        <v>5</v>
      </c>
      <c r="G112" s="121">
        <v>1</v>
      </c>
      <c r="H112" s="121">
        <v>1</v>
      </c>
      <c r="I112" s="121" t="s">
        <v>1345</v>
      </c>
      <c r="J112" s="121">
        <v>240718</v>
      </c>
      <c r="K112" s="121">
        <v>7877453</v>
      </c>
      <c r="L112" s="121">
        <v>0.99</v>
      </c>
      <c r="M112" s="121">
        <v>30</v>
      </c>
      <c r="N112" s="122">
        <v>0</v>
      </c>
      <c r="O112" s="122">
        <v>3.2851426605508506E+17</v>
      </c>
    </row>
    <row r="113" spans="3:15" ht="15" customHeight="1">
      <c r="C113" s="112" t="b">
        <v>0</v>
      </c>
      <c r="D113" s="113">
        <v>32</v>
      </c>
      <c r="E113" s="114" t="s">
        <v>1349</v>
      </c>
      <c r="F113" s="114">
        <v>5</v>
      </c>
      <c r="G113" s="121">
        <v>1</v>
      </c>
      <c r="H113" s="121">
        <v>1</v>
      </c>
      <c r="I113" s="121" t="s">
        <v>1350</v>
      </c>
      <c r="J113" s="121">
        <v>215875</v>
      </c>
      <c r="K113" s="121">
        <v>7074167</v>
      </c>
      <c r="L113" s="121">
        <v>0.99</v>
      </c>
      <c r="M113" s="121">
        <v>31</v>
      </c>
      <c r="N113" s="122">
        <v>0</v>
      </c>
      <c r="O113" s="122">
        <v>9.370798469960661E+18</v>
      </c>
    </row>
    <row r="114" spans="3:15" ht="15" customHeight="1">
      <c r="C114" s="112" t="b">
        <v>0</v>
      </c>
      <c r="D114" s="113">
        <v>33</v>
      </c>
      <c r="E114" s="114" t="s">
        <v>1351</v>
      </c>
      <c r="F114" s="114">
        <v>5</v>
      </c>
      <c r="G114" s="121">
        <v>1</v>
      </c>
      <c r="H114" s="121">
        <v>1</v>
      </c>
      <c r="I114" s="121" t="s">
        <v>1350</v>
      </c>
      <c r="J114" s="121">
        <v>244375</v>
      </c>
      <c r="K114" s="121">
        <v>7983270</v>
      </c>
      <c r="L114" s="121">
        <v>0.99</v>
      </c>
      <c r="M114" s="121">
        <v>32</v>
      </c>
      <c r="N114" s="122">
        <v>0</v>
      </c>
      <c r="O114" s="122">
        <v>1.2113923920064294E+18</v>
      </c>
    </row>
    <row r="115" spans="3:15" ht="15" customHeight="1">
      <c r="C115" s="112" t="b">
        <v>0</v>
      </c>
      <c r="D115" s="113">
        <v>34</v>
      </c>
      <c r="E115" s="114" t="s">
        <v>1352</v>
      </c>
      <c r="F115" s="114">
        <v>5</v>
      </c>
      <c r="G115" s="121">
        <v>1</v>
      </c>
      <c r="H115" s="121">
        <v>1</v>
      </c>
      <c r="I115" s="121" t="s">
        <v>1340</v>
      </c>
      <c r="J115" s="121">
        <v>316656</v>
      </c>
      <c r="K115" s="121">
        <v>10402398</v>
      </c>
      <c r="L115" s="121">
        <v>0.99</v>
      </c>
      <c r="M115" s="121">
        <v>33</v>
      </c>
      <c r="N115" s="122">
        <v>0</v>
      </c>
      <c r="O115" s="122">
        <v>6.8806484848013496E+18</v>
      </c>
    </row>
    <row r="116" spans="3:15" ht="15" customHeight="1">
      <c r="C116" s="112" t="b">
        <v>0</v>
      </c>
      <c r="D116" s="113">
        <v>35</v>
      </c>
      <c r="E116" s="114" t="s">
        <v>1353</v>
      </c>
      <c r="F116" s="114">
        <v>5</v>
      </c>
      <c r="G116" s="121">
        <v>1</v>
      </c>
      <c r="H116" s="121">
        <v>1</v>
      </c>
      <c r="I116" s="121" t="s">
        <v>1354</v>
      </c>
      <c r="J116" s="121">
        <v>251036</v>
      </c>
      <c r="K116" s="121">
        <v>8262039</v>
      </c>
      <c r="L116" s="121">
        <v>0.99</v>
      </c>
      <c r="M116" s="121">
        <v>34</v>
      </c>
      <c r="N116" s="122">
        <v>0</v>
      </c>
      <c r="O116" s="122">
        <v>1.129051702884633E+19</v>
      </c>
    </row>
    <row r="117" spans="3:15" ht="15" customHeight="1">
      <c r="C117" s="112" t="b">
        <v>0</v>
      </c>
      <c r="D117" s="113">
        <v>36</v>
      </c>
      <c r="E117" s="114" t="s">
        <v>1355</v>
      </c>
      <c r="F117" s="114">
        <v>5</v>
      </c>
      <c r="G117" s="121">
        <v>1</v>
      </c>
      <c r="H117" s="121">
        <v>1</v>
      </c>
      <c r="I117" s="121" t="s">
        <v>1356</v>
      </c>
      <c r="J117" s="121">
        <v>307617</v>
      </c>
      <c r="K117" s="121">
        <v>9989331</v>
      </c>
      <c r="L117" s="121">
        <v>0.99</v>
      </c>
      <c r="M117" s="121">
        <v>35</v>
      </c>
      <c r="N117" s="122">
        <v>0</v>
      </c>
      <c r="O117" s="122">
        <v>4.3945451284502758E+17</v>
      </c>
    </row>
    <row r="118" spans="3:15" ht="15" customHeight="1">
      <c r="C118" s="112" t="b">
        <v>0</v>
      </c>
      <c r="D118" s="113">
        <v>37</v>
      </c>
      <c r="E118" s="114" t="s">
        <v>1357</v>
      </c>
      <c r="F118" s="114">
        <v>5</v>
      </c>
      <c r="G118" s="121">
        <v>1</v>
      </c>
      <c r="H118" s="121">
        <v>1</v>
      </c>
      <c r="I118" s="121" t="s">
        <v>1358</v>
      </c>
      <c r="J118" s="121">
        <v>381231</v>
      </c>
      <c r="K118" s="121">
        <v>12374569</v>
      </c>
      <c r="L118" s="121">
        <v>0.99</v>
      </c>
      <c r="M118" s="121">
        <v>36</v>
      </c>
      <c r="N118" s="122">
        <v>0</v>
      </c>
      <c r="O118" s="122">
        <v>1.247735638208144E+19</v>
      </c>
    </row>
    <row r="119" spans="3:15" ht="15" customHeight="1">
      <c r="C119" s="112" t="b">
        <v>0</v>
      </c>
      <c r="D119" s="113">
        <v>38</v>
      </c>
      <c r="E119" s="114" t="s">
        <v>1359</v>
      </c>
      <c r="F119" s="114">
        <v>6</v>
      </c>
      <c r="G119" s="121">
        <v>1</v>
      </c>
      <c r="H119" s="121">
        <v>1</v>
      </c>
      <c r="I119" s="121" t="s">
        <v>1360</v>
      </c>
      <c r="J119" s="121">
        <v>284891</v>
      </c>
      <c r="K119" s="121">
        <v>9375567</v>
      </c>
      <c r="L119" s="121">
        <v>0.99</v>
      </c>
      <c r="M119" s="121">
        <v>37</v>
      </c>
      <c r="N119" s="122">
        <v>0</v>
      </c>
      <c r="O119" s="122">
        <v>1.5795472340415615E+19</v>
      </c>
    </row>
    <row r="120" spans="3:15" ht="15" customHeight="1">
      <c r="C120" s="112" t="b">
        <v>0</v>
      </c>
      <c r="D120" s="113">
        <v>39</v>
      </c>
      <c r="E120" s="114" t="s">
        <v>1361</v>
      </c>
      <c r="F120" s="114">
        <v>6</v>
      </c>
      <c r="G120" s="121">
        <v>1</v>
      </c>
      <c r="H120" s="121">
        <v>1</v>
      </c>
      <c r="I120" s="121" t="s">
        <v>1360</v>
      </c>
      <c r="J120" s="121">
        <v>249234</v>
      </c>
      <c r="K120" s="121">
        <v>8196916</v>
      </c>
      <c r="L120" s="121">
        <v>0.99</v>
      </c>
      <c r="M120" s="121">
        <v>38</v>
      </c>
      <c r="N120" s="122">
        <v>0</v>
      </c>
      <c r="O120" s="122">
        <v>1.3915880757763738E+19</v>
      </c>
    </row>
    <row r="121" spans="3:15" ht="15" customHeight="1">
      <c r="C121" s="112" t="b">
        <v>0</v>
      </c>
      <c r="D121" s="113">
        <v>40</v>
      </c>
      <c r="E121" s="114" t="s">
        <v>1362</v>
      </c>
      <c r="F121" s="114">
        <v>6</v>
      </c>
      <c r="G121" s="121">
        <v>1</v>
      </c>
      <c r="H121" s="121">
        <v>1</v>
      </c>
      <c r="I121" s="121" t="s">
        <v>1360</v>
      </c>
      <c r="J121" s="121">
        <v>188133</v>
      </c>
      <c r="K121" s="121">
        <v>6145404</v>
      </c>
      <c r="L121" s="121">
        <v>0.99</v>
      </c>
      <c r="M121" s="121">
        <v>39</v>
      </c>
      <c r="N121" s="122">
        <v>0</v>
      </c>
      <c r="O121" s="122">
        <v>1.2830329907248173E+19</v>
      </c>
    </row>
    <row r="122" spans="3:15" ht="15" customHeight="1">
      <c r="C122" s="112" t="b">
        <v>0</v>
      </c>
      <c r="D122" s="113">
        <v>41</v>
      </c>
      <c r="E122" s="114" t="s">
        <v>1363</v>
      </c>
      <c r="F122" s="114">
        <v>6</v>
      </c>
      <c r="G122" s="121">
        <v>1</v>
      </c>
      <c r="H122" s="121">
        <v>1</v>
      </c>
      <c r="I122" s="121" t="s">
        <v>1360</v>
      </c>
      <c r="J122" s="121">
        <v>221570</v>
      </c>
      <c r="K122" s="121">
        <v>7224246</v>
      </c>
      <c r="L122" s="121">
        <v>0.99</v>
      </c>
      <c r="M122" s="121">
        <v>40</v>
      </c>
      <c r="N122" s="122">
        <v>0</v>
      </c>
      <c r="O122" s="122">
        <v>1.8160080872474444E+19</v>
      </c>
    </row>
    <row r="123" spans="3:15" ht="15" customHeight="1">
      <c r="C123" s="112" t="b">
        <v>0</v>
      </c>
      <c r="D123" s="113">
        <v>42</v>
      </c>
      <c r="E123" s="114" t="s">
        <v>1364</v>
      </c>
      <c r="F123" s="114">
        <v>6</v>
      </c>
      <c r="G123" s="121">
        <v>1</v>
      </c>
      <c r="H123" s="121">
        <v>1</v>
      </c>
      <c r="I123" s="121" t="s">
        <v>1360</v>
      </c>
      <c r="J123" s="121">
        <v>176117</v>
      </c>
      <c r="K123" s="121">
        <v>5793082</v>
      </c>
      <c r="L123" s="121">
        <v>0.99</v>
      </c>
      <c r="M123" s="121">
        <v>41</v>
      </c>
      <c r="N123" s="122">
        <v>0</v>
      </c>
      <c r="O123" s="122">
        <v>6.8903928396587469E+18</v>
      </c>
    </row>
    <row r="124" spans="3:15" ht="15" customHeight="1">
      <c r="C124" s="112" t="b">
        <v>0</v>
      </c>
      <c r="D124" s="113">
        <v>43</v>
      </c>
      <c r="E124" s="114" t="s">
        <v>1365</v>
      </c>
      <c r="F124" s="114">
        <v>6</v>
      </c>
      <c r="G124" s="121">
        <v>1</v>
      </c>
      <c r="H124" s="121">
        <v>1</v>
      </c>
      <c r="I124" s="121" t="s">
        <v>1360</v>
      </c>
      <c r="J124" s="121">
        <v>300355</v>
      </c>
      <c r="K124" s="121">
        <v>9753256</v>
      </c>
      <c r="L124" s="121">
        <v>0.99</v>
      </c>
      <c r="M124" s="121">
        <v>42</v>
      </c>
      <c r="N124" s="122">
        <v>0</v>
      </c>
      <c r="O124" s="122">
        <v>1.3673244968222921E+19</v>
      </c>
    </row>
    <row r="125" spans="3:15" ht="15" customHeight="1">
      <c r="C125" s="112" t="b">
        <v>0</v>
      </c>
      <c r="D125" s="113">
        <v>44</v>
      </c>
      <c r="E125" s="114" t="s">
        <v>1366</v>
      </c>
      <c r="F125" s="114">
        <v>6</v>
      </c>
      <c r="G125" s="121">
        <v>1</v>
      </c>
      <c r="H125" s="121">
        <v>1</v>
      </c>
      <c r="I125" s="121" t="s">
        <v>1360</v>
      </c>
      <c r="J125" s="121">
        <v>239699</v>
      </c>
      <c r="K125" s="121">
        <v>7824837</v>
      </c>
      <c r="L125" s="121">
        <v>0.99</v>
      </c>
      <c r="M125" s="121">
        <v>43</v>
      </c>
      <c r="N125" s="122">
        <v>0</v>
      </c>
      <c r="O125" s="122">
        <v>8.3198852959175946E+18</v>
      </c>
    </row>
    <row r="126" spans="3:15" ht="15" customHeight="1">
      <c r="C126" s="112" t="b">
        <v>0</v>
      </c>
      <c r="D126" s="113">
        <v>45</v>
      </c>
      <c r="E126" s="114" t="s">
        <v>1367</v>
      </c>
      <c r="F126" s="114">
        <v>6</v>
      </c>
      <c r="G126" s="121">
        <v>1</v>
      </c>
      <c r="H126" s="121">
        <v>1</v>
      </c>
      <c r="I126" s="121" t="s">
        <v>1360</v>
      </c>
      <c r="J126" s="121">
        <v>267493</v>
      </c>
      <c r="K126" s="121">
        <v>8758008</v>
      </c>
      <c r="L126" s="121">
        <v>0.99</v>
      </c>
      <c r="M126" s="121">
        <v>44</v>
      </c>
      <c r="N126" s="122">
        <v>0</v>
      </c>
      <c r="O126" s="122">
        <v>3.2147633664699305E+18</v>
      </c>
    </row>
    <row r="127" spans="3:15" ht="15" customHeight="1">
      <c r="C127" s="112" t="b">
        <v>0</v>
      </c>
      <c r="D127" s="113">
        <v>46</v>
      </c>
      <c r="E127" s="114" t="s">
        <v>1368</v>
      </c>
      <c r="F127" s="114">
        <v>6</v>
      </c>
      <c r="G127" s="121">
        <v>1</v>
      </c>
      <c r="H127" s="121">
        <v>1</v>
      </c>
      <c r="I127" s="121" t="s">
        <v>1360</v>
      </c>
      <c r="J127" s="121">
        <v>280607</v>
      </c>
      <c r="K127" s="121">
        <v>9163588</v>
      </c>
      <c r="L127" s="121">
        <v>0.99</v>
      </c>
      <c r="M127" s="121">
        <v>45</v>
      </c>
      <c r="N127" s="122">
        <v>0</v>
      </c>
      <c r="O127" s="122">
        <v>1.3765098255324375E+19</v>
      </c>
    </row>
    <row r="128" spans="3:15" ht="15" customHeight="1">
      <c r="C128" s="112" t="b">
        <v>0</v>
      </c>
      <c r="D128" s="113">
        <v>47</v>
      </c>
      <c r="E128" s="114" t="s">
        <v>1369</v>
      </c>
      <c r="F128" s="114">
        <v>6</v>
      </c>
      <c r="G128" s="121">
        <v>1</v>
      </c>
      <c r="H128" s="121">
        <v>1</v>
      </c>
      <c r="I128" s="121" t="s">
        <v>1360</v>
      </c>
      <c r="J128" s="121">
        <v>229825</v>
      </c>
      <c r="K128" s="121">
        <v>7598866</v>
      </c>
      <c r="L128" s="121">
        <v>0.99</v>
      </c>
      <c r="M128" s="121">
        <v>46</v>
      </c>
      <c r="N128" s="122">
        <v>0</v>
      </c>
      <c r="O128" s="122">
        <v>5.5463871193837629E+18</v>
      </c>
    </row>
    <row r="129" spans="3:15" ht="15" customHeight="1">
      <c r="C129" s="112" t="b">
        <v>0</v>
      </c>
      <c r="D129" s="113">
        <v>48</v>
      </c>
      <c r="E129" s="114" t="s">
        <v>1370</v>
      </c>
      <c r="F129" s="114">
        <v>6</v>
      </c>
      <c r="G129" s="121">
        <v>1</v>
      </c>
      <c r="H129" s="121">
        <v>1</v>
      </c>
      <c r="I129" s="121" t="s">
        <v>1360</v>
      </c>
      <c r="J129" s="121">
        <v>227631</v>
      </c>
      <c r="K129" s="121">
        <v>7604601</v>
      </c>
      <c r="L129" s="121">
        <v>0.99</v>
      </c>
      <c r="M129" s="121">
        <v>47</v>
      </c>
      <c r="N129" s="122">
        <v>0</v>
      </c>
      <c r="O129" s="122">
        <v>1.2652704525982798E+19</v>
      </c>
    </row>
    <row r="130" spans="3:15" ht="15" customHeight="1">
      <c r="C130" s="112" t="b">
        <v>0</v>
      </c>
      <c r="D130" s="113">
        <v>49</v>
      </c>
      <c r="E130" s="114" t="s">
        <v>1371</v>
      </c>
      <c r="F130" s="114">
        <v>6</v>
      </c>
      <c r="G130" s="121">
        <v>1</v>
      </c>
      <c r="H130" s="121">
        <v>1</v>
      </c>
      <c r="I130" s="121" t="s">
        <v>1360</v>
      </c>
      <c r="J130" s="121">
        <v>293485</v>
      </c>
      <c r="K130" s="121">
        <v>9703359</v>
      </c>
      <c r="L130" s="121">
        <v>0.99</v>
      </c>
      <c r="M130" s="121">
        <v>48</v>
      </c>
      <c r="N130" s="122">
        <v>0</v>
      </c>
      <c r="O130" s="122">
        <v>1.7711542881865994E+19</v>
      </c>
    </row>
    <row r="131" spans="3:15" ht="15" customHeight="1">
      <c r="C131" s="112" t="b">
        <v>0</v>
      </c>
      <c r="D131" s="113">
        <v>50</v>
      </c>
      <c r="E131" s="114" t="s">
        <v>1372</v>
      </c>
      <c r="F131" s="114">
        <v>6</v>
      </c>
      <c r="G131" s="121">
        <v>1</v>
      </c>
      <c r="H131" s="121">
        <v>1</v>
      </c>
      <c r="I131" s="121" t="s">
        <v>1360</v>
      </c>
      <c r="J131" s="121">
        <v>491885</v>
      </c>
      <c r="K131" s="121">
        <v>16008629</v>
      </c>
      <c r="L131" s="121">
        <v>0.99</v>
      </c>
      <c r="M131" s="121">
        <v>49</v>
      </c>
      <c r="N131" s="122">
        <v>0</v>
      </c>
      <c r="O131" s="122">
        <v>4.2023997833423181E+18</v>
      </c>
    </row>
    <row r="132" spans="3:15" ht="15" customHeight="1">
      <c r="C132" s="112" t="b">
        <v>0</v>
      </c>
      <c r="D132" s="113">
        <v>51</v>
      </c>
      <c r="E132" s="114" t="s">
        <v>1373</v>
      </c>
      <c r="F132" s="114">
        <v>7</v>
      </c>
      <c r="G132" s="121">
        <v>1</v>
      </c>
      <c r="H132" s="121">
        <v>1</v>
      </c>
      <c r="I132" s="121" t="s">
        <v>1374</v>
      </c>
      <c r="J132" s="121">
        <v>152084</v>
      </c>
      <c r="K132" s="121">
        <v>4925362</v>
      </c>
      <c r="L132" s="121">
        <v>0.99</v>
      </c>
      <c r="M132" s="121">
        <v>50</v>
      </c>
      <c r="N132" s="122">
        <v>0</v>
      </c>
      <c r="O132" s="122">
        <v>1.8401696870263945E+19</v>
      </c>
    </row>
    <row r="133" spans="3:15" ht="15" customHeight="1">
      <c r="C133" s="112" t="b">
        <v>0</v>
      </c>
      <c r="D133" s="113">
        <v>52</v>
      </c>
      <c r="E133" s="114" t="s">
        <v>1375</v>
      </c>
      <c r="F133" s="114">
        <v>7</v>
      </c>
      <c r="G133" s="121">
        <v>1</v>
      </c>
      <c r="H133" s="121">
        <v>1</v>
      </c>
      <c r="I133" s="121" t="s">
        <v>1376</v>
      </c>
      <c r="J133" s="121">
        <v>286641</v>
      </c>
      <c r="K133" s="121">
        <v>9310272</v>
      </c>
      <c r="L133" s="121">
        <v>0.99</v>
      </c>
      <c r="M133" s="121">
        <v>51</v>
      </c>
      <c r="N133" s="122">
        <v>0</v>
      </c>
      <c r="O133" s="122">
        <v>8.145079323316908E+18</v>
      </c>
    </row>
    <row r="134" spans="3:15" ht="15" customHeight="1">
      <c r="C134" s="112" t="b">
        <v>0</v>
      </c>
      <c r="D134" s="113">
        <v>53</v>
      </c>
      <c r="E134" s="114" t="s">
        <v>1377</v>
      </c>
      <c r="F134" s="114">
        <v>7</v>
      </c>
      <c r="G134" s="121">
        <v>1</v>
      </c>
      <c r="H134" s="121">
        <v>1</v>
      </c>
      <c r="I134" s="121" t="s">
        <v>1374</v>
      </c>
      <c r="J134" s="121">
        <v>349831</v>
      </c>
      <c r="K134" s="121">
        <v>11316328</v>
      </c>
      <c r="L134" s="121">
        <v>0.99</v>
      </c>
      <c r="M134" s="121">
        <v>52</v>
      </c>
      <c r="N134" s="122">
        <v>0</v>
      </c>
      <c r="O134" s="122">
        <v>3.6114008280949484E+18</v>
      </c>
    </row>
    <row r="135" spans="3:15" ht="15" customHeight="1">
      <c r="C135" s="112" t="b">
        <v>0</v>
      </c>
      <c r="D135" s="113">
        <v>54</v>
      </c>
      <c r="E135" s="114" t="s">
        <v>1378</v>
      </c>
      <c r="F135" s="114">
        <v>7</v>
      </c>
      <c r="G135" s="121">
        <v>1</v>
      </c>
      <c r="H135" s="121">
        <v>1</v>
      </c>
      <c r="I135" s="121" t="s">
        <v>1374</v>
      </c>
      <c r="J135" s="121">
        <v>241946</v>
      </c>
      <c r="K135" s="121">
        <v>7847716</v>
      </c>
      <c r="L135" s="121">
        <v>0.99</v>
      </c>
      <c r="M135" s="121">
        <v>53</v>
      </c>
      <c r="N135" s="122">
        <v>0</v>
      </c>
      <c r="O135" s="122">
        <v>1.2030179115964158E+19</v>
      </c>
    </row>
    <row r="136" spans="3:15" ht="15" customHeight="1">
      <c r="C136" s="112" t="b">
        <v>0</v>
      </c>
      <c r="D136" s="113">
        <v>55</v>
      </c>
      <c r="E136" s="114" t="s">
        <v>1379</v>
      </c>
      <c r="F136" s="114">
        <v>7</v>
      </c>
      <c r="G136" s="121">
        <v>1</v>
      </c>
      <c r="H136" s="121">
        <v>1</v>
      </c>
      <c r="I136" s="121" t="s">
        <v>1376</v>
      </c>
      <c r="J136" s="121">
        <v>222955</v>
      </c>
      <c r="K136" s="121">
        <v>7302550</v>
      </c>
      <c r="L136" s="121">
        <v>0.99</v>
      </c>
      <c r="M136" s="121">
        <v>54</v>
      </c>
      <c r="N136" s="122">
        <v>0</v>
      </c>
      <c r="O136" s="122">
        <v>1.2667462928989751E+19</v>
      </c>
    </row>
    <row r="137" spans="3:15" ht="15" customHeight="1">
      <c r="C137" s="112" t="b">
        <v>0</v>
      </c>
      <c r="D137" s="113">
        <v>56</v>
      </c>
      <c r="E137" s="114" t="s">
        <v>1380</v>
      </c>
      <c r="F137" s="114">
        <v>7</v>
      </c>
      <c r="G137" s="121">
        <v>1</v>
      </c>
      <c r="H137" s="121">
        <v>1</v>
      </c>
      <c r="I137" s="121" t="s">
        <v>1376</v>
      </c>
      <c r="J137" s="121">
        <v>387134</v>
      </c>
      <c r="K137" s="121">
        <v>12575396</v>
      </c>
      <c r="L137" s="121">
        <v>0.99</v>
      </c>
      <c r="M137" s="121">
        <v>55</v>
      </c>
      <c r="N137" s="122">
        <v>0</v>
      </c>
      <c r="O137" s="122">
        <v>6.7576450380231301E+18</v>
      </c>
    </row>
    <row r="138" spans="3:15" ht="15" customHeight="1">
      <c r="C138" s="112" t="b">
        <v>0</v>
      </c>
      <c r="D138" s="113">
        <v>57</v>
      </c>
      <c r="E138" s="114" t="s">
        <v>1381</v>
      </c>
      <c r="F138" s="114">
        <v>7</v>
      </c>
      <c r="G138" s="121">
        <v>1</v>
      </c>
      <c r="H138" s="121">
        <v>1</v>
      </c>
      <c r="I138" s="121" t="s">
        <v>1382</v>
      </c>
      <c r="J138" s="121">
        <v>277577</v>
      </c>
      <c r="K138" s="121">
        <v>8993793</v>
      </c>
      <c r="L138" s="121">
        <v>0.99</v>
      </c>
      <c r="M138" s="121">
        <v>56</v>
      </c>
      <c r="N138" s="122">
        <v>0</v>
      </c>
      <c r="O138" s="122">
        <v>1.2387918439058256E+19</v>
      </c>
    </row>
    <row r="139" spans="3:15" ht="15" customHeight="1">
      <c r="C139" s="112" t="b">
        <v>0</v>
      </c>
      <c r="D139" s="113">
        <v>58</v>
      </c>
      <c r="E139" s="114" t="s">
        <v>1383</v>
      </c>
      <c r="F139" s="114">
        <v>7</v>
      </c>
      <c r="G139" s="121">
        <v>1</v>
      </c>
      <c r="H139" s="121">
        <v>1</v>
      </c>
      <c r="I139" s="121" t="s">
        <v>1374</v>
      </c>
      <c r="J139" s="121">
        <v>284969</v>
      </c>
      <c r="K139" s="121">
        <v>9216057</v>
      </c>
      <c r="L139" s="121">
        <v>0.99</v>
      </c>
      <c r="M139" s="121">
        <v>57</v>
      </c>
      <c r="N139" s="122">
        <v>0</v>
      </c>
      <c r="O139" s="122">
        <v>1.7522398258948184E+19</v>
      </c>
    </row>
    <row r="140" spans="3:15" ht="15" customHeight="1">
      <c r="C140" s="112" t="b">
        <v>0</v>
      </c>
      <c r="D140" s="113">
        <v>59</v>
      </c>
      <c r="E140" s="114" t="s">
        <v>1384</v>
      </c>
      <c r="F140" s="114">
        <v>7</v>
      </c>
      <c r="G140" s="121">
        <v>1</v>
      </c>
      <c r="H140" s="121">
        <v>1</v>
      </c>
      <c r="I140" s="121" t="s">
        <v>1374</v>
      </c>
      <c r="J140" s="121">
        <v>196231</v>
      </c>
      <c r="K140" s="121">
        <v>6420530</v>
      </c>
      <c r="L140" s="121">
        <v>0.99</v>
      </c>
      <c r="M140" s="121">
        <v>58</v>
      </c>
      <c r="N140" s="122">
        <v>0</v>
      </c>
      <c r="O140" s="122">
        <v>7.8222729719919616E+18</v>
      </c>
    </row>
    <row r="141" spans="3:15" ht="15" customHeight="1">
      <c r="C141" s="112" t="b">
        <v>0</v>
      </c>
      <c r="D141" s="113">
        <v>60</v>
      </c>
      <c r="E141" s="114" t="s">
        <v>1385</v>
      </c>
      <c r="F141" s="114">
        <v>7</v>
      </c>
      <c r="G141" s="121">
        <v>1</v>
      </c>
      <c r="H141" s="121">
        <v>1</v>
      </c>
      <c r="I141" s="121" t="s">
        <v>1386</v>
      </c>
      <c r="J141" s="121">
        <v>344163</v>
      </c>
      <c r="K141" s="121">
        <v>11183647</v>
      </c>
      <c r="L141" s="121">
        <v>0.99</v>
      </c>
      <c r="M141" s="121">
        <v>59</v>
      </c>
      <c r="N141" s="122">
        <v>0</v>
      </c>
      <c r="O141" s="122">
        <v>1.7594019250874781E+17</v>
      </c>
    </row>
    <row r="142" spans="3:15" ht="15" customHeight="1">
      <c r="C142" s="112" t="b">
        <v>0</v>
      </c>
      <c r="D142" s="113">
        <v>61</v>
      </c>
      <c r="E142" s="114" t="s">
        <v>1387</v>
      </c>
      <c r="F142" s="114">
        <v>7</v>
      </c>
      <c r="G142" s="121">
        <v>1</v>
      </c>
      <c r="H142" s="121">
        <v>1</v>
      </c>
      <c r="I142" s="121" t="s">
        <v>1374</v>
      </c>
      <c r="J142" s="121">
        <v>261955</v>
      </c>
      <c r="K142" s="121">
        <v>8497788</v>
      </c>
      <c r="L142" s="121">
        <v>0.99</v>
      </c>
      <c r="M142" s="121">
        <v>60</v>
      </c>
      <c r="N142" s="122">
        <v>0</v>
      </c>
      <c r="O142" s="122">
        <v>1.0711051739669156E+19</v>
      </c>
    </row>
    <row r="143" spans="3:15" ht="15" customHeight="1">
      <c r="C143" s="112" t="b">
        <v>0</v>
      </c>
      <c r="D143" s="113">
        <v>62</v>
      </c>
      <c r="E143" s="114" t="s">
        <v>1388</v>
      </c>
      <c r="F143" s="114">
        <v>7</v>
      </c>
      <c r="G143" s="121">
        <v>1</v>
      </c>
      <c r="H143" s="121">
        <v>1</v>
      </c>
      <c r="I143" s="121" t="s">
        <v>1376</v>
      </c>
      <c r="J143" s="121">
        <v>243879</v>
      </c>
      <c r="K143" s="121">
        <v>7937731</v>
      </c>
      <c r="L143" s="121">
        <v>0.99</v>
      </c>
      <c r="M143" s="121">
        <v>61</v>
      </c>
      <c r="N143" s="122">
        <v>0</v>
      </c>
      <c r="O143" s="122">
        <v>6.8025481882796518E+17</v>
      </c>
    </row>
    <row r="144" spans="3:15" ht="15" customHeight="1">
      <c r="C144" s="112" t="b">
        <v>0</v>
      </c>
      <c r="D144" s="113">
        <v>63</v>
      </c>
      <c r="E144" s="114" t="s">
        <v>1389</v>
      </c>
      <c r="F144" s="114">
        <v>8</v>
      </c>
      <c r="G144" s="121">
        <v>1</v>
      </c>
      <c r="H144" s="121">
        <v>2</v>
      </c>
      <c r="I144" s="121"/>
      <c r="J144" s="121">
        <v>185338</v>
      </c>
      <c r="K144" s="121">
        <v>5990473</v>
      </c>
      <c r="L144" s="121">
        <v>0.99</v>
      </c>
      <c r="M144" s="121">
        <v>62</v>
      </c>
      <c r="N144" s="122">
        <v>1</v>
      </c>
      <c r="O144" s="122">
        <v>1.9857003808661179E+18</v>
      </c>
    </row>
    <row r="145" spans="3:15" ht="15" customHeight="1">
      <c r="C145" s="112" t="b">
        <v>0</v>
      </c>
      <c r="D145" s="113">
        <v>64</v>
      </c>
      <c r="E145" s="114" t="s">
        <v>1390</v>
      </c>
      <c r="F145" s="114">
        <v>8</v>
      </c>
      <c r="G145" s="121">
        <v>1</v>
      </c>
      <c r="H145" s="121">
        <v>2</v>
      </c>
      <c r="I145" s="121"/>
      <c r="J145" s="121">
        <v>285048</v>
      </c>
      <c r="K145" s="121">
        <v>9348428</v>
      </c>
      <c r="L145" s="121">
        <v>0.99</v>
      </c>
      <c r="M145" s="121">
        <v>63</v>
      </c>
      <c r="N145" s="122">
        <v>1</v>
      </c>
      <c r="O145" s="122">
        <v>1.2636936601372051E+19</v>
      </c>
    </row>
    <row r="146" spans="3:15" ht="15" customHeight="1">
      <c r="C146" s="112" t="b">
        <v>0</v>
      </c>
      <c r="D146" s="113">
        <v>65</v>
      </c>
      <c r="E146" s="114" t="s">
        <v>1391</v>
      </c>
      <c r="F146" s="114">
        <v>8</v>
      </c>
      <c r="G146" s="121">
        <v>1</v>
      </c>
      <c r="H146" s="121">
        <v>2</v>
      </c>
      <c r="I146" s="121"/>
      <c r="J146" s="121">
        <v>137273</v>
      </c>
      <c r="K146" s="121">
        <v>4535401</v>
      </c>
      <c r="L146" s="121">
        <v>0.99</v>
      </c>
      <c r="M146" s="121">
        <v>64</v>
      </c>
      <c r="N146" s="122">
        <v>1</v>
      </c>
      <c r="O146" s="122">
        <v>4.1061560628482708E+18</v>
      </c>
    </row>
    <row r="147" spans="3:15" ht="15" customHeight="1">
      <c r="C147" s="112" t="b">
        <v>0</v>
      </c>
      <c r="D147" s="113">
        <v>66</v>
      </c>
      <c r="E147" s="114" t="s">
        <v>1392</v>
      </c>
      <c r="F147" s="114">
        <v>8</v>
      </c>
      <c r="G147" s="121">
        <v>1</v>
      </c>
      <c r="H147" s="121">
        <v>2</v>
      </c>
      <c r="I147" s="121"/>
      <c r="J147" s="121">
        <v>169900</v>
      </c>
      <c r="K147" s="121">
        <v>5536496</v>
      </c>
      <c r="L147" s="121">
        <v>0.99</v>
      </c>
      <c r="M147" s="121">
        <v>65</v>
      </c>
      <c r="N147" s="122">
        <v>1</v>
      </c>
      <c r="O147" s="122">
        <v>1.4572376247954141E+19</v>
      </c>
    </row>
    <row r="148" spans="3:15" ht="15" customHeight="1">
      <c r="C148" s="112" t="b">
        <v>0</v>
      </c>
      <c r="D148" s="113">
        <v>67</v>
      </c>
      <c r="E148" s="114" t="s">
        <v>1393</v>
      </c>
      <c r="F148" s="114">
        <v>8</v>
      </c>
      <c r="G148" s="121">
        <v>1</v>
      </c>
      <c r="H148" s="121">
        <v>2</v>
      </c>
      <c r="I148" s="121"/>
      <c r="J148" s="121">
        <v>251977</v>
      </c>
      <c r="K148" s="121">
        <v>8226934</v>
      </c>
      <c r="L148" s="121">
        <v>0.99</v>
      </c>
      <c r="M148" s="121">
        <v>66</v>
      </c>
      <c r="N148" s="122">
        <v>1</v>
      </c>
      <c r="O148" s="122">
        <v>4.643771090135082E+18</v>
      </c>
    </row>
    <row r="149" spans="3:15" ht="15" customHeight="1">
      <c r="C149" s="112" t="b">
        <v>0</v>
      </c>
      <c r="D149" s="113">
        <v>68</v>
      </c>
      <c r="E149" s="114" t="s">
        <v>1394</v>
      </c>
      <c r="F149" s="114">
        <v>8</v>
      </c>
      <c r="G149" s="121">
        <v>1</v>
      </c>
      <c r="H149" s="121">
        <v>2</v>
      </c>
      <c r="I149" s="121"/>
      <c r="J149" s="121">
        <v>129227</v>
      </c>
      <c r="K149" s="121">
        <v>4198774</v>
      </c>
      <c r="L149" s="121">
        <v>0.99</v>
      </c>
      <c r="M149" s="121">
        <v>67</v>
      </c>
      <c r="N149" s="122">
        <v>1</v>
      </c>
      <c r="O149" s="122">
        <v>1.0014446672127162E+19</v>
      </c>
    </row>
    <row r="150" spans="3:15" ht="15" customHeight="1">
      <c r="C150" s="112" t="b">
        <v>0</v>
      </c>
      <c r="D150" s="113">
        <v>69</v>
      </c>
      <c r="E150" s="114" t="s">
        <v>1395</v>
      </c>
      <c r="F150" s="114">
        <v>8</v>
      </c>
      <c r="G150" s="121">
        <v>1</v>
      </c>
      <c r="H150" s="121">
        <v>2</v>
      </c>
      <c r="I150" s="121"/>
      <c r="J150" s="121">
        <v>253178</v>
      </c>
      <c r="K150" s="121">
        <v>8149148</v>
      </c>
      <c r="L150" s="121">
        <v>0.99</v>
      </c>
      <c r="M150" s="121">
        <v>68</v>
      </c>
      <c r="N150" s="122">
        <v>1</v>
      </c>
      <c r="O150" s="122">
        <v>4.5991807002323441E+18</v>
      </c>
    </row>
    <row r="151" spans="3:15" ht="15" customHeight="1">
      <c r="C151" s="112" t="b">
        <v>0</v>
      </c>
      <c r="D151" s="113">
        <v>70</v>
      </c>
      <c r="E151" s="114" t="s">
        <v>1396</v>
      </c>
      <c r="F151" s="114">
        <v>8</v>
      </c>
      <c r="G151" s="121">
        <v>1</v>
      </c>
      <c r="H151" s="121">
        <v>2</v>
      </c>
      <c r="I151" s="121"/>
      <c r="J151" s="121">
        <v>134948</v>
      </c>
      <c r="K151" s="121">
        <v>4393377</v>
      </c>
      <c r="L151" s="121">
        <v>0.99</v>
      </c>
      <c r="M151" s="121">
        <v>69</v>
      </c>
      <c r="N151" s="122">
        <v>1</v>
      </c>
      <c r="O151" s="122">
        <v>1.6241891501395239E+19</v>
      </c>
    </row>
    <row r="152" spans="3:15" ht="15" customHeight="1">
      <c r="C152" s="112" t="b">
        <v>0</v>
      </c>
      <c r="D152" s="113">
        <v>71</v>
      </c>
      <c r="E152" s="114" t="s">
        <v>1397</v>
      </c>
      <c r="F152" s="114">
        <v>8</v>
      </c>
      <c r="G152" s="121">
        <v>1</v>
      </c>
      <c r="H152" s="121">
        <v>2</v>
      </c>
      <c r="I152" s="121"/>
      <c r="J152" s="121">
        <v>219663</v>
      </c>
      <c r="K152" s="121">
        <v>7121735</v>
      </c>
      <c r="L152" s="121">
        <v>0.99</v>
      </c>
      <c r="M152" s="121">
        <v>70</v>
      </c>
      <c r="N152" s="122">
        <v>1</v>
      </c>
      <c r="O152" s="122">
        <v>1.6913397764966117E+19</v>
      </c>
    </row>
    <row r="153" spans="3:15" ht="15" customHeight="1">
      <c r="C153" s="112" t="b">
        <v>0</v>
      </c>
      <c r="D153" s="113">
        <v>72</v>
      </c>
      <c r="E153" s="114" t="s">
        <v>1398</v>
      </c>
      <c r="F153" s="114">
        <v>8</v>
      </c>
      <c r="G153" s="121">
        <v>1</v>
      </c>
      <c r="H153" s="121">
        <v>2</v>
      </c>
      <c r="I153" s="121"/>
      <c r="J153" s="121">
        <v>169508</v>
      </c>
      <c r="K153" s="121">
        <v>5574957</v>
      </c>
      <c r="L153" s="121">
        <v>0.99</v>
      </c>
      <c r="M153" s="121">
        <v>71</v>
      </c>
      <c r="N153" s="122">
        <v>1</v>
      </c>
      <c r="O153" s="122">
        <v>6.1947452085286758E+18</v>
      </c>
    </row>
    <row r="154" spans="3:15" ht="15" customHeight="1">
      <c r="C154" s="112" t="b">
        <v>0</v>
      </c>
      <c r="D154" s="113">
        <v>73</v>
      </c>
      <c r="E154" s="114" t="s">
        <v>1399</v>
      </c>
      <c r="F154" s="114">
        <v>8</v>
      </c>
      <c r="G154" s="121">
        <v>1</v>
      </c>
      <c r="H154" s="121">
        <v>2</v>
      </c>
      <c r="I154" s="121"/>
      <c r="J154" s="121">
        <v>205662</v>
      </c>
      <c r="K154" s="121">
        <v>6687994</v>
      </c>
      <c r="L154" s="121">
        <v>0.99</v>
      </c>
      <c r="M154" s="121">
        <v>72</v>
      </c>
      <c r="N154" s="122">
        <v>1</v>
      </c>
      <c r="O154" s="122">
        <v>1.0659840632659593E+18</v>
      </c>
    </row>
    <row r="155" spans="3:15" ht="15" customHeight="1">
      <c r="C155" s="112" t="b">
        <v>0</v>
      </c>
      <c r="D155" s="113">
        <v>74</v>
      </c>
      <c r="E155" s="114" t="s">
        <v>1400</v>
      </c>
      <c r="F155" s="114">
        <v>8</v>
      </c>
      <c r="G155" s="121">
        <v>1</v>
      </c>
      <c r="H155" s="121">
        <v>2</v>
      </c>
      <c r="I155" s="121"/>
      <c r="J155" s="121">
        <v>126511</v>
      </c>
      <c r="K155" s="121">
        <v>4110053</v>
      </c>
      <c r="L155" s="121">
        <v>0.99</v>
      </c>
      <c r="M155" s="121">
        <v>73</v>
      </c>
      <c r="N155" s="122">
        <v>1</v>
      </c>
      <c r="O155" s="122">
        <v>3.9147840437063332E+18</v>
      </c>
    </row>
    <row r="156" spans="3:15" ht="15" customHeight="1">
      <c r="C156" s="112" t="b">
        <v>0</v>
      </c>
      <c r="D156" s="113">
        <v>75</v>
      </c>
      <c r="E156" s="114" t="s">
        <v>1401</v>
      </c>
      <c r="F156" s="114">
        <v>8</v>
      </c>
      <c r="G156" s="121">
        <v>1</v>
      </c>
      <c r="H156" s="121">
        <v>2</v>
      </c>
      <c r="I156" s="121"/>
      <c r="J156" s="121">
        <v>366837</v>
      </c>
      <c r="K156" s="121">
        <v>12089673</v>
      </c>
      <c r="L156" s="121">
        <v>0.99</v>
      </c>
      <c r="M156" s="121">
        <v>74</v>
      </c>
      <c r="N156" s="122">
        <v>1</v>
      </c>
      <c r="O156" s="122">
        <v>1.3692945828317188E+19</v>
      </c>
    </row>
    <row r="157" spans="3:15" ht="15" customHeight="1">
      <c r="C157" s="112" t="b">
        <v>0</v>
      </c>
      <c r="D157" s="113">
        <v>76</v>
      </c>
      <c r="E157" s="114" t="s">
        <v>1402</v>
      </c>
      <c r="F157" s="114">
        <v>8</v>
      </c>
      <c r="G157" s="121">
        <v>1</v>
      </c>
      <c r="H157" s="121">
        <v>2</v>
      </c>
      <c r="I157" s="121"/>
      <c r="J157" s="121">
        <v>271856</v>
      </c>
      <c r="K157" s="121">
        <v>8719426</v>
      </c>
      <c r="L157" s="121">
        <v>0.99</v>
      </c>
      <c r="M157" s="121">
        <v>75</v>
      </c>
      <c r="N157" s="122">
        <v>1</v>
      </c>
      <c r="O157" s="122">
        <v>6.8939042090862016E+17</v>
      </c>
    </row>
    <row r="158" spans="3:15" ht="15" customHeight="1">
      <c r="C158" s="112" t="b">
        <v>0</v>
      </c>
      <c r="D158" s="113">
        <v>77</v>
      </c>
      <c r="E158" s="114" t="s">
        <v>1403</v>
      </c>
      <c r="F158" s="114">
        <v>9</v>
      </c>
      <c r="G158" s="121">
        <v>1</v>
      </c>
      <c r="H158" s="121">
        <v>3</v>
      </c>
      <c r="I158" s="121" t="s">
        <v>464</v>
      </c>
      <c r="J158" s="121">
        <v>221701</v>
      </c>
      <c r="K158" s="121">
        <v>7286305</v>
      </c>
      <c r="L158" s="121">
        <v>0.99</v>
      </c>
      <c r="M158" s="121">
        <v>76</v>
      </c>
      <c r="N158" s="122">
        <v>0</v>
      </c>
      <c r="O158" s="122">
        <v>4.2076324254810332E+18</v>
      </c>
    </row>
    <row r="159" spans="3:15" ht="15" customHeight="1">
      <c r="C159" s="112" t="b">
        <v>0</v>
      </c>
      <c r="D159" s="113">
        <v>78</v>
      </c>
      <c r="E159" s="114" t="s">
        <v>261</v>
      </c>
      <c r="F159" s="114">
        <v>9</v>
      </c>
      <c r="G159" s="121">
        <v>1</v>
      </c>
      <c r="H159" s="121">
        <v>3</v>
      </c>
      <c r="I159" s="121" t="s">
        <v>464</v>
      </c>
      <c r="J159" s="121">
        <v>436453</v>
      </c>
      <c r="K159" s="121">
        <v>14375310</v>
      </c>
      <c r="L159" s="121">
        <v>0.99</v>
      </c>
      <c r="M159" s="121">
        <v>77</v>
      </c>
      <c r="N159" s="122">
        <v>0</v>
      </c>
      <c r="O159" s="122">
        <v>4.2212563360846551E+18</v>
      </c>
    </row>
    <row r="160" spans="3:15" ht="15" customHeight="1">
      <c r="C160" s="112" t="b">
        <v>0</v>
      </c>
      <c r="D160" s="113">
        <v>79</v>
      </c>
      <c r="E160" s="114" t="s">
        <v>1404</v>
      </c>
      <c r="F160" s="114">
        <v>9</v>
      </c>
      <c r="G160" s="121">
        <v>1</v>
      </c>
      <c r="H160" s="121">
        <v>3</v>
      </c>
      <c r="I160" s="121" t="s">
        <v>464</v>
      </c>
      <c r="J160" s="121">
        <v>374543</v>
      </c>
      <c r="K160" s="121">
        <v>12372536</v>
      </c>
      <c r="L160" s="121">
        <v>0.99</v>
      </c>
      <c r="M160" s="121">
        <v>78</v>
      </c>
      <c r="N160" s="122">
        <v>0</v>
      </c>
      <c r="O160" s="122">
        <v>1.8263520934057071E+19</v>
      </c>
    </row>
    <row r="161" spans="3:15" ht="15" customHeight="1">
      <c r="C161" s="112" t="b">
        <v>0</v>
      </c>
      <c r="D161" s="113">
        <v>80</v>
      </c>
      <c r="E161" s="114" t="s">
        <v>1405</v>
      </c>
      <c r="F161" s="114">
        <v>9</v>
      </c>
      <c r="G161" s="121">
        <v>1</v>
      </c>
      <c r="H161" s="121">
        <v>3</v>
      </c>
      <c r="I161" s="121" t="s">
        <v>464</v>
      </c>
      <c r="J161" s="121">
        <v>322925</v>
      </c>
      <c r="K161" s="121">
        <v>10422447</v>
      </c>
      <c r="L161" s="121">
        <v>0.99</v>
      </c>
      <c r="M161" s="121">
        <v>79</v>
      </c>
      <c r="N161" s="122">
        <v>0</v>
      </c>
      <c r="O161" s="122">
        <v>1.0698811190939996E+19</v>
      </c>
    </row>
    <row r="162" spans="3:15" ht="15" customHeight="1">
      <c r="C162" s="112" t="b">
        <v>0</v>
      </c>
      <c r="D162" s="113">
        <v>81</v>
      </c>
      <c r="E162" s="114" t="s">
        <v>1406</v>
      </c>
      <c r="F162" s="114">
        <v>9</v>
      </c>
      <c r="G162" s="121">
        <v>1</v>
      </c>
      <c r="H162" s="121">
        <v>3</v>
      </c>
      <c r="I162" s="121" t="s">
        <v>464</v>
      </c>
      <c r="J162" s="121">
        <v>288208</v>
      </c>
      <c r="K162" s="121">
        <v>9405526</v>
      </c>
      <c r="L162" s="121">
        <v>0.99</v>
      </c>
      <c r="M162" s="121">
        <v>80</v>
      </c>
      <c r="N162" s="122">
        <v>0</v>
      </c>
      <c r="O162" s="122">
        <v>1.600328333296317E+19</v>
      </c>
    </row>
    <row r="163" spans="3:15" ht="15" customHeight="1">
      <c r="C163" s="112" t="b">
        <v>0</v>
      </c>
      <c r="D163" s="113">
        <v>82</v>
      </c>
      <c r="E163" s="114" t="s">
        <v>1407</v>
      </c>
      <c r="F163" s="114">
        <v>9</v>
      </c>
      <c r="G163" s="121">
        <v>1</v>
      </c>
      <c r="H163" s="121">
        <v>3</v>
      </c>
      <c r="I163" s="121" t="s">
        <v>464</v>
      </c>
      <c r="J163" s="121">
        <v>308035</v>
      </c>
      <c r="K163" s="121">
        <v>10110980</v>
      </c>
      <c r="L163" s="121">
        <v>0.99</v>
      </c>
      <c r="M163" s="121">
        <v>81</v>
      </c>
      <c r="N163" s="122">
        <v>0</v>
      </c>
      <c r="O163" s="122">
        <v>2.6553301750792504E+18</v>
      </c>
    </row>
    <row r="164" spans="3:15" ht="15" customHeight="1">
      <c r="C164" s="112" t="b">
        <v>0</v>
      </c>
      <c r="D164" s="113">
        <v>83</v>
      </c>
      <c r="E164" s="114" t="s">
        <v>1408</v>
      </c>
      <c r="F164" s="114">
        <v>9</v>
      </c>
      <c r="G164" s="121">
        <v>1</v>
      </c>
      <c r="H164" s="121">
        <v>3</v>
      </c>
      <c r="I164" s="121" t="s">
        <v>464</v>
      </c>
      <c r="J164" s="121">
        <v>369345</v>
      </c>
      <c r="K164" s="121">
        <v>12033110</v>
      </c>
      <c r="L164" s="121">
        <v>0.99</v>
      </c>
      <c r="M164" s="121">
        <v>82</v>
      </c>
      <c r="N164" s="122">
        <v>0</v>
      </c>
      <c r="O164" s="122">
        <v>1.5089478934658857E+18</v>
      </c>
    </row>
    <row r="165" spans="3:15" ht="15" customHeight="1">
      <c r="C165" s="112" t="b">
        <v>0</v>
      </c>
      <c r="D165" s="113">
        <v>84</v>
      </c>
      <c r="E165" s="114" t="s">
        <v>1409</v>
      </c>
      <c r="F165" s="114">
        <v>9</v>
      </c>
      <c r="G165" s="121">
        <v>1</v>
      </c>
      <c r="H165" s="121">
        <v>3</v>
      </c>
      <c r="I165" s="121" t="s">
        <v>464</v>
      </c>
      <c r="J165" s="121">
        <v>350197</v>
      </c>
      <c r="K165" s="121">
        <v>11406431</v>
      </c>
      <c r="L165" s="121">
        <v>0.99</v>
      </c>
      <c r="M165" s="121">
        <v>83</v>
      </c>
      <c r="N165" s="122">
        <v>0</v>
      </c>
      <c r="O165" s="122">
        <v>5.7659998692014387E+18</v>
      </c>
    </row>
    <row r="166" spans="3:15" ht="15" customHeight="1">
      <c r="C166" s="112" t="b">
        <v>0</v>
      </c>
      <c r="D166" s="113">
        <v>85</v>
      </c>
      <c r="E166" s="114" t="s">
        <v>1410</v>
      </c>
      <c r="F166" s="114">
        <v>10</v>
      </c>
      <c r="G166" s="121">
        <v>1</v>
      </c>
      <c r="H166" s="121">
        <v>1</v>
      </c>
      <c r="I166" s="121" t="s">
        <v>1411</v>
      </c>
      <c r="J166" s="121">
        <v>222380</v>
      </c>
      <c r="K166" s="121">
        <v>5339931</v>
      </c>
      <c r="L166" s="121">
        <v>0.99</v>
      </c>
      <c r="M166" s="121">
        <v>84</v>
      </c>
      <c r="N166" s="122">
        <v>0</v>
      </c>
      <c r="O166" s="122">
        <v>9.1380995436192072E+18</v>
      </c>
    </row>
    <row r="167" spans="3:15" ht="15" customHeight="1">
      <c r="C167" s="112" t="b">
        <v>0</v>
      </c>
      <c r="D167" s="113">
        <v>86</v>
      </c>
      <c r="E167" s="114" t="s">
        <v>1412</v>
      </c>
      <c r="F167" s="114">
        <v>10</v>
      </c>
      <c r="G167" s="121">
        <v>1</v>
      </c>
      <c r="H167" s="121">
        <v>1</v>
      </c>
      <c r="I167" s="121" t="s">
        <v>1411</v>
      </c>
      <c r="J167" s="121">
        <v>277890</v>
      </c>
      <c r="K167" s="121">
        <v>6672176</v>
      </c>
      <c r="L167" s="121">
        <v>0.99</v>
      </c>
      <c r="M167" s="121">
        <v>85</v>
      </c>
      <c r="N167" s="122">
        <v>0</v>
      </c>
      <c r="O167" s="122">
        <v>7.4910084484445082E+18</v>
      </c>
    </row>
    <row r="168" spans="3:15" ht="15" customHeight="1">
      <c r="C168" s="112" t="b">
        <v>0</v>
      </c>
      <c r="D168" s="113">
        <v>87</v>
      </c>
      <c r="E168" s="114" t="s">
        <v>1413</v>
      </c>
      <c r="F168" s="114">
        <v>10</v>
      </c>
      <c r="G168" s="121">
        <v>1</v>
      </c>
      <c r="H168" s="121">
        <v>1</v>
      </c>
      <c r="I168" s="121" t="s">
        <v>1411</v>
      </c>
      <c r="J168" s="121">
        <v>279457</v>
      </c>
      <c r="K168" s="121">
        <v>6709793</v>
      </c>
      <c r="L168" s="121">
        <v>0.99</v>
      </c>
      <c r="M168" s="121">
        <v>86</v>
      </c>
      <c r="N168" s="122">
        <v>0</v>
      </c>
      <c r="O168" s="122">
        <v>9.3447457269360148E+18</v>
      </c>
    </row>
    <row r="169" spans="3:15" ht="15" customHeight="1">
      <c r="C169" s="112" t="b">
        <v>0</v>
      </c>
      <c r="D169" s="113">
        <v>88</v>
      </c>
      <c r="E169" s="114" t="s">
        <v>1414</v>
      </c>
      <c r="F169" s="114">
        <v>10</v>
      </c>
      <c r="G169" s="121">
        <v>1</v>
      </c>
      <c r="H169" s="121">
        <v>1</v>
      </c>
      <c r="I169" s="121" t="s">
        <v>1411</v>
      </c>
      <c r="J169" s="121">
        <v>249391</v>
      </c>
      <c r="K169" s="121">
        <v>5988186</v>
      </c>
      <c r="L169" s="121">
        <v>0.99</v>
      </c>
      <c r="M169" s="121">
        <v>87</v>
      </c>
      <c r="N169" s="122">
        <v>0</v>
      </c>
      <c r="O169" s="122">
        <v>9.864674893678807E+18</v>
      </c>
    </row>
    <row r="170" spans="3:15" ht="15" customHeight="1">
      <c r="C170" s="112" t="b">
        <v>0</v>
      </c>
      <c r="D170" s="113">
        <v>89</v>
      </c>
      <c r="E170" s="114" t="s">
        <v>1415</v>
      </c>
      <c r="F170" s="114">
        <v>10</v>
      </c>
      <c r="G170" s="121">
        <v>1</v>
      </c>
      <c r="H170" s="121">
        <v>1</v>
      </c>
      <c r="I170" s="121" t="s">
        <v>1411</v>
      </c>
      <c r="J170" s="121">
        <v>294034</v>
      </c>
      <c r="K170" s="121">
        <v>7059624</v>
      </c>
      <c r="L170" s="121">
        <v>0.99</v>
      </c>
      <c r="M170" s="121">
        <v>88</v>
      </c>
      <c r="N170" s="122">
        <v>0</v>
      </c>
      <c r="O170" s="122">
        <v>1.6907337026568671E+19</v>
      </c>
    </row>
    <row r="171" spans="3:15" ht="15" customHeight="1">
      <c r="C171" s="112" t="b">
        <v>0</v>
      </c>
      <c r="D171" s="113">
        <v>90</v>
      </c>
      <c r="E171" s="114" t="s">
        <v>1416</v>
      </c>
      <c r="F171" s="114">
        <v>10</v>
      </c>
      <c r="G171" s="121">
        <v>1</v>
      </c>
      <c r="H171" s="121">
        <v>1</v>
      </c>
      <c r="I171" s="121" t="s">
        <v>1411</v>
      </c>
      <c r="J171" s="121">
        <v>263262</v>
      </c>
      <c r="K171" s="121">
        <v>6321091</v>
      </c>
      <c r="L171" s="121">
        <v>0.99</v>
      </c>
      <c r="M171" s="121">
        <v>89</v>
      </c>
      <c r="N171" s="122">
        <v>0</v>
      </c>
      <c r="O171" s="122">
        <v>1.5672694265183386E+19</v>
      </c>
    </row>
    <row r="172" spans="3:15" ht="15" customHeight="1">
      <c r="C172" s="112" t="b">
        <v>0</v>
      </c>
      <c r="D172" s="113">
        <v>91</v>
      </c>
      <c r="E172" s="114" t="s">
        <v>1417</v>
      </c>
      <c r="F172" s="114">
        <v>10</v>
      </c>
      <c r="G172" s="121">
        <v>1</v>
      </c>
      <c r="H172" s="121">
        <v>1</v>
      </c>
      <c r="I172" s="121" t="s">
        <v>1411</v>
      </c>
      <c r="J172" s="121">
        <v>343457</v>
      </c>
      <c r="K172" s="121">
        <v>8245793</v>
      </c>
      <c r="L172" s="121">
        <v>0.99</v>
      </c>
      <c r="M172" s="121">
        <v>90</v>
      </c>
      <c r="N172" s="122">
        <v>0</v>
      </c>
      <c r="O172" s="122">
        <v>1.2149842250646614E+19</v>
      </c>
    </row>
    <row r="173" spans="3:15" ht="15" customHeight="1">
      <c r="C173" s="112" t="b">
        <v>0</v>
      </c>
      <c r="D173" s="113">
        <v>92</v>
      </c>
      <c r="E173" s="114" t="s">
        <v>1418</v>
      </c>
      <c r="F173" s="114">
        <v>10</v>
      </c>
      <c r="G173" s="121">
        <v>1</v>
      </c>
      <c r="H173" s="121">
        <v>1</v>
      </c>
      <c r="I173" s="121" t="s">
        <v>1411</v>
      </c>
      <c r="J173" s="121">
        <v>334942</v>
      </c>
      <c r="K173" s="121">
        <v>8041411</v>
      </c>
      <c r="L173" s="121">
        <v>0.99</v>
      </c>
      <c r="M173" s="121">
        <v>91</v>
      </c>
      <c r="N173" s="122">
        <v>0</v>
      </c>
      <c r="O173" s="122">
        <v>6.9646522845942899E+17</v>
      </c>
    </row>
    <row r="174" spans="3:15" ht="15" customHeight="1">
      <c r="C174" s="112" t="b">
        <v>0</v>
      </c>
      <c r="D174" s="113">
        <v>93</v>
      </c>
      <c r="E174" s="114" t="s">
        <v>1419</v>
      </c>
      <c r="F174" s="114">
        <v>10</v>
      </c>
      <c r="G174" s="121">
        <v>1</v>
      </c>
      <c r="H174" s="121">
        <v>1</v>
      </c>
      <c r="I174" s="121" t="s">
        <v>1411</v>
      </c>
      <c r="J174" s="121">
        <v>206053</v>
      </c>
      <c r="K174" s="121">
        <v>4948095</v>
      </c>
      <c r="L174" s="121">
        <v>0.99</v>
      </c>
      <c r="M174" s="121">
        <v>92</v>
      </c>
      <c r="N174" s="122">
        <v>0</v>
      </c>
      <c r="O174" s="122">
        <v>1.0281630703571598E+18</v>
      </c>
    </row>
    <row r="175" spans="3:15" ht="15" customHeight="1">
      <c r="C175" s="112" t="b">
        <v>0</v>
      </c>
      <c r="D175" s="113">
        <v>94</v>
      </c>
      <c r="E175" s="114" t="s">
        <v>1420</v>
      </c>
      <c r="F175" s="114">
        <v>10</v>
      </c>
      <c r="G175" s="121">
        <v>1</v>
      </c>
      <c r="H175" s="121">
        <v>1</v>
      </c>
      <c r="I175" s="121" t="s">
        <v>1411</v>
      </c>
      <c r="J175" s="121">
        <v>206628</v>
      </c>
      <c r="K175" s="121">
        <v>4961887</v>
      </c>
      <c r="L175" s="121">
        <v>0.99</v>
      </c>
      <c r="M175" s="121">
        <v>93</v>
      </c>
      <c r="N175" s="122">
        <v>0</v>
      </c>
      <c r="O175" s="122">
        <v>1.543857120783384E+19</v>
      </c>
    </row>
    <row r="176" spans="3:15" ht="15" customHeight="1">
      <c r="C176" s="112" t="b">
        <v>0</v>
      </c>
      <c r="D176" s="113">
        <v>95</v>
      </c>
      <c r="E176" s="114" t="s">
        <v>1421</v>
      </c>
      <c r="F176" s="114">
        <v>10</v>
      </c>
      <c r="G176" s="121">
        <v>1</v>
      </c>
      <c r="H176" s="121">
        <v>1</v>
      </c>
      <c r="I176" s="121" t="s">
        <v>1411</v>
      </c>
      <c r="J176" s="121">
        <v>329534</v>
      </c>
      <c r="K176" s="121">
        <v>7911634</v>
      </c>
      <c r="L176" s="121">
        <v>0.99</v>
      </c>
      <c r="M176" s="121">
        <v>94</v>
      </c>
      <c r="N176" s="122">
        <v>0</v>
      </c>
      <c r="O176" s="122">
        <v>7.0053751313934408E+18</v>
      </c>
    </row>
    <row r="177" spans="3:15" ht="15" customHeight="1">
      <c r="C177" s="112" t="b">
        <v>0</v>
      </c>
      <c r="D177" s="113">
        <v>96</v>
      </c>
      <c r="E177" s="114" t="s">
        <v>1422</v>
      </c>
      <c r="F177" s="114">
        <v>10</v>
      </c>
      <c r="G177" s="121">
        <v>1</v>
      </c>
      <c r="H177" s="121">
        <v>1</v>
      </c>
      <c r="I177" s="121" t="s">
        <v>1411</v>
      </c>
      <c r="J177" s="121">
        <v>303595</v>
      </c>
      <c r="K177" s="121">
        <v>7289084</v>
      </c>
      <c r="L177" s="121">
        <v>0.99</v>
      </c>
      <c r="M177" s="121">
        <v>95</v>
      </c>
      <c r="N177" s="122">
        <v>0</v>
      </c>
      <c r="O177" s="122">
        <v>1.6116613261876455E+19</v>
      </c>
    </row>
    <row r="178" spans="3:15" ht="15" customHeight="1">
      <c r="C178" s="112" t="b">
        <v>0</v>
      </c>
      <c r="D178" s="113">
        <v>97</v>
      </c>
      <c r="E178" s="114" t="s">
        <v>1423</v>
      </c>
      <c r="F178" s="114">
        <v>10</v>
      </c>
      <c r="G178" s="121">
        <v>1</v>
      </c>
      <c r="H178" s="121">
        <v>1</v>
      </c>
      <c r="I178" s="121" t="s">
        <v>1411</v>
      </c>
      <c r="J178" s="121">
        <v>299598</v>
      </c>
      <c r="K178" s="121">
        <v>7193162</v>
      </c>
      <c r="L178" s="121">
        <v>0.99</v>
      </c>
      <c r="M178" s="121">
        <v>96</v>
      </c>
      <c r="N178" s="122">
        <v>0</v>
      </c>
      <c r="O178" s="122">
        <v>1.5831432744388207E+19</v>
      </c>
    </row>
    <row r="179" spans="3:15" ht="15" customHeight="1">
      <c r="C179" s="112" t="b">
        <v>0</v>
      </c>
      <c r="D179" s="113">
        <v>98</v>
      </c>
      <c r="E179" s="114" t="s">
        <v>1424</v>
      </c>
      <c r="F179" s="114">
        <v>10</v>
      </c>
      <c r="G179" s="121">
        <v>1</v>
      </c>
      <c r="H179" s="121">
        <v>1</v>
      </c>
      <c r="I179" s="121" t="s">
        <v>1411</v>
      </c>
      <c r="J179" s="121">
        <v>317492</v>
      </c>
      <c r="K179" s="121">
        <v>7622615</v>
      </c>
      <c r="L179" s="121">
        <v>0.99</v>
      </c>
      <c r="M179" s="121">
        <v>97</v>
      </c>
      <c r="N179" s="122">
        <v>0</v>
      </c>
      <c r="O179" s="122">
        <v>7.4645259335588403E+18</v>
      </c>
    </row>
    <row r="180" spans="3:15" ht="15" customHeight="1">
      <c r="C180" s="112" t="b">
        <v>0</v>
      </c>
      <c r="D180" s="113">
        <v>99</v>
      </c>
      <c r="E180" s="114" t="s">
        <v>1425</v>
      </c>
      <c r="F180" s="114">
        <v>11</v>
      </c>
      <c r="G180" s="121">
        <v>1</v>
      </c>
      <c r="H180" s="121">
        <v>4</v>
      </c>
      <c r="I180" s="121" t="s">
        <v>1426</v>
      </c>
      <c r="J180" s="121">
        <v>255529</v>
      </c>
      <c r="K180" s="121">
        <v>8273592</v>
      </c>
      <c r="L180" s="121">
        <v>0.99</v>
      </c>
      <c r="M180" s="121">
        <v>98</v>
      </c>
      <c r="N180" s="122">
        <v>0</v>
      </c>
      <c r="O180" s="122">
        <v>5.6700175412952852E+18</v>
      </c>
    </row>
    <row r="181" spans="3:15" ht="15" customHeight="1">
      <c r="C181" s="112" t="b">
        <v>0</v>
      </c>
      <c r="D181" s="113">
        <v>100</v>
      </c>
      <c r="E181" s="114" t="s">
        <v>120</v>
      </c>
      <c r="F181" s="114">
        <v>11</v>
      </c>
      <c r="G181" s="121">
        <v>1</v>
      </c>
      <c r="H181" s="121">
        <v>4</v>
      </c>
      <c r="I181" s="121" t="s">
        <v>1426</v>
      </c>
      <c r="J181" s="121">
        <v>291291</v>
      </c>
      <c r="K181" s="121">
        <v>9506571</v>
      </c>
      <c r="L181" s="121">
        <v>0.99</v>
      </c>
      <c r="M181" s="121">
        <v>99</v>
      </c>
      <c r="N181" s="122">
        <v>0</v>
      </c>
      <c r="O181" s="122">
        <v>4.6424532337029806E+18</v>
      </c>
    </row>
    <row r="182" spans="3:15" ht="15" customHeight="1">
      <c r="C182" s="112" t="b">
        <v>0</v>
      </c>
      <c r="D182" s="113">
        <v>101</v>
      </c>
      <c r="E182" s="114" t="s">
        <v>1427</v>
      </c>
      <c r="F182" s="114">
        <v>11</v>
      </c>
      <c r="G182" s="121">
        <v>1</v>
      </c>
      <c r="H182" s="121">
        <v>4</v>
      </c>
      <c r="I182" s="121" t="s">
        <v>1426</v>
      </c>
      <c r="J182" s="121">
        <v>279484</v>
      </c>
      <c r="K182" s="121">
        <v>9106160</v>
      </c>
      <c r="L182" s="121">
        <v>0.99</v>
      </c>
      <c r="M182" s="121">
        <v>100</v>
      </c>
      <c r="N182" s="122">
        <v>0</v>
      </c>
      <c r="O182" s="122">
        <v>5.6356757562659763E+17</v>
      </c>
    </row>
    <row r="183" spans="3:15" ht="15" customHeight="1">
      <c r="C183" s="112" t="b">
        <v>0</v>
      </c>
      <c r="D183" s="113">
        <v>102</v>
      </c>
      <c r="E183" s="114" t="s">
        <v>1428</v>
      </c>
      <c r="F183" s="114">
        <v>11</v>
      </c>
      <c r="G183" s="121">
        <v>1</v>
      </c>
      <c r="H183" s="121">
        <v>4</v>
      </c>
      <c r="I183" s="121" t="s">
        <v>1426</v>
      </c>
      <c r="J183" s="121">
        <v>255869</v>
      </c>
      <c r="K183" s="121">
        <v>8357387</v>
      </c>
      <c r="L183" s="121">
        <v>0.99</v>
      </c>
      <c r="M183" s="121">
        <v>101</v>
      </c>
      <c r="N183" s="122">
        <v>0</v>
      </c>
      <c r="O183" s="122">
        <v>1.0495506704344506E+19</v>
      </c>
    </row>
    <row r="184" spans="3:15" ht="15" customHeight="1">
      <c r="C184" s="112" t="b">
        <v>0</v>
      </c>
      <c r="D184" s="113">
        <v>103</v>
      </c>
      <c r="E184" s="114" t="s">
        <v>1429</v>
      </c>
      <c r="F184" s="114">
        <v>11</v>
      </c>
      <c r="G184" s="121">
        <v>1</v>
      </c>
      <c r="H184" s="121">
        <v>4</v>
      </c>
      <c r="I184" s="121" t="s">
        <v>1426</v>
      </c>
      <c r="J184" s="121">
        <v>233691</v>
      </c>
      <c r="K184" s="121">
        <v>7609178</v>
      </c>
      <c r="L184" s="121">
        <v>0.99</v>
      </c>
      <c r="M184" s="121">
        <v>102</v>
      </c>
      <c r="N184" s="122">
        <v>0</v>
      </c>
      <c r="O184" s="122">
        <v>1.236095816104662E+19</v>
      </c>
    </row>
    <row r="185" spans="3:15" ht="15" customHeight="1">
      <c r="C185" s="112" t="b">
        <v>0</v>
      </c>
      <c r="D185" s="113">
        <v>104</v>
      </c>
      <c r="E185" s="114" t="s">
        <v>1430</v>
      </c>
      <c r="F185" s="114">
        <v>11</v>
      </c>
      <c r="G185" s="121">
        <v>1</v>
      </c>
      <c r="H185" s="121">
        <v>4</v>
      </c>
      <c r="I185" s="121" t="s">
        <v>1426</v>
      </c>
      <c r="J185" s="121">
        <v>276688</v>
      </c>
      <c r="K185" s="121">
        <v>9006158</v>
      </c>
      <c r="L185" s="121">
        <v>0.99</v>
      </c>
      <c r="M185" s="121">
        <v>103</v>
      </c>
      <c r="N185" s="122">
        <v>0</v>
      </c>
      <c r="O185" s="122">
        <v>4.3194590279053066E+18</v>
      </c>
    </row>
    <row r="186" spans="3:15" ht="15" customHeight="1">
      <c r="C186" s="112" t="b">
        <v>0</v>
      </c>
      <c r="D186" s="113">
        <v>105</v>
      </c>
      <c r="E186" s="114" t="s">
        <v>1431</v>
      </c>
      <c r="F186" s="114">
        <v>11</v>
      </c>
      <c r="G186" s="121">
        <v>1</v>
      </c>
      <c r="H186" s="121">
        <v>4</v>
      </c>
      <c r="I186" s="121" t="s">
        <v>1426</v>
      </c>
      <c r="J186" s="121">
        <v>237714</v>
      </c>
      <c r="K186" s="121">
        <v>7710800</v>
      </c>
      <c r="L186" s="121">
        <v>0.99</v>
      </c>
      <c r="M186" s="121">
        <v>104</v>
      </c>
      <c r="N186" s="122">
        <v>0</v>
      </c>
      <c r="O186" s="122">
        <v>9.7786343904429302E+18</v>
      </c>
    </row>
    <row r="187" spans="3:15" ht="15" customHeight="1">
      <c r="C187" s="112" t="b">
        <v>0</v>
      </c>
      <c r="D187" s="113">
        <v>106</v>
      </c>
      <c r="E187" s="114" t="s">
        <v>1432</v>
      </c>
      <c r="F187" s="114">
        <v>11</v>
      </c>
      <c r="G187" s="121">
        <v>1</v>
      </c>
      <c r="H187" s="121">
        <v>4</v>
      </c>
      <c r="I187" s="121" t="s">
        <v>1426</v>
      </c>
      <c r="J187" s="121">
        <v>233195</v>
      </c>
      <c r="K187" s="121">
        <v>7542942</v>
      </c>
      <c r="L187" s="121">
        <v>0.99</v>
      </c>
      <c r="M187" s="121">
        <v>105</v>
      </c>
      <c r="N187" s="122">
        <v>0</v>
      </c>
      <c r="O187" s="122">
        <v>6.4554231841571236E+18</v>
      </c>
    </row>
    <row r="188" spans="3:15" ht="15" customHeight="1">
      <c r="C188" s="112" t="b">
        <v>0</v>
      </c>
      <c r="D188" s="113">
        <v>107</v>
      </c>
      <c r="E188" s="114" t="s">
        <v>1433</v>
      </c>
      <c r="F188" s="114">
        <v>11</v>
      </c>
      <c r="G188" s="121">
        <v>1</v>
      </c>
      <c r="H188" s="121">
        <v>4</v>
      </c>
      <c r="I188" s="121" t="s">
        <v>1426</v>
      </c>
      <c r="J188" s="121">
        <v>273763</v>
      </c>
      <c r="K188" s="121">
        <v>8944205</v>
      </c>
      <c r="L188" s="121">
        <v>0.99</v>
      </c>
      <c r="M188" s="121">
        <v>106</v>
      </c>
      <c r="N188" s="122">
        <v>0</v>
      </c>
      <c r="O188" s="122">
        <v>7.1314228935183227E+18</v>
      </c>
    </row>
    <row r="189" spans="3:15" ht="15" customHeight="1">
      <c r="C189" s="112" t="b">
        <v>0</v>
      </c>
      <c r="D189" s="113">
        <v>108</v>
      </c>
      <c r="E189" s="114" t="s">
        <v>1434</v>
      </c>
      <c r="F189" s="114">
        <v>11</v>
      </c>
      <c r="G189" s="121">
        <v>1</v>
      </c>
      <c r="H189" s="121">
        <v>4</v>
      </c>
      <c r="I189" s="121" t="s">
        <v>1426</v>
      </c>
      <c r="J189" s="121">
        <v>278125</v>
      </c>
      <c r="K189" s="121">
        <v>9003592</v>
      </c>
      <c r="L189" s="121">
        <v>0.99</v>
      </c>
      <c r="M189" s="121">
        <v>107</v>
      </c>
      <c r="N189" s="122">
        <v>0</v>
      </c>
      <c r="O189" s="122">
        <v>2.1666157161736591E+18</v>
      </c>
    </row>
    <row r="190" spans="3:15" ht="15" customHeight="1">
      <c r="C190" s="112" t="b">
        <v>0</v>
      </c>
      <c r="D190" s="113">
        <v>109</v>
      </c>
      <c r="E190" s="114" t="s">
        <v>1435</v>
      </c>
      <c r="F190" s="114">
        <v>11</v>
      </c>
      <c r="G190" s="121">
        <v>1</v>
      </c>
      <c r="H190" s="121">
        <v>4</v>
      </c>
      <c r="I190" s="121" t="s">
        <v>1426</v>
      </c>
      <c r="J190" s="121">
        <v>299102</v>
      </c>
      <c r="K190" s="121">
        <v>9731988</v>
      </c>
      <c r="L190" s="121">
        <v>0.99</v>
      </c>
      <c r="M190" s="121">
        <v>108</v>
      </c>
      <c r="N190" s="122">
        <v>0</v>
      </c>
      <c r="O190" s="122">
        <v>4.0415462113496402E+18</v>
      </c>
    </row>
    <row r="191" spans="3:15" ht="15" customHeight="1">
      <c r="C191" s="112" t="b">
        <v>0</v>
      </c>
      <c r="D191" s="113">
        <v>110</v>
      </c>
      <c r="E191" s="114" t="s">
        <v>1436</v>
      </c>
      <c r="F191" s="114">
        <v>11</v>
      </c>
      <c r="G191" s="121">
        <v>1</v>
      </c>
      <c r="H191" s="121">
        <v>4</v>
      </c>
      <c r="I191" s="121" t="s">
        <v>1426</v>
      </c>
      <c r="J191" s="121">
        <v>309786</v>
      </c>
      <c r="K191" s="121">
        <v>10029406</v>
      </c>
      <c r="L191" s="121">
        <v>0.99</v>
      </c>
      <c r="M191" s="121">
        <v>109</v>
      </c>
      <c r="N191" s="122">
        <v>0</v>
      </c>
      <c r="O191" s="122">
        <v>7.418157411809665E+18</v>
      </c>
    </row>
    <row r="192" spans="3:15" ht="15" customHeight="1">
      <c r="C192" s="112" t="b">
        <v>0</v>
      </c>
      <c r="D192" s="113">
        <v>111</v>
      </c>
      <c r="E192" s="114" t="s">
        <v>1437</v>
      </c>
      <c r="F192" s="114">
        <v>12</v>
      </c>
      <c r="G192" s="121">
        <v>1</v>
      </c>
      <c r="H192" s="121">
        <v>5</v>
      </c>
      <c r="I192" s="121" t="s">
        <v>1438</v>
      </c>
      <c r="J192" s="121">
        <v>147591</v>
      </c>
      <c r="K192" s="121">
        <v>2365897</v>
      </c>
      <c r="L192" s="121">
        <v>0.99</v>
      </c>
      <c r="M192" s="121">
        <v>110</v>
      </c>
      <c r="N192" s="122">
        <v>0</v>
      </c>
      <c r="O192" s="122">
        <v>1.1027058415644672E+19</v>
      </c>
    </row>
    <row r="193" spans="3:15" ht="15" customHeight="1">
      <c r="C193" s="112" t="b">
        <v>0</v>
      </c>
      <c r="D193" s="113">
        <v>112</v>
      </c>
      <c r="E193" s="114" t="s">
        <v>1439</v>
      </c>
      <c r="F193" s="114">
        <v>12</v>
      </c>
      <c r="G193" s="121">
        <v>1</v>
      </c>
      <c r="H193" s="121">
        <v>5</v>
      </c>
      <c r="I193" s="121" t="s">
        <v>1440</v>
      </c>
      <c r="J193" s="121">
        <v>106396</v>
      </c>
      <c r="K193" s="121">
        <v>1707084</v>
      </c>
      <c r="L193" s="121">
        <v>0.99</v>
      </c>
      <c r="M193" s="121">
        <v>111</v>
      </c>
      <c r="N193" s="122">
        <v>0</v>
      </c>
      <c r="O193" s="122">
        <v>4.34255845460674E+18</v>
      </c>
    </row>
    <row r="194" spans="3:15" ht="15" customHeight="1">
      <c r="C194" s="112" t="b">
        <v>0</v>
      </c>
      <c r="D194" s="113">
        <v>113</v>
      </c>
      <c r="E194" s="114" t="s">
        <v>1441</v>
      </c>
      <c r="F194" s="114">
        <v>12</v>
      </c>
      <c r="G194" s="121">
        <v>1</v>
      </c>
      <c r="H194" s="121">
        <v>5</v>
      </c>
      <c r="I194" s="121" t="s">
        <v>1442</v>
      </c>
      <c r="J194" s="121">
        <v>116088</v>
      </c>
      <c r="K194" s="121">
        <v>1862126</v>
      </c>
      <c r="L194" s="121">
        <v>0.99</v>
      </c>
      <c r="M194" s="121">
        <v>112</v>
      </c>
      <c r="N194" s="122">
        <v>0</v>
      </c>
      <c r="O194" s="122">
        <v>9.5754978360495493E+18</v>
      </c>
    </row>
    <row r="195" spans="3:15" ht="15" customHeight="1">
      <c r="C195" s="112" t="b">
        <v>0</v>
      </c>
      <c r="D195" s="113">
        <v>114</v>
      </c>
      <c r="E195" s="114" t="s">
        <v>1443</v>
      </c>
      <c r="F195" s="114">
        <v>12</v>
      </c>
      <c r="G195" s="121">
        <v>1</v>
      </c>
      <c r="H195" s="121">
        <v>5</v>
      </c>
      <c r="I195" s="121" t="s">
        <v>1444</v>
      </c>
      <c r="J195" s="121">
        <v>161123</v>
      </c>
      <c r="K195" s="121">
        <v>2582553</v>
      </c>
      <c r="L195" s="121">
        <v>0.99</v>
      </c>
      <c r="M195" s="121">
        <v>113</v>
      </c>
      <c r="N195" s="122">
        <v>0</v>
      </c>
      <c r="O195" s="122">
        <v>1.2918062503905849E+19</v>
      </c>
    </row>
    <row r="196" spans="3:15" ht="15" customHeight="1">
      <c r="C196" s="112" t="b">
        <v>0</v>
      </c>
      <c r="D196" s="113">
        <v>115</v>
      </c>
      <c r="E196" s="114" t="s">
        <v>1445</v>
      </c>
      <c r="F196" s="114">
        <v>12</v>
      </c>
      <c r="G196" s="121">
        <v>1</v>
      </c>
      <c r="H196" s="121">
        <v>5</v>
      </c>
      <c r="I196" s="121" t="s">
        <v>1446</v>
      </c>
      <c r="J196" s="121">
        <v>137639</v>
      </c>
      <c r="K196" s="121">
        <v>2206986</v>
      </c>
      <c r="L196" s="121">
        <v>0.99</v>
      </c>
      <c r="M196" s="121">
        <v>114</v>
      </c>
      <c r="N196" s="122">
        <v>0</v>
      </c>
      <c r="O196" s="122">
        <v>1.1713636511129764E+19</v>
      </c>
    </row>
    <row r="197" spans="3:15" ht="15" customHeight="1">
      <c r="C197" s="112" t="b">
        <v>0</v>
      </c>
      <c r="D197" s="113">
        <v>116</v>
      </c>
      <c r="E197" s="114" t="s">
        <v>1447</v>
      </c>
      <c r="F197" s="114">
        <v>12</v>
      </c>
      <c r="G197" s="121">
        <v>1</v>
      </c>
      <c r="H197" s="121">
        <v>5</v>
      </c>
      <c r="I197" s="121" t="s">
        <v>1448</v>
      </c>
      <c r="J197" s="121">
        <v>140199</v>
      </c>
      <c r="K197" s="121">
        <v>2247846</v>
      </c>
      <c r="L197" s="121">
        <v>0.99</v>
      </c>
      <c r="M197" s="121">
        <v>115</v>
      </c>
      <c r="N197" s="122">
        <v>0</v>
      </c>
      <c r="O197" s="122">
        <v>1.8034814174612371E+19</v>
      </c>
    </row>
    <row r="198" spans="3:15" ht="15" customHeight="1">
      <c r="C198" s="112" t="b">
        <v>0</v>
      </c>
      <c r="D198" s="113">
        <v>117</v>
      </c>
      <c r="E198" s="114" t="s">
        <v>1449</v>
      </c>
      <c r="F198" s="114">
        <v>12</v>
      </c>
      <c r="G198" s="121">
        <v>1</v>
      </c>
      <c r="H198" s="121">
        <v>5</v>
      </c>
      <c r="I198" s="121" t="s">
        <v>1450</v>
      </c>
      <c r="J198" s="121">
        <v>141923</v>
      </c>
      <c r="K198" s="121">
        <v>2276788</v>
      </c>
      <c r="L198" s="121">
        <v>0.99</v>
      </c>
      <c r="M198" s="121">
        <v>116</v>
      </c>
      <c r="N198" s="122">
        <v>0</v>
      </c>
      <c r="O198" s="122">
        <v>1.4716668045768837E+19</v>
      </c>
    </row>
    <row r="199" spans="3:15" ht="15" customHeight="1">
      <c r="C199" s="112" t="b">
        <v>0</v>
      </c>
      <c r="D199" s="113">
        <v>118</v>
      </c>
      <c r="E199" s="114" t="s">
        <v>1451</v>
      </c>
      <c r="F199" s="114">
        <v>12</v>
      </c>
      <c r="G199" s="121">
        <v>1</v>
      </c>
      <c r="H199" s="121">
        <v>5</v>
      </c>
      <c r="I199" s="121" t="s">
        <v>1442</v>
      </c>
      <c r="J199" s="121">
        <v>163265</v>
      </c>
      <c r="K199" s="121">
        <v>2616981</v>
      </c>
      <c r="L199" s="121">
        <v>0.99</v>
      </c>
      <c r="M199" s="121">
        <v>117</v>
      </c>
      <c r="N199" s="122">
        <v>0</v>
      </c>
      <c r="O199" s="122">
        <v>2.4666977802142218E+18</v>
      </c>
    </row>
    <row r="200" spans="3:15" ht="15" customHeight="1">
      <c r="C200" s="112" t="b">
        <v>0</v>
      </c>
      <c r="D200" s="113">
        <v>119</v>
      </c>
      <c r="E200" s="114" t="s">
        <v>1452</v>
      </c>
      <c r="F200" s="114">
        <v>12</v>
      </c>
      <c r="G200" s="121">
        <v>1</v>
      </c>
      <c r="H200" s="121">
        <v>5</v>
      </c>
      <c r="I200" s="121" t="s">
        <v>1453</v>
      </c>
      <c r="J200" s="121">
        <v>143595</v>
      </c>
      <c r="K200" s="121">
        <v>2301989</v>
      </c>
      <c r="L200" s="121">
        <v>0.99</v>
      </c>
      <c r="M200" s="121">
        <v>118</v>
      </c>
      <c r="N200" s="122">
        <v>0</v>
      </c>
      <c r="O200" s="122">
        <v>1.9136043417247058E+18</v>
      </c>
    </row>
    <row r="201" spans="3:15" ht="15" customHeight="1">
      <c r="C201" s="112" t="b">
        <v>0</v>
      </c>
      <c r="D201" s="113">
        <v>120</v>
      </c>
      <c r="E201" s="114" t="s">
        <v>1454</v>
      </c>
      <c r="F201" s="114">
        <v>12</v>
      </c>
      <c r="G201" s="121">
        <v>1</v>
      </c>
      <c r="H201" s="121">
        <v>5</v>
      </c>
      <c r="I201" s="121" t="s">
        <v>1450</v>
      </c>
      <c r="J201" s="121">
        <v>143830</v>
      </c>
      <c r="K201" s="121">
        <v>2306019</v>
      </c>
      <c r="L201" s="121">
        <v>0.99</v>
      </c>
      <c r="M201" s="121">
        <v>119</v>
      </c>
      <c r="N201" s="122">
        <v>0</v>
      </c>
      <c r="O201" s="122">
        <v>1.0999382447739824E+19</v>
      </c>
    </row>
    <row r="202" spans="3:15" ht="15" customHeight="1">
      <c r="C202" s="112" t="b">
        <v>0</v>
      </c>
      <c r="D202" s="113">
        <v>121</v>
      </c>
      <c r="E202" s="114" t="s">
        <v>1455</v>
      </c>
      <c r="F202" s="114">
        <v>12</v>
      </c>
      <c r="G202" s="121">
        <v>1</v>
      </c>
      <c r="H202" s="121">
        <v>5</v>
      </c>
      <c r="I202" s="121" t="s">
        <v>1456</v>
      </c>
      <c r="J202" s="121">
        <v>106266</v>
      </c>
      <c r="K202" s="121">
        <v>1704918</v>
      </c>
      <c r="L202" s="121">
        <v>0.99</v>
      </c>
      <c r="M202" s="121">
        <v>120</v>
      </c>
      <c r="N202" s="122">
        <v>0</v>
      </c>
      <c r="O202" s="122">
        <v>7.4799789219700869E+18</v>
      </c>
    </row>
    <row r="203" spans="3:15" ht="15" customHeight="1">
      <c r="C203" s="112" t="b">
        <v>0</v>
      </c>
      <c r="D203" s="113">
        <v>122</v>
      </c>
      <c r="E203" s="114" t="s">
        <v>1457</v>
      </c>
      <c r="F203" s="114">
        <v>12</v>
      </c>
      <c r="G203" s="121">
        <v>1</v>
      </c>
      <c r="H203" s="121">
        <v>5</v>
      </c>
      <c r="I203" s="121" t="s">
        <v>1458</v>
      </c>
      <c r="J203" s="121">
        <v>107807</v>
      </c>
      <c r="K203" s="121">
        <v>1299960</v>
      </c>
      <c r="L203" s="121">
        <v>0.99</v>
      </c>
      <c r="M203" s="121">
        <v>121</v>
      </c>
      <c r="N203" s="122">
        <v>0</v>
      </c>
      <c r="O203" s="122">
        <v>5.2535752129760369E+18</v>
      </c>
    </row>
    <row r="204" spans="3:15" ht="15" customHeight="1">
      <c r="C204" s="112" t="b">
        <v>0</v>
      </c>
      <c r="D204" s="113">
        <v>123</v>
      </c>
      <c r="E204" s="114" t="s">
        <v>1459</v>
      </c>
      <c r="F204" s="114">
        <v>13</v>
      </c>
      <c r="G204" s="121">
        <v>1</v>
      </c>
      <c r="H204" s="121">
        <v>2</v>
      </c>
      <c r="I204" s="121" t="s">
        <v>466</v>
      </c>
      <c r="J204" s="121">
        <v>261851</v>
      </c>
      <c r="K204" s="121">
        <v>8538199</v>
      </c>
      <c r="L204" s="121">
        <v>0.99</v>
      </c>
      <c r="M204" s="121">
        <v>122</v>
      </c>
      <c r="N204" s="122">
        <v>0</v>
      </c>
      <c r="O204" s="122">
        <v>1.3384159987795366E+19</v>
      </c>
    </row>
    <row r="205" spans="3:15" ht="15" customHeight="1">
      <c r="C205" s="112" t="b">
        <v>0</v>
      </c>
      <c r="D205" s="113">
        <v>124</v>
      </c>
      <c r="E205" s="114" t="s">
        <v>1460</v>
      </c>
      <c r="F205" s="114">
        <v>13</v>
      </c>
      <c r="G205" s="121">
        <v>1</v>
      </c>
      <c r="H205" s="121">
        <v>2</v>
      </c>
      <c r="I205" s="121" t="s">
        <v>466</v>
      </c>
      <c r="J205" s="121">
        <v>456071</v>
      </c>
      <c r="K205" s="121">
        <v>15075616</v>
      </c>
      <c r="L205" s="121">
        <v>0.99</v>
      </c>
      <c r="M205" s="121">
        <v>123</v>
      </c>
      <c r="N205" s="122">
        <v>0</v>
      </c>
      <c r="O205" s="122">
        <v>5.4665254631515443E+18</v>
      </c>
    </row>
    <row r="206" spans="3:15" ht="15" customHeight="1">
      <c r="C206" s="112" t="b">
        <v>0</v>
      </c>
      <c r="D206" s="113">
        <v>125</v>
      </c>
      <c r="E206" s="114" t="s">
        <v>1461</v>
      </c>
      <c r="F206" s="114">
        <v>13</v>
      </c>
      <c r="G206" s="121">
        <v>1</v>
      </c>
      <c r="H206" s="121">
        <v>2</v>
      </c>
      <c r="I206" s="121" t="s">
        <v>466</v>
      </c>
      <c r="J206" s="121">
        <v>248084</v>
      </c>
      <c r="K206" s="121">
        <v>8217867</v>
      </c>
      <c r="L206" s="121">
        <v>0.99</v>
      </c>
      <c r="M206" s="121">
        <v>124</v>
      </c>
      <c r="N206" s="122">
        <v>0</v>
      </c>
      <c r="O206" s="122">
        <v>6.2033922388363571E+18</v>
      </c>
    </row>
    <row r="207" spans="3:15" ht="15" customHeight="1">
      <c r="C207" s="112" t="b">
        <v>0</v>
      </c>
      <c r="D207" s="113">
        <v>126</v>
      </c>
      <c r="E207" s="114" t="s">
        <v>1462</v>
      </c>
      <c r="F207" s="114">
        <v>13</v>
      </c>
      <c r="G207" s="121">
        <v>1</v>
      </c>
      <c r="H207" s="121">
        <v>2</v>
      </c>
      <c r="I207" s="121" t="s">
        <v>466</v>
      </c>
      <c r="J207" s="121">
        <v>294060</v>
      </c>
      <c r="K207" s="121">
        <v>9714812</v>
      </c>
      <c r="L207" s="121">
        <v>0.99</v>
      </c>
      <c r="M207" s="121">
        <v>125</v>
      </c>
      <c r="N207" s="122">
        <v>0</v>
      </c>
      <c r="O207" s="122">
        <v>1.1576549442911855E+19</v>
      </c>
    </row>
    <row r="208" spans="3:15" ht="15" customHeight="1">
      <c r="C208" s="112" t="b">
        <v>0</v>
      </c>
      <c r="D208" s="113">
        <v>127</v>
      </c>
      <c r="E208" s="114" t="s">
        <v>1463</v>
      </c>
      <c r="F208" s="114">
        <v>13</v>
      </c>
      <c r="G208" s="121">
        <v>1</v>
      </c>
      <c r="H208" s="121">
        <v>2</v>
      </c>
      <c r="I208" s="121" t="s">
        <v>466</v>
      </c>
      <c r="J208" s="121">
        <v>582086</v>
      </c>
      <c r="K208" s="121">
        <v>19115680</v>
      </c>
      <c r="L208" s="121">
        <v>0.99</v>
      </c>
      <c r="M208" s="121">
        <v>126</v>
      </c>
      <c r="N208" s="122">
        <v>0</v>
      </c>
      <c r="O208" s="122">
        <v>1.2831806187395412E+19</v>
      </c>
    </row>
    <row r="209" spans="3:15" ht="15" customHeight="1">
      <c r="C209" s="112" t="b">
        <v>0</v>
      </c>
      <c r="D209" s="113">
        <v>128</v>
      </c>
      <c r="E209" s="114" t="s">
        <v>1464</v>
      </c>
      <c r="F209" s="114">
        <v>13</v>
      </c>
      <c r="G209" s="121">
        <v>1</v>
      </c>
      <c r="H209" s="121">
        <v>2</v>
      </c>
      <c r="I209" s="121" t="s">
        <v>466</v>
      </c>
      <c r="J209" s="121">
        <v>318066</v>
      </c>
      <c r="K209" s="121">
        <v>10630578</v>
      </c>
      <c r="L209" s="121">
        <v>0.99</v>
      </c>
      <c r="M209" s="121">
        <v>127</v>
      </c>
      <c r="N209" s="122">
        <v>0</v>
      </c>
      <c r="O209" s="122">
        <v>5.8296136912396892E+18</v>
      </c>
    </row>
    <row r="210" spans="3:15" ht="15" customHeight="1">
      <c r="C210" s="112" t="b">
        <v>0</v>
      </c>
      <c r="D210" s="113">
        <v>129</v>
      </c>
      <c r="E210" s="114" t="s">
        <v>1465</v>
      </c>
      <c r="F210" s="114">
        <v>13</v>
      </c>
      <c r="G210" s="121">
        <v>1</v>
      </c>
      <c r="H210" s="121">
        <v>2</v>
      </c>
      <c r="I210" s="121" t="s">
        <v>466</v>
      </c>
      <c r="J210" s="121">
        <v>246151</v>
      </c>
      <c r="K210" s="121">
        <v>8230661</v>
      </c>
      <c r="L210" s="121">
        <v>0.99</v>
      </c>
      <c r="M210" s="121">
        <v>128</v>
      </c>
      <c r="N210" s="122">
        <v>0</v>
      </c>
      <c r="O210" s="122">
        <v>7.4112776961566843E+18</v>
      </c>
    </row>
    <row r="211" spans="3:15" ht="15" customHeight="1">
      <c r="C211" s="112" t="b">
        <v>0</v>
      </c>
      <c r="D211" s="113">
        <v>130</v>
      </c>
      <c r="E211" s="114" t="s">
        <v>1466</v>
      </c>
      <c r="F211" s="114">
        <v>13</v>
      </c>
      <c r="G211" s="121">
        <v>1</v>
      </c>
      <c r="H211" s="121">
        <v>2</v>
      </c>
      <c r="I211" s="121" t="s">
        <v>1467</v>
      </c>
      <c r="J211" s="121">
        <v>274155</v>
      </c>
      <c r="K211" s="121">
        <v>9018565</v>
      </c>
      <c r="L211" s="121">
        <v>0.99</v>
      </c>
      <c r="M211" s="121">
        <v>129</v>
      </c>
      <c r="N211" s="122">
        <v>0</v>
      </c>
      <c r="O211" s="122">
        <v>1.61975853894023E+19</v>
      </c>
    </row>
    <row r="212" spans="3:15" ht="15" customHeight="1">
      <c r="C212" s="112" t="b">
        <v>0</v>
      </c>
      <c r="D212" s="113">
        <v>131</v>
      </c>
      <c r="E212" s="114" t="s">
        <v>1468</v>
      </c>
      <c r="F212" s="114">
        <v>14</v>
      </c>
      <c r="G212" s="121">
        <v>1</v>
      </c>
      <c r="H212" s="121">
        <v>3</v>
      </c>
      <c r="I212" s="121"/>
      <c r="J212" s="121">
        <v>323683</v>
      </c>
      <c r="K212" s="121">
        <v>10642901</v>
      </c>
      <c r="L212" s="121">
        <v>0.99</v>
      </c>
      <c r="M212" s="121">
        <v>130</v>
      </c>
      <c r="N212" s="122">
        <v>1</v>
      </c>
      <c r="O212" s="122">
        <v>6.3173145521351916E+18</v>
      </c>
    </row>
    <row r="213" spans="3:15" ht="15" customHeight="1">
      <c r="C213" s="112" t="b">
        <v>0</v>
      </c>
      <c r="D213" s="113">
        <v>132</v>
      </c>
      <c r="E213" s="114" t="s">
        <v>1469</v>
      </c>
      <c r="F213" s="114">
        <v>14</v>
      </c>
      <c r="G213" s="121">
        <v>1</v>
      </c>
      <c r="H213" s="121">
        <v>3</v>
      </c>
      <c r="I213" s="121"/>
      <c r="J213" s="121">
        <v>246987</v>
      </c>
      <c r="K213" s="121">
        <v>8137421</v>
      </c>
      <c r="L213" s="121">
        <v>0.99</v>
      </c>
      <c r="M213" s="121">
        <v>131</v>
      </c>
      <c r="N213" s="122">
        <v>1</v>
      </c>
      <c r="O213" s="122">
        <v>5.7501478142590495E+18</v>
      </c>
    </row>
    <row r="214" spans="3:15" ht="15" customHeight="1">
      <c r="C214" s="112" t="b">
        <v>0</v>
      </c>
      <c r="D214" s="113">
        <v>133</v>
      </c>
      <c r="E214" s="114" t="s">
        <v>1470</v>
      </c>
      <c r="F214" s="114">
        <v>14</v>
      </c>
      <c r="G214" s="121">
        <v>1</v>
      </c>
      <c r="H214" s="121">
        <v>3</v>
      </c>
      <c r="I214" s="121"/>
      <c r="J214" s="121">
        <v>300747</v>
      </c>
      <c r="K214" s="121">
        <v>9869647</v>
      </c>
      <c r="L214" s="121">
        <v>0.99</v>
      </c>
      <c r="M214" s="121">
        <v>132</v>
      </c>
      <c r="N214" s="122">
        <v>1</v>
      </c>
      <c r="O214" s="122">
        <v>8.4543712194497556E+18</v>
      </c>
    </row>
    <row r="215" spans="3:15" ht="15" customHeight="1">
      <c r="C215" s="112" t="b">
        <v>0</v>
      </c>
      <c r="D215" s="113">
        <v>134</v>
      </c>
      <c r="E215" s="114" t="s">
        <v>1471</v>
      </c>
      <c r="F215" s="114">
        <v>14</v>
      </c>
      <c r="G215" s="121">
        <v>1</v>
      </c>
      <c r="H215" s="121">
        <v>3</v>
      </c>
      <c r="I215" s="121"/>
      <c r="J215" s="121">
        <v>235833</v>
      </c>
      <c r="K215" s="121">
        <v>7726948</v>
      </c>
      <c r="L215" s="121">
        <v>0.99</v>
      </c>
      <c r="M215" s="121">
        <v>133</v>
      </c>
      <c r="N215" s="122">
        <v>1</v>
      </c>
      <c r="O215" s="122">
        <v>1.2283737169039504E+17</v>
      </c>
    </row>
    <row r="216" spans="3:15" ht="15" customHeight="1">
      <c r="C216" s="112" t="b">
        <v>0</v>
      </c>
      <c r="D216" s="113">
        <v>135</v>
      </c>
      <c r="E216" s="114" t="s">
        <v>1472</v>
      </c>
      <c r="F216" s="114">
        <v>14</v>
      </c>
      <c r="G216" s="121">
        <v>1</v>
      </c>
      <c r="H216" s="121">
        <v>3</v>
      </c>
      <c r="I216" s="121"/>
      <c r="J216" s="121">
        <v>319373</v>
      </c>
      <c r="K216" s="121">
        <v>10513905</v>
      </c>
      <c r="L216" s="121">
        <v>0.99</v>
      </c>
      <c r="M216" s="121">
        <v>134</v>
      </c>
      <c r="N216" s="122">
        <v>1</v>
      </c>
      <c r="O216" s="122">
        <v>1.3965246130153722E+19</v>
      </c>
    </row>
    <row r="217" spans="3:15" ht="15" customHeight="1">
      <c r="C217" s="112" t="b">
        <v>0</v>
      </c>
      <c r="D217" s="113">
        <v>136</v>
      </c>
      <c r="E217" s="114" t="s">
        <v>1473</v>
      </c>
      <c r="F217" s="114">
        <v>14</v>
      </c>
      <c r="G217" s="121">
        <v>1</v>
      </c>
      <c r="H217" s="121">
        <v>3</v>
      </c>
      <c r="I217" s="121"/>
      <c r="J217" s="121">
        <v>273606</v>
      </c>
      <c r="K217" s="121">
        <v>9011701</v>
      </c>
      <c r="L217" s="121">
        <v>0.99</v>
      </c>
      <c r="M217" s="121">
        <v>135</v>
      </c>
      <c r="N217" s="122">
        <v>1</v>
      </c>
      <c r="O217" s="122">
        <v>1.3766135249558254E+19</v>
      </c>
    </row>
    <row r="218" spans="3:15" ht="15" customHeight="1">
      <c r="C218" s="112" t="b">
        <v>0</v>
      </c>
      <c r="D218" s="113">
        <v>137</v>
      </c>
      <c r="E218" s="114" t="s">
        <v>1474</v>
      </c>
      <c r="F218" s="114">
        <v>14</v>
      </c>
      <c r="G218" s="121">
        <v>1</v>
      </c>
      <c r="H218" s="121">
        <v>3</v>
      </c>
      <c r="I218" s="121"/>
      <c r="J218" s="121">
        <v>284081</v>
      </c>
      <c r="K218" s="121">
        <v>9355309</v>
      </c>
      <c r="L218" s="121">
        <v>0.99</v>
      </c>
      <c r="M218" s="121">
        <v>136</v>
      </c>
      <c r="N218" s="122">
        <v>1</v>
      </c>
      <c r="O218" s="122">
        <v>5.2440908791646167E+18</v>
      </c>
    </row>
    <row r="219" spans="3:15" ht="15" customHeight="1">
      <c r="C219" s="112" t="b">
        <v>0</v>
      </c>
      <c r="D219" s="113">
        <v>138</v>
      </c>
      <c r="E219" s="114" t="s">
        <v>1475</v>
      </c>
      <c r="F219" s="114">
        <v>14</v>
      </c>
      <c r="G219" s="121">
        <v>1</v>
      </c>
      <c r="H219" s="121">
        <v>3</v>
      </c>
      <c r="I219" s="121"/>
      <c r="J219" s="121">
        <v>247327</v>
      </c>
      <c r="K219" s="121">
        <v>8130090</v>
      </c>
      <c r="L219" s="121">
        <v>0.99</v>
      </c>
      <c r="M219" s="121">
        <v>137</v>
      </c>
      <c r="N219" s="122">
        <v>1</v>
      </c>
      <c r="O219" s="122">
        <v>5.7025299840537836E+18</v>
      </c>
    </row>
    <row r="220" spans="3:15" ht="15" customHeight="1">
      <c r="C220" s="112" t="b">
        <v>0</v>
      </c>
      <c r="D220" s="113">
        <v>139</v>
      </c>
      <c r="E220" s="114" t="s">
        <v>1476</v>
      </c>
      <c r="F220" s="114">
        <v>14</v>
      </c>
      <c r="G220" s="121">
        <v>1</v>
      </c>
      <c r="H220" s="121">
        <v>3</v>
      </c>
      <c r="I220" s="121"/>
      <c r="J220" s="121">
        <v>266266</v>
      </c>
      <c r="K220" s="121">
        <v>8574746</v>
      </c>
      <c r="L220" s="121">
        <v>0.99</v>
      </c>
      <c r="M220" s="121">
        <v>138</v>
      </c>
      <c r="N220" s="122">
        <v>1</v>
      </c>
      <c r="O220" s="122">
        <v>1.0830921647591203E+19</v>
      </c>
    </row>
    <row r="221" spans="3:15" ht="15" customHeight="1">
      <c r="C221" s="112" t="b">
        <v>0</v>
      </c>
      <c r="D221" s="113">
        <v>140</v>
      </c>
      <c r="E221" s="114" t="s">
        <v>1477</v>
      </c>
      <c r="F221" s="114">
        <v>14</v>
      </c>
      <c r="G221" s="121">
        <v>1</v>
      </c>
      <c r="H221" s="121">
        <v>3</v>
      </c>
      <c r="I221" s="121"/>
      <c r="J221" s="121">
        <v>282122</v>
      </c>
      <c r="K221" s="121">
        <v>9257358</v>
      </c>
      <c r="L221" s="121">
        <v>0.99</v>
      </c>
      <c r="M221" s="121">
        <v>139</v>
      </c>
      <c r="N221" s="122">
        <v>1</v>
      </c>
      <c r="O221" s="122">
        <v>8.9602680915542047E+18</v>
      </c>
    </row>
    <row r="222" spans="3:15" ht="15" customHeight="1">
      <c r="C222" s="112" t="b">
        <v>0</v>
      </c>
      <c r="D222" s="113">
        <v>141</v>
      </c>
      <c r="E222" s="114" t="s">
        <v>1478</v>
      </c>
      <c r="F222" s="114">
        <v>14</v>
      </c>
      <c r="G222" s="121">
        <v>1</v>
      </c>
      <c r="H222" s="121">
        <v>3</v>
      </c>
      <c r="I222" s="121"/>
      <c r="J222" s="121">
        <v>359157</v>
      </c>
      <c r="K222" s="121">
        <v>11820932</v>
      </c>
      <c r="L222" s="121">
        <v>0.99</v>
      </c>
      <c r="M222" s="121">
        <v>140</v>
      </c>
      <c r="N222" s="122">
        <v>1</v>
      </c>
      <c r="O222" s="122">
        <v>1.6628633734957613E+19</v>
      </c>
    </row>
    <row r="223" spans="3:15" ht="15" customHeight="1">
      <c r="C223" s="112" t="b">
        <v>0</v>
      </c>
      <c r="D223" s="113">
        <v>142</v>
      </c>
      <c r="E223" s="114" t="s">
        <v>1479</v>
      </c>
      <c r="F223" s="114">
        <v>14</v>
      </c>
      <c r="G223" s="121">
        <v>1</v>
      </c>
      <c r="H223" s="121">
        <v>3</v>
      </c>
      <c r="I223" s="121"/>
      <c r="J223" s="121">
        <v>555075</v>
      </c>
      <c r="K223" s="121">
        <v>18041629</v>
      </c>
      <c r="L223" s="121">
        <v>0.99</v>
      </c>
      <c r="M223" s="121">
        <v>141</v>
      </c>
      <c r="N223" s="122">
        <v>1</v>
      </c>
      <c r="O223" s="122">
        <v>2.1690917346696586E+17</v>
      </c>
    </row>
    <row r="224" spans="3:15" ht="15" customHeight="1">
      <c r="C224" s="112" t="b">
        <v>0</v>
      </c>
      <c r="D224" s="113">
        <v>143</v>
      </c>
      <c r="E224" s="114" t="s">
        <v>1480</v>
      </c>
      <c r="F224" s="114">
        <v>14</v>
      </c>
      <c r="G224" s="121">
        <v>1</v>
      </c>
      <c r="H224" s="121">
        <v>3</v>
      </c>
      <c r="I224" s="121"/>
      <c r="J224" s="121">
        <v>365662</v>
      </c>
      <c r="K224" s="121">
        <v>11965109</v>
      </c>
      <c r="L224" s="121">
        <v>0.99</v>
      </c>
      <c r="M224" s="121">
        <v>142</v>
      </c>
      <c r="N224" s="122">
        <v>1</v>
      </c>
      <c r="O224" s="122">
        <v>6.9755517114343619E+18</v>
      </c>
    </row>
    <row r="225" spans="3:15" ht="15" customHeight="1">
      <c r="C225" s="112" t="b">
        <v>0</v>
      </c>
      <c r="D225" s="113">
        <v>144</v>
      </c>
      <c r="E225" s="114" t="s">
        <v>1481</v>
      </c>
      <c r="F225" s="114">
        <v>15</v>
      </c>
      <c r="G225" s="121">
        <v>1</v>
      </c>
      <c r="H225" s="121">
        <v>3</v>
      </c>
      <c r="I225" s="121"/>
      <c r="J225" s="121">
        <v>194873</v>
      </c>
      <c r="K225" s="121">
        <v>6417460</v>
      </c>
      <c r="L225" s="121">
        <v>0.99</v>
      </c>
      <c r="M225" s="121">
        <v>143</v>
      </c>
      <c r="N225" s="122">
        <v>1</v>
      </c>
      <c r="O225" s="122">
        <v>5.8750813131670282E+18</v>
      </c>
    </row>
    <row r="226" spans="3:15" ht="15" customHeight="1">
      <c r="C226" s="112" t="b">
        <v>0</v>
      </c>
      <c r="D226" s="113">
        <v>145</v>
      </c>
      <c r="E226" s="114" t="s">
        <v>1482</v>
      </c>
      <c r="F226" s="114">
        <v>15</v>
      </c>
      <c r="G226" s="121">
        <v>1</v>
      </c>
      <c r="H226" s="121">
        <v>3</v>
      </c>
      <c r="I226" s="121"/>
      <c r="J226" s="121">
        <v>420022</v>
      </c>
      <c r="K226" s="121">
        <v>13842549</v>
      </c>
      <c r="L226" s="121">
        <v>0.99</v>
      </c>
      <c r="M226" s="121">
        <v>144</v>
      </c>
      <c r="N226" s="122">
        <v>1</v>
      </c>
      <c r="O226" s="122">
        <v>1.7538346702662188E+18</v>
      </c>
    </row>
    <row r="227" spans="3:15" ht="15" customHeight="1">
      <c r="C227" s="112" t="b">
        <v>0</v>
      </c>
      <c r="D227" s="113">
        <v>146</v>
      </c>
      <c r="E227" s="114" t="s">
        <v>1483</v>
      </c>
      <c r="F227" s="114">
        <v>15</v>
      </c>
      <c r="G227" s="121">
        <v>1</v>
      </c>
      <c r="H227" s="121">
        <v>3</v>
      </c>
      <c r="I227" s="121"/>
      <c r="J227" s="121">
        <v>276532</v>
      </c>
      <c r="K227" s="121">
        <v>9115657</v>
      </c>
      <c r="L227" s="121">
        <v>0.99</v>
      </c>
      <c r="M227" s="121">
        <v>145</v>
      </c>
      <c r="N227" s="122">
        <v>1</v>
      </c>
      <c r="O227" s="122">
        <v>1.3482146656840569E+19</v>
      </c>
    </row>
    <row r="228" spans="3:15" ht="15" customHeight="1">
      <c r="C228" s="112" t="b">
        <v>0</v>
      </c>
      <c r="D228" s="113">
        <v>147</v>
      </c>
      <c r="E228" s="114" t="s">
        <v>1484</v>
      </c>
      <c r="F228" s="114">
        <v>15</v>
      </c>
      <c r="G228" s="121">
        <v>1</v>
      </c>
      <c r="H228" s="121">
        <v>3</v>
      </c>
      <c r="I228" s="121"/>
      <c r="J228" s="121">
        <v>284368</v>
      </c>
      <c r="K228" s="121">
        <v>9359475</v>
      </c>
      <c r="L228" s="121">
        <v>0.99</v>
      </c>
      <c r="M228" s="121">
        <v>146</v>
      </c>
      <c r="N228" s="122">
        <v>1</v>
      </c>
      <c r="O228" s="122">
        <v>2.6746287224994058E+18</v>
      </c>
    </row>
    <row r="229" spans="3:15" ht="15" customHeight="1">
      <c r="C229" s="112" t="b">
        <v>0</v>
      </c>
      <c r="D229" s="113">
        <v>148</v>
      </c>
      <c r="E229" s="114" t="s">
        <v>1485</v>
      </c>
      <c r="F229" s="114">
        <v>15</v>
      </c>
      <c r="G229" s="121">
        <v>1</v>
      </c>
      <c r="H229" s="121">
        <v>3</v>
      </c>
      <c r="I229" s="121"/>
      <c r="J229" s="121">
        <v>271960</v>
      </c>
      <c r="K229" s="121">
        <v>8975814</v>
      </c>
      <c r="L229" s="121">
        <v>0.99</v>
      </c>
      <c r="M229" s="121">
        <v>147</v>
      </c>
      <c r="N229" s="122">
        <v>1</v>
      </c>
      <c r="O229" s="122">
        <v>4.872610881922729E+18</v>
      </c>
    </row>
    <row r="230" spans="3:15" ht="15" customHeight="1">
      <c r="C230" s="112" t="b">
        <v>0</v>
      </c>
      <c r="D230" s="113">
        <v>149</v>
      </c>
      <c r="E230" s="114" t="s">
        <v>125</v>
      </c>
      <c r="F230" s="114">
        <v>16</v>
      </c>
      <c r="G230" s="121">
        <v>1</v>
      </c>
      <c r="H230" s="121">
        <v>3</v>
      </c>
      <c r="I230" s="121"/>
      <c r="J230" s="121">
        <v>382066</v>
      </c>
      <c r="K230" s="121">
        <v>12440200</v>
      </c>
      <c r="L230" s="121">
        <v>0.99</v>
      </c>
      <c r="M230" s="121">
        <v>148</v>
      </c>
      <c r="N230" s="122">
        <v>1</v>
      </c>
      <c r="O230" s="122">
        <v>1.5967999292427985E+19</v>
      </c>
    </row>
    <row r="231" spans="3:15" ht="15" customHeight="1">
      <c r="C231" s="112" t="b">
        <v>0</v>
      </c>
      <c r="D231" s="113">
        <v>150</v>
      </c>
      <c r="E231" s="114" t="s">
        <v>1486</v>
      </c>
      <c r="F231" s="114">
        <v>16</v>
      </c>
      <c r="G231" s="121">
        <v>1</v>
      </c>
      <c r="H231" s="121">
        <v>3</v>
      </c>
      <c r="I231" s="121"/>
      <c r="J231" s="121">
        <v>264829</v>
      </c>
      <c r="K231" s="121">
        <v>8646737</v>
      </c>
      <c r="L231" s="121">
        <v>0.99</v>
      </c>
      <c r="M231" s="121">
        <v>149</v>
      </c>
      <c r="N231" s="122">
        <v>1</v>
      </c>
      <c r="O231" s="122">
        <v>5.2463831405422189E+17</v>
      </c>
    </row>
    <row r="232" spans="3:15" ht="15" customHeight="1">
      <c r="C232" s="112" t="b">
        <v>0</v>
      </c>
      <c r="D232" s="113">
        <v>151</v>
      </c>
      <c r="E232" s="114" t="s">
        <v>1487</v>
      </c>
      <c r="F232" s="114">
        <v>16</v>
      </c>
      <c r="G232" s="121">
        <v>1</v>
      </c>
      <c r="H232" s="121">
        <v>3</v>
      </c>
      <c r="I232" s="121"/>
      <c r="J232" s="121">
        <v>217573</v>
      </c>
      <c r="K232" s="121">
        <v>7169049</v>
      </c>
      <c r="L232" s="121">
        <v>0.99</v>
      </c>
      <c r="M232" s="121">
        <v>150</v>
      </c>
      <c r="N232" s="122">
        <v>1</v>
      </c>
      <c r="O232" s="122">
        <v>7.2999715685163899E+18</v>
      </c>
    </row>
    <row r="233" spans="3:15" ht="15" customHeight="1">
      <c r="C233" s="112" t="b">
        <v>0</v>
      </c>
      <c r="D233" s="113">
        <v>152</v>
      </c>
      <c r="E233" s="114" t="s">
        <v>1488</v>
      </c>
      <c r="F233" s="114">
        <v>16</v>
      </c>
      <c r="G233" s="121">
        <v>1</v>
      </c>
      <c r="H233" s="121">
        <v>3</v>
      </c>
      <c r="I233" s="121"/>
      <c r="J233" s="121">
        <v>368770</v>
      </c>
      <c r="K233" s="121">
        <v>12029390</v>
      </c>
      <c r="L233" s="121">
        <v>0.99</v>
      </c>
      <c r="M233" s="121">
        <v>151</v>
      </c>
      <c r="N233" s="122">
        <v>1</v>
      </c>
      <c r="O233" s="122">
        <v>3.5690983835792707E+18</v>
      </c>
    </row>
    <row r="234" spans="3:15" ht="15" customHeight="1">
      <c r="C234" s="112" t="b">
        <v>0</v>
      </c>
      <c r="D234" s="113">
        <v>153</v>
      </c>
      <c r="E234" s="114" t="s">
        <v>1489</v>
      </c>
      <c r="F234" s="114">
        <v>16</v>
      </c>
      <c r="G234" s="121">
        <v>1</v>
      </c>
      <c r="H234" s="121">
        <v>3</v>
      </c>
      <c r="I234" s="121"/>
      <c r="J234" s="121">
        <v>204930</v>
      </c>
      <c r="K234" s="121">
        <v>6655170</v>
      </c>
      <c r="L234" s="121">
        <v>0.99</v>
      </c>
      <c r="M234" s="121">
        <v>152</v>
      </c>
      <c r="N234" s="122">
        <v>1</v>
      </c>
      <c r="O234" s="122">
        <v>1.2890041409217794E+19</v>
      </c>
    </row>
    <row r="235" spans="3:15" ht="15" customHeight="1">
      <c r="C235" s="112" t="b">
        <v>0</v>
      </c>
      <c r="D235" s="113">
        <v>154</v>
      </c>
      <c r="E235" s="114" t="s">
        <v>1490</v>
      </c>
      <c r="F235" s="114">
        <v>16</v>
      </c>
      <c r="G235" s="121">
        <v>1</v>
      </c>
      <c r="H235" s="121">
        <v>3</v>
      </c>
      <c r="I235" s="121"/>
      <c r="J235" s="121">
        <v>644571</v>
      </c>
      <c r="K235" s="121">
        <v>21128525</v>
      </c>
      <c r="L235" s="121">
        <v>0.99</v>
      </c>
      <c r="M235" s="121">
        <v>153</v>
      </c>
      <c r="N235" s="122">
        <v>1</v>
      </c>
      <c r="O235" s="122">
        <v>5.8723794156774861E+18</v>
      </c>
    </row>
    <row r="236" spans="3:15" ht="15" customHeight="1">
      <c r="C236" s="112" t="b">
        <v>0</v>
      </c>
      <c r="D236" s="113">
        <v>155</v>
      </c>
      <c r="E236" s="114" t="s">
        <v>0</v>
      </c>
      <c r="F236" s="114">
        <v>16</v>
      </c>
      <c r="G236" s="121">
        <v>1</v>
      </c>
      <c r="H236" s="121">
        <v>3</v>
      </c>
      <c r="I236" s="121"/>
      <c r="J236" s="121">
        <v>212062</v>
      </c>
      <c r="K236" s="121">
        <v>6893363</v>
      </c>
      <c r="L236" s="121">
        <v>0.99</v>
      </c>
      <c r="M236" s="121">
        <v>154</v>
      </c>
      <c r="N236" s="122">
        <v>1</v>
      </c>
      <c r="O236" s="122">
        <v>1.2040781110078435E+19</v>
      </c>
    </row>
    <row r="237" spans="3:15" ht="15" customHeight="1">
      <c r="C237" s="112" t="b">
        <v>0</v>
      </c>
      <c r="D237" s="113">
        <v>156</v>
      </c>
      <c r="E237" s="114" t="s">
        <v>1491</v>
      </c>
      <c r="F237" s="114">
        <v>17</v>
      </c>
      <c r="G237" s="121">
        <v>1</v>
      </c>
      <c r="H237" s="121">
        <v>3</v>
      </c>
      <c r="I237" s="121" t="s">
        <v>1492</v>
      </c>
      <c r="J237" s="121">
        <v>494524</v>
      </c>
      <c r="K237" s="121">
        <v>16065830</v>
      </c>
      <c r="L237" s="121">
        <v>0.99</v>
      </c>
      <c r="M237" s="121">
        <v>155</v>
      </c>
      <c r="N237" s="122">
        <v>0</v>
      </c>
      <c r="O237" s="122">
        <v>6.6491409581180273E+18</v>
      </c>
    </row>
    <row r="238" spans="3:15" ht="15" customHeight="1">
      <c r="C238" s="112" t="b">
        <v>0</v>
      </c>
      <c r="D238" s="113">
        <v>157</v>
      </c>
      <c r="E238" s="114" t="s">
        <v>1493</v>
      </c>
      <c r="F238" s="114">
        <v>17</v>
      </c>
      <c r="G238" s="121">
        <v>1</v>
      </c>
      <c r="H238" s="121">
        <v>3</v>
      </c>
      <c r="I238" s="121" t="s">
        <v>1492</v>
      </c>
      <c r="J238" s="121">
        <v>192496</v>
      </c>
      <c r="K238" s="121">
        <v>6252071</v>
      </c>
      <c r="L238" s="121">
        <v>0.99</v>
      </c>
      <c r="M238" s="121">
        <v>156</v>
      </c>
      <c r="N238" s="122">
        <v>0</v>
      </c>
      <c r="O238" s="122">
        <v>1.3223070346456375E+19</v>
      </c>
    </row>
    <row r="239" spans="3:15" ht="15" customHeight="1">
      <c r="C239" s="112" t="b">
        <v>0</v>
      </c>
      <c r="D239" s="113">
        <v>158</v>
      </c>
      <c r="E239" s="114" t="s">
        <v>1494</v>
      </c>
      <c r="F239" s="114">
        <v>17</v>
      </c>
      <c r="G239" s="121">
        <v>1</v>
      </c>
      <c r="H239" s="121">
        <v>3</v>
      </c>
      <c r="I239" s="121" t="s">
        <v>1492</v>
      </c>
      <c r="J239" s="121">
        <v>286275</v>
      </c>
      <c r="K239" s="121">
        <v>9175517</v>
      </c>
      <c r="L239" s="121">
        <v>0.99</v>
      </c>
      <c r="M239" s="121">
        <v>157</v>
      </c>
      <c r="N239" s="122">
        <v>0</v>
      </c>
      <c r="O239" s="122">
        <v>7.2555070262444032E+18</v>
      </c>
    </row>
    <row r="240" spans="3:15" ht="15" customHeight="1">
      <c r="C240" s="112" t="b">
        <v>0</v>
      </c>
      <c r="D240" s="113">
        <v>159</v>
      </c>
      <c r="E240" s="114" t="s">
        <v>1495</v>
      </c>
      <c r="F240" s="114">
        <v>17</v>
      </c>
      <c r="G240" s="121">
        <v>1</v>
      </c>
      <c r="H240" s="121">
        <v>3</v>
      </c>
      <c r="I240" s="121" t="s">
        <v>1492</v>
      </c>
      <c r="J240" s="121">
        <v>103157</v>
      </c>
      <c r="K240" s="121">
        <v>3331776</v>
      </c>
      <c r="L240" s="121">
        <v>0.99</v>
      </c>
      <c r="M240" s="121">
        <v>158</v>
      </c>
      <c r="N240" s="122">
        <v>0</v>
      </c>
      <c r="O240" s="122">
        <v>4.5022669388782249E+18</v>
      </c>
    </row>
    <row r="241" spans="3:15" ht="15" customHeight="1">
      <c r="C241" s="112" t="b">
        <v>0</v>
      </c>
      <c r="D241" s="113">
        <v>160</v>
      </c>
      <c r="E241" s="114" t="s">
        <v>1496</v>
      </c>
      <c r="F241" s="114">
        <v>17</v>
      </c>
      <c r="G241" s="121">
        <v>1</v>
      </c>
      <c r="H241" s="121">
        <v>3</v>
      </c>
      <c r="I241" s="121" t="s">
        <v>1492</v>
      </c>
      <c r="J241" s="121">
        <v>285779</v>
      </c>
      <c r="K241" s="121">
        <v>9245971</v>
      </c>
      <c r="L241" s="121">
        <v>0.99</v>
      </c>
      <c r="M241" s="121">
        <v>159</v>
      </c>
      <c r="N241" s="122">
        <v>0</v>
      </c>
      <c r="O241" s="122">
        <v>1.3796126887120994E+19</v>
      </c>
    </row>
    <row r="242" spans="3:15" ht="15" customHeight="1">
      <c r="C242" s="112" t="b">
        <v>0</v>
      </c>
      <c r="D242" s="113">
        <v>161</v>
      </c>
      <c r="E242" s="114" t="s">
        <v>1482</v>
      </c>
      <c r="F242" s="114">
        <v>17</v>
      </c>
      <c r="G242" s="121">
        <v>1</v>
      </c>
      <c r="H242" s="121">
        <v>3</v>
      </c>
      <c r="I242" s="121" t="s">
        <v>1492</v>
      </c>
      <c r="J242" s="121">
        <v>331676</v>
      </c>
      <c r="K242" s="121">
        <v>10813386</v>
      </c>
      <c r="L242" s="121">
        <v>0.99</v>
      </c>
      <c r="M242" s="121">
        <v>160</v>
      </c>
      <c r="N242" s="122">
        <v>0</v>
      </c>
      <c r="O242" s="122">
        <v>3.7322893453056282E+18</v>
      </c>
    </row>
    <row r="243" spans="3:15" ht="15" customHeight="1">
      <c r="C243" s="112" t="b">
        <v>0</v>
      </c>
      <c r="D243" s="113">
        <v>162</v>
      </c>
      <c r="E243" s="114" t="s">
        <v>1497</v>
      </c>
      <c r="F243" s="114">
        <v>17</v>
      </c>
      <c r="G243" s="121">
        <v>1</v>
      </c>
      <c r="H243" s="121">
        <v>3</v>
      </c>
      <c r="I243" s="121" t="s">
        <v>1492</v>
      </c>
      <c r="J243" s="121">
        <v>234814</v>
      </c>
      <c r="K243" s="121">
        <v>7653880</v>
      </c>
      <c r="L243" s="121">
        <v>0.99</v>
      </c>
      <c r="M243" s="121">
        <v>161</v>
      </c>
      <c r="N243" s="122">
        <v>0</v>
      </c>
      <c r="O243" s="122">
        <v>9.682907475440939E+18</v>
      </c>
    </row>
    <row r="244" spans="3:15" ht="15" customHeight="1">
      <c r="C244" s="112" t="b">
        <v>0</v>
      </c>
      <c r="D244" s="113">
        <v>163</v>
      </c>
      <c r="E244" s="114" t="s">
        <v>1498</v>
      </c>
      <c r="F244" s="114">
        <v>17</v>
      </c>
      <c r="G244" s="121">
        <v>1</v>
      </c>
      <c r="H244" s="121">
        <v>3</v>
      </c>
      <c r="I244" s="121" t="s">
        <v>1492</v>
      </c>
      <c r="J244" s="121">
        <v>173087</v>
      </c>
      <c r="K244" s="121">
        <v>5671374</v>
      </c>
      <c r="L244" s="121">
        <v>0.99</v>
      </c>
      <c r="M244" s="121">
        <v>162</v>
      </c>
      <c r="N244" s="122">
        <v>0</v>
      </c>
      <c r="O244" s="122">
        <v>3.2954014844813583E+18</v>
      </c>
    </row>
    <row r="245" spans="3:15" ht="15" customHeight="1">
      <c r="C245" s="112" t="b">
        <v>0</v>
      </c>
      <c r="D245" s="113">
        <v>164</v>
      </c>
      <c r="E245" s="114" t="s">
        <v>1499</v>
      </c>
      <c r="F245" s="114">
        <v>17</v>
      </c>
      <c r="G245" s="121">
        <v>1</v>
      </c>
      <c r="H245" s="121">
        <v>3</v>
      </c>
      <c r="I245" s="121" t="s">
        <v>1492</v>
      </c>
      <c r="J245" s="121">
        <v>149655</v>
      </c>
      <c r="K245" s="121">
        <v>4884969</v>
      </c>
      <c r="L245" s="121">
        <v>0.99</v>
      </c>
      <c r="M245" s="121">
        <v>163</v>
      </c>
      <c r="N245" s="122">
        <v>0</v>
      </c>
      <c r="O245" s="122">
        <v>1.1505789041165711E+19</v>
      </c>
    </row>
    <row r="246" spans="3:15" ht="15" customHeight="1">
      <c r="C246" s="112" t="b">
        <v>0</v>
      </c>
      <c r="D246" s="113">
        <v>165</v>
      </c>
      <c r="E246" s="114" t="s">
        <v>1500</v>
      </c>
      <c r="F246" s="114">
        <v>17</v>
      </c>
      <c r="G246" s="121">
        <v>1</v>
      </c>
      <c r="H246" s="121">
        <v>3</v>
      </c>
      <c r="I246" s="121" t="s">
        <v>1492</v>
      </c>
      <c r="J246" s="121">
        <v>350458</v>
      </c>
      <c r="K246" s="121">
        <v>11360486</v>
      </c>
      <c r="L246" s="121">
        <v>0.99</v>
      </c>
      <c r="M246" s="121">
        <v>164</v>
      </c>
      <c r="N246" s="122">
        <v>0</v>
      </c>
      <c r="O246" s="122">
        <v>1.7541303507182184E+19</v>
      </c>
    </row>
    <row r="247" spans="3:15" ht="15" customHeight="1">
      <c r="C247" s="112" t="b">
        <v>0</v>
      </c>
      <c r="D247" s="113">
        <v>166</v>
      </c>
      <c r="E247" s="114" t="s">
        <v>1501</v>
      </c>
      <c r="F247" s="114">
        <v>18</v>
      </c>
      <c r="G247" s="121">
        <v>1</v>
      </c>
      <c r="H247" s="121">
        <v>4</v>
      </c>
      <c r="I247" s="121"/>
      <c r="J247" s="121">
        <v>47333</v>
      </c>
      <c r="K247" s="121">
        <v>1549074</v>
      </c>
      <c r="L247" s="121">
        <v>0.99</v>
      </c>
      <c r="M247" s="121">
        <v>165</v>
      </c>
      <c r="N247" s="122">
        <v>1</v>
      </c>
      <c r="O247" s="122">
        <v>9.9734947210084393E+18</v>
      </c>
    </row>
    <row r="248" spans="3:15" ht="15" customHeight="1">
      <c r="C248" s="112" t="b">
        <v>0</v>
      </c>
      <c r="D248" s="113">
        <v>167</v>
      </c>
      <c r="E248" s="114" t="s">
        <v>1502</v>
      </c>
      <c r="F248" s="114">
        <v>18</v>
      </c>
      <c r="G248" s="121">
        <v>1</v>
      </c>
      <c r="H248" s="121">
        <v>4</v>
      </c>
      <c r="I248" s="121"/>
      <c r="J248" s="121">
        <v>204251</v>
      </c>
      <c r="K248" s="121">
        <v>6715413</v>
      </c>
      <c r="L248" s="121">
        <v>0.99</v>
      </c>
      <c r="M248" s="121">
        <v>166</v>
      </c>
      <c r="N248" s="122">
        <v>1</v>
      </c>
      <c r="O248" s="122">
        <v>1.5456038808270389E+19</v>
      </c>
    </row>
    <row r="249" spans="3:15" ht="15" customHeight="1">
      <c r="C249" s="112" t="b">
        <v>0</v>
      </c>
      <c r="D249" s="113">
        <v>168</v>
      </c>
      <c r="E249" s="114" t="s">
        <v>1503</v>
      </c>
      <c r="F249" s="114">
        <v>18</v>
      </c>
      <c r="G249" s="121">
        <v>1</v>
      </c>
      <c r="H249" s="121">
        <v>4</v>
      </c>
      <c r="I249" s="121"/>
      <c r="J249" s="121">
        <v>4884</v>
      </c>
      <c r="K249" s="121">
        <v>161266</v>
      </c>
      <c r="L249" s="121">
        <v>0.99</v>
      </c>
      <c r="M249" s="121">
        <v>167</v>
      </c>
      <c r="N249" s="122">
        <v>1</v>
      </c>
      <c r="O249" s="122">
        <v>1.653390570522921E+19</v>
      </c>
    </row>
    <row r="250" spans="3:15" ht="15" customHeight="1">
      <c r="C250" s="112" t="b">
        <v>0</v>
      </c>
      <c r="D250" s="113">
        <v>169</v>
      </c>
      <c r="E250" s="114" t="s">
        <v>127</v>
      </c>
      <c r="F250" s="114">
        <v>18</v>
      </c>
      <c r="G250" s="121">
        <v>1</v>
      </c>
      <c r="H250" s="121">
        <v>4</v>
      </c>
      <c r="I250" s="121"/>
      <c r="J250" s="121">
        <v>317936</v>
      </c>
      <c r="K250" s="121">
        <v>10489139</v>
      </c>
      <c r="L250" s="121">
        <v>0.99</v>
      </c>
      <c r="M250" s="121">
        <v>168</v>
      </c>
      <c r="N250" s="122">
        <v>1</v>
      </c>
      <c r="O250" s="122">
        <v>1.104681769105349E+19</v>
      </c>
    </row>
    <row r="251" spans="3:15" ht="15" customHeight="1">
      <c r="C251" s="112" t="b">
        <v>0</v>
      </c>
      <c r="D251" s="113">
        <v>170</v>
      </c>
      <c r="E251" s="114" t="s">
        <v>1504</v>
      </c>
      <c r="F251" s="114">
        <v>18</v>
      </c>
      <c r="G251" s="121">
        <v>1</v>
      </c>
      <c r="H251" s="121">
        <v>4</v>
      </c>
      <c r="I251" s="121"/>
      <c r="J251" s="121">
        <v>6373</v>
      </c>
      <c r="K251" s="121">
        <v>211997</v>
      </c>
      <c r="L251" s="121">
        <v>0.99</v>
      </c>
      <c r="M251" s="121">
        <v>169</v>
      </c>
      <c r="N251" s="122">
        <v>1</v>
      </c>
      <c r="O251" s="122">
        <v>9.5539860784325069E+17</v>
      </c>
    </row>
    <row r="252" spans="3:15" ht="15" customHeight="1">
      <c r="C252" s="112" t="b">
        <v>0</v>
      </c>
      <c r="D252" s="113">
        <v>171</v>
      </c>
      <c r="E252" s="114" t="s">
        <v>1505</v>
      </c>
      <c r="F252" s="114">
        <v>18</v>
      </c>
      <c r="G252" s="121">
        <v>1</v>
      </c>
      <c r="H252" s="121">
        <v>4</v>
      </c>
      <c r="I252" s="121"/>
      <c r="J252" s="121">
        <v>223216</v>
      </c>
      <c r="K252" s="121">
        <v>7324125</v>
      </c>
      <c r="L252" s="121">
        <v>0.99</v>
      </c>
      <c r="M252" s="121">
        <v>170</v>
      </c>
      <c r="N252" s="122">
        <v>1</v>
      </c>
      <c r="O252" s="122">
        <v>5.263223120903145E+17</v>
      </c>
    </row>
    <row r="253" spans="3:15" ht="15" customHeight="1">
      <c r="C253" s="112" t="b">
        <v>0</v>
      </c>
      <c r="D253" s="113">
        <v>172</v>
      </c>
      <c r="E253" s="114" t="s">
        <v>1506</v>
      </c>
      <c r="F253" s="114">
        <v>18</v>
      </c>
      <c r="G253" s="121">
        <v>1</v>
      </c>
      <c r="H253" s="121">
        <v>4</v>
      </c>
      <c r="I253" s="121"/>
      <c r="J253" s="121">
        <v>11650</v>
      </c>
      <c r="K253" s="121">
        <v>387360</v>
      </c>
      <c r="L253" s="121">
        <v>0.99</v>
      </c>
      <c r="M253" s="121">
        <v>171</v>
      </c>
      <c r="N253" s="122">
        <v>1</v>
      </c>
      <c r="O253" s="122">
        <v>1.4957616565796932E+19</v>
      </c>
    </row>
    <row r="254" spans="3:15" ht="15" customHeight="1">
      <c r="C254" s="112" t="b">
        <v>0</v>
      </c>
      <c r="D254" s="113">
        <v>173</v>
      </c>
      <c r="E254" s="114" t="s">
        <v>1507</v>
      </c>
      <c r="F254" s="114">
        <v>18</v>
      </c>
      <c r="G254" s="121">
        <v>1</v>
      </c>
      <c r="H254" s="121">
        <v>4</v>
      </c>
      <c r="I254" s="121"/>
      <c r="J254" s="121">
        <v>173008</v>
      </c>
      <c r="K254" s="121">
        <v>5709631</v>
      </c>
      <c r="L254" s="121">
        <v>0.99</v>
      </c>
      <c r="M254" s="121">
        <v>172</v>
      </c>
      <c r="N254" s="122">
        <v>1</v>
      </c>
      <c r="O254" s="122">
        <v>4.724931487325442E+18</v>
      </c>
    </row>
    <row r="255" spans="3:15" ht="15" customHeight="1">
      <c r="C255" s="112" t="b">
        <v>0</v>
      </c>
      <c r="D255" s="113">
        <v>174</v>
      </c>
      <c r="E255" s="114" t="s">
        <v>1508</v>
      </c>
      <c r="F255" s="114">
        <v>18</v>
      </c>
      <c r="G255" s="121">
        <v>1</v>
      </c>
      <c r="H255" s="121">
        <v>4</v>
      </c>
      <c r="I255" s="121"/>
      <c r="J255" s="121">
        <v>95738</v>
      </c>
      <c r="K255" s="121">
        <v>3067064</v>
      </c>
      <c r="L255" s="121">
        <v>0.99</v>
      </c>
      <c r="M255" s="121">
        <v>173</v>
      </c>
      <c r="N255" s="122">
        <v>1</v>
      </c>
      <c r="O255" s="122">
        <v>9.5997575261505475E+18</v>
      </c>
    </row>
    <row r="256" spans="3:15" ht="15" customHeight="1">
      <c r="C256" s="112" t="b">
        <v>0</v>
      </c>
      <c r="D256" s="113">
        <v>175</v>
      </c>
      <c r="E256" s="114" t="s">
        <v>1509</v>
      </c>
      <c r="F256" s="114">
        <v>18</v>
      </c>
      <c r="G256" s="121">
        <v>1</v>
      </c>
      <c r="H256" s="121">
        <v>4</v>
      </c>
      <c r="I256" s="121"/>
      <c r="J256" s="121">
        <v>300721</v>
      </c>
      <c r="K256" s="121">
        <v>9875962</v>
      </c>
      <c r="L256" s="121">
        <v>0.99</v>
      </c>
      <c r="M256" s="121">
        <v>174</v>
      </c>
      <c r="N256" s="122">
        <v>1</v>
      </c>
      <c r="O256" s="122">
        <v>1.6310610784612202E+19</v>
      </c>
    </row>
    <row r="257" spans="3:15" ht="15" customHeight="1">
      <c r="C257" s="112" t="b">
        <v>0</v>
      </c>
      <c r="D257" s="113">
        <v>176</v>
      </c>
      <c r="E257" s="114" t="s">
        <v>1510</v>
      </c>
      <c r="F257" s="114">
        <v>18</v>
      </c>
      <c r="G257" s="121">
        <v>1</v>
      </c>
      <c r="H257" s="121">
        <v>4</v>
      </c>
      <c r="I257" s="121"/>
      <c r="J257" s="121">
        <v>392254</v>
      </c>
      <c r="K257" s="121">
        <v>12843821</v>
      </c>
      <c r="L257" s="121">
        <v>0.99</v>
      </c>
      <c r="M257" s="121">
        <v>175</v>
      </c>
      <c r="N257" s="122">
        <v>1</v>
      </c>
      <c r="O257" s="122">
        <v>4.5714908331860086E+18</v>
      </c>
    </row>
    <row r="258" spans="3:15" ht="15" customHeight="1">
      <c r="C258" s="112" t="b">
        <v>0</v>
      </c>
      <c r="D258" s="113">
        <v>177</v>
      </c>
      <c r="E258" s="114" t="s">
        <v>1511</v>
      </c>
      <c r="F258" s="114">
        <v>18</v>
      </c>
      <c r="G258" s="121">
        <v>1</v>
      </c>
      <c r="H258" s="121">
        <v>4</v>
      </c>
      <c r="I258" s="121"/>
      <c r="J258" s="121">
        <v>350171</v>
      </c>
      <c r="K258" s="121">
        <v>11443471</v>
      </c>
      <c r="L258" s="121">
        <v>0.99</v>
      </c>
      <c r="M258" s="121">
        <v>176</v>
      </c>
      <c r="N258" s="122">
        <v>1</v>
      </c>
      <c r="O258" s="122">
        <v>4.7773533067586785E+18</v>
      </c>
    </row>
    <row r="259" spans="3:15" ht="15" customHeight="1">
      <c r="C259" s="112" t="b">
        <v>0</v>
      </c>
      <c r="D259" s="113">
        <v>178</v>
      </c>
      <c r="E259" s="114" t="s">
        <v>1512</v>
      </c>
      <c r="F259" s="114">
        <v>18</v>
      </c>
      <c r="G259" s="121">
        <v>1</v>
      </c>
      <c r="H259" s="121">
        <v>4</v>
      </c>
      <c r="I259" s="121"/>
      <c r="J259" s="121">
        <v>6635</v>
      </c>
      <c r="K259" s="121">
        <v>224313</v>
      </c>
      <c r="L259" s="121">
        <v>0.99</v>
      </c>
      <c r="M259" s="121">
        <v>177</v>
      </c>
      <c r="N259" s="122">
        <v>1</v>
      </c>
      <c r="O259" s="122">
        <v>6.2414589262824417E+18</v>
      </c>
    </row>
    <row r="260" spans="3:15" ht="15" customHeight="1">
      <c r="C260" s="112" t="b">
        <v>0</v>
      </c>
      <c r="D260" s="113">
        <v>179</v>
      </c>
      <c r="E260" s="114" t="s">
        <v>1513</v>
      </c>
      <c r="F260" s="114">
        <v>18</v>
      </c>
      <c r="G260" s="121">
        <v>1</v>
      </c>
      <c r="H260" s="121">
        <v>4</v>
      </c>
      <c r="I260" s="121"/>
      <c r="J260" s="121">
        <v>239020</v>
      </c>
      <c r="K260" s="121">
        <v>7828873</v>
      </c>
      <c r="L260" s="121">
        <v>0.99</v>
      </c>
      <c r="M260" s="121">
        <v>178</v>
      </c>
      <c r="N260" s="122">
        <v>1</v>
      </c>
      <c r="O260" s="122">
        <v>6.2594804387806894E+18</v>
      </c>
    </row>
    <row r="261" spans="3:15" ht="15" customHeight="1">
      <c r="C261" s="112" t="b">
        <v>0</v>
      </c>
      <c r="D261" s="113">
        <v>180</v>
      </c>
      <c r="E261" s="114" t="s">
        <v>1514</v>
      </c>
      <c r="F261" s="114">
        <v>18</v>
      </c>
      <c r="G261" s="121">
        <v>1</v>
      </c>
      <c r="H261" s="121">
        <v>4</v>
      </c>
      <c r="I261" s="121"/>
      <c r="J261" s="121">
        <v>166426</v>
      </c>
      <c r="K261" s="121">
        <v>5463690</v>
      </c>
      <c r="L261" s="121">
        <v>0.99</v>
      </c>
      <c r="M261" s="121">
        <v>179</v>
      </c>
      <c r="N261" s="122">
        <v>1</v>
      </c>
      <c r="O261" s="122">
        <v>7.2692455461104712E+18</v>
      </c>
    </row>
    <row r="262" spans="3:15" ht="15" customHeight="1">
      <c r="C262" s="112" t="b">
        <v>0</v>
      </c>
      <c r="D262" s="113">
        <v>181</v>
      </c>
      <c r="E262" s="114" t="s">
        <v>1515</v>
      </c>
      <c r="F262" s="114">
        <v>18</v>
      </c>
      <c r="G262" s="121">
        <v>1</v>
      </c>
      <c r="H262" s="121">
        <v>4</v>
      </c>
      <c r="I262" s="121"/>
      <c r="J262" s="121">
        <v>371539</v>
      </c>
      <c r="K262" s="121">
        <v>12122946</v>
      </c>
      <c r="L262" s="121">
        <v>0.99</v>
      </c>
      <c r="M262" s="121">
        <v>180</v>
      </c>
      <c r="N262" s="122">
        <v>1</v>
      </c>
      <c r="O262" s="122">
        <v>2.2216841923137536E+18</v>
      </c>
    </row>
    <row r="263" spans="3:15" ht="15" customHeight="1">
      <c r="C263" s="112" t="b">
        <v>0</v>
      </c>
      <c r="D263" s="113">
        <v>182</v>
      </c>
      <c r="E263" s="114" t="s">
        <v>1516</v>
      </c>
      <c r="F263" s="114">
        <v>18</v>
      </c>
      <c r="G263" s="121">
        <v>1</v>
      </c>
      <c r="H263" s="121">
        <v>4</v>
      </c>
      <c r="I263" s="121"/>
      <c r="J263" s="121">
        <v>281234</v>
      </c>
      <c r="K263" s="121">
        <v>9337917</v>
      </c>
      <c r="L263" s="121">
        <v>0.99</v>
      </c>
      <c r="M263" s="121">
        <v>181</v>
      </c>
      <c r="N263" s="122">
        <v>1</v>
      </c>
      <c r="O263" s="122">
        <v>5.5933016447628218E+17</v>
      </c>
    </row>
    <row r="264" spans="3:15" ht="15" customHeight="1">
      <c r="C264" s="112" t="b">
        <v>0</v>
      </c>
      <c r="D264" s="113">
        <v>183</v>
      </c>
      <c r="E264" s="114" t="s">
        <v>1517</v>
      </c>
      <c r="F264" s="114">
        <v>19</v>
      </c>
      <c r="G264" s="121">
        <v>1</v>
      </c>
      <c r="H264" s="121">
        <v>3</v>
      </c>
      <c r="I264" s="121" t="s">
        <v>1518</v>
      </c>
      <c r="J264" s="121">
        <v>283167</v>
      </c>
      <c r="K264" s="121">
        <v>9218499</v>
      </c>
      <c r="L264" s="121">
        <v>0.99</v>
      </c>
      <c r="M264" s="121">
        <v>182</v>
      </c>
      <c r="N264" s="122">
        <v>0</v>
      </c>
      <c r="O264" s="122">
        <v>1.2645346038962975E+19</v>
      </c>
    </row>
    <row r="265" spans="3:15" ht="15" customHeight="1">
      <c r="C265" s="112" t="b">
        <v>0</v>
      </c>
      <c r="D265" s="113">
        <v>184</v>
      </c>
      <c r="E265" s="114" t="s">
        <v>128</v>
      </c>
      <c r="F265" s="114">
        <v>19</v>
      </c>
      <c r="G265" s="121">
        <v>1</v>
      </c>
      <c r="H265" s="121">
        <v>3</v>
      </c>
      <c r="I265" s="121" t="s">
        <v>1518</v>
      </c>
      <c r="J265" s="121">
        <v>246177</v>
      </c>
      <c r="K265" s="121">
        <v>8022764</v>
      </c>
      <c r="L265" s="121">
        <v>0.99</v>
      </c>
      <c r="M265" s="121">
        <v>183</v>
      </c>
      <c r="N265" s="122">
        <v>0</v>
      </c>
      <c r="O265" s="122">
        <v>8.1532366175577846E+18</v>
      </c>
    </row>
    <row r="266" spans="3:15" ht="15" customHeight="1">
      <c r="C266" s="112" t="b">
        <v>0</v>
      </c>
      <c r="D266" s="113">
        <v>185</v>
      </c>
      <c r="E266" s="114" t="s">
        <v>1519</v>
      </c>
      <c r="F266" s="114">
        <v>19</v>
      </c>
      <c r="G266" s="121">
        <v>1</v>
      </c>
      <c r="H266" s="121">
        <v>3</v>
      </c>
      <c r="I266" s="121" t="s">
        <v>1518</v>
      </c>
      <c r="J266" s="121">
        <v>285257</v>
      </c>
      <c r="K266" s="121">
        <v>9435693</v>
      </c>
      <c r="L266" s="121">
        <v>0.99</v>
      </c>
      <c r="M266" s="121">
        <v>184</v>
      </c>
      <c r="N266" s="122">
        <v>0</v>
      </c>
      <c r="O266" s="122">
        <v>1.2986906603460483E+19</v>
      </c>
    </row>
    <row r="267" spans="3:15" ht="15" customHeight="1">
      <c r="C267" s="112" t="b">
        <v>0</v>
      </c>
      <c r="D267" s="113">
        <v>186</v>
      </c>
      <c r="E267" s="114" t="s">
        <v>1520</v>
      </c>
      <c r="F267" s="114">
        <v>19</v>
      </c>
      <c r="G267" s="121">
        <v>1</v>
      </c>
      <c r="H267" s="121">
        <v>3</v>
      </c>
      <c r="I267" s="121" t="s">
        <v>1521</v>
      </c>
      <c r="J267" s="121">
        <v>269557</v>
      </c>
      <c r="K267" s="121">
        <v>8854240</v>
      </c>
      <c r="L267" s="121">
        <v>0.99</v>
      </c>
      <c r="M267" s="121">
        <v>185</v>
      </c>
      <c r="N267" s="122">
        <v>0</v>
      </c>
      <c r="O267" s="122">
        <v>4.2431194437641984E+18</v>
      </c>
    </row>
    <row r="268" spans="3:15" ht="15" customHeight="1">
      <c r="C268" s="112" t="b">
        <v>0</v>
      </c>
      <c r="D268" s="113">
        <v>187</v>
      </c>
      <c r="E268" s="114" t="s">
        <v>1522</v>
      </c>
      <c r="F268" s="114">
        <v>19</v>
      </c>
      <c r="G268" s="121">
        <v>1</v>
      </c>
      <c r="H268" s="121">
        <v>3</v>
      </c>
      <c r="I268" s="121" t="s">
        <v>1523</v>
      </c>
      <c r="J268" s="121">
        <v>494393</v>
      </c>
      <c r="K268" s="121">
        <v>16034404</v>
      </c>
      <c r="L268" s="121">
        <v>0.99</v>
      </c>
      <c r="M268" s="121">
        <v>186</v>
      </c>
      <c r="N268" s="122">
        <v>0</v>
      </c>
      <c r="O268" s="122">
        <v>9.2366777461083505E+18</v>
      </c>
    </row>
    <row r="269" spans="3:15" ht="15" customHeight="1">
      <c r="C269" s="112" t="b">
        <v>0</v>
      </c>
      <c r="D269" s="113">
        <v>188</v>
      </c>
      <c r="E269" s="114" t="s">
        <v>1524</v>
      </c>
      <c r="F269" s="114">
        <v>19</v>
      </c>
      <c r="G269" s="121">
        <v>1</v>
      </c>
      <c r="H269" s="121">
        <v>3</v>
      </c>
      <c r="I269" s="121" t="s">
        <v>1518</v>
      </c>
      <c r="J269" s="121">
        <v>265351</v>
      </c>
      <c r="K269" s="121">
        <v>8627004</v>
      </c>
      <c r="L269" s="121">
        <v>0.99</v>
      </c>
      <c r="M269" s="121">
        <v>187</v>
      </c>
      <c r="N269" s="122">
        <v>0</v>
      </c>
      <c r="O269" s="122">
        <v>1.0377140742954938E+19</v>
      </c>
    </row>
    <row r="270" spans="3:15" ht="15" customHeight="1">
      <c r="C270" s="112" t="b">
        <v>0</v>
      </c>
      <c r="D270" s="113">
        <v>189</v>
      </c>
      <c r="E270" s="114" t="s">
        <v>1525</v>
      </c>
      <c r="F270" s="114">
        <v>19</v>
      </c>
      <c r="G270" s="121">
        <v>1</v>
      </c>
      <c r="H270" s="121">
        <v>3</v>
      </c>
      <c r="I270" s="121" t="s">
        <v>1518</v>
      </c>
      <c r="J270" s="121">
        <v>402390</v>
      </c>
      <c r="K270" s="121">
        <v>13194463</v>
      </c>
      <c r="L270" s="121">
        <v>0.99</v>
      </c>
      <c r="M270" s="121">
        <v>188</v>
      </c>
      <c r="N270" s="122">
        <v>0</v>
      </c>
      <c r="O270" s="122">
        <v>1.6280104777310366E+19</v>
      </c>
    </row>
    <row r="271" spans="3:15" ht="15" customHeight="1">
      <c r="C271" s="112" t="b">
        <v>0</v>
      </c>
      <c r="D271" s="113">
        <v>190</v>
      </c>
      <c r="E271" s="114" t="s">
        <v>1526</v>
      </c>
      <c r="F271" s="114">
        <v>19</v>
      </c>
      <c r="G271" s="121">
        <v>1</v>
      </c>
      <c r="H271" s="121">
        <v>3</v>
      </c>
      <c r="I271" s="121" t="s">
        <v>1518</v>
      </c>
      <c r="J271" s="121">
        <v>359131</v>
      </c>
      <c r="K271" s="121">
        <v>11820908</v>
      </c>
      <c r="L271" s="121">
        <v>0.99</v>
      </c>
      <c r="M271" s="121">
        <v>189</v>
      </c>
      <c r="N271" s="122">
        <v>0</v>
      </c>
      <c r="O271" s="122">
        <v>1.6322809271936831E+19</v>
      </c>
    </row>
    <row r="272" spans="3:15" ht="15" customHeight="1">
      <c r="C272" s="112" t="b">
        <v>0</v>
      </c>
      <c r="D272" s="113">
        <v>191</v>
      </c>
      <c r="E272" s="114" t="s">
        <v>1527</v>
      </c>
      <c r="F272" s="114">
        <v>19</v>
      </c>
      <c r="G272" s="121">
        <v>1</v>
      </c>
      <c r="H272" s="121">
        <v>3</v>
      </c>
      <c r="I272" s="121" t="s">
        <v>1521</v>
      </c>
      <c r="J272" s="121">
        <v>341655</v>
      </c>
      <c r="K272" s="121">
        <v>11138147</v>
      </c>
      <c r="L272" s="121">
        <v>0.99</v>
      </c>
      <c r="M272" s="121">
        <v>190</v>
      </c>
      <c r="N272" s="122">
        <v>0</v>
      </c>
      <c r="O272" s="122">
        <v>1.1172013843724214E+19</v>
      </c>
    </row>
    <row r="273" spans="3:15" ht="15" customHeight="1">
      <c r="C273" s="112" t="b">
        <v>0</v>
      </c>
      <c r="D273" s="113">
        <v>192</v>
      </c>
      <c r="E273" s="114" t="s">
        <v>1528</v>
      </c>
      <c r="F273" s="114">
        <v>19</v>
      </c>
      <c r="G273" s="121">
        <v>1</v>
      </c>
      <c r="H273" s="121">
        <v>3</v>
      </c>
      <c r="I273" s="121" t="s">
        <v>1518</v>
      </c>
      <c r="J273" s="121">
        <v>509413</v>
      </c>
      <c r="K273" s="121">
        <v>16545657</v>
      </c>
      <c r="L273" s="121">
        <v>0.99</v>
      </c>
      <c r="M273" s="121">
        <v>191</v>
      </c>
      <c r="N273" s="122">
        <v>0</v>
      </c>
      <c r="O273" s="122">
        <v>1.1333500321175819E+17</v>
      </c>
    </row>
    <row r="274" spans="3:15" ht="15" customHeight="1">
      <c r="C274" s="112" t="b">
        <v>0</v>
      </c>
      <c r="D274" s="113">
        <v>193</v>
      </c>
      <c r="E274" s="114" t="s">
        <v>1529</v>
      </c>
      <c r="F274" s="114">
        <v>19</v>
      </c>
      <c r="G274" s="121">
        <v>1</v>
      </c>
      <c r="H274" s="121">
        <v>3</v>
      </c>
      <c r="I274" s="121" t="s">
        <v>1518</v>
      </c>
      <c r="J274" s="121">
        <v>237531</v>
      </c>
      <c r="K274" s="121">
        <v>7802095</v>
      </c>
      <c r="L274" s="121">
        <v>0.99</v>
      </c>
      <c r="M274" s="121">
        <v>192</v>
      </c>
      <c r="N274" s="122">
        <v>0</v>
      </c>
      <c r="O274" s="122">
        <v>6.3052740003924767E+18</v>
      </c>
    </row>
    <row r="275" spans="3:15" ht="15" customHeight="1">
      <c r="C275" s="112" t="b">
        <v>0</v>
      </c>
      <c r="D275" s="113">
        <v>194</v>
      </c>
      <c r="E275" s="114" t="s">
        <v>1530</v>
      </c>
      <c r="F275" s="114">
        <v>20</v>
      </c>
      <c r="G275" s="121">
        <v>1</v>
      </c>
      <c r="H275" s="121">
        <v>6</v>
      </c>
      <c r="I275" s="121" t="s">
        <v>1531</v>
      </c>
      <c r="J275" s="121">
        <v>140434</v>
      </c>
      <c r="K275" s="121">
        <v>4604995</v>
      </c>
      <c r="L275" s="121">
        <v>0.99</v>
      </c>
      <c r="M275" s="121">
        <v>193</v>
      </c>
      <c r="N275" s="122">
        <v>0</v>
      </c>
      <c r="O275" s="122">
        <v>1.1060367503737848E+18</v>
      </c>
    </row>
    <row r="276" spans="3:15" ht="15" customHeight="1">
      <c r="C276" s="112" t="b">
        <v>0</v>
      </c>
      <c r="D276" s="113">
        <v>195</v>
      </c>
      <c r="E276" s="114" t="s">
        <v>1532</v>
      </c>
      <c r="F276" s="114">
        <v>20</v>
      </c>
      <c r="G276" s="121">
        <v>1</v>
      </c>
      <c r="H276" s="121">
        <v>6</v>
      </c>
      <c r="I276" s="121" t="s">
        <v>1533</v>
      </c>
      <c r="J276" s="121">
        <v>175386</v>
      </c>
      <c r="K276" s="121">
        <v>5716994</v>
      </c>
      <c r="L276" s="121">
        <v>0.99</v>
      </c>
      <c r="M276" s="121">
        <v>194</v>
      </c>
      <c r="N276" s="122">
        <v>0</v>
      </c>
      <c r="O276" s="122">
        <v>3.7539878580042701E+18</v>
      </c>
    </row>
    <row r="277" spans="3:15" ht="15" customHeight="1">
      <c r="C277" s="112" t="b">
        <v>0</v>
      </c>
      <c r="D277" s="113">
        <v>196</v>
      </c>
      <c r="E277" s="114" t="s">
        <v>1534</v>
      </c>
      <c r="F277" s="114">
        <v>20</v>
      </c>
      <c r="G277" s="121">
        <v>1</v>
      </c>
      <c r="H277" s="121">
        <v>6</v>
      </c>
      <c r="I277" s="121" t="s">
        <v>469</v>
      </c>
      <c r="J277" s="121">
        <v>433397</v>
      </c>
      <c r="K277" s="121">
        <v>14184984</v>
      </c>
      <c r="L277" s="121">
        <v>0.99</v>
      </c>
      <c r="M277" s="121">
        <v>195</v>
      </c>
      <c r="N277" s="122">
        <v>0</v>
      </c>
      <c r="O277" s="122">
        <v>6.5672875284033116E+18</v>
      </c>
    </row>
    <row r="278" spans="3:15" ht="15" customHeight="1">
      <c r="C278" s="112" t="b">
        <v>0</v>
      </c>
      <c r="D278" s="113">
        <v>197</v>
      </c>
      <c r="E278" s="114" t="s">
        <v>1535</v>
      </c>
      <c r="F278" s="114">
        <v>20</v>
      </c>
      <c r="G278" s="121">
        <v>1</v>
      </c>
      <c r="H278" s="121">
        <v>6</v>
      </c>
      <c r="I278" s="121" t="s">
        <v>1533</v>
      </c>
      <c r="J278" s="121">
        <v>237662</v>
      </c>
      <c r="K278" s="121">
        <v>7848282</v>
      </c>
      <c r="L278" s="121">
        <v>0.99</v>
      </c>
      <c r="M278" s="121">
        <v>196</v>
      </c>
      <c r="N278" s="122">
        <v>0</v>
      </c>
      <c r="O278" s="122">
        <v>1.7775619960666972E+19</v>
      </c>
    </row>
    <row r="279" spans="3:15" ht="15" customHeight="1">
      <c r="C279" s="112" t="b">
        <v>0</v>
      </c>
      <c r="D279" s="113">
        <v>198</v>
      </c>
      <c r="E279" s="114" t="s">
        <v>1536</v>
      </c>
      <c r="F279" s="114">
        <v>20</v>
      </c>
      <c r="G279" s="121">
        <v>1</v>
      </c>
      <c r="H279" s="121">
        <v>6</v>
      </c>
      <c r="I279" s="121" t="s">
        <v>1537</v>
      </c>
      <c r="J279" s="121">
        <v>235311</v>
      </c>
      <c r="K279" s="121">
        <v>7685363</v>
      </c>
      <c r="L279" s="121">
        <v>0.99</v>
      </c>
      <c r="M279" s="121">
        <v>197</v>
      </c>
      <c r="N279" s="122">
        <v>0</v>
      </c>
      <c r="O279" s="122">
        <v>1.3912768635002067E+19</v>
      </c>
    </row>
    <row r="280" spans="3:15" ht="15" customHeight="1">
      <c r="C280" s="112" t="b">
        <v>0</v>
      </c>
      <c r="D280" s="113">
        <v>199</v>
      </c>
      <c r="E280" s="114" t="s">
        <v>1538</v>
      </c>
      <c r="F280" s="114">
        <v>20</v>
      </c>
      <c r="G280" s="121">
        <v>1</v>
      </c>
      <c r="H280" s="121">
        <v>6</v>
      </c>
      <c r="I280" s="121" t="s">
        <v>469</v>
      </c>
      <c r="J280" s="121">
        <v>204721</v>
      </c>
      <c r="K280" s="121">
        <v>6859518</v>
      </c>
      <c r="L280" s="121">
        <v>0.99</v>
      </c>
      <c r="M280" s="121">
        <v>198</v>
      </c>
      <c r="N280" s="122">
        <v>0</v>
      </c>
      <c r="O280" s="122">
        <v>1.3495733468571789E+19</v>
      </c>
    </row>
    <row r="281" spans="3:15" ht="15" customHeight="1">
      <c r="C281" s="112" t="b">
        <v>0</v>
      </c>
      <c r="D281" s="113">
        <v>200</v>
      </c>
      <c r="E281" s="114" t="s">
        <v>1539</v>
      </c>
      <c r="F281" s="114">
        <v>20</v>
      </c>
      <c r="G281" s="121">
        <v>1</v>
      </c>
      <c r="H281" s="121">
        <v>6</v>
      </c>
      <c r="I281" s="121" t="s">
        <v>469</v>
      </c>
      <c r="J281" s="121">
        <v>136803</v>
      </c>
      <c r="K281" s="121">
        <v>4456321</v>
      </c>
      <c r="L281" s="121">
        <v>0.99</v>
      </c>
      <c r="M281" s="121">
        <v>199</v>
      </c>
      <c r="N281" s="122">
        <v>0</v>
      </c>
      <c r="O281" s="122">
        <v>1.6391533607352316E+19</v>
      </c>
    </row>
    <row r="282" spans="3:15" ht="15" customHeight="1">
      <c r="C282" s="112" t="b">
        <v>0</v>
      </c>
      <c r="D282" s="113">
        <v>201</v>
      </c>
      <c r="E282" s="114" t="s">
        <v>1540</v>
      </c>
      <c r="F282" s="114">
        <v>20</v>
      </c>
      <c r="G282" s="121">
        <v>1</v>
      </c>
      <c r="H282" s="121">
        <v>6</v>
      </c>
      <c r="I282" s="121" t="s">
        <v>1541</v>
      </c>
      <c r="J282" s="121">
        <v>166060</v>
      </c>
      <c r="K282" s="121">
        <v>5487056</v>
      </c>
      <c r="L282" s="121">
        <v>0.99</v>
      </c>
      <c r="M282" s="121">
        <v>200</v>
      </c>
      <c r="N282" s="122">
        <v>0</v>
      </c>
      <c r="O282" s="122">
        <v>1.1787595497122888E+19</v>
      </c>
    </row>
    <row r="283" spans="3:15" ht="15" customHeight="1">
      <c r="C283" s="112" t="b">
        <v>0</v>
      </c>
      <c r="D283" s="113">
        <v>202</v>
      </c>
      <c r="E283" s="114" t="s">
        <v>1542</v>
      </c>
      <c r="F283" s="114">
        <v>20</v>
      </c>
      <c r="G283" s="121">
        <v>1</v>
      </c>
      <c r="H283" s="121">
        <v>6</v>
      </c>
      <c r="I283" s="121" t="s">
        <v>1543</v>
      </c>
      <c r="J283" s="121">
        <v>182491</v>
      </c>
      <c r="K283" s="121">
        <v>6022698</v>
      </c>
      <c r="L283" s="121">
        <v>0.99</v>
      </c>
      <c r="M283" s="121">
        <v>201</v>
      </c>
      <c r="N283" s="122">
        <v>0</v>
      </c>
      <c r="O283" s="122">
        <v>1.296084117528677E+19</v>
      </c>
    </row>
    <row r="284" spans="3:15" ht="15" customHeight="1">
      <c r="C284" s="112" t="b">
        <v>0</v>
      </c>
      <c r="D284" s="113">
        <v>203</v>
      </c>
      <c r="E284" s="114" t="s">
        <v>1544</v>
      </c>
      <c r="F284" s="114">
        <v>20</v>
      </c>
      <c r="G284" s="121">
        <v>1</v>
      </c>
      <c r="H284" s="121">
        <v>6</v>
      </c>
      <c r="I284" s="121" t="s">
        <v>1533</v>
      </c>
      <c r="J284" s="121">
        <v>135053</v>
      </c>
      <c r="K284" s="121">
        <v>4459946</v>
      </c>
      <c r="L284" s="121">
        <v>0.99</v>
      </c>
      <c r="M284" s="121">
        <v>202</v>
      </c>
      <c r="N284" s="122">
        <v>0</v>
      </c>
      <c r="O284" s="122">
        <v>1.366151793523021E+19</v>
      </c>
    </row>
    <row r="285" spans="3:15" ht="15" customHeight="1">
      <c r="C285" s="112" t="b">
        <v>0</v>
      </c>
      <c r="D285" s="113">
        <v>204</v>
      </c>
      <c r="E285" s="114" t="s">
        <v>1545</v>
      </c>
      <c r="F285" s="114">
        <v>20</v>
      </c>
      <c r="G285" s="121">
        <v>1</v>
      </c>
      <c r="H285" s="121">
        <v>6</v>
      </c>
      <c r="I285" s="121" t="s">
        <v>1546</v>
      </c>
      <c r="J285" s="121">
        <v>589531</v>
      </c>
      <c r="K285" s="121">
        <v>19161377</v>
      </c>
      <c r="L285" s="121">
        <v>0.99</v>
      </c>
      <c r="M285" s="121">
        <v>203</v>
      </c>
      <c r="N285" s="122">
        <v>0</v>
      </c>
      <c r="O285" s="122">
        <v>4.951673770275284E+18</v>
      </c>
    </row>
    <row r="286" spans="3:15" ht="15" customHeight="1">
      <c r="C286" s="112" t="b">
        <v>0</v>
      </c>
      <c r="D286" s="113">
        <v>205</v>
      </c>
      <c r="E286" s="114" t="s">
        <v>1547</v>
      </c>
      <c r="F286" s="114">
        <v>21</v>
      </c>
      <c r="G286" s="121">
        <v>1</v>
      </c>
      <c r="H286" s="121">
        <v>7</v>
      </c>
      <c r="I286" s="121" t="s">
        <v>499</v>
      </c>
      <c r="J286" s="121">
        <v>177397</v>
      </c>
      <c r="K286" s="121">
        <v>5842196</v>
      </c>
      <c r="L286" s="121">
        <v>0.99</v>
      </c>
      <c r="M286" s="121">
        <v>204</v>
      </c>
      <c r="N286" s="122">
        <v>0</v>
      </c>
      <c r="O286" s="122">
        <v>1.7761462461762806E+19</v>
      </c>
    </row>
    <row r="287" spans="3:15" ht="15" customHeight="1">
      <c r="C287" s="112" t="b">
        <v>0</v>
      </c>
      <c r="D287" s="113">
        <v>206</v>
      </c>
      <c r="E287" s="114" t="s">
        <v>130</v>
      </c>
      <c r="F287" s="114">
        <v>21</v>
      </c>
      <c r="G287" s="121">
        <v>1</v>
      </c>
      <c r="H287" s="121">
        <v>7</v>
      </c>
      <c r="I287" s="121" t="s">
        <v>1548</v>
      </c>
      <c r="J287" s="121">
        <v>99369</v>
      </c>
      <c r="K287" s="121">
        <v>3225364</v>
      </c>
      <c r="L287" s="121">
        <v>0.99</v>
      </c>
      <c r="M287" s="121">
        <v>205</v>
      </c>
      <c r="N287" s="122">
        <v>0</v>
      </c>
      <c r="O287" s="122">
        <v>5.6182648233720791E+18</v>
      </c>
    </row>
    <row r="288" spans="3:15" ht="15" customHeight="1">
      <c r="C288" s="112" t="b">
        <v>0</v>
      </c>
      <c r="D288" s="113">
        <v>207</v>
      </c>
      <c r="E288" s="114" t="s">
        <v>1549</v>
      </c>
      <c r="F288" s="114">
        <v>21</v>
      </c>
      <c r="G288" s="121">
        <v>1</v>
      </c>
      <c r="H288" s="121">
        <v>7</v>
      </c>
      <c r="I288" s="121" t="s">
        <v>1550</v>
      </c>
      <c r="J288" s="121">
        <v>148793</v>
      </c>
      <c r="K288" s="121">
        <v>4865597</v>
      </c>
      <c r="L288" s="121">
        <v>0.99</v>
      </c>
      <c r="M288" s="121">
        <v>206</v>
      </c>
      <c r="N288" s="122">
        <v>0</v>
      </c>
      <c r="O288" s="122">
        <v>1.1672430367949109E+19</v>
      </c>
    </row>
    <row r="289" spans="3:15" ht="15" customHeight="1">
      <c r="C289" s="112" t="b">
        <v>0</v>
      </c>
      <c r="D289" s="113">
        <v>208</v>
      </c>
      <c r="E289" s="114" t="s">
        <v>1551</v>
      </c>
      <c r="F289" s="114">
        <v>21</v>
      </c>
      <c r="G289" s="121">
        <v>1</v>
      </c>
      <c r="H289" s="121">
        <v>7</v>
      </c>
      <c r="I289" s="121" t="s">
        <v>470</v>
      </c>
      <c r="J289" s="121">
        <v>482429</v>
      </c>
      <c r="K289" s="121">
        <v>15889054</v>
      </c>
      <c r="L289" s="121">
        <v>0.99</v>
      </c>
      <c r="M289" s="121">
        <v>207</v>
      </c>
      <c r="N289" s="122">
        <v>0</v>
      </c>
      <c r="O289" s="122">
        <v>1.692189795938823E+19</v>
      </c>
    </row>
    <row r="290" spans="3:15" ht="15" customHeight="1">
      <c r="C290" s="112" t="b">
        <v>0</v>
      </c>
      <c r="D290" s="113">
        <v>209</v>
      </c>
      <c r="E290" s="114" t="s">
        <v>1552</v>
      </c>
      <c r="F290" s="114">
        <v>21</v>
      </c>
      <c r="G290" s="121">
        <v>1</v>
      </c>
      <c r="H290" s="121">
        <v>7</v>
      </c>
      <c r="I290" s="121" t="s">
        <v>470</v>
      </c>
      <c r="J290" s="121">
        <v>221936</v>
      </c>
      <c r="K290" s="121">
        <v>7382703</v>
      </c>
      <c r="L290" s="121">
        <v>0.99</v>
      </c>
      <c r="M290" s="121">
        <v>208</v>
      </c>
      <c r="N290" s="122">
        <v>0</v>
      </c>
      <c r="O290" s="122">
        <v>5.0551196866137723E+18</v>
      </c>
    </row>
    <row r="291" spans="3:15" ht="15" customHeight="1">
      <c r="C291" s="112" t="b">
        <v>0</v>
      </c>
      <c r="D291" s="113">
        <v>210</v>
      </c>
      <c r="E291" s="114" t="s">
        <v>1553</v>
      </c>
      <c r="F291" s="114">
        <v>21</v>
      </c>
      <c r="G291" s="121">
        <v>1</v>
      </c>
      <c r="H291" s="121">
        <v>7</v>
      </c>
      <c r="I291" s="121" t="s">
        <v>470</v>
      </c>
      <c r="J291" s="121">
        <v>84088</v>
      </c>
      <c r="K291" s="121">
        <v>2752161</v>
      </c>
      <c r="L291" s="121">
        <v>0.99</v>
      </c>
      <c r="M291" s="121">
        <v>209</v>
      </c>
      <c r="N291" s="122">
        <v>0</v>
      </c>
      <c r="O291" s="122">
        <v>1.6474033363117474E+19</v>
      </c>
    </row>
    <row r="292" spans="3:15" ht="15" customHeight="1">
      <c r="C292" s="112" t="b">
        <v>0</v>
      </c>
      <c r="D292" s="113">
        <v>211</v>
      </c>
      <c r="E292" s="114" t="s">
        <v>1554</v>
      </c>
      <c r="F292" s="114">
        <v>21</v>
      </c>
      <c r="G292" s="121">
        <v>1</v>
      </c>
      <c r="H292" s="121">
        <v>7</v>
      </c>
      <c r="I292" s="121" t="s">
        <v>481</v>
      </c>
      <c r="J292" s="121">
        <v>133172</v>
      </c>
      <c r="K292" s="121">
        <v>4333651</v>
      </c>
      <c r="L292" s="121">
        <v>0.99</v>
      </c>
      <c r="M292" s="121">
        <v>210</v>
      </c>
      <c r="N292" s="122">
        <v>0</v>
      </c>
      <c r="O292" s="122">
        <v>1.5512296121888608E+19</v>
      </c>
    </row>
    <row r="293" spans="3:15" ht="15" customHeight="1">
      <c r="C293" s="112" t="b">
        <v>0</v>
      </c>
      <c r="D293" s="113">
        <v>212</v>
      </c>
      <c r="E293" s="114" t="s">
        <v>1555</v>
      </c>
      <c r="F293" s="114">
        <v>21</v>
      </c>
      <c r="G293" s="121">
        <v>1</v>
      </c>
      <c r="H293" s="121">
        <v>7</v>
      </c>
      <c r="I293" s="121" t="s">
        <v>481</v>
      </c>
      <c r="J293" s="121">
        <v>156264</v>
      </c>
      <c r="K293" s="121">
        <v>5065932</v>
      </c>
      <c r="L293" s="121">
        <v>0.99</v>
      </c>
      <c r="M293" s="121">
        <v>211</v>
      </c>
      <c r="N293" s="122">
        <v>0</v>
      </c>
      <c r="O293" s="122">
        <v>1.460729973341988E+19</v>
      </c>
    </row>
    <row r="294" spans="3:15" ht="15" customHeight="1">
      <c r="C294" s="112" t="b">
        <v>0</v>
      </c>
      <c r="D294" s="113">
        <v>213</v>
      </c>
      <c r="E294" s="114" t="s">
        <v>1556</v>
      </c>
      <c r="F294" s="114">
        <v>21</v>
      </c>
      <c r="G294" s="121">
        <v>1</v>
      </c>
      <c r="H294" s="121">
        <v>7</v>
      </c>
      <c r="I294" s="121" t="s">
        <v>470</v>
      </c>
      <c r="J294" s="121">
        <v>144326</v>
      </c>
      <c r="K294" s="121">
        <v>4726981</v>
      </c>
      <c r="L294" s="121">
        <v>0.99</v>
      </c>
      <c r="M294" s="121">
        <v>212</v>
      </c>
      <c r="N294" s="122">
        <v>0</v>
      </c>
      <c r="O294" s="122">
        <v>1.6399211517422758E+18</v>
      </c>
    </row>
    <row r="295" spans="3:15" ht="15" customHeight="1">
      <c r="C295" s="112" t="b">
        <v>0</v>
      </c>
      <c r="D295" s="113">
        <v>214</v>
      </c>
      <c r="E295" s="114" t="s">
        <v>1557</v>
      </c>
      <c r="F295" s="114">
        <v>21</v>
      </c>
      <c r="G295" s="121">
        <v>1</v>
      </c>
      <c r="H295" s="121">
        <v>7</v>
      </c>
      <c r="I295" s="121" t="s">
        <v>471</v>
      </c>
      <c r="J295" s="121">
        <v>181812</v>
      </c>
      <c r="K295" s="121">
        <v>5924159</v>
      </c>
      <c r="L295" s="121">
        <v>0.99</v>
      </c>
      <c r="M295" s="121">
        <v>213</v>
      </c>
      <c r="N295" s="122">
        <v>0</v>
      </c>
      <c r="O295" s="122">
        <v>1.1079644301382189E+19</v>
      </c>
    </row>
    <row r="296" spans="3:15" ht="15" customHeight="1">
      <c r="C296" s="112" t="b">
        <v>0</v>
      </c>
      <c r="D296" s="113">
        <v>215</v>
      </c>
      <c r="E296" s="114" t="s">
        <v>1558</v>
      </c>
      <c r="F296" s="114">
        <v>21</v>
      </c>
      <c r="G296" s="121">
        <v>1</v>
      </c>
      <c r="H296" s="121">
        <v>7</v>
      </c>
      <c r="I296" s="121" t="s">
        <v>1559</v>
      </c>
      <c r="J296" s="121">
        <v>190589</v>
      </c>
      <c r="K296" s="121">
        <v>6253200</v>
      </c>
      <c r="L296" s="121">
        <v>0.99</v>
      </c>
      <c r="M296" s="121">
        <v>214</v>
      </c>
      <c r="N296" s="122">
        <v>0</v>
      </c>
      <c r="O296" s="122">
        <v>5.2096675278010819E+18</v>
      </c>
    </row>
    <row r="297" spans="3:15" ht="15" customHeight="1">
      <c r="C297" s="112" t="b">
        <v>0</v>
      </c>
      <c r="D297" s="113">
        <v>216</v>
      </c>
      <c r="E297" s="114" t="s">
        <v>1560</v>
      </c>
      <c r="F297" s="114">
        <v>21</v>
      </c>
      <c r="G297" s="121">
        <v>1</v>
      </c>
      <c r="H297" s="121">
        <v>7</v>
      </c>
      <c r="I297" s="121" t="s">
        <v>470</v>
      </c>
      <c r="J297" s="121">
        <v>223111</v>
      </c>
      <c r="K297" s="121">
        <v>7217126</v>
      </c>
      <c r="L297" s="121">
        <v>0.99</v>
      </c>
      <c r="M297" s="121">
        <v>215</v>
      </c>
      <c r="N297" s="122">
        <v>0</v>
      </c>
      <c r="O297" s="122">
        <v>1.0311093415946506E+19</v>
      </c>
    </row>
    <row r="298" spans="3:15" ht="15" customHeight="1">
      <c r="C298" s="112" t="b">
        <v>0</v>
      </c>
      <c r="D298" s="113">
        <v>217</v>
      </c>
      <c r="E298" s="114" t="s">
        <v>1561</v>
      </c>
      <c r="F298" s="114">
        <v>21</v>
      </c>
      <c r="G298" s="121">
        <v>1</v>
      </c>
      <c r="H298" s="121">
        <v>7</v>
      </c>
      <c r="I298" s="121" t="s">
        <v>1562</v>
      </c>
      <c r="J298" s="121">
        <v>294765</v>
      </c>
      <c r="K298" s="121">
        <v>9854062</v>
      </c>
      <c r="L298" s="121">
        <v>0.99</v>
      </c>
      <c r="M298" s="121">
        <v>216</v>
      </c>
      <c r="N298" s="122">
        <v>0</v>
      </c>
      <c r="O298" s="122">
        <v>8.4329502134405724E+18</v>
      </c>
    </row>
    <row r="299" spans="3:15" ht="15" customHeight="1">
      <c r="C299" s="112" t="b">
        <v>0</v>
      </c>
      <c r="D299" s="113">
        <v>218</v>
      </c>
      <c r="E299" s="114" t="s">
        <v>1563</v>
      </c>
      <c r="F299" s="114">
        <v>21</v>
      </c>
      <c r="G299" s="121">
        <v>1</v>
      </c>
      <c r="H299" s="121">
        <v>7</v>
      </c>
      <c r="I299" s="121" t="s">
        <v>1564</v>
      </c>
      <c r="J299" s="121">
        <v>299337</v>
      </c>
      <c r="K299" s="121">
        <v>10003747</v>
      </c>
      <c r="L299" s="121">
        <v>0.99</v>
      </c>
      <c r="M299" s="121">
        <v>217</v>
      </c>
      <c r="N299" s="122">
        <v>0</v>
      </c>
      <c r="O299" s="122">
        <v>6.1551185173077801E+18</v>
      </c>
    </row>
    <row r="300" spans="3:15" ht="15" customHeight="1">
      <c r="C300" s="112" t="b">
        <v>0</v>
      </c>
      <c r="D300" s="113">
        <v>219</v>
      </c>
      <c r="E300" s="114" t="s">
        <v>1565</v>
      </c>
      <c r="F300" s="114">
        <v>21</v>
      </c>
      <c r="G300" s="121">
        <v>1</v>
      </c>
      <c r="H300" s="121">
        <v>7</v>
      </c>
      <c r="I300" s="121" t="s">
        <v>470</v>
      </c>
      <c r="J300" s="121">
        <v>141270</v>
      </c>
      <c r="K300" s="121">
        <v>4704104</v>
      </c>
      <c r="L300" s="121">
        <v>0.99</v>
      </c>
      <c r="M300" s="121">
        <v>218</v>
      </c>
      <c r="N300" s="122">
        <v>0</v>
      </c>
      <c r="O300" s="122">
        <v>1.1633104469838336E+19</v>
      </c>
    </row>
    <row r="301" spans="3:15" ht="15" customHeight="1">
      <c r="C301" s="112" t="b">
        <v>0</v>
      </c>
      <c r="D301" s="113">
        <v>220</v>
      </c>
      <c r="E301" s="114" t="s">
        <v>1566</v>
      </c>
      <c r="F301" s="114">
        <v>21</v>
      </c>
      <c r="G301" s="121">
        <v>1</v>
      </c>
      <c r="H301" s="121">
        <v>7</v>
      </c>
      <c r="I301" s="121" t="s">
        <v>470</v>
      </c>
      <c r="J301" s="121">
        <v>251742</v>
      </c>
      <c r="K301" s="121">
        <v>8507446</v>
      </c>
      <c r="L301" s="121">
        <v>0.99</v>
      </c>
      <c r="M301" s="121">
        <v>219</v>
      </c>
      <c r="N301" s="122">
        <v>0</v>
      </c>
      <c r="O301" s="122">
        <v>1.2222426333193064E+19</v>
      </c>
    </row>
    <row r="302" spans="3:15" ht="15" customHeight="1">
      <c r="C302" s="112" t="b">
        <v>0</v>
      </c>
      <c r="D302" s="113">
        <v>221</v>
      </c>
      <c r="E302" s="114" t="s">
        <v>1567</v>
      </c>
      <c r="F302" s="114">
        <v>21</v>
      </c>
      <c r="G302" s="121">
        <v>1</v>
      </c>
      <c r="H302" s="121">
        <v>7</v>
      </c>
      <c r="I302" s="121" t="s">
        <v>1568</v>
      </c>
      <c r="J302" s="121">
        <v>307252</v>
      </c>
      <c r="K302" s="121">
        <v>10364247</v>
      </c>
      <c r="L302" s="121">
        <v>0.99</v>
      </c>
      <c r="M302" s="121">
        <v>220</v>
      </c>
      <c r="N302" s="122">
        <v>0</v>
      </c>
      <c r="O302" s="122">
        <v>5.8101901643519222E+18</v>
      </c>
    </row>
    <row r="303" spans="3:15" ht="15" customHeight="1">
      <c r="C303" s="112" t="b">
        <v>0</v>
      </c>
      <c r="D303" s="113">
        <v>222</v>
      </c>
      <c r="E303" s="114" t="s">
        <v>1569</v>
      </c>
      <c r="F303" s="114">
        <v>21</v>
      </c>
      <c r="G303" s="121">
        <v>1</v>
      </c>
      <c r="H303" s="121">
        <v>7</v>
      </c>
      <c r="I303" s="121" t="s">
        <v>1570</v>
      </c>
      <c r="J303" s="121">
        <v>281730</v>
      </c>
      <c r="K303" s="121">
        <v>9411272</v>
      </c>
      <c r="L303" s="121">
        <v>0.99</v>
      </c>
      <c r="M303" s="121">
        <v>221</v>
      </c>
      <c r="N303" s="122">
        <v>0</v>
      </c>
      <c r="O303" s="122">
        <v>1.0718660342256249E+19</v>
      </c>
    </row>
    <row r="304" spans="3:15" ht="15" customHeight="1">
      <c r="C304" s="112" t="b">
        <v>0</v>
      </c>
      <c r="D304" s="113">
        <v>223</v>
      </c>
      <c r="E304" s="114" t="s">
        <v>1571</v>
      </c>
      <c r="F304" s="114">
        <v>22</v>
      </c>
      <c r="G304" s="121">
        <v>1</v>
      </c>
      <c r="H304" s="121">
        <v>7</v>
      </c>
      <c r="I304" s="121"/>
      <c r="J304" s="121">
        <v>436636</v>
      </c>
      <c r="K304" s="121">
        <v>14462072</v>
      </c>
      <c r="L304" s="121">
        <v>0.99</v>
      </c>
      <c r="M304" s="121">
        <v>222</v>
      </c>
      <c r="N304" s="122">
        <v>1</v>
      </c>
      <c r="O304" s="122">
        <v>1.0157899477109293E+19</v>
      </c>
    </row>
    <row r="305" spans="3:15" ht="15" customHeight="1">
      <c r="C305" s="112" t="b">
        <v>0</v>
      </c>
      <c r="D305" s="113">
        <v>224</v>
      </c>
      <c r="E305" s="114" t="s">
        <v>1572</v>
      </c>
      <c r="F305" s="114">
        <v>22</v>
      </c>
      <c r="G305" s="121">
        <v>1</v>
      </c>
      <c r="H305" s="121">
        <v>7</v>
      </c>
      <c r="I305" s="121"/>
      <c r="J305" s="121">
        <v>195004</v>
      </c>
      <c r="K305" s="121">
        <v>6455134</v>
      </c>
      <c r="L305" s="121">
        <v>0.99</v>
      </c>
      <c r="M305" s="121">
        <v>223</v>
      </c>
      <c r="N305" s="122">
        <v>1</v>
      </c>
      <c r="O305" s="122">
        <v>9.4832534863332311E+18</v>
      </c>
    </row>
    <row r="306" spans="3:15" ht="15" customHeight="1">
      <c r="C306" s="112" t="b">
        <v>0</v>
      </c>
      <c r="D306" s="113">
        <v>225</v>
      </c>
      <c r="E306" s="114" t="s">
        <v>1573</v>
      </c>
      <c r="F306" s="114">
        <v>22</v>
      </c>
      <c r="G306" s="121">
        <v>1</v>
      </c>
      <c r="H306" s="121">
        <v>7</v>
      </c>
      <c r="I306" s="121"/>
      <c r="J306" s="121">
        <v>328071</v>
      </c>
      <c r="K306" s="121">
        <v>10975007</v>
      </c>
      <c r="L306" s="121">
        <v>0.99</v>
      </c>
      <c r="M306" s="121">
        <v>224</v>
      </c>
      <c r="N306" s="122">
        <v>1</v>
      </c>
      <c r="O306" s="122">
        <v>1.3675035098278416E+19</v>
      </c>
    </row>
    <row r="307" spans="3:15" ht="15" customHeight="1">
      <c r="C307" s="112" t="b">
        <v>0</v>
      </c>
      <c r="D307" s="113">
        <v>226</v>
      </c>
      <c r="E307" s="114" t="s">
        <v>1557</v>
      </c>
      <c r="F307" s="114">
        <v>23</v>
      </c>
      <c r="G307" s="121">
        <v>1</v>
      </c>
      <c r="H307" s="121">
        <v>7</v>
      </c>
      <c r="I307" s="121"/>
      <c r="J307" s="121">
        <v>163056</v>
      </c>
      <c r="K307" s="121">
        <v>5375395</v>
      </c>
      <c r="L307" s="121">
        <v>0.99</v>
      </c>
      <c r="M307" s="121">
        <v>225</v>
      </c>
      <c r="N307" s="122">
        <v>1</v>
      </c>
      <c r="O307" s="122">
        <v>5.8358089069121516E+18</v>
      </c>
    </row>
    <row r="308" spans="3:15" ht="15" customHeight="1">
      <c r="C308" s="112" t="b">
        <v>0</v>
      </c>
      <c r="D308" s="113">
        <v>227</v>
      </c>
      <c r="E308" s="114" t="s">
        <v>1574</v>
      </c>
      <c r="F308" s="114">
        <v>23</v>
      </c>
      <c r="G308" s="121">
        <v>1</v>
      </c>
      <c r="H308" s="121">
        <v>7</v>
      </c>
      <c r="I308" s="121"/>
      <c r="J308" s="121">
        <v>167235</v>
      </c>
      <c r="K308" s="121">
        <v>5568574</v>
      </c>
      <c r="L308" s="121">
        <v>0.99</v>
      </c>
      <c r="M308" s="121">
        <v>226</v>
      </c>
      <c r="N308" s="122">
        <v>1</v>
      </c>
      <c r="O308" s="122">
        <v>1.2835826186699184E+19</v>
      </c>
    </row>
    <row r="309" spans="3:15" ht="15" customHeight="1">
      <c r="C309" s="112" t="b">
        <v>0</v>
      </c>
      <c r="D309" s="113">
        <v>228</v>
      </c>
      <c r="E309" s="114" t="s">
        <v>1575</v>
      </c>
      <c r="F309" s="114">
        <v>23</v>
      </c>
      <c r="G309" s="121">
        <v>1</v>
      </c>
      <c r="H309" s="121">
        <v>7</v>
      </c>
      <c r="I309" s="121"/>
      <c r="J309" s="121">
        <v>369763</v>
      </c>
      <c r="K309" s="121">
        <v>12359161</v>
      </c>
      <c r="L309" s="121">
        <v>0.99</v>
      </c>
      <c r="M309" s="121">
        <v>227</v>
      </c>
      <c r="N309" s="122">
        <v>1</v>
      </c>
      <c r="O309" s="122">
        <v>4.464686302017858E+18</v>
      </c>
    </row>
    <row r="310" spans="3:15" ht="15" customHeight="1">
      <c r="C310" s="112" t="b">
        <v>0</v>
      </c>
      <c r="D310" s="113">
        <v>229</v>
      </c>
      <c r="E310" s="114" t="s">
        <v>1576</v>
      </c>
      <c r="F310" s="114">
        <v>23</v>
      </c>
      <c r="G310" s="121">
        <v>1</v>
      </c>
      <c r="H310" s="121">
        <v>7</v>
      </c>
      <c r="I310" s="121"/>
      <c r="J310" s="121">
        <v>162429</v>
      </c>
      <c r="K310" s="121">
        <v>5431854</v>
      </c>
      <c r="L310" s="121">
        <v>0.99</v>
      </c>
      <c r="M310" s="121">
        <v>228</v>
      </c>
      <c r="N310" s="122">
        <v>1</v>
      </c>
      <c r="O310" s="122">
        <v>1.7329842586548969E+19</v>
      </c>
    </row>
    <row r="311" spans="3:15" ht="15" customHeight="1">
      <c r="C311" s="112" t="b">
        <v>0</v>
      </c>
      <c r="D311" s="113">
        <v>230</v>
      </c>
      <c r="E311" s="114" t="s">
        <v>1577</v>
      </c>
      <c r="F311" s="114">
        <v>23</v>
      </c>
      <c r="G311" s="121">
        <v>1</v>
      </c>
      <c r="H311" s="121">
        <v>7</v>
      </c>
      <c r="I311" s="121"/>
      <c r="J311" s="121">
        <v>283402</v>
      </c>
      <c r="K311" s="121">
        <v>9499590</v>
      </c>
      <c r="L311" s="121">
        <v>0.99</v>
      </c>
      <c r="M311" s="121">
        <v>229</v>
      </c>
      <c r="N311" s="122">
        <v>1</v>
      </c>
      <c r="O311" s="122">
        <v>1.525846714631451E+19</v>
      </c>
    </row>
    <row r="312" spans="3:15" ht="15" customHeight="1">
      <c r="C312" s="112" t="b">
        <v>0</v>
      </c>
      <c r="D312" s="113">
        <v>231</v>
      </c>
      <c r="E312" s="114" t="s">
        <v>1578</v>
      </c>
      <c r="F312" s="114">
        <v>23</v>
      </c>
      <c r="G312" s="121">
        <v>1</v>
      </c>
      <c r="H312" s="121">
        <v>7</v>
      </c>
      <c r="I312" s="121"/>
      <c r="J312" s="121">
        <v>189675</v>
      </c>
      <c r="K312" s="121">
        <v>6132843</v>
      </c>
      <c r="L312" s="121">
        <v>0.99</v>
      </c>
      <c r="M312" s="121">
        <v>230</v>
      </c>
      <c r="N312" s="122">
        <v>1</v>
      </c>
      <c r="O312" s="122">
        <v>1.3752710166413982E+19</v>
      </c>
    </row>
    <row r="313" spans="3:15" ht="15" customHeight="1">
      <c r="C313" s="112" t="b">
        <v>0</v>
      </c>
      <c r="D313" s="113">
        <v>232</v>
      </c>
      <c r="E313" s="114" t="s">
        <v>1579</v>
      </c>
      <c r="F313" s="114">
        <v>23</v>
      </c>
      <c r="G313" s="121">
        <v>1</v>
      </c>
      <c r="H313" s="121">
        <v>7</v>
      </c>
      <c r="I313" s="121"/>
      <c r="J313" s="121">
        <v>172120</v>
      </c>
      <c r="K313" s="121">
        <v>5645703</v>
      </c>
      <c r="L313" s="121">
        <v>0.99</v>
      </c>
      <c r="M313" s="121">
        <v>231</v>
      </c>
      <c r="N313" s="122">
        <v>1</v>
      </c>
      <c r="O313" s="122">
        <v>1.2940931524831681E+19</v>
      </c>
    </row>
    <row r="314" spans="3:15" ht="15" customHeight="1">
      <c r="C314" s="112" t="b">
        <v>0</v>
      </c>
      <c r="D314" s="113">
        <v>233</v>
      </c>
      <c r="E314" s="114" t="s">
        <v>1580</v>
      </c>
      <c r="F314" s="114">
        <v>23</v>
      </c>
      <c r="G314" s="121">
        <v>1</v>
      </c>
      <c r="H314" s="121">
        <v>7</v>
      </c>
      <c r="I314" s="121"/>
      <c r="J314" s="121">
        <v>167288</v>
      </c>
      <c r="K314" s="121">
        <v>5574848</v>
      </c>
      <c r="L314" s="121">
        <v>0.99</v>
      </c>
      <c r="M314" s="121">
        <v>232</v>
      </c>
      <c r="N314" s="122">
        <v>1</v>
      </c>
      <c r="O314" s="122">
        <v>8.0191904808915405E+18</v>
      </c>
    </row>
    <row r="315" spans="3:15" ht="15" customHeight="1">
      <c r="C315" s="112" t="b">
        <v>0</v>
      </c>
      <c r="D315" s="113">
        <v>234</v>
      </c>
      <c r="E315" s="114" t="s">
        <v>1581</v>
      </c>
      <c r="F315" s="114">
        <v>23</v>
      </c>
      <c r="G315" s="121">
        <v>1</v>
      </c>
      <c r="H315" s="121">
        <v>7</v>
      </c>
      <c r="I315" s="121"/>
      <c r="J315" s="121">
        <v>186801</v>
      </c>
      <c r="K315" s="121">
        <v>6373932</v>
      </c>
      <c r="L315" s="121">
        <v>0.99</v>
      </c>
      <c r="M315" s="121">
        <v>233</v>
      </c>
      <c r="N315" s="122">
        <v>1</v>
      </c>
      <c r="O315" s="122">
        <v>1.0794408672053926E+19</v>
      </c>
    </row>
    <row r="316" spans="3:15" ht="15" customHeight="1">
      <c r="C316" s="112" t="b">
        <v>0</v>
      </c>
      <c r="D316" s="113">
        <v>235</v>
      </c>
      <c r="E316" s="114" t="s">
        <v>1582</v>
      </c>
      <c r="F316" s="114">
        <v>23</v>
      </c>
      <c r="G316" s="121">
        <v>1</v>
      </c>
      <c r="H316" s="121">
        <v>7</v>
      </c>
      <c r="I316" s="121"/>
      <c r="J316" s="121">
        <v>234501</v>
      </c>
      <c r="K316" s="121">
        <v>7886937</v>
      </c>
      <c r="L316" s="121">
        <v>0.99</v>
      </c>
      <c r="M316" s="121">
        <v>234</v>
      </c>
      <c r="N316" s="122">
        <v>1</v>
      </c>
      <c r="O316" s="122">
        <v>1.3495720778628463E+19</v>
      </c>
    </row>
    <row r="317" spans="3:15" ht="15" customHeight="1">
      <c r="C317" s="112" t="b">
        <v>0</v>
      </c>
      <c r="D317" s="113">
        <v>236</v>
      </c>
      <c r="E317" s="114" t="s">
        <v>1583</v>
      </c>
      <c r="F317" s="114">
        <v>23</v>
      </c>
      <c r="G317" s="121">
        <v>1</v>
      </c>
      <c r="H317" s="121">
        <v>7</v>
      </c>
      <c r="I317" s="121"/>
      <c r="J317" s="121">
        <v>132493</v>
      </c>
      <c r="K317" s="121">
        <v>4349539</v>
      </c>
      <c r="L317" s="121">
        <v>0.99</v>
      </c>
      <c r="M317" s="121">
        <v>235</v>
      </c>
      <c r="N317" s="122">
        <v>1</v>
      </c>
      <c r="O317" s="122">
        <v>5.5619772892532695E+18</v>
      </c>
    </row>
    <row r="318" spans="3:15" ht="15" customHeight="1">
      <c r="C318" s="112" t="b">
        <v>0</v>
      </c>
      <c r="D318" s="113">
        <v>237</v>
      </c>
      <c r="E318" s="114" t="s">
        <v>132</v>
      </c>
      <c r="F318" s="114">
        <v>23</v>
      </c>
      <c r="G318" s="121">
        <v>1</v>
      </c>
      <c r="H318" s="121">
        <v>7</v>
      </c>
      <c r="I318" s="121"/>
      <c r="J318" s="121">
        <v>182256</v>
      </c>
      <c r="K318" s="121">
        <v>6029673</v>
      </c>
      <c r="L318" s="121">
        <v>0.99</v>
      </c>
      <c r="M318" s="121">
        <v>236</v>
      </c>
      <c r="N318" s="122">
        <v>1</v>
      </c>
      <c r="O318" s="122">
        <v>5.1436076857368013E+18</v>
      </c>
    </row>
    <row r="319" spans="3:15" ht="15" customHeight="1">
      <c r="C319" s="112" t="b">
        <v>0</v>
      </c>
      <c r="D319" s="113">
        <v>238</v>
      </c>
      <c r="E319" s="114" t="s">
        <v>1584</v>
      </c>
      <c r="F319" s="114">
        <v>23</v>
      </c>
      <c r="G319" s="121">
        <v>1</v>
      </c>
      <c r="H319" s="121">
        <v>7</v>
      </c>
      <c r="I319" s="121"/>
      <c r="J319" s="121">
        <v>175386</v>
      </c>
      <c r="K319" s="121">
        <v>5846442</v>
      </c>
      <c r="L319" s="121">
        <v>0.99</v>
      </c>
      <c r="M319" s="121">
        <v>237</v>
      </c>
      <c r="N319" s="122">
        <v>1</v>
      </c>
      <c r="O319" s="122">
        <v>7.8181048143229164E+18</v>
      </c>
    </row>
    <row r="320" spans="3:15" ht="15" customHeight="1">
      <c r="C320" s="112" t="b">
        <v>0</v>
      </c>
      <c r="D320" s="113">
        <v>239</v>
      </c>
      <c r="E320" s="114" t="s">
        <v>1585</v>
      </c>
      <c r="F320" s="114">
        <v>23</v>
      </c>
      <c r="G320" s="121">
        <v>1</v>
      </c>
      <c r="H320" s="121">
        <v>7</v>
      </c>
      <c r="I320" s="121"/>
      <c r="J320" s="121">
        <v>214099</v>
      </c>
      <c r="K320" s="121">
        <v>7270749</v>
      </c>
      <c r="L320" s="121">
        <v>0.99</v>
      </c>
      <c r="M320" s="121">
        <v>238</v>
      </c>
      <c r="N320" s="122">
        <v>1</v>
      </c>
      <c r="O320" s="122">
        <v>5.455981045270911E+18</v>
      </c>
    </row>
    <row r="321" spans="3:15" ht="15" customHeight="1">
      <c r="C321" s="112" t="b">
        <v>0</v>
      </c>
      <c r="D321" s="113">
        <v>240</v>
      </c>
      <c r="E321" s="114" t="s">
        <v>1586</v>
      </c>
      <c r="F321" s="114">
        <v>23</v>
      </c>
      <c r="G321" s="121">
        <v>1</v>
      </c>
      <c r="H321" s="121">
        <v>7</v>
      </c>
      <c r="I321" s="121"/>
      <c r="J321" s="121">
        <v>260257</v>
      </c>
      <c r="K321" s="121">
        <v>8778172</v>
      </c>
      <c r="L321" s="121">
        <v>0.99</v>
      </c>
      <c r="M321" s="121">
        <v>239</v>
      </c>
      <c r="N321" s="122">
        <v>1</v>
      </c>
      <c r="O321" s="122">
        <v>1.0154849312200913E+19</v>
      </c>
    </row>
    <row r="322" spans="3:15" ht="15" customHeight="1">
      <c r="C322" s="112" t="b">
        <v>0</v>
      </c>
      <c r="D322" s="113">
        <v>241</v>
      </c>
      <c r="E322" s="114" t="s">
        <v>1587</v>
      </c>
      <c r="F322" s="114">
        <v>23</v>
      </c>
      <c r="G322" s="121">
        <v>1</v>
      </c>
      <c r="H322" s="121">
        <v>7</v>
      </c>
      <c r="I322" s="121"/>
      <c r="J322" s="121">
        <v>317570</v>
      </c>
      <c r="K322" s="121">
        <v>10342226</v>
      </c>
      <c r="L322" s="121">
        <v>0.99</v>
      </c>
      <c r="M322" s="121">
        <v>240</v>
      </c>
      <c r="N322" s="122">
        <v>1</v>
      </c>
      <c r="O322" s="122">
        <v>1.3315553895159157E+19</v>
      </c>
    </row>
    <row r="323" spans="3:15" ht="15" customHeight="1">
      <c r="C323" s="112" t="b">
        <v>0</v>
      </c>
      <c r="D323" s="113">
        <v>242</v>
      </c>
      <c r="E323" s="114" t="s">
        <v>1588</v>
      </c>
      <c r="F323" s="114">
        <v>23</v>
      </c>
      <c r="G323" s="121">
        <v>1</v>
      </c>
      <c r="H323" s="121">
        <v>7</v>
      </c>
      <c r="I323" s="121"/>
      <c r="J323" s="121">
        <v>169717</v>
      </c>
      <c r="K323" s="121">
        <v>5461468</v>
      </c>
      <c r="L323" s="121">
        <v>0.99</v>
      </c>
      <c r="M323" s="121">
        <v>241</v>
      </c>
      <c r="N323" s="122">
        <v>1</v>
      </c>
      <c r="O323" s="122">
        <v>1.3358448505680919E+19</v>
      </c>
    </row>
    <row r="324" spans="3:15" ht="15" customHeight="1">
      <c r="C324" s="112" t="b">
        <v>0</v>
      </c>
      <c r="D324" s="113">
        <v>243</v>
      </c>
      <c r="E324" s="114" t="s">
        <v>1589</v>
      </c>
      <c r="F324" s="114">
        <v>23</v>
      </c>
      <c r="G324" s="121">
        <v>1</v>
      </c>
      <c r="H324" s="121">
        <v>7</v>
      </c>
      <c r="I324" s="121"/>
      <c r="J324" s="121">
        <v>139154</v>
      </c>
      <c r="K324" s="121">
        <v>4693941</v>
      </c>
      <c r="L324" s="121">
        <v>0.99</v>
      </c>
      <c r="M324" s="121">
        <v>242</v>
      </c>
      <c r="N324" s="122">
        <v>1</v>
      </c>
      <c r="O324" s="122">
        <v>1.6787727224315601E+19</v>
      </c>
    </row>
    <row r="325" spans="3:15" ht="15" customHeight="1">
      <c r="C325" s="112" t="b">
        <v>0</v>
      </c>
      <c r="D325" s="113">
        <v>244</v>
      </c>
      <c r="E325" s="114" t="s">
        <v>1590</v>
      </c>
      <c r="F325" s="114">
        <v>23</v>
      </c>
      <c r="G325" s="121">
        <v>1</v>
      </c>
      <c r="H325" s="121">
        <v>7</v>
      </c>
      <c r="I325" s="121"/>
      <c r="J325" s="121">
        <v>153208</v>
      </c>
      <c r="K325" s="121">
        <v>5074189</v>
      </c>
      <c r="L325" s="121">
        <v>0.99</v>
      </c>
      <c r="M325" s="121">
        <v>243</v>
      </c>
      <c r="N325" s="122">
        <v>1</v>
      </c>
      <c r="O325" s="122">
        <v>9.1683679979733371E+18</v>
      </c>
    </row>
    <row r="326" spans="3:15" ht="15" customHeight="1">
      <c r="C326" s="112" t="b">
        <v>0</v>
      </c>
      <c r="D326" s="113">
        <v>245</v>
      </c>
      <c r="E326" s="114" t="s">
        <v>1591</v>
      </c>
      <c r="F326" s="114">
        <v>23</v>
      </c>
      <c r="G326" s="121">
        <v>1</v>
      </c>
      <c r="H326" s="121">
        <v>7</v>
      </c>
      <c r="I326" s="121"/>
      <c r="J326" s="121">
        <v>383059</v>
      </c>
      <c r="K326" s="121">
        <v>12675305</v>
      </c>
      <c r="L326" s="121">
        <v>0.99</v>
      </c>
      <c r="M326" s="121">
        <v>244</v>
      </c>
      <c r="N326" s="122">
        <v>1</v>
      </c>
      <c r="O326" s="122">
        <v>3.7858980721743094E+18</v>
      </c>
    </row>
    <row r="327" spans="3:15" ht="15" customHeight="1">
      <c r="C327" s="112" t="b">
        <v>0</v>
      </c>
      <c r="D327" s="113">
        <v>246</v>
      </c>
      <c r="E327" s="114" t="s">
        <v>1592</v>
      </c>
      <c r="F327" s="114">
        <v>24</v>
      </c>
      <c r="G327" s="121">
        <v>1</v>
      </c>
      <c r="H327" s="121">
        <v>7</v>
      </c>
      <c r="I327" s="121" t="s">
        <v>1593</v>
      </c>
      <c r="J327" s="121">
        <v>33149</v>
      </c>
      <c r="K327" s="121">
        <v>1103013</v>
      </c>
      <c r="L327" s="121">
        <v>0.99</v>
      </c>
      <c r="M327" s="121">
        <v>245</v>
      </c>
      <c r="N327" s="122">
        <v>0</v>
      </c>
      <c r="O327" s="122">
        <v>1.4635989595105614E+19</v>
      </c>
    </row>
    <row r="328" spans="3:15" ht="15" customHeight="1">
      <c r="C328" s="112" t="b">
        <v>0</v>
      </c>
      <c r="D328" s="113">
        <v>247</v>
      </c>
      <c r="E328" s="114" t="s">
        <v>1594</v>
      </c>
      <c r="F328" s="114">
        <v>24</v>
      </c>
      <c r="G328" s="121">
        <v>1</v>
      </c>
      <c r="H328" s="121">
        <v>7</v>
      </c>
      <c r="I328" s="121" t="s">
        <v>1593</v>
      </c>
      <c r="J328" s="121">
        <v>200933</v>
      </c>
      <c r="K328" s="121">
        <v>6724966</v>
      </c>
      <c r="L328" s="121">
        <v>0.99</v>
      </c>
      <c r="M328" s="121">
        <v>246</v>
      </c>
      <c r="N328" s="122">
        <v>0</v>
      </c>
      <c r="O328" s="122">
        <v>9.634805822409429E+18</v>
      </c>
    </row>
    <row r="329" spans="3:15" ht="15" customHeight="1">
      <c r="C329" s="112" t="b">
        <v>0</v>
      </c>
      <c r="D329" s="113">
        <v>248</v>
      </c>
      <c r="E329" s="114" t="s">
        <v>1595</v>
      </c>
      <c r="F329" s="114">
        <v>24</v>
      </c>
      <c r="G329" s="121">
        <v>1</v>
      </c>
      <c r="H329" s="121">
        <v>7</v>
      </c>
      <c r="I329" s="121" t="s">
        <v>1593</v>
      </c>
      <c r="J329" s="121">
        <v>152555</v>
      </c>
      <c r="K329" s="121">
        <v>5061413</v>
      </c>
      <c r="L329" s="121">
        <v>0.99</v>
      </c>
      <c r="M329" s="121">
        <v>247</v>
      </c>
      <c r="N329" s="122">
        <v>0</v>
      </c>
      <c r="O329" s="122">
        <v>1.4745226692496929E+19</v>
      </c>
    </row>
    <row r="330" spans="3:15" ht="15" customHeight="1">
      <c r="C330" s="112" t="b">
        <v>0</v>
      </c>
      <c r="D330" s="113">
        <v>249</v>
      </c>
      <c r="E330" s="114" t="s">
        <v>1596</v>
      </c>
      <c r="F330" s="114">
        <v>24</v>
      </c>
      <c r="G330" s="121">
        <v>1</v>
      </c>
      <c r="H330" s="121">
        <v>7</v>
      </c>
      <c r="I330" s="121" t="s">
        <v>1593</v>
      </c>
      <c r="J330" s="121">
        <v>151823</v>
      </c>
      <c r="K330" s="121">
        <v>5042447</v>
      </c>
      <c r="L330" s="121">
        <v>0.99</v>
      </c>
      <c r="M330" s="121">
        <v>248</v>
      </c>
      <c r="N330" s="122">
        <v>0</v>
      </c>
      <c r="O330" s="122">
        <v>1.2982050680561052E+19</v>
      </c>
    </row>
    <row r="331" spans="3:15" ht="15" customHeight="1">
      <c r="C331" s="112" t="b">
        <v>0</v>
      </c>
      <c r="D331" s="113">
        <v>250</v>
      </c>
      <c r="E331" s="114" t="s">
        <v>1597</v>
      </c>
      <c r="F331" s="114">
        <v>24</v>
      </c>
      <c r="G331" s="121">
        <v>1</v>
      </c>
      <c r="H331" s="121">
        <v>7</v>
      </c>
      <c r="I331" s="121" t="s">
        <v>1593</v>
      </c>
      <c r="J331" s="121">
        <v>249600</v>
      </c>
      <c r="K331" s="121">
        <v>8253934</v>
      </c>
      <c r="L331" s="121">
        <v>0.99</v>
      </c>
      <c r="M331" s="121">
        <v>249</v>
      </c>
      <c r="N331" s="122">
        <v>0</v>
      </c>
      <c r="O331" s="122">
        <v>1.6709934892096066E+19</v>
      </c>
    </row>
    <row r="332" spans="3:15" ht="15" customHeight="1">
      <c r="C332" s="112" t="b">
        <v>0</v>
      </c>
      <c r="D332" s="113">
        <v>251</v>
      </c>
      <c r="E332" s="114" t="s">
        <v>1598</v>
      </c>
      <c r="F332" s="114">
        <v>24</v>
      </c>
      <c r="G332" s="121">
        <v>1</v>
      </c>
      <c r="H332" s="121">
        <v>7</v>
      </c>
      <c r="I332" s="121" t="s">
        <v>1593</v>
      </c>
      <c r="J332" s="121">
        <v>240091</v>
      </c>
      <c r="K332" s="121">
        <v>7984291</v>
      </c>
      <c r="L332" s="121">
        <v>0.99</v>
      </c>
      <c r="M332" s="121">
        <v>250</v>
      </c>
      <c r="N332" s="122">
        <v>0</v>
      </c>
      <c r="O332" s="122">
        <v>5.0986265104042875E+18</v>
      </c>
    </row>
    <row r="333" spans="3:15" ht="15" customHeight="1">
      <c r="C333" s="112" t="b">
        <v>0</v>
      </c>
      <c r="D333" s="113">
        <v>252</v>
      </c>
      <c r="E333" s="114" t="s">
        <v>1599</v>
      </c>
      <c r="F333" s="114">
        <v>24</v>
      </c>
      <c r="G333" s="121">
        <v>1</v>
      </c>
      <c r="H333" s="121">
        <v>7</v>
      </c>
      <c r="I333" s="121" t="s">
        <v>1593</v>
      </c>
      <c r="J333" s="121">
        <v>227317</v>
      </c>
      <c r="K333" s="121">
        <v>7541688</v>
      </c>
      <c r="L333" s="121">
        <v>0.99</v>
      </c>
      <c r="M333" s="121">
        <v>251</v>
      </c>
      <c r="N333" s="122">
        <v>0</v>
      </c>
      <c r="O333" s="122">
        <v>1.2987460344769399E+19</v>
      </c>
    </row>
    <row r="334" spans="3:15" ht="15" customHeight="1">
      <c r="C334" s="112" t="b">
        <v>0</v>
      </c>
      <c r="D334" s="113">
        <v>253</v>
      </c>
      <c r="E334" s="114" t="s">
        <v>1600</v>
      </c>
      <c r="F334" s="114">
        <v>24</v>
      </c>
      <c r="G334" s="121">
        <v>1</v>
      </c>
      <c r="H334" s="121">
        <v>7</v>
      </c>
      <c r="I334" s="121" t="s">
        <v>1593</v>
      </c>
      <c r="J334" s="121">
        <v>284264</v>
      </c>
      <c r="K334" s="121">
        <v>9670057</v>
      </c>
      <c r="L334" s="121">
        <v>0.99</v>
      </c>
      <c r="M334" s="121">
        <v>252</v>
      </c>
      <c r="N334" s="122">
        <v>0</v>
      </c>
      <c r="O334" s="122">
        <v>2.3347949305798866E+18</v>
      </c>
    </row>
    <row r="335" spans="3:15" ht="15" customHeight="1">
      <c r="C335" s="112" t="b">
        <v>0</v>
      </c>
      <c r="D335" s="113">
        <v>254</v>
      </c>
      <c r="E335" s="114" t="s">
        <v>1601</v>
      </c>
      <c r="F335" s="114">
        <v>24</v>
      </c>
      <c r="G335" s="121">
        <v>1</v>
      </c>
      <c r="H335" s="121">
        <v>7</v>
      </c>
      <c r="I335" s="121" t="s">
        <v>1593</v>
      </c>
      <c r="J335" s="121">
        <v>99108</v>
      </c>
      <c r="K335" s="121">
        <v>3240816</v>
      </c>
      <c r="L335" s="121">
        <v>0.99</v>
      </c>
      <c r="M335" s="121">
        <v>253</v>
      </c>
      <c r="N335" s="122">
        <v>0</v>
      </c>
      <c r="O335" s="122">
        <v>9.2821123461733663E+18</v>
      </c>
    </row>
    <row r="336" spans="3:15" ht="15" customHeight="1">
      <c r="C336" s="112" t="b">
        <v>0</v>
      </c>
      <c r="D336" s="113">
        <v>255</v>
      </c>
      <c r="E336" s="114" t="s">
        <v>1602</v>
      </c>
      <c r="F336" s="114">
        <v>24</v>
      </c>
      <c r="G336" s="121">
        <v>1</v>
      </c>
      <c r="H336" s="121">
        <v>7</v>
      </c>
      <c r="I336" s="121" t="s">
        <v>1593</v>
      </c>
      <c r="J336" s="121">
        <v>232672</v>
      </c>
      <c r="K336" s="121">
        <v>7714954</v>
      </c>
      <c r="L336" s="121">
        <v>0.99</v>
      </c>
      <c r="M336" s="121">
        <v>254</v>
      </c>
      <c r="N336" s="122">
        <v>0</v>
      </c>
      <c r="O336" s="122">
        <v>1.2948648020191293E+19</v>
      </c>
    </row>
    <row r="337" spans="3:15" ht="15" customHeight="1">
      <c r="C337" s="112" t="b">
        <v>0</v>
      </c>
      <c r="D337" s="113">
        <v>256</v>
      </c>
      <c r="E337" s="114" t="s">
        <v>1603</v>
      </c>
      <c r="F337" s="114">
        <v>24</v>
      </c>
      <c r="G337" s="121">
        <v>1</v>
      </c>
      <c r="H337" s="121">
        <v>7</v>
      </c>
      <c r="I337" s="121" t="s">
        <v>1593</v>
      </c>
      <c r="J337" s="121">
        <v>240091</v>
      </c>
      <c r="K337" s="121">
        <v>7960868</v>
      </c>
      <c r="L337" s="121">
        <v>0.99</v>
      </c>
      <c r="M337" s="121">
        <v>255</v>
      </c>
      <c r="N337" s="122">
        <v>0</v>
      </c>
      <c r="O337" s="122">
        <v>1.3182631474334817E+18</v>
      </c>
    </row>
    <row r="338" spans="3:15" ht="15" customHeight="1">
      <c r="C338" s="112" t="b">
        <v>0</v>
      </c>
      <c r="D338" s="113">
        <v>257</v>
      </c>
      <c r="E338" s="114" t="s">
        <v>1604</v>
      </c>
      <c r="F338" s="114">
        <v>24</v>
      </c>
      <c r="G338" s="121">
        <v>1</v>
      </c>
      <c r="H338" s="121">
        <v>7</v>
      </c>
      <c r="I338" s="121" t="s">
        <v>1593</v>
      </c>
      <c r="J338" s="121">
        <v>194560</v>
      </c>
      <c r="K338" s="121">
        <v>6475159</v>
      </c>
      <c r="L338" s="121">
        <v>0.99</v>
      </c>
      <c r="M338" s="121">
        <v>256</v>
      </c>
      <c r="N338" s="122">
        <v>0</v>
      </c>
      <c r="O338" s="122">
        <v>1.0840131790684965E+19</v>
      </c>
    </row>
    <row r="339" spans="3:15" ht="15" customHeight="1">
      <c r="C339" s="112" t="b">
        <v>0</v>
      </c>
      <c r="D339" s="113">
        <v>258</v>
      </c>
      <c r="E339" s="114" t="s">
        <v>1605</v>
      </c>
      <c r="F339" s="114">
        <v>24</v>
      </c>
      <c r="G339" s="121">
        <v>1</v>
      </c>
      <c r="H339" s="121">
        <v>7</v>
      </c>
      <c r="I339" s="121" t="s">
        <v>1593</v>
      </c>
      <c r="J339" s="121">
        <v>126615</v>
      </c>
      <c r="K339" s="121">
        <v>4272821</v>
      </c>
      <c r="L339" s="121">
        <v>0.99</v>
      </c>
      <c r="M339" s="121">
        <v>257</v>
      </c>
      <c r="N339" s="122">
        <v>0</v>
      </c>
      <c r="O339" s="122">
        <v>1.407949865482129E+19</v>
      </c>
    </row>
    <row r="340" spans="3:15" ht="15" customHeight="1">
      <c r="C340" s="112" t="b">
        <v>0</v>
      </c>
      <c r="D340" s="113">
        <v>259</v>
      </c>
      <c r="E340" s="114" t="s">
        <v>1606</v>
      </c>
      <c r="F340" s="114">
        <v>24</v>
      </c>
      <c r="G340" s="121">
        <v>1</v>
      </c>
      <c r="H340" s="121">
        <v>7</v>
      </c>
      <c r="I340" s="121" t="s">
        <v>1593</v>
      </c>
      <c r="J340" s="121">
        <v>152659</v>
      </c>
      <c r="K340" s="121">
        <v>5198539</v>
      </c>
      <c r="L340" s="121">
        <v>0.99</v>
      </c>
      <c r="M340" s="121">
        <v>258</v>
      </c>
      <c r="N340" s="122">
        <v>0</v>
      </c>
      <c r="O340" s="122">
        <v>1.1146644163048458E+19</v>
      </c>
    </row>
    <row r="341" spans="3:15" ht="15" customHeight="1">
      <c r="C341" s="112" t="b">
        <v>0</v>
      </c>
      <c r="D341" s="113">
        <v>260</v>
      </c>
      <c r="E341" s="114" t="s">
        <v>1607</v>
      </c>
      <c r="F341" s="114">
        <v>24</v>
      </c>
      <c r="G341" s="121">
        <v>1</v>
      </c>
      <c r="H341" s="121">
        <v>7</v>
      </c>
      <c r="I341" s="121" t="s">
        <v>1593</v>
      </c>
      <c r="J341" s="121">
        <v>132231</v>
      </c>
      <c r="K341" s="121">
        <v>4415557</v>
      </c>
      <c r="L341" s="121">
        <v>0.99</v>
      </c>
      <c r="M341" s="121">
        <v>259</v>
      </c>
      <c r="N341" s="122">
        <v>0</v>
      </c>
      <c r="O341" s="122">
        <v>1.4529129776699521E+19</v>
      </c>
    </row>
    <row r="342" spans="3:15" ht="15" customHeight="1">
      <c r="C342" s="112" t="b">
        <v>0</v>
      </c>
      <c r="D342" s="113">
        <v>261</v>
      </c>
      <c r="E342" s="114" t="s">
        <v>1608</v>
      </c>
      <c r="F342" s="114">
        <v>24</v>
      </c>
      <c r="G342" s="121">
        <v>1</v>
      </c>
      <c r="H342" s="121">
        <v>7</v>
      </c>
      <c r="I342" s="121" t="s">
        <v>1593</v>
      </c>
      <c r="J342" s="121">
        <v>88764</v>
      </c>
      <c r="K342" s="121">
        <v>2968650</v>
      </c>
      <c r="L342" s="121">
        <v>0.99</v>
      </c>
      <c r="M342" s="121">
        <v>260</v>
      </c>
      <c r="N342" s="122">
        <v>0</v>
      </c>
      <c r="O342" s="122">
        <v>8.8875129568309545E+18</v>
      </c>
    </row>
    <row r="343" spans="3:15" ht="15" customHeight="1">
      <c r="C343" s="112" t="b">
        <v>0</v>
      </c>
      <c r="D343" s="113">
        <v>262</v>
      </c>
      <c r="E343" s="114" t="s">
        <v>1609</v>
      </c>
      <c r="F343" s="114">
        <v>24</v>
      </c>
      <c r="G343" s="121">
        <v>1</v>
      </c>
      <c r="H343" s="121">
        <v>7</v>
      </c>
      <c r="I343" s="121" t="s">
        <v>1593</v>
      </c>
      <c r="J343" s="121">
        <v>71627</v>
      </c>
      <c r="K343" s="121">
        <v>2408550</v>
      </c>
      <c r="L343" s="121">
        <v>0.99</v>
      </c>
      <c r="M343" s="121">
        <v>261</v>
      </c>
      <c r="N343" s="122">
        <v>0</v>
      </c>
      <c r="O343" s="122">
        <v>9.3505722013259551E+18</v>
      </c>
    </row>
    <row r="344" spans="3:15" ht="15" customHeight="1">
      <c r="C344" s="112" t="b">
        <v>0</v>
      </c>
      <c r="D344" s="113">
        <v>263</v>
      </c>
      <c r="E344" s="114" t="s">
        <v>1610</v>
      </c>
      <c r="F344" s="114">
        <v>24</v>
      </c>
      <c r="G344" s="121">
        <v>1</v>
      </c>
      <c r="H344" s="121">
        <v>7</v>
      </c>
      <c r="I344" s="121" t="s">
        <v>1593</v>
      </c>
      <c r="J344" s="121">
        <v>208222</v>
      </c>
      <c r="K344" s="121">
        <v>6984813</v>
      </c>
      <c r="L344" s="121">
        <v>0.99</v>
      </c>
      <c r="M344" s="121">
        <v>262</v>
      </c>
      <c r="N344" s="122">
        <v>0</v>
      </c>
      <c r="O344" s="122">
        <v>7.6366260261988444E+18</v>
      </c>
    </row>
    <row r="345" spans="3:15" ht="15" customHeight="1">
      <c r="C345" s="112" t="b">
        <v>0</v>
      </c>
      <c r="D345" s="113">
        <v>264</v>
      </c>
      <c r="E345" s="114" t="s">
        <v>1611</v>
      </c>
      <c r="F345" s="114">
        <v>24</v>
      </c>
      <c r="G345" s="121">
        <v>1</v>
      </c>
      <c r="H345" s="121">
        <v>7</v>
      </c>
      <c r="I345" s="121" t="s">
        <v>1593</v>
      </c>
      <c r="J345" s="121">
        <v>175333</v>
      </c>
      <c r="K345" s="121">
        <v>5881293</v>
      </c>
      <c r="L345" s="121">
        <v>0.99</v>
      </c>
      <c r="M345" s="121">
        <v>263</v>
      </c>
      <c r="N345" s="122">
        <v>0</v>
      </c>
      <c r="O345" s="122">
        <v>1.4400908884344498E+19</v>
      </c>
    </row>
    <row r="346" spans="3:15" ht="15" customHeight="1">
      <c r="C346" s="112" t="b">
        <v>0</v>
      </c>
      <c r="D346" s="113">
        <v>265</v>
      </c>
      <c r="E346" s="114" t="s">
        <v>1612</v>
      </c>
      <c r="F346" s="114">
        <v>24</v>
      </c>
      <c r="G346" s="121">
        <v>1</v>
      </c>
      <c r="H346" s="121">
        <v>7</v>
      </c>
      <c r="I346" s="121" t="s">
        <v>1593</v>
      </c>
      <c r="J346" s="121">
        <v>272431</v>
      </c>
      <c r="K346" s="121">
        <v>8911641</v>
      </c>
      <c r="L346" s="121">
        <v>0.99</v>
      </c>
      <c r="M346" s="121">
        <v>264</v>
      </c>
      <c r="N346" s="122">
        <v>0</v>
      </c>
      <c r="O346" s="122">
        <v>1.6496375357747438E+19</v>
      </c>
    </row>
    <row r="347" spans="3:15" ht="15" customHeight="1">
      <c r="C347" s="112" t="b">
        <v>0</v>
      </c>
      <c r="D347" s="113">
        <v>266</v>
      </c>
      <c r="E347" s="114" t="s">
        <v>1613</v>
      </c>
      <c r="F347" s="114">
        <v>24</v>
      </c>
      <c r="G347" s="121">
        <v>1</v>
      </c>
      <c r="H347" s="121">
        <v>7</v>
      </c>
      <c r="I347" s="121" t="s">
        <v>1593</v>
      </c>
      <c r="J347" s="121">
        <v>273084</v>
      </c>
      <c r="K347" s="121">
        <v>9019677</v>
      </c>
      <c r="L347" s="121">
        <v>0.99</v>
      </c>
      <c r="M347" s="121">
        <v>265</v>
      </c>
      <c r="N347" s="122">
        <v>0</v>
      </c>
      <c r="O347" s="122">
        <v>1.234321548608726E+19</v>
      </c>
    </row>
    <row r="348" spans="3:15" ht="15" customHeight="1">
      <c r="C348" s="112" t="b">
        <v>0</v>
      </c>
      <c r="D348" s="113">
        <v>267</v>
      </c>
      <c r="E348" s="114" t="s">
        <v>1614</v>
      </c>
      <c r="F348" s="114">
        <v>24</v>
      </c>
      <c r="G348" s="121">
        <v>1</v>
      </c>
      <c r="H348" s="121">
        <v>7</v>
      </c>
      <c r="I348" s="121" t="s">
        <v>1593</v>
      </c>
      <c r="J348" s="121">
        <v>210155</v>
      </c>
      <c r="K348" s="121">
        <v>6986421</v>
      </c>
      <c r="L348" s="121">
        <v>0.99</v>
      </c>
      <c r="M348" s="121">
        <v>266</v>
      </c>
      <c r="N348" s="122">
        <v>0</v>
      </c>
      <c r="O348" s="122">
        <v>2.828138243070978E+18</v>
      </c>
    </row>
    <row r="349" spans="3:15" ht="15" customHeight="1">
      <c r="C349" s="112" t="b">
        <v>0</v>
      </c>
      <c r="D349" s="113">
        <v>268</v>
      </c>
      <c r="E349" s="114" t="s">
        <v>1615</v>
      </c>
      <c r="F349" s="114">
        <v>24</v>
      </c>
      <c r="G349" s="121">
        <v>1</v>
      </c>
      <c r="H349" s="121">
        <v>7</v>
      </c>
      <c r="I349" s="121" t="s">
        <v>1593</v>
      </c>
      <c r="J349" s="121">
        <v>221492</v>
      </c>
      <c r="K349" s="121">
        <v>7380787</v>
      </c>
      <c r="L349" s="121">
        <v>0.99</v>
      </c>
      <c r="M349" s="121">
        <v>267</v>
      </c>
      <c r="N349" s="122">
        <v>0</v>
      </c>
      <c r="O349" s="122">
        <v>4.6081544621471606E+18</v>
      </c>
    </row>
    <row r="350" spans="3:15" ht="15" customHeight="1">
      <c r="C350" s="112" t="b">
        <v>0</v>
      </c>
      <c r="D350" s="113">
        <v>269</v>
      </c>
      <c r="E350" s="114" t="s">
        <v>1616</v>
      </c>
      <c r="F350" s="114">
        <v>25</v>
      </c>
      <c r="G350" s="121">
        <v>1</v>
      </c>
      <c r="H350" s="121">
        <v>7</v>
      </c>
      <c r="I350" s="121"/>
      <c r="J350" s="121">
        <v>307095</v>
      </c>
      <c r="K350" s="121">
        <v>10251097</v>
      </c>
      <c r="L350" s="121">
        <v>0.99</v>
      </c>
      <c r="M350" s="121">
        <v>268</v>
      </c>
      <c r="N350" s="122">
        <v>1</v>
      </c>
      <c r="O350" s="122">
        <v>4.0802469204336915E+17</v>
      </c>
    </row>
    <row r="351" spans="3:15" ht="15" customHeight="1">
      <c r="C351" s="112" t="b">
        <v>0</v>
      </c>
      <c r="D351" s="113">
        <v>270</v>
      </c>
      <c r="E351" s="114" t="s">
        <v>1616</v>
      </c>
      <c r="F351" s="114">
        <v>25</v>
      </c>
      <c r="G351" s="121">
        <v>1</v>
      </c>
      <c r="H351" s="121">
        <v>7</v>
      </c>
      <c r="I351" s="121"/>
      <c r="J351" s="121">
        <v>243644</v>
      </c>
      <c r="K351" s="121">
        <v>8147224</v>
      </c>
      <c r="L351" s="121">
        <v>0.99</v>
      </c>
      <c r="M351" s="121">
        <v>269</v>
      </c>
      <c r="N351" s="122">
        <v>1</v>
      </c>
      <c r="O351" s="122">
        <v>5.0320495349975214E+18</v>
      </c>
    </row>
    <row r="352" spans="3:15" ht="15" customHeight="1">
      <c r="C352" s="112" t="b">
        <v>0</v>
      </c>
      <c r="D352" s="113">
        <v>271</v>
      </c>
      <c r="E352" s="114" t="s">
        <v>1617</v>
      </c>
      <c r="F352" s="114">
        <v>25</v>
      </c>
      <c r="G352" s="121">
        <v>1</v>
      </c>
      <c r="H352" s="121">
        <v>7</v>
      </c>
      <c r="I352" s="121"/>
      <c r="J352" s="121">
        <v>286720</v>
      </c>
      <c r="K352" s="121">
        <v>9659152</v>
      </c>
      <c r="L352" s="121">
        <v>0.99</v>
      </c>
      <c r="M352" s="121">
        <v>270</v>
      </c>
      <c r="N352" s="122">
        <v>1</v>
      </c>
      <c r="O352" s="122">
        <v>1.0461086970426507E+19</v>
      </c>
    </row>
    <row r="353" spans="3:15" ht="15" customHeight="1">
      <c r="C353" s="112" t="b">
        <v>0</v>
      </c>
      <c r="D353" s="113">
        <v>272</v>
      </c>
      <c r="E353" s="114" t="s">
        <v>1618</v>
      </c>
      <c r="F353" s="114">
        <v>25</v>
      </c>
      <c r="G353" s="121">
        <v>1</v>
      </c>
      <c r="H353" s="121">
        <v>7</v>
      </c>
      <c r="I353" s="121"/>
      <c r="J353" s="121">
        <v>216346</v>
      </c>
      <c r="K353" s="121">
        <v>7241817</v>
      </c>
      <c r="L353" s="121">
        <v>0.99</v>
      </c>
      <c r="M353" s="121">
        <v>271</v>
      </c>
      <c r="N353" s="122">
        <v>1</v>
      </c>
      <c r="O353" s="122">
        <v>7.9171619082417326E+18</v>
      </c>
    </row>
    <row r="354" spans="3:15" ht="15" customHeight="1">
      <c r="C354" s="112" t="b">
        <v>0</v>
      </c>
      <c r="D354" s="113">
        <v>273</v>
      </c>
      <c r="E354" s="114" t="s">
        <v>1619</v>
      </c>
      <c r="F354" s="114">
        <v>25</v>
      </c>
      <c r="G354" s="121">
        <v>1</v>
      </c>
      <c r="H354" s="121">
        <v>7</v>
      </c>
      <c r="I354" s="121"/>
      <c r="J354" s="121">
        <v>183640</v>
      </c>
      <c r="K354" s="121">
        <v>6172781</v>
      </c>
      <c r="L354" s="121">
        <v>0.99</v>
      </c>
      <c r="M354" s="121">
        <v>272</v>
      </c>
      <c r="N354" s="122">
        <v>1</v>
      </c>
      <c r="O354" s="122">
        <v>1.3521335727385557E+19</v>
      </c>
    </row>
    <row r="355" spans="3:15" ht="15" customHeight="1">
      <c r="C355" s="112" t="b">
        <v>0</v>
      </c>
      <c r="D355" s="113">
        <v>274</v>
      </c>
      <c r="E355" s="114" t="s">
        <v>1620</v>
      </c>
      <c r="F355" s="114">
        <v>25</v>
      </c>
      <c r="G355" s="121">
        <v>1</v>
      </c>
      <c r="H355" s="121">
        <v>7</v>
      </c>
      <c r="I355" s="121"/>
      <c r="J355" s="121">
        <v>271856</v>
      </c>
      <c r="K355" s="121">
        <v>9095410</v>
      </c>
      <c r="L355" s="121">
        <v>0.99</v>
      </c>
      <c r="M355" s="121">
        <v>273</v>
      </c>
      <c r="N355" s="122">
        <v>1</v>
      </c>
      <c r="O355" s="122">
        <v>2.1125374999162578E+18</v>
      </c>
    </row>
    <row r="356" spans="3:15" ht="15" customHeight="1">
      <c r="C356" s="112" t="b">
        <v>0</v>
      </c>
      <c r="D356" s="113">
        <v>275</v>
      </c>
      <c r="E356" s="114" t="s">
        <v>134</v>
      </c>
      <c r="F356" s="114">
        <v>25</v>
      </c>
      <c r="G356" s="121">
        <v>1</v>
      </c>
      <c r="H356" s="121">
        <v>7</v>
      </c>
      <c r="I356" s="121"/>
      <c r="J356" s="121">
        <v>251559</v>
      </c>
      <c r="K356" s="121">
        <v>8378065</v>
      </c>
      <c r="L356" s="121">
        <v>0.99</v>
      </c>
      <c r="M356" s="121">
        <v>274</v>
      </c>
      <c r="N356" s="122">
        <v>1</v>
      </c>
      <c r="O356" s="122">
        <v>1.0899437414350721E+19</v>
      </c>
    </row>
    <row r="357" spans="3:15" ht="15" customHeight="1">
      <c r="C357" s="112" t="b">
        <v>0</v>
      </c>
      <c r="D357" s="113">
        <v>276</v>
      </c>
      <c r="E357" s="114" t="s">
        <v>1621</v>
      </c>
      <c r="F357" s="114">
        <v>25</v>
      </c>
      <c r="G357" s="121">
        <v>1</v>
      </c>
      <c r="H357" s="121">
        <v>7</v>
      </c>
      <c r="I357" s="121"/>
      <c r="J357" s="121">
        <v>88868</v>
      </c>
      <c r="K357" s="121">
        <v>2901397</v>
      </c>
      <c r="L357" s="121">
        <v>0.99</v>
      </c>
      <c r="M357" s="121">
        <v>275</v>
      </c>
      <c r="N357" s="122">
        <v>1</v>
      </c>
      <c r="O357" s="122">
        <v>5.2330636933124127E+18</v>
      </c>
    </row>
    <row r="358" spans="3:15" ht="15" customHeight="1">
      <c r="C358" s="112" t="b">
        <v>0</v>
      </c>
      <c r="D358" s="113">
        <v>277</v>
      </c>
      <c r="E358" s="114" t="s">
        <v>1622</v>
      </c>
      <c r="F358" s="114">
        <v>25</v>
      </c>
      <c r="G358" s="121">
        <v>1</v>
      </c>
      <c r="H358" s="121">
        <v>7</v>
      </c>
      <c r="I358" s="121"/>
      <c r="J358" s="121">
        <v>215405</v>
      </c>
      <c r="K358" s="121">
        <v>7183969</v>
      </c>
      <c r="L358" s="121">
        <v>0.99</v>
      </c>
      <c r="M358" s="121">
        <v>276</v>
      </c>
      <c r="N358" s="122">
        <v>1</v>
      </c>
      <c r="O358" s="122">
        <v>1.1577201220040268E+19</v>
      </c>
    </row>
    <row r="359" spans="3:15" ht="15" customHeight="1">
      <c r="C359" s="112" t="b">
        <v>0</v>
      </c>
      <c r="D359" s="113">
        <v>278</v>
      </c>
      <c r="E359" s="114" t="s">
        <v>1623</v>
      </c>
      <c r="F359" s="114">
        <v>25</v>
      </c>
      <c r="G359" s="121">
        <v>1</v>
      </c>
      <c r="H359" s="121">
        <v>7</v>
      </c>
      <c r="I359" s="121"/>
      <c r="J359" s="121">
        <v>248372</v>
      </c>
      <c r="K359" s="121">
        <v>8253618</v>
      </c>
      <c r="L359" s="121">
        <v>0.99</v>
      </c>
      <c r="M359" s="121">
        <v>277</v>
      </c>
      <c r="N359" s="122">
        <v>1</v>
      </c>
      <c r="O359" s="122">
        <v>2.9650889732039823E+18</v>
      </c>
    </row>
    <row r="360" spans="3:15" ht="15" customHeight="1">
      <c r="C360" s="112" t="b">
        <v>0</v>
      </c>
      <c r="D360" s="113">
        <v>279</v>
      </c>
      <c r="E360" s="114" t="s">
        <v>1624</v>
      </c>
      <c r="F360" s="114">
        <v>25</v>
      </c>
      <c r="G360" s="121">
        <v>1</v>
      </c>
      <c r="H360" s="121">
        <v>7</v>
      </c>
      <c r="I360" s="121"/>
      <c r="J360" s="121">
        <v>105586</v>
      </c>
      <c r="K360" s="121">
        <v>3536938</v>
      </c>
      <c r="L360" s="121">
        <v>0.99</v>
      </c>
      <c r="M360" s="121">
        <v>278</v>
      </c>
      <c r="N360" s="122">
        <v>1</v>
      </c>
      <c r="O360" s="122">
        <v>9.9682625618425917E+18</v>
      </c>
    </row>
    <row r="361" spans="3:15" ht="15" customHeight="1">
      <c r="C361" s="112" t="b">
        <v>0</v>
      </c>
      <c r="D361" s="113">
        <v>280</v>
      </c>
      <c r="E361" s="114" t="s">
        <v>1625</v>
      </c>
      <c r="F361" s="114">
        <v>25</v>
      </c>
      <c r="G361" s="121">
        <v>1</v>
      </c>
      <c r="H361" s="121">
        <v>7</v>
      </c>
      <c r="I361" s="121"/>
      <c r="J361" s="121">
        <v>193253</v>
      </c>
      <c r="K361" s="121">
        <v>6534200</v>
      </c>
      <c r="L361" s="121">
        <v>0.99</v>
      </c>
      <c r="M361" s="121">
        <v>279</v>
      </c>
      <c r="N361" s="122">
        <v>1</v>
      </c>
      <c r="O361" s="122">
        <v>8.5192984154383524E+18</v>
      </c>
    </row>
    <row r="362" spans="3:15" ht="15" customHeight="1">
      <c r="C362" s="112" t="b">
        <v>0</v>
      </c>
      <c r="D362" s="113">
        <v>281</v>
      </c>
      <c r="E362" s="114" t="s">
        <v>1626</v>
      </c>
      <c r="F362" s="114">
        <v>25</v>
      </c>
      <c r="G362" s="121">
        <v>1</v>
      </c>
      <c r="H362" s="121">
        <v>7</v>
      </c>
      <c r="I362" s="121"/>
      <c r="J362" s="121">
        <v>404323</v>
      </c>
      <c r="K362" s="121">
        <v>13702771</v>
      </c>
      <c r="L362" s="121">
        <v>0.99</v>
      </c>
      <c r="M362" s="121">
        <v>280</v>
      </c>
      <c r="N362" s="122">
        <v>1</v>
      </c>
      <c r="O362" s="122">
        <v>1.172453096436251E+19</v>
      </c>
    </row>
    <row r="363" spans="3:15" ht="15" customHeight="1">
      <c r="C363" s="112" t="b">
        <v>0</v>
      </c>
      <c r="D363" s="113">
        <v>282</v>
      </c>
      <c r="E363" s="114" t="s">
        <v>1627</v>
      </c>
      <c r="F363" s="114">
        <v>26</v>
      </c>
      <c r="G363" s="121">
        <v>1</v>
      </c>
      <c r="H363" s="121">
        <v>8</v>
      </c>
      <c r="I363" s="121" t="s">
        <v>1628</v>
      </c>
      <c r="J363" s="121">
        <v>249808</v>
      </c>
      <c r="K363" s="121">
        <v>8327676</v>
      </c>
      <c r="L363" s="121">
        <v>0.99</v>
      </c>
      <c r="M363" s="121">
        <v>281</v>
      </c>
      <c r="N363" s="122">
        <v>0</v>
      </c>
      <c r="O363" s="122">
        <v>9.8132094202321551E+18</v>
      </c>
    </row>
    <row r="364" spans="3:15" ht="15" customHeight="1">
      <c r="C364" s="112" t="b">
        <v>0</v>
      </c>
      <c r="D364" s="113">
        <v>283</v>
      </c>
      <c r="E364" s="114" t="s">
        <v>1629</v>
      </c>
      <c r="F364" s="114">
        <v>26</v>
      </c>
      <c r="G364" s="121">
        <v>1</v>
      </c>
      <c r="H364" s="121">
        <v>8</v>
      </c>
      <c r="I364" s="121" t="s">
        <v>1630</v>
      </c>
      <c r="J364" s="121">
        <v>230922</v>
      </c>
      <c r="K364" s="121">
        <v>7697230</v>
      </c>
      <c r="L364" s="121">
        <v>0.99</v>
      </c>
      <c r="M364" s="121">
        <v>282</v>
      </c>
      <c r="N364" s="122">
        <v>0</v>
      </c>
      <c r="O364" s="122">
        <v>1.6845855990493342E+19</v>
      </c>
    </row>
    <row r="365" spans="3:15" ht="15" customHeight="1">
      <c r="C365" s="112" t="b">
        <v>0</v>
      </c>
      <c r="D365" s="113">
        <v>284</v>
      </c>
      <c r="E365" s="114" t="s">
        <v>1631</v>
      </c>
      <c r="F365" s="114">
        <v>26</v>
      </c>
      <c r="G365" s="121">
        <v>1</v>
      </c>
      <c r="H365" s="121">
        <v>8</v>
      </c>
      <c r="I365" s="121" t="s">
        <v>1450</v>
      </c>
      <c r="J365" s="121">
        <v>254615</v>
      </c>
      <c r="K365" s="121">
        <v>8505985</v>
      </c>
      <c r="L365" s="121">
        <v>0.99</v>
      </c>
      <c r="M365" s="121">
        <v>283</v>
      </c>
      <c r="N365" s="122">
        <v>0</v>
      </c>
      <c r="O365" s="122">
        <v>1.7862043954802403E+19</v>
      </c>
    </row>
    <row r="366" spans="3:15" ht="15" customHeight="1">
      <c r="C366" s="112" t="b">
        <v>0</v>
      </c>
      <c r="D366" s="113">
        <v>285</v>
      </c>
      <c r="E366" s="114" t="s">
        <v>1632</v>
      </c>
      <c r="F366" s="114">
        <v>26</v>
      </c>
      <c r="G366" s="121">
        <v>1</v>
      </c>
      <c r="H366" s="121">
        <v>8</v>
      </c>
      <c r="I366" s="121" t="s">
        <v>1633</v>
      </c>
      <c r="J366" s="121">
        <v>194220</v>
      </c>
      <c r="K366" s="121">
        <v>6455080</v>
      </c>
      <c r="L366" s="121">
        <v>0.99</v>
      </c>
      <c r="M366" s="121">
        <v>284</v>
      </c>
      <c r="N366" s="122">
        <v>0</v>
      </c>
      <c r="O366" s="122">
        <v>1.0259924805186062E+19</v>
      </c>
    </row>
    <row r="367" spans="3:15" ht="15" customHeight="1">
      <c r="C367" s="112" t="b">
        <v>0</v>
      </c>
      <c r="D367" s="113">
        <v>286</v>
      </c>
      <c r="E367" s="114" t="s">
        <v>1634</v>
      </c>
      <c r="F367" s="114">
        <v>26</v>
      </c>
      <c r="G367" s="121">
        <v>1</v>
      </c>
      <c r="H367" s="121">
        <v>8</v>
      </c>
      <c r="I367" s="121" t="s">
        <v>1635</v>
      </c>
      <c r="J367" s="121">
        <v>222145</v>
      </c>
      <c r="K367" s="121">
        <v>7402658</v>
      </c>
      <c r="L367" s="121">
        <v>0.99</v>
      </c>
      <c r="M367" s="121">
        <v>285</v>
      </c>
      <c r="N367" s="122">
        <v>0</v>
      </c>
      <c r="O367" s="122">
        <v>7.5834693460513126E+18</v>
      </c>
    </row>
    <row r="368" spans="3:15" ht="15" customHeight="1">
      <c r="C368" s="112" t="b">
        <v>0</v>
      </c>
      <c r="D368" s="113">
        <v>287</v>
      </c>
      <c r="E368" s="114" t="s">
        <v>1636</v>
      </c>
      <c r="F368" s="114">
        <v>26</v>
      </c>
      <c r="G368" s="121">
        <v>1</v>
      </c>
      <c r="H368" s="121">
        <v>8</v>
      </c>
      <c r="I368" s="121" t="s">
        <v>481</v>
      </c>
      <c r="J368" s="121">
        <v>304352</v>
      </c>
      <c r="K368" s="121">
        <v>10078050</v>
      </c>
      <c r="L368" s="121">
        <v>0.99</v>
      </c>
      <c r="M368" s="121">
        <v>286</v>
      </c>
      <c r="N368" s="122">
        <v>0</v>
      </c>
      <c r="O368" s="122">
        <v>7.0258829322166569E+18</v>
      </c>
    </row>
    <row r="369" spans="3:15" ht="15" customHeight="1">
      <c r="C369" s="112" t="b">
        <v>0</v>
      </c>
      <c r="D369" s="113">
        <v>288</v>
      </c>
      <c r="E369" s="114" t="s">
        <v>1637</v>
      </c>
      <c r="F369" s="114">
        <v>26</v>
      </c>
      <c r="G369" s="121">
        <v>1</v>
      </c>
      <c r="H369" s="121">
        <v>8</v>
      </c>
      <c r="I369" s="121" t="s">
        <v>1638</v>
      </c>
      <c r="J369" s="121">
        <v>236382</v>
      </c>
      <c r="K369" s="121">
        <v>7866924</v>
      </c>
      <c r="L369" s="121">
        <v>0.99</v>
      </c>
      <c r="M369" s="121">
        <v>287</v>
      </c>
      <c r="N369" s="122">
        <v>0</v>
      </c>
      <c r="O369" s="122">
        <v>3.023072127032406E+18</v>
      </c>
    </row>
    <row r="370" spans="3:15" ht="15" customHeight="1">
      <c r="C370" s="112" t="b">
        <v>0</v>
      </c>
      <c r="D370" s="113">
        <v>289</v>
      </c>
      <c r="E370" s="114" t="s">
        <v>1639</v>
      </c>
      <c r="F370" s="114">
        <v>26</v>
      </c>
      <c r="G370" s="121">
        <v>1</v>
      </c>
      <c r="H370" s="121">
        <v>8</v>
      </c>
      <c r="I370" s="121" t="s">
        <v>1640</v>
      </c>
      <c r="J370" s="121">
        <v>232280</v>
      </c>
      <c r="K370" s="121">
        <v>7747747</v>
      </c>
      <c r="L370" s="121">
        <v>0.99</v>
      </c>
      <c r="M370" s="121">
        <v>288</v>
      </c>
      <c r="N370" s="122">
        <v>0</v>
      </c>
      <c r="O370" s="122">
        <v>1.2219843963708692E+19</v>
      </c>
    </row>
    <row r="371" spans="3:15" ht="15" customHeight="1">
      <c r="C371" s="112" t="b">
        <v>0</v>
      </c>
      <c r="D371" s="113">
        <v>290</v>
      </c>
      <c r="E371" s="114" t="s">
        <v>1641</v>
      </c>
      <c r="F371" s="114">
        <v>26</v>
      </c>
      <c r="G371" s="121">
        <v>1</v>
      </c>
      <c r="H371" s="121">
        <v>8</v>
      </c>
      <c r="I371" s="121" t="s">
        <v>1640</v>
      </c>
      <c r="J371" s="121">
        <v>248842</v>
      </c>
      <c r="K371" s="121">
        <v>8275673</v>
      </c>
      <c r="L371" s="121">
        <v>0.99</v>
      </c>
      <c r="M371" s="121">
        <v>289</v>
      </c>
      <c r="N371" s="122">
        <v>0</v>
      </c>
      <c r="O371" s="122">
        <v>9.0087815723776164E+18</v>
      </c>
    </row>
    <row r="372" spans="3:15" ht="15" customHeight="1">
      <c r="C372" s="112" t="b">
        <v>0</v>
      </c>
      <c r="D372" s="113">
        <v>291</v>
      </c>
      <c r="E372" s="114" t="s">
        <v>1642</v>
      </c>
      <c r="F372" s="114">
        <v>26</v>
      </c>
      <c r="G372" s="121">
        <v>1</v>
      </c>
      <c r="H372" s="121">
        <v>8</v>
      </c>
      <c r="I372" s="121" t="s">
        <v>1630</v>
      </c>
      <c r="J372" s="121">
        <v>207542</v>
      </c>
      <c r="K372" s="121">
        <v>6920424</v>
      </c>
      <c r="L372" s="121">
        <v>0.99</v>
      </c>
      <c r="M372" s="121">
        <v>290</v>
      </c>
      <c r="N372" s="122">
        <v>0</v>
      </c>
      <c r="O372" s="122">
        <v>3.8772581327792788E+18</v>
      </c>
    </row>
    <row r="373" spans="3:15" ht="15" customHeight="1">
      <c r="C373" s="112" t="b">
        <v>0</v>
      </c>
      <c r="D373" s="113">
        <v>292</v>
      </c>
      <c r="E373" s="114" t="s">
        <v>1643</v>
      </c>
      <c r="F373" s="114">
        <v>26</v>
      </c>
      <c r="G373" s="121">
        <v>1</v>
      </c>
      <c r="H373" s="121">
        <v>8</v>
      </c>
      <c r="I373" s="121" t="s">
        <v>1640</v>
      </c>
      <c r="J373" s="121">
        <v>221544</v>
      </c>
      <c r="K373" s="121">
        <v>7388466</v>
      </c>
      <c r="L373" s="121">
        <v>0.99</v>
      </c>
      <c r="M373" s="121">
        <v>291</v>
      </c>
      <c r="N373" s="122">
        <v>0</v>
      </c>
      <c r="O373" s="122">
        <v>3.3340026177980641E+18</v>
      </c>
    </row>
    <row r="374" spans="3:15" ht="15" customHeight="1">
      <c r="C374" s="112" t="b">
        <v>0</v>
      </c>
      <c r="D374" s="113">
        <v>293</v>
      </c>
      <c r="E374" s="114" t="s">
        <v>1644</v>
      </c>
      <c r="F374" s="114">
        <v>26</v>
      </c>
      <c r="G374" s="121">
        <v>1</v>
      </c>
      <c r="H374" s="121">
        <v>8</v>
      </c>
      <c r="I374" s="121" t="s">
        <v>1645</v>
      </c>
      <c r="J374" s="121">
        <v>256026</v>
      </c>
      <c r="K374" s="121">
        <v>8502588</v>
      </c>
      <c r="L374" s="121">
        <v>0.99</v>
      </c>
      <c r="M374" s="121">
        <v>292</v>
      </c>
      <c r="N374" s="122">
        <v>0</v>
      </c>
      <c r="O374" s="122">
        <v>1.3993268760625994E+19</v>
      </c>
    </row>
    <row r="375" spans="3:15" ht="15" customHeight="1">
      <c r="C375" s="112" t="b">
        <v>0</v>
      </c>
      <c r="D375" s="113">
        <v>294</v>
      </c>
      <c r="E375" s="114" t="s">
        <v>1646</v>
      </c>
      <c r="F375" s="114">
        <v>26</v>
      </c>
      <c r="G375" s="121">
        <v>1</v>
      </c>
      <c r="H375" s="121">
        <v>8</v>
      </c>
      <c r="I375" s="121" t="s">
        <v>1647</v>
      </c>
      <c r="J375" s="121">
        <v>173008</v>
      </c>
      <c r="K375" s="121">
        <v>5748424</v>
      </c>
      <c r="L375" s="121">
        <v>0.99</v>
      </c>
      <c r="M375" s="121">
        <v>293</v>
      </c>
      <c r="N375" s="122">
        <v>0</v>
      </c>
      <c r="O375" s="122">
        <v>1.1870111233095057E+19</v>
      </c>
    </row>
    <row r="376" spans="3:15" ht="15" customHeight="1">
      <c r="C376" s="112" t="b">
        <v>0</v>
      </c>
      <c r="D376" s="113">
        <v>295</v>
      </c>
      <c r="E376" s="114" t="s">
        <v>1648</v>
      </c>
      <c r="F376" s="114">
        <v>26</v>
      </c>
      <c r="G376" s="121">
        <v>1</v>
      </c>
      <c r="H376" s="121">
        <v>8</v>
      </c>
      <c r="I376" s="121" t="s">
        <v>1649</v>
      </c>
      <c r="J376" s="121">
        <v>257619</v>
      </c>
      <c r="K376" s="121">
        <v>8552474</v>
      </c>
      <c r="L376" s="121">
        <v>0.99</v>
      </c>
      <c r="M376" s="121">
        <v>294</v>
      </c>
      <c r="N376" s="122">
        <v>0</v>
      </c>
      <c r="O376" s="122">
        <v>1.697943312127276E+19</v>
      </c>
    </row>
    <row r="377" spans="3:15" ht="15" customHeight="1">
      <c r="C377" s="112" t="b">
        <v>0</v>
      </c>
      <c r="D377" s="113">
        <v>296</v>
      </c>
      <c r="E377" s="114" t="s">
        <v>1650</v>
      </c>
      <c r="F377" s="114">
        <v>26</v>
      </c>
      <c r="G377" s="121">
        <v>1</v>
      </c>
      <c r="H377" s="121">
        <v>8</v>
      </c>
      <c r="I377" s="121" t="s">
        <v>1640</v>
      </c>
      <c r="J377" s="121">
        <v>195239</v>
      </c>
      <c r="K377" s="121">
        <v>6503533</v>
      </c>
      <c r="L377" s="121">
        <v>0.99</v>
      </c>
      <c r="M377" s="121">
        <v>295</v>
      </c>
      <c r="N377" s="122">
        <v>0</v>
      </c>
      <c r="O377" s="122">
        <v>5.8066409538881116E+18</v>
      </c>
    </row>
    <row r="378" spans="3:15" ht="15" customHeight="1">
      <c r="C378" s="112" t="b">
        <v>0</v>
      </c>
      <c r="D378" s="113">
        <v>297</v>
      </c>
      <c r="E378" s="114" t="s">
        <v>1651</v>
      </c>
      <c r="F378" s="114">
        <v>26</v>
      </c>
      <c r="G378" s="121">
        <v>1</v>
      </c>
      <c r="H378" s="121">
        <v>8</v>
      </c>
      <c r="I378" s="121" t="s">
        <v>1652</v>
      </c>
      <c r="J378" s="121">
        <v>225332</v>
      </c>
      <c r="K378" s="121">
        <v>7488852</v>
      </c>
      <c r="L378" s="121">
        <v>0.99</v>
      </c>
      <c r="M378" s="121">
        <v>296</v>
      </c>
      <c r="N378" s="122">
        <v>0</v>
      </c>
      <c r="O378" s="122">
        <v>1.0873397568265914E+19</v>
      </c>
    </row>
    <row r="379" spans="3:15" ht="15" customHeight="1">
      <c r="C379" s="112" t="b">
        <v>0</v>
      </c>
      <c r="D379" s="113">
        <v>298</v>
      </c>
      <c r="E379" s="114" t="s">
        <v>1653</v>
      </c>
      <c r="F379" s="114">
        <v>26</v>
      </c>
      <c r="G379" s="121">
        <v>1</v>
      </c>
      <c r="H379" s="121">
        <v>8</v>
      </c>
      <c r="I379" s="121" t="s">
        <v>1654</v>
      </c>
      <c r="J379" s="121">
        <v>231392</v>
      </c>
      <c r="K379" s="121">
        <v>7663348</v>
      </c>
      <c r="L379" s="121">
        <v>0.99</v>
      </c>
      <c r="M379" s="121">
        <v>297</v>
      </c>
      <c r="N379" s="122">
        <v>0</v>
      </c>
      <c r="O379" s="122">
        <v>1.6205700632653896E+19</v>
      </c>
    </row>
    <row r="380" spans="3:15" ht="15" customHeight="1">
      <c r="C380" s="112" t="b">
        <v>0</v>
      </c>
      <c r="D380" s="113">
        <v>299</v>
      </c>
      <c r="E380" s="114" t="s">
        <v>1644</v>
      </c>
      <c r="F380" s="114">
        <v>27</v>
      </c>
      <c r="G380" s="121">
        <v>1</v>
      </c>
      <c r="H380" s="121">
        <v>8</v>
      </c>
      <c r="I380" s="121" t="s">
        <v>1645</v>
      </c>
      <c r="J380" s="121">
        <v>298396</v>
      </c>
      <c r="K380" s="121">
        <v>10056970</v>
      </c>
      <c r="L380" s="121">
        <v>0.99</v>
      </c>
      <c r="M380" s="121">
        <v>298</v>
      </c>
      <c r="N380" s="122">
        <v>0</v>
      </c>
      <c r="O380" s="122">
        <v>1.8194682835964332E+19</v>
      </c>
    </row>
    <row r="381" spans="3:15" ht="15" customHeight="1">
      <c r="C381" s="112" t="b">
        <v>0</v>
      </c>
      <c r="D381" s="113">
        <v>300</v>
      </c>
      <c r="E381" s="114" t="s">
        <v>1637</v>
      </c>
      <c r="F381" s="114">
        <v>27</v>
      </c>
      <c r="G381" s="121">
        <v>1</v>
      </c>
      <c r="H381" s="121">
        <v>8</v>
      </c>
      <c r="I381" s="121" t="s">
        <v>1655</v>
      </c>
      <c r="J381" s="121">
        <v>206942</v>
      </c>
      <c r="K381" s="121">
        <v>6950332</v>
      </c>
      <c r="L381" s="121">
        <v>0.99</v>
      </c>
      <c r="M381" s="121">
        <v>299</v>
      </c>
      <c r="N381" s="122">
        <v>0</v>
      </c>
      <c r="O381" s="122">
        <v>1.0345792365786299E+18</v>
      </c>
    </row>
    <row r="382" spans="3:15" ht="15" customHeight="1">
      <c r="C382" s="112" t="b">
        <v>0</v>
      </c>
      <c r="D382" s="113">
        <v>301</v>
      </c>
      <c r="E382" s="114" t="s">
        <v>1629</v>
      </c>
      <c r="F382" s="114">
        <v>27</v>
      </c>
      <c r="G382" s="121">
        <v>1</v>
      </c>
      <c r="H382" s="121">
        <v>8</v>
      </c>
      <c r="I382" s="121" t="s">
        <v>1630</v>
      </c>
      <c r="J382" s="121">
        <v>285231</v>
      </c>
      <c r="K382" s="121">
        <v>9544383</v>
      </c>
      <c r="L382" s="121">
        <v>0.99</v>
      </c>
      <c r="M382" s="121">
        <v>300</v>
      </c>
      <c r="N382" s="122">
        <v>0</v>
      </c>
      <c r="O382" s="122">
        <v>9.3274364970846285E+17</v>
      </c>
    </row>
    <row r="383" spans="3:15" ht="15" customHeight="1">
      <c r="C383" s="112" t="b">
        <v>0</v>
      </c>
      <c r="D383" s="113">
        <v>302</v>
      </c>
      <c r="E383" s="114" t="s">
        <v>1641</v>
      </c>
      <c r="F383" s="114">
        <v>27</v>
      </c>
      <c r="G383" s="121">
        <v>1</v>
      </c>
      <c r="H383" s="121">
        <v>8</v>
      </c>
      <c r="I383" s="121" t="s">
        <v>1656</v>
      </c>
      <c r="J383" s="121">
        <v>282174</v>
      </c>
      <c r="K383" s="121">
        <v>9344477</v>
      </c>
      <c r="L383" s="121">
        <v>0.99</v>
      </c>
      <c r="M383" s="121">
        <v>301</v>
      </c>
      <c r="N383" s="122">
        <v>0</v>
      </c>
      <c r="O383" s="122">
        <v>2.312008498972585E+18</v>
      </c>
    </row>
    <row r="384" spans="3:15" ht="15" customHeight="1">
      <c r="C384" s="112" t="b">
        <v>0</v>
      </c>
      <c r="D384" s="113">
        <v>303</v>
      </c>
      <c r="E384" s="114" t="s">
        <v>1657</v>
      </c>
      <c r="F384" s="114">
        <v>27</v>
      </c>
      <c r="G384" s="121">
        <v>1</v>
      </c>
      <c r="H384" s="121">
        <v>8</v>
      </c>
      <c r="I384" s="121" t="s">
        <v>1658</v>
      </c>
      <c r="J384" s="121">
        <v>244950</v>
      </c>
      <c r="K384" s="121">
        <v>8189093</v>
      </c>
      <c r="L384" s="121">
        <v>0.99</v>
      </c>
      <c r="M384" s="121">
        <v>302</v>
      </c>
      <c r="N384" s="122">
        <v>0</v>
      </c>
      <c r="O384" s="122">
        <v>6.5937567652767263E+18</v>
      </c>
    </row>
    <row r="385" spans="3:15" ht="15" customHeight="1">
      <c r="C385" s="112" t="b">
        <v>0</v>
      </c>
      <c r="D385" s="113">
        <v>304</v>
      </c>
      <c r="E385" s="114" t="s">
        <v>1634</v>
      </c>
      <c r="F385" s="114">
        <v>27</v>
      </c>
      <c r="G385" s="121">
        <v>1</v>
      </c>
      <c r="H385" s="121">
        <v>8</v>
      </c>
      <c r="I385" s="121" t="s">
        <v>1659</v>
      </c>
      <c r="J385" s="121">
        <v>225488</v>
      </c>
      <c r="K385" s="121">
        <v>7507866</v>
      </c>
      <c r="L385" s="121">
        <v>0.99</v>
      </c>
      <c r="M385" s="121">
        <v>303</v>
      </c>
      <c r="N385" s="122">
        <v>0</v>
      </c>
      <c r="O385" s="122">
        <v>4.7454536731821629E+18</v>
      </c>
    </row>
    <row r="386" spans="3:15" ht="15" customHeight="1">
      <c r="C386" s="112" t="b">
        <v>0</v>
      </c>
      <c r="D386" s="113">
        <v>305</v>
      </c>
      <c r="E386" s="114" t="s">
        <v>1646</v>
      </c>
      <c r="F386" s="114">
        <v>27</v>
      </c>
      <c r="G386" s="121">
        <v>1</v>
      </c>
      <c r="H386" s="121">
        <v>8</v>
      </c>
      <c r="I386" s="121" t="s">
        <v>1658</v>
      </c>
      <c r="J386" s="121">
        <v>192391</v>
      </c>
      <c r="K386" s="121">
        <v>6399761</v>
      </c>
      <c r="L386" s="121">
        <v>0.99</v>
      </c>
      <c r="M386" s="121">
        <v>304</v>
      </c>
      <c r="N386" s="122">
        <v>0</v>
      </c>
      <c r="O386" s="122">
        <v>5.6803997461088522E+18</v>
      </c>
    </row>
    <row r="387" spans="3:15" ht="15" customHeight="1">
      <c r="C387" s="112" t="b">
        <v>0</v>
      </c>
      <c r="D387" s="113">
        <v>306</v>
      </c>
      <c r="E387" s="114" t="s">
        <v>1650</v>
      </c>
      <c r="F387" s="114">
        <v>27</v>
      </c>
      <c r="G387" s="121">
        <v>1</v>
      </c>
      <c r="H387" s="121">
        <v>8</v>
      </c>
      <c r="I387" s="121" t="s">
        <v>1660</v>
      </c>
      <c r="J387" s="121">
        <v>240300</v>
      </c>
      <c r="K387" s="121">
        <v>8069934</v>
      </c>
      <c r="L387" s="121">
        <v>0.99</v>
      </c>
      <c r="M387" s="121">
        <v>305</v>
      </c>
      <c r="N387" s="122">
        <v>0</v>
      </c>
      <c r="O387" s="122">
        <v>1.6562267352817338E+19</v>
      </c>
    </row>
    <row r="388" spans="3:15" ht="15" customHeight="1">
      <c r="C388" s="112" t="b">
        <v>0</v>
      </c>
      <c r="D388" s="113">
        <v>307</v>
      </c>
      <c r="E388" s="114" t="s">
        <v>1661</v>
      </c>
      <c r="F388" s="114">
        <v>27</v>
      </c>
      <c r="G388" s="121">
        <v>1</v>
      </c>
      <c r="H388" s="121">
        <v>8</v>
      </c>
      <c r="I388" s="121" t="s">
        <v>1662</v>
      </c>
      <c r="J388" s="121">
        <v>178155</v>
      </c>
      <c r="K388" s="121">
        <v>5950952</v>
      </c>
      <c r="L388" s="121">
        <v>0.99</v>
      </c>
      <c r="M388" s="121">
        <v>306</v>
      </c>
      <c r="N388" s="122">
        <v>0</v>
      </c>
      <c r="O388" s="122">
        <v>1.6450344604764275E+19</v>
      </c>
    </row>
    <row r="389" spans="3:15" ht="15" customHeight="1">
      <c r="C389" s="112" t="b">
        <v>0</v>
      </c>
      <c r="D389" s="113">
        <v>308</v>
      </c>
      <c r="E389" s="114" t="s">
        <v>1663</v>
      </c>
      <c r="F389" s="114">
        <v>27</v>
      </c>
      <c r="G389" s="121">
        <v>1</v>
      </c>
      <c r="H389" s="121">
        <v>8</v>
      </c>
      <c r="I389" s="121" t="s">
        <v>1664</v>
      </c>
      <c r="J389" s="121">
        <v>289750</v>
      </c>
      <c r="K389" s="121">
        <v>9633659</v>
      </c>
      <c r="L389" s="121">
        <v>0.99</v>
      </c>
      <c r="M389" s="121">
        <v>307</v>
      </c>
      <c r="N389" s="122">
        <v>0</v>
      </c>
      <c r="O389" s="122">
        <v>2.5971077856954266E+18</v>
      </c>
    </row>
    <row r="390" spans="3:15" ht="15" customHeight="1">
      <c r="C390" s="112" t="b">
        <v>0</v>
      </c>
      <c r="D390" s="113">
        <v>309</v>
      </c>
      <c r="E390" s="114" t="s">
        <v>1665</v>
      </c>
      <c r="F390" s="114">
        <v>27</v>
      </c>
      <c r="G390" s="121">
        <v>1</v>
      </c>
      <c r="H390" s="121">
        <v>8</v>
      </c>
      <c r="I390" s="121" t="s">
        <v>473</v>
      </c>
      <c r="J390" s="121">
        <v>239725</v>
      </c>
      <c r="K390" s="121">
        <v>8024386</v>
      </c>
      <c r="L390" s="121">
        <v>0.99</v>
      </c>
      <c r="M390" s="121">
        <v>308</v>
      </c>
      <c r="N390" s="122">
        <v>0</v>
      </c>
      <c r="O390" s="122">
        <v>8.2410257297772831E+18</v>
      </c>
    </row>
    <row r="391" spans="3:15" ht="15" customHeight="1">
      <c r="C391" s="112" t="b">
        <v>0</v>
      </c>
      <c r="D391" s="113">
        <v>310</v>
      </c>
      <c r="E391" s="114" t="s">
        <v>1666</v>
      </c>
      <c r="F391" s="114">
        <v>27</v>
      </c>
      <c r="G391" s="121">
        <v>1</v>
      </c>
      <c r="H391" s="121">
        <v>8</v>
      </c>
      <c r="I391" s="121" t="s">
        <v>553</v>
      </c>
      <c r="J391" s="121">
        <v>267363</v>
      </c>
      <c r="K391" s="121">
        <v>8895073</v>
      </c>
      <c r="L391" s="121">
        <v>0.99</v>
      </c>
      <c r="M391" s="121">
        <v>309</v>
      </c>
      <c r="N391" s="122">
        <v>0</v>
      </c>
      <c r="O391" s="122">
        <v>1.7040092875431459E+19</v>
      </c>
    </row>
    <row r="392" spans="3:15" ht="15" customHeight="1">
      <c r="C392" s="112" t="b">
        <v>0</v>
      </c>
      <c r="D392" s="113">
        <v>311</v>
      </c>
      <c r="E392" s="114" t="s">
        <v>1653</v>
      </c>
      <c r="F392" s="114">
        <v>27</v>
      </c>
      <c r="G392" s="121">
        <v>1</v>
      </c>
      <c r="H392" s="121">
        <v>8</v>
      </c>
      <c r="I392" s="121" t="s">
        <v>1667</v>
      </c>
      <c r="J392" s="121">
        <v>273031</v>
      </c>
      <c r="K392" s="121">
        <v>9142937</v>
      </c>
      <c r="L392" s="121">
        <v>0.99</v>
      </c>
      <c r="M392" s="121">
        <v>310</v>
      </c>
      <c r="N392" s="122">
        <v>0</v>
      </c>
      <c r="O392" s="122">
        <v>5.3059433635247831E+18</v>
      </c>
    </row>
    <row r="393" spans="3:15" ht="15" customHeight="1">
      <c r="C393" s="112" t="b">
        <v>0</v>
      </c>
      <c r="D393" s="113">
        <v>312</v>
      </c>
      <c r="E393" s="114" t="s">
        <v>1668</v>
      </c>
      <c r="F393" s="114">
        <v>27</v>
      </c>
      <c r="G393" s="121">
        <v>1</v>
      </c>
      <c r="H393" s="121">
        <v>8</v>
      </c>
      <c r="I393" s="121" t="s">
        <v>1669</v>
      </c>
      <c r="J393" s="121">
        <v>211147</v>
      </c>
      <c r="K393" s="121">
        <v>7029400</v>
      </c>
      <c r="L393" s="121">
        <v>0.99</v>
      </c>
      <c r="M393" s="121">
        <v>311</v>
      </c>
      <c r="N393" s="122">
        <v>0</v>
      </c>
      <c r="O393" s="122">
        <v>1.1819380175202961E+19</v>
      </c>
    </row>
    <row r="394" spans="3:15" ht="15" customHeight="1">
      <c r="C394" s="112" t="b">
        <v>0</v>
      </c>
      <c r="D394" s="113">
        <v>313</v>
      </c>
      <c r="E394" s="114" t="s">
        <v>1670</v>
      </c>
      <c r="F394" s="114">
        <v>28</v>
      </c>
      <c r="G394" s="121">
        <v>1</v>
      </c>
      <c r="H394" s="121">
        <v>7</v>
      </c>
      <c r="I394" s="121"/>
      <c r="J394" s="121">
        <v>311353</v>
      </c>
      <c r="K394" s="121">
        <v>10309980</v>
      </c>
      <c r="L394" s="121">
        <v>0.99</v>
      </c>
      <c r="M394" s="121">
        <v>312</v>
      </c>
      <c r="N394" s="122">
        <v>1</v>
      </c>
      <c r="O394" s="122">
        <v>2.0940363631099674E+18</v>
      </c>
    </row>
    <row r="395" spans="3:15" ht="15" customHeight="1">
      <c r="C395" s="112" t="b">
        <v>0</v>
      </c>
      <c r="D395" s="113">
        <v>314</v>
      </c>
      <c r="E395" s="114" t="s">
        <v>1671</v>
      </c>
      <c r="F395" s="114">
        <v>28</v>
      </c>
      <c r="G395" s="121">
        <v>1</v>
      </c>
      <c r="H395" s="121">
        <v>7</v>
      </c>
      <c r="I395" s="121"/>
      <c r="J395" s="121">
        <v>244532</v>
      </c>
      <c r="K395" s="121">
        <v>8150846</v>
      </c>
      <c r="L395" s="121">
        <v>0.99</v>
      </c>
      <c r="M395" s="121">
        <v>313</v>
      </c>
      <c r="N395" s="122">
        <v>1</v>
      </c>
      <c r="O395" s="122">
        <v>1.1459103422165905E+19</v>
      </c>
    </row>
    <row r="396" spans="3:15" ht="15" customHeight="1">
      <c r="C396" s="112" t="b">
        <v>0</v>
      </c>
      <c r="D396" s="113">
        <v>315</v>
      </c>
      <c r="E396" s="114" t="s">
        <v>1672</v>
      </c>
      <c r="F396" s="114">
        <v>28</v>
      </c>
      <c r="G396" s="121">
        <v>1</v>
      </c>
      <c r="H396" s="121">
        <v>7</v>
      </c>
      <c r="I396" s="121"/>
      <c r="J396" s="121">
        <v>253492</v>
      </c>
      <c r="K396" s="121">
        <v>8441034</v>
      </c>
      <c r="L396" s="121">
        <v>0.99</v>
      </c>
      <c r="M396" s="121">
        <v>314</v>
      </c>
      <c r="N396" s="122">
        <v>1</v>
      </c>
      <c r="O396" s="122">
        <v>5.3506780502063073E+18</v>
      </c>
    </row>
    <row r="397" spans="3:15" ht="15" customHeight="1">
      <c r="C397" s="112" t="b">
        <v>0</v>
      </c>
      <c r="D397" s="113">
        <v>316</v>
      </c>
      <c r="E397" s="114" t="s">
        <v>1563</v>
      </c>
      <c r="F397" s="114">
        <v>28</v>
      </c>
      <c r="G397" s="121">
        <v>1</v>
      </c>
      <c r="H397" s="121">
        <v>7</v>
      </c>
      <c r="I397" s="121"/>
      <c r="J397" s="121">
        <v>244715</v>
      </c>
      <c r="K397" s="121">
        <v>8123466</v>
      </c>
      <c r="L397" s="121">
        <v>0.99</v>
      </c>
      <c r="M397" s="121">
        <v>315</v>
      </c>
      <c r="N397" s="122">
        <v>1</v>
      </c>
      <c r="O397" s="122">
        <v>1.5983635797259067E+19</v>
      </c>
    </row>
    <row r="398" spans="3:15" ht="15" customHeight="1">
      <c r="C398" s="112" t="b">
        <v>0</v>
      </c>
      <c r="D398" s="113">
        <v>317</v>
      </c>
      <c r="E398" s="114" t="s">
        <v>1673</v>
      </c>
      <c r="F398" s="114">
        <v>28</v>
      </c>
      <c r="G398" s="121">
        <v>1</v>
      </c>
      <c r="H398" s="121">
        <v>7</v>
      </c>
      <c r="I398" s="121"/>
      <c r="J398" s="121">
        <v>254040</v>
      </c>
      <c r="K398" s="121">
        <v>8420093</v>
      </c>
      <c r="L398" s="121">
        <v>0.99</v>
      </c>
      <c r="M398" s="121">
        <v>316</v>
      </c>
      <c r="N398" s="122">
        <v>1</v>
      </c>
      <c r="O398" s="122">
        <v>3.3564037674540216E+18</v>
      </c>
    </row>
    <row r="399" spans="3:15" ht="15" customHeight="1">
      <c r="C399" s="112" t="b">
        <v>0</v>
      </c>
      <c r="D399" s="113">
        <v>318</v>
      </c>
      <c r="E399" s="114" t="s">
        <v>1674</v>
      </c>
      <c r="F399" s="114">
        <v>28</v>
      </c>
      <c r="G399" s="121">
        <v>1</v>
      </c>
      <c r="H399" s="121">
        <v>7</v>
      </c>
      <c r="I399" s="121"/>
      <c r="J399" s="121">
        <v>264202</v>
      </c>
      <c r="K399" s="121">
        <v>8731945</v>
      </c>
      <c r="L399" s="121">
        <v>0.99</v>
      </c>
      <c r="M399" s="121">
        <v>317</v>
      </c>
      <c r="N399" s="122">
        <v>1</v>
      </c>
      <c r="O399" s="122">
        <v>9.356869210185079E+17</v>
      </c>
    </row>
    <row r="400" spans="3:15" ht="15" customHeight="1">
      <c r="C400" s="112" t="b">
        <v>0</v>
      </c>
      <c r="D400" s="113">
        <v>319</v>
      </c>
      <c r="E400" s="114" t="s">
        <v>1675</v>
      </c>
      <c r="F400" s="114">
        <v>28</v>
      </c>
      <c r="G400" s="121">
        <v>1</v>
      </c>
      <c r="H400" s="121">
        <v>7</v>
      </c>
      <c r="I400" s="121"/>
      <c r="J400" s="121">
        <v>230452</v>
      </c>
      <c r="K400" s="121">
        <v>7685326</v>
      </c>
      <c r="L400" s="121">
        <v>0.99</v>
      </c>
      <c r="M400" s="121">
        <v>318</v>
      </c>
      <c r="N400" s="122">
        <v>1</v>
      </c>
      <c r="O400" s="122">
        <v>1.4222770322247068E+19</v>
      </c>
    </row>
    <row r="401" spans="3:15" ht="15" customHeight="1">
      <c r="C401" s="112" t="b">
        <v>0</v>
      </c>
      <c r="D401" s="113">
        <v>320</v>
      </c>
      <c r="E401" s="114" t="s">
        <v>1676</v>
      </c>
      <c r="F401" s="114">
        <v>28</v>
      </c>
      <c r="G401" s="121">
        <v>1</v>
      </c>
      <c r="H401" s="121">
        <v>7</v>
      </c>
      <c r="I401" s="121"/>
      <c r="J401" s="121">
        <v>275748</v>
      </c>
      <c r="K401" s="121">
        <v>9205941</v>
      </c>
      <c r="L401" s="121">
        <v>0.99</v>
      </c>
      <c r="M401" s="121">
        <v>319</v>
      </c>
      <c r="N401" s="122">
        <v>1</v>
      </c>
      <c r="O401" s="122">
        <v>7.3098973831023974E+17</v>
      </c>
    </row>
    <row r="402" spans="3:15" ht="15" customHeight="1">
      <c r="C402" s="112" t="b">
        <v>0</v>
      </c>
      <c r="D402" s="113">
        <v>321</v>
      </c>
      <c r="E402" s="114" t="s">
        <v>1677</v>
      </c>
      <c r="F402" s="114">
        <v>28</v>
      </c>
      <c r="G402" s="121">
        <v>1</v>
      </c>
      <c r="H402" s="121">
        <v>7</v>
      </c>
      <c r="I402" s="121"/>
      <c r="J402" s="121">
        <v>266605</v>
      </c>
      <c r="K402" s="121">
        <v>8873358</v>
      </c>
      <c r="L402" s="121">
        <v>0.99</v>
      </c>
      <c r="M402" s="121">
        <v>320</v>
      </c>
      <c r="N402" s="122">
        <v>1</v>
      </c>
      <c r="O402" s="122">
        <v>1.5453468139206488E+19</v>
      </c>
    </row>
    <row r="403" spans="3:15" ht="15" customHeight="1">
      <c r="C403" s="112" t="b">
        <v>0</v>
      </c>
      <c r="D403" s="113">
        <v>322</v>
      </c>
      <c r="E403" s="114" t="s">
        <v>1678</v>
      </c>
      <c r="F403" s="114">
        <v>28</v>
      </c>
      <c r="G403" s="121">
        <v>1</v>
      </c>
      <c r="H403" s="121">
        <v>7</v>
      </c>
      <c r="I403" s="121"/>
      <c r="J403" s="121">
        <v>214595</v>
      </c>
      <c r="K403" s="121">
        <v>7111596</v>
      </c>
      <c r="L403" s="121">
        <v>0.99</v>
      </c>
      <c r="M403" s="121">
        <v>321</v>
      </c>
      <c r="N403" s="122">
        <v>1</v>
      </c>
      <c r="O403" s="122">
        <v>1.8118546405724551E+19</v>
      </c>
    </row>
    <row r="404" spans="3:15" ht="15" customHeight="1">
      <c r="C404" s="112" t="b">
        <v>0</v>
      </c>
      <c r="D404" s="113">
        <v>323</v>
      </c>
      <c r="E404" s="114" t="s">
        <v>1679</v>
      </c>
      <c r="F404" s="114">
        <v>29</v>
      </c>
      <c r="G404" s="121">
        <v>1</v>
      </c>
      <c r="H404" s="121">
        <v>9</v>
      </c>
      <c r="I404" s="121" t="s">
        <v>1680</v>
      </c>
      <c r="J404" s="121">
        <v>205479</v>
      </c>
      <c r="K404" s="121">
        <v>6892516</v>
      </c>
      <c r="L404" s="121">
        <v>0.99</v>
      </c>
      <c r="M404" s="121">
        <v>322</v>
      </c>
      <c r="N404" s="122">
        <v>0</v>
      </c>
      <c r="O404" s="122">
        <v>2.2486953038515256E+18</v>
      </c>
    </row>
    <row r="405" spans="3:15" ht="15" customHeight="1">
      <c r="C405" s="112" t="b">
        <v>0</v>
      </c>
      <c r="D405" s="113">
        <v>324</v>
      </c>
      <c r="E405" s="114" t="s">
        <v>1681</v>
      </c>
      <c r="F405" s="114">
        <v>29</v>
      </c>
      <c r="G405" s="121">
        <v>1</v>
      </c>
      <c r="H405" s="121">
        <v>9</v>
      </c>
      <c r="I405" s="121" t="s">
        <v>1682</v>
      </c>
      <c r="J405" s="121">
        <v>198661</v>
      </c>
      <c r="K405" s="121">
        <v>6643207</v>
      </c>
      <c r="L405" s="121">
        <v>0.99</v>
      </c>
      <c r="M405" s="121">
        <v>323</v>
      </c>
      <c r="N405" s="122">
        <v>0</v>
      </c>
      <c r="O405" s="122">
        <v>1.5691117518333485E+19</v>
      </c>
    </row>
    <row r="406" spans="3:15" ht="15" customHeight="1">
      <c r="C406" s="112" t="b">
        <v>0</v>
      </c>
      <c r="D406" s="113">
        <v>325</v>
      </c>
      <c r="E406" s="114" t="s">
        <v>1683</v>
      </c>
      <c r="F406" s="114">
        <v>29</v>
      </c>
      <c r="G406" s="121">
        <v>1</v>
      </c>
      <c r="H406" s="121">
        <v>9</v>
      </c>
      <c r="I406" s="121" t="s">
        <v>1684</v>
      </c>
      <c r="J406" s="121">
        <v>194194</v>
      </c>
      <c r="K406" s="121">
        <v>6507950</v>
      </c>
      <c r="L406" s="121">
        <v>0.99</v>
      </c>
      <c r="M406" s="121">
        <v>324</v>
      </c>
      <c r="N406" s="122">
        <v>0</v>
      </c>
      <c r="O406" s="122">
        <v>1.4906954759311094E+19</v>
      </c>
    </row>
    <row r="407" spans="3:15" ht="15" customHeight="1">
      <c r="C407" s="112" t="b">
        <v>0</v>
      </c>
      <c r="D407" s="113">
        <v>326</v>
      </c>
      <c r="E407" s="114" t="s">
        <v>1685</v>
      </c>
      <c r="F407" s="114">
        <v>29</v>
      </c>
      <c r="G407" s="121">
        <v>1</v>
      </c>
      <c r="H407" s="121">
        <v>9</v>
      </c>
      <c r="I407" s="121" t="s">
        <v>1686</v>
      </c>
      <c r="J407" s="121">
        <v>188630</v>
      </c>
      <c r="K407" s="121">
        <v>6327391</v>
      </c>
      <c r="L407" s="121">
        <v>0.99</v>
      </c>
      <c r="M407" s="121">
        <v>325</v>
      </c>
      <c r="N407" s="122">
        <v>0</v>
      </c>
      <c r="O407" s="122">
        <v>1.2098437618791973E+19</v>
      </c>
    </row>
    <row r="408" spans="3:15" ht="15" customHeight="1">
      <c r="C408" s="112" t="b">
        <v>0</v>
      </c>
      <c r="D408" s="113">
        <v>327</v>
      </c>
      <c r="E408" s="114" t="s">
        <v>1687</v>
      </c>
      <c r="F408" s="114">
        <v>29</v>
      </c>
      <c r="G408" s="121">
        <v>1</v>
      </c>
      <c r="H408" s="121">
        <v>9</v>
      </c>
      <c r="I408" s="121" t="s">
        <v>1688</v>
      </c>
      <c r="J408" s="121">
        <v>230791</v>
      </c>
      <c r="K408" s="121">
        <v>7748006</v>
      </c>
      <c r="L408" s="121">
        <v>0.99</v>
      </c>
      <c r="M408" s="121">
        <v>326</v>
      </c>
      <c r="N408" s="122">
        <v>0</v>
      </c>
      <c r="O408" s="122">
        <v>6.4704467034706464E+16</v>
      </c>
    </row>
    <row r="409" spans="3:15" ht="15" customHeight="1">
      <c r="C409" s="112" t="b">
        <v>0</v>
      </c>
      <c r="D409" s="113">
        <v>328</v>
      </c>
      <c r="E409" s="114" t="s">
        <v>1689</v>
      </c>
      <c r="F409" s="114">
        <v>29</v>
      </c>
      <c r="G409" s="121">
        <v>1</v>
      </c>
      <c r="H409" s="121">
        <v>9</v>
      </c>
      <c r="I409" s="121" t="s">
        <v>1690</v>
      </c>
      <c r="J409" s="121">
        <v>206733</v>
      </c>
      <c r="K409" s="121">
        <v>7034985</v>
      </c>
      <c r="L409" s="121">
        <v>0.99</v>
      </c>
      <c r="M409" s="121">
        <v>327</v>
      </c>
      <c r="N409" s="122">
        <v>0</v>
      </c>
      <c r="O409" s="122">
        <v>3.1733965148059761E+18</v>
      </c>
    </row>
    <row r="410" spans="3:15" ht="15" customHeight="1">
      <c r="C410" s="112" t="b">
        <v>0</v>
      </c>
      <c r="D410" s="113">
        <v>329</v>
      </c>
      <c r="E410" s="114" t="s">
        <v>1691</v>
      </c>
      <c r="F410" s="114">
        <v>29</v>
      </c>
      <c r="G410" s="121">
        <v>1</v>
      </c>
      <c r="H410" s="121">
        <v>9</v>
      </c>
      <c r="I410" s="121" t="s">
        <v>1692</v>
      </c>
      <c r="J410" s="121">
        <v>210155</v>
      </c>
      <c r="K410" s="121">
        <v>6973625</v>
      </c>
      <c r="L410" s="121">
        <v>0.99</v>
      </c>
      <c r="M410" s="121">
        <v>328</v>
      </c>
      <c r="N410" s="122">
        <v>0</v>
      </c>
      <c r="O410" s="122">
        <v>1.6569123751453987E+19</v>
      </c>
    </row>
    <row r="411" spans="3:15" ht="15" customHeight="1">
      <c r="C411" s="112" t="b">
        <v>0</v>
      </c>
      <c r="D411" s="113">
        <v>330</v>
      </c>
      <c r="E411" s="114" t="s">
        <v>1693</v>
      </c>
      <c r="F411" s="114">
        <v>29</v>
      </c>
      <c r="G411" s="121">
        <v>1</v>
      </c>
      <c r="H411" s="121">
        <v>9</v>
      </c>
      <c r="I411" s="121" t="s">
        <v>1694</v>
      </c>
      <c r="J411" s="121">
        <v>190093</v>
      </c>
      <c r="K411" s="121">
        <v>6457752</v>
      </c>
      <c r="L411" s="121">
        <v>0.99</v>
      </c>
      <c r="M411" s="121">
        <v>329</v>
      </c>
      <c r="N411" s="122">
        <v>0</v>
      </c>
      <c r="O411" s="122">
        <v>2.3544825326407547E+18</v>
      </c>
    </row>
    <row r="412" spans="3:15" ht="15" customHeight="1">
      <c r="C412" s="112" t="b">
        <v>0</v>
      </c>
      <c r="D412" s="113">
        <v>331</v>
      </c>
      <c r="E412" s="114" t="s">
        <v>1695</v>
      </c>
      <c r="F412" s="114">
        <v>29</v>
      </c>
      <c r="G412" s="121">
        <v>1</v>
      </c>
      <c r="H412" s="121">
        <v>9</v>
      </c>
      <c r="I412" s="121" t="s">
        <v>1696</v>
      </c>
      <c r="J412" s="121">
        <v>214256</v>
      </c>
      <c r="K412" s="121">
        <v>7254147</v>
      </c>
      <c r="L412" s="121">
        <v>0.99</v>
      </c>
      <c r="M412" s="121">
        <v>330</v>
      </c>
      <c r="N412" s="122">
        <v>0</v>
      </c>
      <c r="O412" s="122">
        <v>1.7831374902052155E+18</v>
      </c>
    </row>
    <row r="413" spans="3:15" ht="15" customHeight="1">
      <c r="C413" s="112" t="b">
        <v>0</v>
      </c>
      <c r="D413" s="113">
        <v>332</v>
      </c>
      <c r="E413" s="114" t="s">
        <v>1697</v>
      </c>
      <c r="F413" s="114">
        <v>29</v>
      </c>
      <c r="G413" s="121">
        <v>1</v>
      </c>
      <c r="H413" s="121">
        <v>9</v>
      </c>
      <c r="I413" s="121" t="s">
        <v>1698</v>
      </c>
      <c r="J413" s="121">
        <v>210599</v>
      </c>
      <c r="K413" s="121">
        <v>7027525</v>
      </c>
      <c r="L413" s="121">
        <v>0.99</v>
      </c>
      <c r="M413" s="121">
        <v>331</v>
      </c>
      <c r="N413" s="122">
        <v>0</v>
      </c>
      <c r="O413" s="122">
        <v>7.4575561433201951E+18</v>
      </c>
    </row>
    <row r="414" spans="3:15" ht="15" customHeight="1">
      <c r="C414" s="112" t="b">
        <v>0</v>
      </c>
      <c r="D414" s="113">
        <v>333</v>
      </c>
      <c r="E414" s="114" t="s">
        <v>1699</v>
      </c>
      <c r="F414" s="114">
        <v>29</v>
      </c>
      <c r="G414" s="121">
        <v>1</v>
      </c>
      <c r="H414" s="121">
        <v>9</v>
      </c>
      <c r="I414" s="121" t="s">
        <v>1700</v>
      </c>
      <c r="J414" s="121">
        <v>196519</v>
      </c>
      <c r="K414" s="121">
        <v>6568081</v>
      </c>
      <c r="L414" s="121">
        <v>0.99</v>
      </c>
      <c r="M414" s="121">
        <v>332</v>
      </c>
      <c r="N414" s="122">
        <v>0</v>
      </c>
      <c r="O414" s="122">
        <v>1.8032576631129563E+19</v>
      </c>
    </row>
    <row r="415" spans="3:15" ht="15" customHeight="1">
      <c r="C415" s="112" t="b">
        <v>0</v>
      </c>
      <c r="D415" s="113">
        <v>334</v>
      </c>
      <c r="E415" s="114" t="s">
        <v>1701</v>
      </c>
      <c r="F415" s="114">
        <v>29</v>
      </c>
      <c r="G415" s="121">
        <v>1</v>
      </c>
      <c r="H415" s="121">
        <v>9</v>
      </c>
      <c r="I415" s="121" t="s">
        <v>1702</v>
      </c>
      <c r="J415" s="121">
        <v>206654</v>
      </c>
      <c r="K415" s="121">
        <v>6931328</v>
      </c>
      <c r="L415" s="121">
        <v>0.99</v>
      </c>
      <c r="M415" s="121">
        <v>333</v>
      </c>
      <c r="N415" s="122">
        <v>0</v>
      </c>
      <c r="O415" s="122">
        <v>1.0125403023528339E+19</v>
      </c>
    </row>
    <row r="416" spans="3:15" ht="15" customHeight="1">
      <c r="C416" s="112" t="b">
        <v>0</v>
      </c>
      <c r="D416" s="113">
        <v>335</v>
      </c>
      <c r="E416" s="114" t="s">
        <v>1703</v>
      </c>
      <c r="F416" s="114">
        <v>29</v>
      </c>
      <c r="G416" s="121">
        <v>1</v>
      </c>
      <c r="H416" s="121">
        <v>9</v>
      </c>
      <c r="I416" s="121" t="s">
        <v>1704</v>
      </c>
      <c r="J416" s="121">
        <v>203493</v>
      </c>
      <c r="K416" s="121">
        <v>6772813</v>
      </c>
      <c r="L416" s="121">
        <v>0.99</v>
      </c>
      <c r="M416" s="121">
        <v>334</v>
      </c>
      <c r="N416" s="122">
        <v>0</v>
      </c>
      <c r="O416" s="122">
        <v>1.7196261932004874E+19</v>
      </c>
    </row>
    <row r="417" spans="3:15" ht="15" customHeight="1">
      <c r="C417" s="112" t="b">
        <v>0</v>
      </c>
      <c r="D417" s="113">
        <v>336</v>
      </c>
      <c r="E417" s="114" t="s">
        <v>1705</v>
      </c>
      <c r="F417" s="114">
        <v>29</v>
      </c>
      <c r="G417" s="121">
        <v>1</v>
      </c>
      <c r="H417" s="121">
        <v>9</v>
      </c>
      <c r="I417" s="121" t="s">
        <v>1706</v>
      </c>
      <c r="J417" s="121">
        <v>166687</v>
      </c>
      <c r="K417" s="121">
        <v>5532564</v>
      </c>
      <c r="L417" s="121">
        <v>0.99</v>
      </c>
      <c r="M417" s="121">
        <v>335</v>
      </c>
      <c r="N417" s="122">
        <v>0</v>
      </c>
      <c r="O417" s="122">
        <v>1.1441540138435809E+19</v>
      </c>
    </row>
    <row r="418" spans="3:15" ht="15" customHeight="1">
      <c r="C418" s="112" t="b">
        <v>0</v>
      </c>
      <c r="D418" s="113">
        <v>337</v>
      </c>
      <c r="E418" s="114" t="s">
        <v>1707</v>
      </c>
      <c r="F418" s="114">
        <v>30</v>
      </c>
      <c r="G418" s="121">
        <v>1</v>
      </c>
      <c r="H418" s="121">
        <v>1</v>
      </c>
      <c r="I418" s="121" t="s">
        <v>1708</v>
      </c>
      <c r="J418" s="121">
        <v>315951</v>
      </c>
      <c r="K418" s="121">
        <v>10249958</v>
      </c>
      <c r="L418" s="121">
        <v>0.99</v>
      </c>
      <c r="M418" s="121">
        <v>336</v>
      </c>
      <c r="N418" s="122">
        <v>0</v>
      </c>
      <c r="O418" s="122">
        <v>1.1871704428627372E+19</v>
      </c>
    </row>
    <row r="419" spans="3:15" ht="15" customHeight="1">
      <c r="C419" s="112" t="b">
        <v>0</v>
      </c>
      <c r="D419" s="113">
        <v>338</v>
      </c>
      <c r="E419" s="114" t="s">
        <v>1709</v>
      </c>
      <c r="F419" s="114">
        <v>30</v>
      </c>
      <c r="G419" s="121">
        <v>1</v>
      </c>
      <c r="H419" s="121">
        <v>1</v>
      </c>
      <c r="I419" s="121" t="s">
        <v>1533</v>
      </c>
      <c r="J419" s="121">
        <v>263836</v>
      </c>
      <c r="K419" s="121">
        <v>8581414</v>
      </c>
      <c r="L419" s="121">
        <v>0.99</v>
      </c>
      <c r="M419" s="121">
        <v>337</v>
      </c>
      <c r="N419" s="122">
        <v>0</v>
      </c>
      <c r="O419" s="122">
        <v>1.0134120277607807E+19</v>
      </c>
    </row>
    <row r="420" spans="3:15" ht="15" customHeight="1">
      <c r="C420" s="112" t="b">
        <v>0</v>
      </c>
      <c r="D420" s="113">
        <v>339</v>
      </c>
      <c r="E420" s="114" t="s">
        <v>1710</v>
      </c>
      <c r="F420" s="114">
        <v>30</v>
      </c>
      <c r="G420" s="121">
        <v>1</v>
      </c>
      <c r="H420" s="121">
        <v>1</v>
      </c>
      <c r="I420" s="121" t="s">
        <v>1711</v>
      </c>
      <c r="J420" s="121">
        <v>192653</v>
      </c>
      <c r="K420" s="121">
        <v>6287257</v>
      </c>
      <c r="L420" s="121">
        <v>0.99</v>
      </c>
      <c r="M420" s="121">
        <v>338</v>
      </c>
      <c r="N420" s="122">
        <v>0</v>
      </c>
      <c r="O420" s="122">
        <v>1.7037390452511177E+19</v>
      </c>
    </row>
    <row r="421" spans="3:15" ht="15" customHeight="1">
      <c r="C421" s="112" t="b">
        <v>0</v>
      </c>
      <c r="D421" s="113">
        <v>340</v>
      </c>
      <c r="E421" s="114" t="s">
        <v>1712</v>
      </c>
      <c r="F421" s="114">
        <v>30</v>
      </c>
      <c r="G421" s="121">
        <v>1</v>
      </c>
      <c r="H421" s="121">
        <v>1</v>
      </c>
      <c r="I421" s="121" t="s">
        <v>1713</v>
      </c>
      <c r="J421" s="121">
        <v>401920</v>
      </c>
      <c r="K421" s="121">
        <v>13035765</v>
      </c>
      <c r="L421" s="121">
        <v>0.99</v>
      </c>
      <c r="M421" s="121">
        <v>339</v>
      </c>
      <c r="N421" s="122">
        <v>0</v>
      </c>
      <c r="O421" s="122">
        <v>4.0402675403269565E+18</v>
      </c>
    </row>
    <row r="422" spans="3:15" ht="15" customHeight="1">
      <c r="C422" s="112" t="b">
        <v>0</v>
      </c>
      <c r="D422" s="113">
        <v>341</v>
      </c>
      <c r="E422" s="114" t="s">
        <v>1714</v>
      </c>
      <c r="F422" s="114">
        <v>30</v>
      </c>
      <c r="G422" s="121">
        <v>1</v>
      </c>
      <c r="H422" s="121">
        <v>1</v>
      </c>
      <c r="I422" s="121" t="s">
        <v>1715</v>
      </c>
      <c r="J422" s="121">
        <v>183327</v>
      </c>
      <c r="K422" s="121">
        <v>5995686</v>
      </c>
      <c r="L422" s="121">
        <v>0.99</v>
      </c>
      <c r="M422" s="121">
        <v>340</v>
      </c>
      <c r="N422" s="122">
        <v>0</v>
      </c>
      <c r="O422" s="122">
        <v>1.5252256473984176E+19</v>
      </c>
    </row>
    <row r="423" spans="3:15" ht="15" customHeight="1">
      <c r="C423" s="112" t="b">
        <v>0</v>
      </c>
      <c r="D423" s="113">
        <v>342</v>
      </c>
      <c r="E423" s="114" t="s">
        <v>1716</v>
      </c>
      <c r="F423" s="114">
        <v>30</v>
      </c>
      <c r="G423" s="121">
        <v>1</v>
      </c>
      <c r="H423" s="121">
        <v>1</v>
      </c>
      <c r="I423" s="121" t="s">
        <v>1717</v>
      </c>
      <c r="J423" s="121">
        <v>260675</v>
      </c>
      <c r="K423" s="121">
        <v>8497116</v>
      </c>
      <c r="L423" s="121">
        <v>0.99</v>
      </c>
      <c r="M423" s="121">
        <v>341</v>
      </c>
      <c r="N423" s="122">
        <v>0</v>
      </c>
      <c r="O423" s="122">
        <v>6.5421396803881636E+18</v>
      </c>
    </row>
    <row r="424" spans="3:15" ht="15" customHeight="1">
      <c r="C424" s="112" t="b">
        <v>0</v>
      </c>
      <c r="D424" s="113">
        <v>343</v>
      </c>
      <c r="E424" s="114" t="s">
        <v>1718</v>
      </c>
      <c r="F424" s="114">
        <v>30</v>
      </c>
      <c r="G424" s="121">
        <v>1</v>
      </c>
      <c r="H424" s="121">
        <v>1</v>
      </c>
      <c r="I424" s="121" t="s">
        <v>1711</v>
      </c>
      <c r="J424" s="121">
        <v>161149</v>
      </c>
      <c r="K424" s="121">
        <v>5261022</v>
      </c>
      <c r="L424" s="121">
        <v>0.99</v>
      </c>
      <c r="M424" s="121">
        <v>342</v>
      </c>
      <c r="N424" s="122">
        <v>0</v>
      </c>
      <c r="O424" s="122">
        <v>1.7083693469876951E+19</v>
      </c>
    </row>
    <row r="425" spans="3:15" ht="15" customHeight="1">
      <c r="C425" s="112" t="b">
        <v>0</v>
      </c>
      <c r="D425" s="113">
        <v>344</v>
      </c>
      <c r="E425" s="114" t="s">
        <v>1719</v>
      </c>
      <c r="F425" s="114">
        <v>30</v>
      </c>
      <c r="G425" s="121">
        <v>1</v>
      </c>
      <c r="H425" s="121">
        <v>1</v>
      </c>
      <c r="I425" s="121" t="s">
        <v>1720</v>
      </c>
      <c r="J425" s="121">
        <v>312032</v>
      </c>
      <c r="K425" s="121">
        <v>10232581</v>
      </c>
      <c r="L425" s="121">
        <v>0.99</v>
      </c>
      <c r="M425" s="121">
        <v>343</v>
      </c>
      <c r="N425" s="122">
        <v>0</v>
      </c>
      <c r="O425" s="122">
        <v>6.5059517479232768E+18</v>
      </c>
    </row>
    <row r="426" spans="3:15" ht="15" customHeight="1">
      <c r="C426" s="112" t="b">
        <v>0</v>
      </c>
      <c r="D426" s="113">
        <v>345</v>
      </c>
      <c r="E426" s="114" t="s">
        <v>1721</v>
      </c>
      <c r="F426" s="114">
        <v>30</v>
      </c>
      <c r="G426" s="121">
        <v>1</v>
      </c>
      <c r="H426" s="121">
        <v>1</v>
      </c>
      <c r="I426" s="121" t="s">
        <v>1722</v>
      </c>
      <c r="J426" s="121">
        <v>373394</v>
      </c>
      <c r="K426" s="121">
        <v>12258175</v>
      </c>
      <c r="L426" s="121">
        <v>0.99</v>
      </c>
      <c r="M426" s="121">
        <v>344</v>
      </c>
      <c r="N426" s="122">
        <v>0</v>
      </c>
      <c r="O426" s="122">
        <v>1.0638876114921062E+19</v>
      </c>
    </row>
    <row r="427" spans="3:15" ht="15" customHeight="1">
      <c r="C427" s="112" t="b">
        <v>0</v>
      </c>
      <c r="D427" s="113">
        <v>346</v>
      </c>
      <c r="E427" s="114" t="s">
        <v>1723</v>
      </c>
      <c r="F427" s="114">
        <v>30</v>
      </c>
      <c r="G427" s="121">
        <v>1</v>
      </c>
      <c r="H427" s="121">
        <v>1</v>
      </c>
      <c r="I427" s="121" t="s">
        <v>1724</v>
      </c>
      <c r="J427" s="121">
        <v>127869</v>
      </c>
      <c r="K427" s="121">
        <v>4165650</v>
      </c>
      <c r="L427" s="121">
        <v>0.99</v>
      </c>
      <c r="M427" s="121">
        <v>345</v>
      </c>
      <c r="N427" s="122">
        <v>0</v>
      </c>
      <c r="O427" s="122">
        <v>1.2372086231385762E+19</v>
      </c>
    </row>
    <row r="428" spans="3:15" ht="15" customHeight="1">
      <c r="C428" s="112" t="b">
        <v>0</v>
      </c>
      <c r="D428" s="113">
        <v>347</v>
      </c>
      <c r="E428" s="114" t="s">
        <v>1725</v>
      </c>
      <c r="F428" s="114">
        <v>30</v>
      </c>
      <c r="G428" s="121">
        <v>1</v>
      </c>
      <c r="H428" s="121">
        <v>1</v>
      </c>
      <c r="I428" s="121" t="s">
        <v>1711</v>
      </c>
      <c r="J428" s="121">
        <v>185260</v>
      </c>
      <c r="K428" s="121">
        <v>6041133</v>
      </c>
      <c r="L428" s="121">
        <v>0.99</v>
      </c>
      <c r="M428" s="121">
        <v>346</v>
      </c>
      <c r="N428" s="122">
        <v>0</v>
      </c>
      <c r="O428" s="122">
        <v>5.9234073507593247E+18</v>
      </c>
    </row>
    <row r="429" spans="3:15" ht="15" customHeight="1">
      <c r="C429" s="112" t="b">
        <v>0</v>
      </c>
      <c r="D429" s="113">
        <v>348</v>
      </c>
      <c r="E429" s="114" t="s">
        <v>1726</v>
      </c>
      <c r="F429" s="114">
        <v>30</v>
      </c>
      <c r="G429" s="121">
        <v>1</v>
      </c>
      <c r="H429" s="121">
        <v>1</v>
      </c>
      <c r="I429" s="121" t="s">
        <v>1533</v>
      </c>
      <c r="J429" s="121">
        <v>380551</v>
      </c>
      <c r="K429" s="121">
        <v>12377615</v>
      </c>
      <c r="L429" s="121">
        <v>0.99</v>
      </c>
      <c r="M429" s="121">
        <v>347</v>
      </c>
      <c r="N429" s="122">
        <v>0</v>
      </c>
      <c r="O429" s="122">
        <v>8.4914951864656865E+18</v>
      </c>
    </row>
    <row r="430" spans="3:15" ht="15" customHeight="1">
      <c r="C430" s="112" t="b">
        <v>0</v>
      </c>
      <c r="D430" s="113">
        <v>349</v>
      </c>
      <c r="E430" s="114" t="s">
        <v>1727</v>
      </c>
      <c r="F430" s="114">
        <v>30</v>
      </c>
      <c r="G430" s="121">
        <v>1</v>
      </c>
      <c r="H430" s="121">
        <v>1</v>
      </c>
      <c r="I430" s="121" t="s">
        <v>1708</v>
      </c>
      <c r="J430" s="121">
        <v>619467</v>
      </c>
      <c r="K430" s="121">
        <v>20138673</v>
      </c>
      <c r="L430" s="121">
        <v>0.99</v>
      </c>
      <c r="M430" s="121">
        <v>348</v>
      </c>
      <c r="N430" s="122">
        <v>0</v>
      </c>
      <c r="O430" s="122">
        <v>1.7703196546948037E+19</v>
      </c>
    </row>
    <row r="431" spans="3:15" ht="15" customHeight="1">
      <c r="C431" s="112" t="b">
        <v>0</v>
      </c>
      <c r="D431" s="113">
        <v>350</v>
      </c>
      <c r="E431" s="114" t="s">
        <v>1728</v>
      </c>
      <c r="F431" s="114">
        <v>30</v>
      </c>
      <c r="G431" s="121">
        <v>1</v>
      </c>
      <c r="H431" s="121">
        <v>1</v>
      </c>
      <c r="I431" s="121" t="s">
        <v>1729</v>
      </c>
      <c r="J431" s="121">
        <v>711836</v>
      </c>
      <c r="K431" s="121">
        <v>23092953</v>
      </c>
      <c r="L431" s="121">
        <v>0.99</v>
      </c>
      <c r="M431" s="121">
        <v>349</v>
      </c>
      <c r="N431" s="122">
        <v>0</v>
      </c>
      <c r="O431" s="122">
        <v>1.5227968576993722E+19</v>
      </c>
    </row>
    <row r="432" spans="3:15" ht="15" customHeight="1">
      <c r="C432" s="112" t="b">
        <v>0</v>
      </c>
      <c r="D432" s="113">
        <v>351</v>
      </c>
      <c r="E432" s="114" t="s">
        <v>1730</v>
      </c>
      <c r="F432" s="114">
        <v>31</v>
      </c>
      <c r="G432" s="121">
        <v>1</v>
      </c>
      <c r="H432" s="121">
        <v>1</v>
      </c>
      <c r="I432" s="121" t="s">
        <v>1731</v>
      </c>
      <c r="J432" s="121">
        <v>234553</v>
      </c>
      <c r="K432" s="121">
        <v>7649679</v>
      </c>
      <c r="L432" s="121">
        <v>0.99</v>
      </c>
      <c r="M432" s="121">
        <v>350</v>
      </c>
      <c r="N432" s="122">
        <v>0</v>
      </c>
      <c r="O432" s="122">
        <v>1.4676447681555917E+19</v>
      </c>
    </row>
    <row r="433" spans="3:15" ht="15" customHeight="1">
      <c r="C433" s="112" t="b">
        <v>0</v>
      </c>
      <c r="D433" s="113">
        <v>352</v>
      </c>
      <c r="E433" s="114" t="s">
        <v>1732</v>
      </c>
      <c r="F433" s="114">
        <v>31</v>
      </c>
      <c r="G433" s="121">
        <v>1</v>
      </c>
      <c r="H433" s="121">
        <v>1</v>
      </c>
      <c r="I433" s="121" t="s">
        <v>1731</v>
      </c>
      <c r="J433" s="121">
        <v>359680</v>
      </c>
      <c r="K433" s="121">
        <v>11731061</v>
      </c>
      <c r="L433" s="121">
        <v>0.99</v>
      </c>
      <c r="M433" s="121">
        <v>351</v>
      </c>
      <c r="N433" s="122">
        <v>0</v>
      </c>
      <c r="O433" s="122">
        <v>1.5984916053118912E+17</v>
      </c>
    </row>
    <row r="434" spans="3:15" ht="15" customHeight="1">
      <c r="C434" s="112" t="b">
        <v>0</v>
      </c>
      <c r="D434" s="113">
        <v>353</v>
      </c>
      <c r="E434" s="114" t="s">
        <v>1733</v>
      </c>
      <c r="F434" s="114">
        <v>31</v>
      </c>
      <c r="G434" s="121">
        <v>1</v>
      </c>
      <c r="H434" s="121">
        <v>1</v>
      </c>
      <c r="I434" s="121" t="s">
        <v>1734</v>
      </c>
      <c r="J434" s="121">
        <v>171284</v>
      </c>
      <c r="K434" s="121">
        <v>5572993</v>
      </c>
      <c r="L434" s="121">
        <v>0.99</v>
      </c>
      <c r="M434" s="121">
        <v>352</v>
      </c>
      <c r="N434" s="122">
        <v>0</v>
      </c>
      <c r="O434" s="122">
        <v>1.0102006004794768E+17</v>
      </c>
    </row>
    <row r="435" spans="3:15" ht="15" customHeight="1">
      <c r="C435" s="112" t="b">
        <v>0</v>
      </c>
      <c r="D435" s="113">
        <v>354</v>
      </c>
      <c r="E435" s="114" t="s">
        <v>1735</v>
      </c>
      <c r="F435" s="114">
        <v>31</v>
      </c>
      <c r="G435" s="121">
        <v>1</v>
      </c>
      <c r="H435" s="121">
        <v>1</v>
      </c>
      <c r="I435" s="121" t="s">
        <v>1731</v>
      </c>
      <c r="J435" s="121">
        <v>183902</v>
      </c>
      <c r="K435" s="121">
        <v>6007019</v>
      </c>
      <c r="L435" s="121">
        <v>0.99</v>
      </c>
      <c r="M435" s="121">
        <v>353</v>
      </c>
      <c r="N435" s="122">
        <v>0</v>
      </c>
      <c r="O435" s="122">
        <v>1.5366984584333711E+19</v>
      </c>
    </row>
    <row r="436" spans="3:15" ht="15" customHeight="1">
      <c r="C436" s="112" t="b">
        <v>0</v>
      </c>
      <c r="D436" s="113">
        <v>355</v>
      </c>
      <c r="E436" s="114" t="s">
        <v>1736</v>
      </c>
      <c r="F436" s="114">
        <v>31</v>
      </c>
      <c r="G436" s="121">
        <v>1</v>
      </c>
      <c r="H436" s="121">
        <v>1</v>
      </c>
      <c r="I436" s="121" t="s">
        <v>1731</v>
      </c>
      <c r="J436" s="121">
        <v>272561</v>
      </c>
      <c r="K436" s="121">
        <v>8912465</v>
      </c>
      <c r="L436" s="121">
        <v>0.99</v>
      </c>
      <c r="M436" s="121">
        <v>354</v>
      </c>
      <c r="N436" s="122">
        <v>0</v>
      </c>
      <c r="O436" s="122">
        <v>1.2475455897632139E+19</v>
      </c>
    </row>
    <row r="437" spans="3:15" ht="15" customHeight="1">
      <c r="C437" s="112" t="b">
        <v>0</v>
      </c>
      <c r="D437" s="113">
        <v>356</v>
      </c>
      <c r="E437" s="114" t="s">
        <v>1737</v>
      </c>
      <c r="F437" s="114">
        <v>31</v>
      </c>
      <c r="G437" s="121">
        <v>1</v>
      </c>
      <c r="H437" s="121">
        <v>1</v>
      </c>
      <c r="I437" s="121" t="s">
        <v>1731</v>
      </c>
      <c r="J437" s="121">
        <v>144483</v>
      </c>
      <c r="K437" s="121">
        <v>4728586</v>
      </c>
      <c r="L437" s="121">
        <v>0.99</v>
      </c>
      <c r="M437" s="121">
        <v>355</v>
      </c>
      <c r="N437" s="122">
        <v>0</v>
      </c>
      <c r="O437" s="122">
        <v>7.029466173098242E+18</v>
      </c>
    </row>
    <row r="438" spans="3:15" ht="15" customHeight="1">
      <c r="C438" s="112" t="b">
        <v>0</v>
      </c>
      <c r="D438" s="113">
        <v>357</v>
      </c>
      <c r="E438" s="114" t="s">
        <v>1738</v>
      </c>
      <c r="F438" s="114">
        <v>31</v>
      </c>
      <c r="G438" s="121">
        <v>1</v>
      </c>
      <c r="H438" s="121">
        <v>1</v>
      </c>
      <c r="I438" s="121" t="s">
        <v>1731</v>
      </c>
      <c r="J438" s="121">
        <v>677694</v>
      </c>
      <c r="K438" s="121">
        <v>22080051</v>
      </c>
      <c r="L438" s="121">
        <v>0.99</v>
      </c>
      <c r="M438" s="121">
        <v>356</v>
      </c>
      <c r="N438" s="122">
        <v>0</v>
      </c>
      <c r="O438" s="122">
        <v>8.484192695643563E+18</v>
      </c>
    </row>
    <row r="439" spans="3:15" ht="15" customHeight="1">
      <c r="C439" s="112" t="b">
        <v>0</v>
      </c>
      <c r="D439" s="113">
        <v>358</v>
      </c>
      <c r="E439" s="114" t="s">
        <v>1739</v>
      </c>
      <c r="F439" s="114">
        <v>31</v>
      </c>
      <c r="G439" s="121">
        <v>1</v>
      </c>
      <c r="H439" s="121">
        <v>1</v>
      </c>
      <c r="I439" s="121" t="s">
        <v>1734</v>
      </c>
      <c r="J439" s="121">
        <v>88894</v>
      </c>
      <c r="K439" s="121">
        <v>2922044</v>
      </c>
      <c r="L439" s="121">
        <v>0.99</v>
      </c>
      <c r="M439" s="121">
        <v>357</v>
      </c>
      <c r="N439" s="122">
        <v>0</v>
      </c>
      <c r="O439" s="122">
        <v>5.0752773523464018E+18</v>
      </c>
    </row>
    <row r="440" spans="3:15" ht="15" customHeight="1">
      <c r="C440" s="112" t="b">
        <v>0</v>
      </c>
      <c r="D440" s="113">
        <v>359</v>
      </c>
      <c r="E440" s="114" t="s">
        <v>1740</v>
      </c>
      <c r="F440" s="114">
        <v>31</v>
      </c>
      <c r="G440" s="121">
        <v>1</v>
      </c>
      <c r="H440" s="121">
        <v>1</v>
      </c>
      <c r="I440" s="121" t="s">
        <v>1731</v>
      </c>
      <c r="J440" s="121">
        <v>332878</v>
      </c>
      <c r="K440" s="121">
        <v>10891682</v>
      </c>
      <c r="L440" s="121">
        <v>0.99</v>
      </c>
      <c r="M440" s="121">
        <v>358</v>
      </c>
      <c r="N440" s="122">
        <v>0</v>
      </c>
      <c r="O440" s="122">
        <v>1.0601213880330152E+19</v>
      </c>
    </row>
    <row r="441" spans="3:15" ht="15" customHeight="1">
      <c r="C441" s="112" t="b">
        <v>0</v>
      </c>
      <c r="D441" s="113">
        <v>360</v>
      </c>
      <c r="E441" s="114" t="s">
        <v>1741</v>
      </c>
      <c r="F441" s="114">
        <v>32</v>
      </c>
      <c r="G441" s="121">
        <v>1</v>
      </c>
      <c r="H441" s="121">
        <v>10</v>
      </c>
      <c r="I441" s="121"/>
      <c r="J441" s="121">
        <v>276349</v>
      </c>
      <c r="K441" s="121">
        <v>9402241</v>
      </c>
      <c r="L441" s="121">
        <v>0.99</v>
      </c>
      <c r="M441" s="121">
        <v>359</v>
      </c>
      <c r="N441" s="122">
        <v>1</v>
      </c>
      <c r="O441" s="122">
        <v>2.8822661125543649E+18</v>
      </c>
    </row>
    <row r="442" spans="3:15" ht="15" customHeight="1">
      <c r="C442" s="112" t="b">
        <v>0</v>
      </c>
      <c r="D442" s="113">
        <v>361</v>
      </c>
      <c r="E442" s="114" t="s">
        <v>1742</v>
      </c>
      <c r="F442" s="114">
        <v>32</v>
      </c>
      <c r="G442" s="121">
        <v>1</v>
      </c>
      <c r="H442" s="121">
        <v>10</v>
      </c>
      <c r="I442" s="121"/>
      <c r="J442" s="121">
        <v>273920</v>
      </c>
      <c r="K442" s="121">
        <v>9310370</v>
      </c>
      <c r="L442" s="121">
        <v>0.99</v>
      </c>
      <c r="M442" s="121">
        <v>360</v>
      </c>
      <c r="N442" s="122">
        <v>1</v>
      </c>
      <c r="O442" s="122">
        <v>2.4988488800703171E+18</v>
      </c>
    </row>
    <row r="443" spans="3:15" ht="15" customHeight="1">
      <c r="C443" s="112" t="b">
        <v>0</v>
      </c>
      <c r="D443" s="113">
        <v>362</v>
      </c>
      <c r="E443" s="114" t="s">
        <v>1743</v>
      </c>
      <c r="F443" s="114">
        <v>32</v>
      </c>
      <c r="G443" s="121">
        <v>1</v>
      </c>
      <c r="H443" s="121">
        <v>10</v>
      </c>
      <c r="I443" s="121"/>
      <c r="J443" s="121">
        <v>282723</v>
      </c>
      <c r="K443" s="121">
        <v>9616640</v>
      </c>
      <c r="L443" s="121">
        <v>0.99</v>
      </c>
      <c r="M443" s="121">
        <v>361</v>
      </c>
      <c r="N443" s="122">
        <v>1</v>
      </c>
      <c r="O443" s="122">
        <v>1.1239521903286848E+18</v>
      </c>
    </row>
    <row r="444" spans="3:15" ht="15" customHeight="1">
      <c r="C444" s="112" t="b">
        <v>0</v>
      </c>
      <c r="D444" s="113">
        <v>363</v>
      </c>
      <c r="E444" s="114" t="s">
        <v>1744</v>
      </c>
      <c r="F444" s="114">
        <v>32</v>
      </c>
      <c r="G444" s="121">
        <v>1</v>
      </c>
      <c r="H444" s="121">
        <v>10</v>
      </c>
      <c r="I444" s="121"/>
      <c r="J444" s="121">
        <v>284969</v>
      </c>
      <c r="K444" s="121">
        <v>9694508</v>
      </c>
      <c r="L444" s="121">
        <v>0.99</v>
      </c>
      <c r="M444" s="121">
        <v>362</v>
      </c>
      <c r="N444" s="122">
        <v>1</v>
      </c>
      <c r="O444" s="122">
        <v>1.6710563561703999E+19</v>
      </c>
    </row>
    <row r="445" spans="3:15" ht="15" customHeight="1">
      <c r="C445" s="112" t="b">
        <v>0</v>
      </c>
      <c r="D445" s="113">
        <v>364</v>
      </c>
      <c r="E445" s="114" t="s">
        <v>1745</v>
      </c>
      <c r="F445" s="114">
        <v>32</v>
      </c>
      <c r="G445" s="121">
        <v>1</v>
      </c>
      <c r="H445" s="121">
        <v>10</v>
      </c>
      <c r="I445" s="121"/>
      <c r="J445" s="121">
        <v>284342</v>
      </c>
      <c r="K445" s="121">
        <v>9721084</v>
      </c>
      <c r="L445" s="121">
        <v>0.99</v>
      </c>
      <c r="M445" s="121">
        <v>363</v>
      </c>
      <c r="N445" s="122">
        <v>1</v>
      </c>
      <c r="O445" s="122">
        <v>1.7179646821275257E+19</v>
      </c>
    </row>
    <row r="446" spans="3:15" ht="15" customHeight="1">
      <c r="C446" s="112" t="b">
        <v>0</v>
      </c>
      <c r="D446" s="113">
        <v>365</v>
      </c>
      <c r="E446" s="114" t="s">
        <v>1746</v>
      </c>
      <c r="F446" s="114">
        <v>32</v>
      </c>
      <c r="G446" s="121">
        <v>1</v>
      </c>
      <c r="H446" s="121">
        <v>10</v>
      </c>
      <c r="I446" s="121"/>
      <c r="J446" s="121">
        <v>282488</v>
      </c>
      <c r="K446" s="121">
        <v>9599937</v>
      </c>
      <c r="L446" s="121">
        <v>0.99</v>
      </c>
      <c r="M446" s="121">
        <v>364</v>
      </c>
      <c r="N446" s="122">
        <v>1</v>
      </c>
      <c r="O446" s="122">
        <v>6.9995946237728072E+18</v>
      </c>
    </row>
    <row r="447" spans="3:15" ht="15" customHeight="1">
      <c r="C447" s="112" t="b">
        <v>0</v>
      </c>
      <c r="D447" s="113">
        <v>366</v>
      </c>
      <c r="E447" s="114" t="s">
        <v>1747</v>
      </c>
      <c r="F447" s="114">
        <v>32</v>
      </c>
      <c r="G447" s="121">
        <v>1</v>
      </c>
      <c r="H447" s="121">
        <v>10</v>
      </c>
      <c r="I447" s="121"/>
      <c r="J447" s="121">
        <v>283454</v>
      </c>
      <c r="K447" s="121">
        <v>9633755</v>
      </c>
      <c r="L447" s="121">
        <v>0.99</v>
      </c>
      <c r="M447" s="121">
        <v>365</v>
      </c>
      <c r="N447" s="122">
        <v>1</v>
      </c>
      <c r="O447" s="122">
        <v>3.5869653191747927E+18</v>
      </c>
    </row>
    <row r="448" spans="3:15" ht="15" customHeight="1">
      <c r="C448" s="112" t="b">
        <v>0</v>
      </c>
      <c r="D448" s="113">
        <v>367</v>
      </c>
      <c r="E448" s="114" t="s">
        <v>1748</v>
      </c>
      <c r="F448" s="114">
        <v>32</v>
      </c>
      <c r="G448" s="121">
        <v>1</v>
      </c>
      <c r="H448" s="121">
        <v>10</v>
      </c>
      <c r="I448" s="121"/>
      <c r="J448" s="121">
        <v>274808</v>
      </c>
      <c r="K448" s="121">
        <v>9451845</v>
      </c>
      <c r="L448" s="121">
        <v>0.99</v>
      </c>
      <c r="M448" s="121">
        <v>366</v>
      </c>
      <c r="N448" s="122">
        <v>1</v>
      </c>
      <c r="O448" s="122">
        <v>1.6203762280368757E+19</v>
      </c>
    </row>
    <row r="449" spans="3:15" ht="15" customHeight="1">
      <c r="C449" s="112" t="b">
        <v>0</v>
      </c>
      <c r="D449" s="113">
        <v>368</v>
      </c>
      <c r="E449" s="114" t="s">
        <v>1749</v>
      </c>
      <c r="F449" s="114">
        <v>32</v>
      </c>
      <c r="G449" s="121">
        <v>1</v>
      </c>
      <c r="H449" s="121">
        <v>10</v>
      </c>
      <c r="I449" s="121"/>
      <c r="J449" s="121">
        <v>287921</v>
      </c>
      <c r="K449" s="121">
        <v>9883335</v>
      </c>
      <c r="L449" s="121">
        <v>0.99</v>
      </c>
      <c r="M449" s="121">
        <v>367</v>
      </c>
      <c r="N449" s="122">
        <v>1</v>
      </c>
      <c r="O449" s="122">
        <v>1.8315793056983273E+19</v>
      </c>
    </row>
    <row r="450" spans="3:15" ht="15" customHeight="1">
      <c r="C450" s="112" t="b">
        <v>0</v>
      </c>
      <c r="D450" s="113">
        <v>369</v>
      </c>
      <c r="E450" s="114" t="s">
        <v>1750</v>
      </c>
      <c r="F450" s="114">
        <v>32</v>
      </c>
      <c r="G450" s="121">
        <v>1</v>
      </c>
      <c r="H450" s="121">
        <v>10</v>
      </c>
      <c r="I450" s="121"/>
      <c r="J450" s="121">
        <v>284160</v>
      </c>
      <c r="K450" s="121">
        <v>9698729</v>
      </c>
      <c r="L450" s="121">
        <v>0.99</v>
      </c>
      <c r="M450" s="121">
        <v>368</v>
      </c>
      <c r="N450" s="122">
        <v>1</v>
      </c>
      <c r="O450" s="122">
        <v>4.8604302342806641E+18</v>
      </c>
    </row>
    <row r="451" spans="3:15" ht="15" customHeight="1">
      <c r="C451" s="112" t="b">
        <v>0</v>
      </c>
      <c r="D451" s="113">
        <v>370</v>
      </c>
      <c r="E451" s="114" t="s">
        <v>1751</v>
      </c>
      <c r="F451" s="114">
        <v>32</v>
      </c>
      <c r="G451" s="121">
        <v>1</v>
      </c>
      <c r="H451" s="121">
        <v>10</v>
      </c>
      <c r="I451" s="121"/>
      <c r="J451" s="121">
        <v>248293</v>
      </c>
      <c r="K451" s="121">
        <v>8522591</v>
      </c>
      <c r="L451" s="121">
        <v>0.99</v>
      </c>
      <c r="M451" s="121">
        <v>369</v>
      </c>
      <c r="N451" s="122">
        <v>1</v>
      </c>
      <c r="O451" s="122">
        <v>1.1239541296570737E+19</v>
      </c>
    </row>
    <row r="452" spans="3:15" ht="15" customHeight="1">
      <c r="C452" s="112" t="b">
        <v>0</v>
      </c>
      <c r="D452" s="113">
        <v>371</v>
      </c>
      <c r="E452" s="114" t="s">
        <v>1752</v>
      </c>
      <c r="F452" s="114">
        <v>32</v>
      </c>
      <c r="G452" s="121">
        <v>1</v>
      </c>
      <c r="H452" s="121">
        <v>10</v>
      </c>
      <c r="I452" s="121"/>
      <c r="J452" s="121">
        <v>284708</v>
      </c>
      <c r="K452" s="121">
        <v>9718778</v>
      </c>
      <c r="L452" s="121">
        <v>0.99</v>
      </c>
      <c r="M452" s="121">
        <v>370</v>
      </c>
      <c r="N452" s="122">
        <v>1</v>
      </c>
      <c r="O452" s="122">
        <v>2.2874183977782003E+18</v>
      </c>
    </row>
    <row r="453" spans="3:15" ht="15" customHeight="1">
      <c r="C453" s="112" t="b">
        <v>0</v>
      </c>
      <c r="D453" s="113">
        <v>372</v>
      </c>
      <c r="E453" s="114" t="s">
        <v>1753</v>
      </c>
      <c r="F453" s="114">
        <v>32</v>
      </c>
      <c r="G453" s="121">
        <v>1</v>
      </c>
      <c r="H453" s="121">
        <v>10</v>
      </c>
      <c r="I453" s="121"/>
      <c r="J453" s="121">
        <v>281626</v>
      </c>
      <c r="K453" s="121">
        <v>9619196</v>
      </c>
      <c r="L453" s="121">
        <v>0.99</v>
      </c>
      <c r="M453" s="121">
        <v>371</v>
      </c>
      <c r="N453" s="122">
        <v>1</v>
      </c>
      <c r="O453" s="122">
        <v>1.2683029680006187E+19</v>
      </c>
    </row>
    <row r="454" spans="3:15" ht="15" customHeight="1">
      <c r="C454" s="112" t="b">
        <v>0</v>
      </c>
      <c r="D454" s="113">
        <v>373</v>
      </c>
      <c r="E454" s="114" t="s">
        <v>1754</v>
      </c>
      <c r="F454" s="114">
        <v>32</v>
      </c>
      <c r="G454" s="121">
        <v>1</v>
      </c>
      <c r="H454" s="121">
        <v>10</v>
      </c>
      <c r="I454" s="121"/>
      <c r="J454" s="121">
        <v>296254</v>
      </c>
      <c r="K454" s="121">
        <v>10020122</v>
      </c>
      <c r="L454" s="121">
        <v>0.99</v>
      </c>
      <c r="M454" s="121">
        <v>372</v>
      </c>
      <c r="N454" s="122">
        <v>1</v>
      </c>
      <c r="O454" s="122">
        <v>5.43747669115746E+18</v>
      </c>
    </row>
    <row r="455" spans="3:15" ht="15" customHeight="1">
      <c r="C455" s="112" t="b">
        <v>0</v>
      </c>
      <c r="D455" s="113">
        <v>374</v>
      </c>
      <c r="E455" s="114" t="s">
        <v>1755</v>
      </c>
      <c r="F455" s="114">
        <v>33</v>
      </c>
      <c r="G455" s="121">
        <v>1</v>
      </c>
      <c r="H455" s="121">
        <v>7</v>
      </c>
      <c r="I455" s="121" t="s">
        <v>478</v>
      </c>
      <c r="J455" s="121">
        <v>247614</v>
      </c>
      <c r="K455" s="121">
        <v>8499591</v>
      </c>
      <c r="L455" s="121">
        <v>0.99</v>
      </c>
      <c r="M455" s="121">
        <v>373</v>
      </c>
      <c r="N455" s="122">
        <v>0</v>
      </c>
      <c r="O455" s="122">
        <v>1.3976174387625615E+19</v>
      </c>
    </row>
    <row r="456" spans="3:15" ht="15" customHeight="1">
      <c r="C456" s="112" t="b">
        <v>0</v>
      </c>
      <c r="D456" s="113">
        <v>375</v>
      </c>
      <c r="E456" s="114" t="s">
        <v>1756</v>
      </c>
      <c r="F456" s="114">
        <v>33</v>
      </c>
      <c r="G456" s="121">
        <v>1</v>
      </c>
      <c r="H456" s="121">
        <v>7</v>
      </c>
      <c r="I456" s="121" t="s">
        <v>499</v>
      </c>
      <c r="J456" s="121">
        <v>248398</v>
      </c>
      <c r="K456" s="121">
        <v>8255254</v>
      </c>
      <c r="L456" s="121">
        <v>0.99</v>
      </c>
      <c r="M456" s="121">
        <v>374</v>
      </c>
      <c r="N456" s="122">
        <v>0</v>
      </c>
      <c r="O456" s="122">
        <v>5.116650715980585E+18</v>
      </c>
    </row>
    <row r="457" spans="3:15" ht="15" customHeight="1">
      <c r="C457" s="112" t="b">
        <v>0</v>
      </c>
      <c r="D457" s="113">
        <v>376</v>
      </c>
      <c r="E457" s="114" t="s">
        <v>1757</v>
      </c>
      <c r="F457" s="114">
        <v>33</v>
      </c>
      <c r="G457" s="121">
        <v>1</v>
      </c>
      <c r="H457" s="121">
        <v>7</v>
      </c>
      <c r="I457" s="121" t="s">
        <v>1758</v>
      </c>
      <c r="J457" s="121">
        <v>225097</v>
      </c>
      <c r="K457" s="121">
        <v>7528825</v>
      </c>
      <c r="L457" s="121">
        <v>0.99</v>
      </c>
      <c r="M457" s="121">
        <v>375</v>
      </c>
      <c r="N457" s="122">
        <v>0</v>
      </c>
      <c r="O457" s="122">
        <v>1.58275075283793E+19</v>
      </c>
    </row>
    <row r="458" spans="3:15" ht="15" customHeight="1">
      <c r="C458" s="112" t="b">
        <v>0</v>
      </c>
      <c r="D458" s="113">
        <v>377</v>
      </c>
      <c r="E458" s="114" t="s">
        <v>1759</v>
      </c>
      <c r="F458" s="114">
        <v>33</v>
      </c>
      <c r="G458" s="121">
        <v>1</v>
      </c>
      <c r="H458" s="121">
        <v>7</v>
      </c>
      <c r="I458" s="121" t="s">
        <v>1760</v>
      </c>
      <c r="J458" s="121">
        <v>263183</v>
      </c>
      <c r="K458" s="121">
        <v>8619173</v>
      </c>
      <c r="L458" s="121">
        <v>0.99</v>
      </c>
      <c r="M458" s="121">
        <v>376</v>
      </c>
      <c r="N458" s="122">
        <v>0</v>
      </c>
      <c r="O458" s="122">
        <v>1.7986854024858581E+19</v>
      </c>
    </row>
    <row r="459" spans="3:15" ht="15" customHeight="1">
      <c r="C459" s="112" t="b">
        <v>0</v>
      </c>
      <c r="D459" s="113">
        <v>378</v>
      </c>
      <c r="E459" s="114" t="s">
        <v>1761</v>
      </c>
      <c r="F459" s="114">
        <v>33</v>
      </c>
      <c r="G459" s="121">
        <v>1</v>
      </c>
      <c r="H459" s="121">
        <v>7</v>
      </c>
      <c r="I459" s="121" t="s">
        <v>1762</v>
      </c>
      <c r="J459" s="121">
        <v>271647</v>
      </c>
      <c r="K459" s="121">
        <v>9057557</v>
      </c>
      <c r="L459" s="121">
        <v>0.99</v>
      </c>
      <c r="M459" s="121">
        <v>377</v>
      </c>
      <c r="N459" s="122">
        <v>0</v>
      </c>
      <c r="O459" s="122">
        <v>1.1295308332567951E+19</v>
      </c>
    </row>
    <row r="460" spans="3:15" ht="15" customHeight="1">
      <c r="C460" s="112" t="b">
        <v>0</v>
      </c>
      <c r="D460" s="113">
        <v>379</v>
      </c>
      <c r="E460" s="114" t="s">
        <v>1763</v>
      </c>
      <c r="F460" s="114">
        <v>33</v>
      </c>
      <c r="G460" s="121">
        <v>1</v>
      </c>
      <c r="H460" s="121">
        <v>7</v>
      </c>
      <c r="I460" s="121" t="s">
        <v>1764</v>
      </c>
      <c r="J460" s="121">
        <v>146677</v>
      </c>
      <c r="K460" s="121">
        <v>4866476</v>
      </c>
      <c r="L460" s="121">
        <v>0.99</v>
      </c>
      <c r="M460" s="121">
        <v>378</v>
      </c>
      <c r="N460" s="122">
        <v>0</v>
      </c>
      <c r="O460" s="122">
        <v>2.4987620599568858E+17</v>
      </c>
    </row>
    <row r="461" spans="3:15" ht="15" customHeight="1">
      <c r="C461" s="112" t="b">
        <v>0</v>
      </c>
      <c r="D461" s="113">
        <v>380</v>
      </c>
      <c r="E461" s="114" t="s">
        <v>1765</v>
      </c>
      <c r="F461" s="114">
        <v>33</v>
      </c>
      <c r="G461" s="121">
        <v>1</v>
      </c>
      <c r="H461" s="121">
        <v>7</v>
      </c>
      <c r="I461" s="121" t="s">
        <v>1766</v>
      </c>
      <c r="J461" s="121">
        <v>282200</v>
      </c>
      <c r="K461" s="121">
        <v>9440676</v>
      </c>
      <c r="L461" s="121">
        <v>0.99</v>
      </c>
      <c r="M461" s="121">
        <v>379</v>
      </c>
      <c r="N461" s="122">
        <v>0</v>
      </c>
      <c r="O461" s="122">
        <v>1.0917734490013278E+19</v>
      </c>
    </row>
    <row r="462" spans="3:15" ht="15" customHeight="1">
      <c r="C462" s="112" t="b">
        <v>0</v>
      </c>
      <c r="D462" s="113">
        <v>381</v>
      </c>
      <c r="E462" s="114" t="s">
        <v>1767</v>
      </c>
      <c r="F462" s="114">
        <v>33</v>
      </c>
      <c r="G462" s="121">
        <v>1</v>
      </c>
      <c r="H462" s="121">
        <v>7</v>
      </c>
      <c r="I462" s="121" t="s">
        <v>1768</v>
      </c>
      <c r="J462" s="121">
        <v>179408</v>
      </c>
      <c r="K462" s="121">
        <v>6046678</v>
      </c>
      <c r="L462" s="121">
        <v>0.99</v>
      </c>
      <c r="M462" s="121">
        <v>380</v>
      </c>
      <c r="N462" s="122">
        <v>0</v>
      </c>
      <c r="O462" s="122">
        <v>3.3098143989575762E+18</v>
      </c>
    </row>
    <row r="463" spans="3:15" ht="15" customHeight="1">
      <c r="C463" s="112" t="b">
        <v>0</v>
      </c>
      <c r="D463" s="113">
        <v>382</v>
      </c>
      <c r="E463" s="114" t="s">
        <v>1769</v>
      </c>
      <c r="F463" s="114">
        <v>33</v>
      </c>
      <c r="G463" s="121">
        <v>1</v>
      </c>
      <c r="H463" s="121">
        <v>7</v>
      </c>
      <c r="I463" s="121" t="s">
        <v>470</v>
      </c>
      <c r="J463" s="121">
        <v>262713</v>
      </c>
      <c r="K463" s="121">
        <v>8737489</v>
      </c>
      <c r="L463" s="121">
        <v>0.99</v>
      </c>
      <c r="M463" s="121">
        <v>381</v>
      </c>
      <c r="N463" s="122">
        <v>0</v>
      </c>
      <c r="O463" s="122">
        <v>4.203791906486207E+18</v>
      </c>
    </row>
    <row r="464" spans="3:15" ht="15" customHeight="1">
      <c r="C464" s="112" t="b">
        <v>0</v>
      </c>
      <c r="D464" s="113">
        <v>383</v>
      </c>
      <c r="E464" s="114" t="s">
        <v>1770</v>
      </c>
      <c r="F464" s="114">
        <v>33</v>
      </c>
      <c r="G464" s="121">
        <v>1</v>
      </c>
      <c r="H464" s="121">
        <v>7</v>
      </c>
      <c r="I464" s="121" t="s">
        <v>470</v>
      </c>
      <c r="J464" s="121">
        <v>195813</v>
      </c>
      <c r="K464" s="121">
        <v>6547648</v>
      </c>
      <c r="L464" s="121">
        <v>0.99</v>
      </c>
      <c r="M464" s="121">
        <v>382</v>
      </c>
      <c r="N464" s="122">
        <v>0</v>
      </c>
      <c r="O464" s="122">
        <v>4.7551204325756723E+18</v>
      </c>
    </row>
    <row r="465" spans="3:15" ht="15" customHeight="1">
      <c r="C465" s="112" t="b">
        <v>0</v>
      </c>
      <c r="D465" s="113">
        <v>384</v>
      </c>
      <c r="E465" s="114" t="s">
        <v>1771</v>
      </c>
      <c r="F465" s="114">
        <v>33</v>
      </c>
      <c r="G465" s="121">
        <v>1</v>
      </c>
      <c r="H465" s="121">
        <v>7</v>
      </c>
      <c r="I465" s="121" t="s">
        <v>1772</v>
      </c>
      <c r="J465" s="121">
        <v>184320</v>
      </c>
      <c r="K465" s="121">
        <v>6191752</v>
      </c>
      <c r="L465" s="121">
        <v>0.99</v>
      </c>
      <c r="M465" s="121">
        <v>383</v>
      </c>
      <c r="N465" s="122">
        <v>0</v>
      </c>
      <c r="O465" s="122">
        <v>1.8310799945500592E+19</v>
      </c>
    </row>
    <row r="466" spans="3:15" ht="15" customHeight="1">
      <c r="C466" s="112" t="b">
        <v>0</v>
      </c>
      <c r="D466" s="113">
        <v>385</v>
      </c>
      <c r="E466" s="114" t="s">
        <v>1773</v>
      </c>
      <c r="F466" s="114">
        <v>33</v>
      </c>
      <c r="G466" s="121">
        <v>1</v>
      </c>
      <c r="H466" s="121">
        <v>7</v>
      </c>
      <c r="I466" s="121" t="s">
        <v>488</v>
      </c>
      <c r="J466" s="121">
        <v>176326</v>
      </c>
      <c r="K466" s="121">
        <v>5891697</v>
      </c>
      <c r="L466" s="121">
        <v>0.99</v>
      </c>
      <c r="M466" s="121">
        <v>384</v>
      </c>
      <c r="N466" s="122">
        <v>0</v>
      </c>
      <c r="O466" s="122">
        <v>1.8800612610307456E+18</v>
      </c>
    </row>
    <row r="467" spans="3:15" ht="15" customHeight="1">
      <c r="C467" s="112" t="b">
        <v>0</v>
      </c>
      <c r="D467" s="113">
        <v>386</v>
      </c>
      <c r="E467" s="114" t="s">
        <v>1774</v>
      </c>
      <c r="F467" s="114">
        <v>33</v>
      </c>
      <c r="G467" s="121">
        <v>1</v>
      </c>
      <c r="H467" s="121">
        <v>7</v>
      </c>
      <c r="I467" s="121" t="s">
        <v>1775</v>
      </c>
      <c r="J467" s="121">
        <v>237087</v>
      </c>
      <c r="K467" s="121">
        <v>7938246</v>
      </c>
      <c r="L467" s="121">
        <v>0.99</v>
      </c>
      <c r="M467" s="121">
        <v>385</v>
      </c>
      <c r="N467" s="122">
        <v>0</v>
      </c>
      <c r="O467" s="122">
        <v>1.6663599336675901E+19</v>
      </c>
    </row>
    <row r="468" spans="3:15" ht="15" customHeight="1">
      <c r="C468" s="112" t="b">
        <v>0</v>
      </c>
      <c r="D468" s="113">
        <v>387</v>
      </c>
      <c r="E468" s="114" t="s">
        <v>1776</v>
      </c>
      <c r="F468" s="114">
        <v>33</v>
      </c>
      <c r="G468" s="121">
        <v>1</v>
      </c>
      <c r="H468" s="121">
        <v>7</v>
      </c>
      <c r="I468" s="121" t="s">
        <v>1777</v>
      </c>
      <c r="J468" s="121">
        <v>245524</v>
      </c>
      <c r="K468" s="121">
        <v>8267067</v>
      </c>
      <c r="L468" s="121">
        <v>0.99</v>
      </c>
      <c r="M468" s="121">
        <v>386</v>
      </c>
      <c r="N468" s="122">
        <v>0</v>
      </c>
      <c r="O468" s="122">
        <v>5.695316002458839E+18</v>
      </c>
    </row>
    <row r="469" spans="3:15" ht="15" customHeight="1">
      <c r="C469" s="112" t="b">
        <v>0</v>
      </c>
      <c r="D469" s="113">
        <v>388</v>
      </c>
      <c r="E469" s="114" t="s">
        <v>1778</v>
      </c>
      <c r="F469" s="114">
        <v>33</v>
      </c>
      <c r="G469" s="121">
        <v>1</v>
      </c>
      <c r="H469" s="121">
        <v>7</v>
      </c>
      <c r="I469" s="121" t="s">
        <v>1779</v>
      </c>
      <c r="J469" s="121">
        <v>180636</v>
      </c>
      <c r="K469" s="121">
        <v>5972430</v>
      </c>
      <c r="L469" s="121">
        <v>0.99</v>
      </c>
      <c r="M469" s="121">
        <v>387</v>
      </c>
      <c r="N469" s="122">
        <v>0</v>
      </c>
      <c r="O469" s="122">
        <v>7.5008717571165204E+18</v>
      </c>
    </row>
    <row r="470" spans="3:15" ht="15" customHeight="1">
      <c r="C470" s="112" t="b">
        <v>0</v>
      </c>
      <c r="D470" s="113">
        <v>389</v>
      </c>
      <c r="E470" s="114" t="s">
        <v>1780</v>
      </c>
      <c r="F470" s="114">
        <v>33</v>
      </c>
      <c r="G470" s="121">
        <v>1</v>
      </c>
      <c r="H470" s="121">
        <v>7</v>
      </c>
      <c r="I470" s="121" t="s">
        <v>1781</v>
      </c>
      <c r="J470" s="121">
        <v>141008</v>
      </c>
      <c r="K470" s="121">
        <v>4743149</v>
      </c>
      <c r="L470" s="121">
        <v>0.99</v>
      </c>
      <c r="M470" s="121">
        <v>388</v>
      </c>
      <c r="N470" s="122">
        <v>0</v>
      </c>
      <c r="O470" s="122">
        <v>1.1681797648034824E+19</v>
      </c>
    </row>
    <row r="471" spans="3:15" ht="15" customHeight="1">
      <c r="C471" s="112" t="b">
        <v>0</v>
      </c>
      <c r="D471" s="113">
        <v>390</v>
      </c>
      <c r="E471" s="114" t="s">
        <v>1782</v>
      </c>
      <c r="F471" s="114">
        <v>33</v>
      </c>
      <c r="G471" s="121">
        <v>1</v>
      </c>
      <c r="H471" s="121">
        <v>7</v>
      </c>
      <c r="I471" s="121" t="s">
        <v>1783</v>
      </c>
      <c r="J471" s="121">
        <v>213655</v>
      </c>
      <c r="K471" s="121">
        <v>7243166</v>
      </c>
      <c r="L471" s="121">
        <v>0.99</v>
      </c>
      <c r="M471" s="121">
        <v>389</v>
      </c>
      <c r="N471" s="122">
        <v>0</v>
      </c>
      <c r="O471" s="122">
        <v>2.5448159098028616E+18</v>
      </c>
    </row>
    <row r="472" spans="3:15" ht="15" customHeight="1">
      <c r="C472" s="112" t="b">
        <v>0</v>
      </c>
      <c r="D472" s="113">
        <v>391</v>
      </c>
      <c r="E472" s="114" t="s">
        <v>1390</v>
      </c>
      <c r="F472" s="114">
        <v>34</v>
      </c>
      <c r="G472" s="121">
        <v>1</v>
      </c>
      <c r="H472" s="121">
        <v>7</v>
      </c>
      <c r="I472" s="121" t="s">
        <v>1784</v>
      </c>
      <c r="J472" s="121">
        <v>279536</v>
      </c>
      <c r="K472" s="121">
        <v>9141343</v>
      </c>
      <c r="L472" s="121">
        <v>0.99</v>
      </c>
      <c r="M472" s="121">
        <v>390</v>
      </c>
      <c r="N472" s="122">
        <v>0</v>
      </c>
      <c r="O472" s="122">
        <v>1.0143176847812639E+19</v>
      </c>
    </row>
    <row r="473" spans="3:15" ht="15" customHeight="1">
      <c r="C473" s="112" t="b">
        <v>0</v>
      </c>
      <c r="D473" s="113">
        <v>392</v>
      </c>
      <c r="E473" s="114" t="s">
        <v>1785</v>
      </c>
      <c r="F473" s="114">
        <v>34</v>
      </c>
      <c r="G473" s="121">
        <v>1</v>
      </c>
      <c r="H473" s="121">
        <v>7</v>
      </c>
      <c r="I473" s="121" t="s">
        <v>1784</v>
      </c>
      <c r="J473" s="121">
        <v>213237</v>
      </c>
      <c r="K473" s="121">
        <v>7143328</v>
      </c>
      <c r="L473" s="121">
        <v>0.99</v>
      </c>
      <c r="M473" s="121">
        <v>391</v>
      </c>
      <c r="N473" s="122">
        <v>0</v>
      </c>
      <c r="O473" s="122">
        <v>1.643081245761998E+19</v>
      </c>
    </row>
    <row r="474" spans="3:15" ht="15" customHeight="1">
      <c r="C474" s="112" t="b">
        <v>0</v>
      </c>
      <c r="D474" s="113">
        <v>393</v>
      </c>
      <c r="E474" s="114" t="s">
        <v>1786</v>
      </c>
      <c r="F474" s="114">
        <v>34</v>
      </c>
      <c r="G474" s="121">
        <v>1</v>
      </c>
      <c r="H474" s="121">
        <v>7</v>
      </c>
      <c r="I474" s="121" t="s">
        <v>1784</v>
      </c>
      <c r="J474" s="121">
        <v>313704</v>
      </c>
      <c r="K474" s="121">
        <v>10344491</v>
      </c>
      <c r="L474" s="121">
        <v>0.99</v>
      </c>
      <c r="M474" s="121">
        <v>392</v>
      </c>
      <c r="N474" s="122">
        <v>0</v>
      </c>
      <c r="O474" s="122">
        <v>1.0781189425828311E+19</v>
      </c>
    </row>
    <row r="475" spans="3:15" ht="15" customHeight="1">
      <c r="C475" s="112" t="b">
        <v>0</v>
      </c>
      <c r="D475" s="113">
        <v>394</v>
      </c>
      <c r="E475" s="114" t="s">
        <v>1787</v>
      </c>
      <c r="F475" s="114">
        <v>34</v>
      </c>
      <c r="G475" s="121">
        <v>1</v>
      </c>
      <c r="H475" s="121">
        <v>7</v>
      </c>
      <c r="I475" s="121" t="s">
        <v>1784</v>
      </c>
      <c r="J475" s="121">
        <v>170292</v>
      </c>
      <c r="K475" s="121">
        <v>5572240</v>
      </c>
      <c r="L475" s="121">
        <v>0.99</v>
      </c>
      <c r="M475" s="121">
        <v>393</v>
      </c>
      <c r="N475" s="122">
        <v>0</v>
      </c>
      <c r="O475" s="122">
        <v>1.0171583047169266E+19</v>
      </c>
    </row>
    <row r="476" spans="3:15" ht="15" customHeight="1">
      <c r="C476" s="112" t="b">
        <v>0</v>
      </c>
      <c r="D476" s="113">
        <v>395</v>
      </c>
      <c r="E476" s="114" t="s">
        <v>1788</v>
      </c>
      <c r="F476" s="114">
        <v>34</v>
      </c>
      <c r="G476" s="121">
        <v>1</v>
      </c>
      <c r="H476" s="121">
        <v>7</v>
      </c>
      <c r="I476" s="121" t="s">
        <v>1784</v>
      </c>
      <c r="J476" s="121">
        <v>157988</v>
      </c>
      <c r="K476" s="121">
        <v>5115428</v>
      </c>
      <c r="L476" s="121">
        <v>0.99</v>
      </c>
      <c r="M476" s="121">
        <v>394</v>
      </c>
      <c r="N476" s="122">
        <v>0</v>
      </c>
      <c r="O476" s="122">
        <v>1.4071978811955659E+19</v>
      </c>
    </row>
    <row r="477" spans="3:15" ht="15" customHeight="1">
      <c r="C477" s="112" t="b">
        <v>0</v>
      </c>
      <c r="D477" s="113">
        <v>396</v>
      </c>
      <c r="E477" s="114" t="s">
        <v>1789</v>
      </c>
      <c r="F477" s="114">
        <v>34</v>
      </c>
      <c r="G477" s="121">
        <v>1</v>
      </c>
      <c r="H477" s="121">
        <v>7</v>
      </c>
      <c r="I477" s="121" t="s">
        <v>1784</v>
      </c>
      <c r="J477" s="121">
        <v>238106</v>
      </c>
      <c r="K477" s="121">
        <v>8013065</v>
      </c>
      <c r="L477" s="121">
        <v>0.99</v>
      </c>
      <c r="M477" s="121">
        <v>395</v>
      </c>
      <c r="N477" s="122">
        <v>0</v>
      </c>
      <c r="O477" s="122">
        <v>1.214706954335044E+19</v>
      </c>
    </row>
    <row r="478" spans="3:15" ht="15" customHeight="1">
      <c r="C478" s="112" t="b">
        <v>0</v>
      </c>
      <c r="D478" s="113">
        <v>397</v>
      </c>
      <c r="E478" s="114" t="s">
        <v>1790</v>
      </c>
      <c r="F478" s="114">
        <v>34</v>
      </c>
      <c r="G478" s="121">
        <v>1</v>
      </c>
      <c r="H478" s="121">
        <v>7</v>
      </c>
      <c r="I478" s="121" t="s">
        <v>1784</v>
      </c>
      <c r="J478" s="121">
        <v>279484</v>
      </c>
      <c r="K478" s="121">
        <v>9275929</v>
      </c>
      <c r="L478" s="121">
        <v>0.99</v>
      </c>
      <c r="M478" s="121">
        <v>396</v>
      </c>
      <c r="N478" s="122">
        <v>0</v>
      </c>
      <c r="O478" s="122">
        <v>1.1235017825439818E+19</v>
      </c>
    </row>
    <row r="479" spans="3:15" ht="15" customHeight="1">
      <c r="C479" s="112" t="b">
        <v>0</v>
      </c>
      <c r="D479" s="113">
        <v>398</v>
      </c>
      <c r="E479" s="114" t="s">
        <v>1791</v>
      </c>
      <c r="F479" s="114">
        <v>34</v>
      </c>
      <c r="G479" s="121">
        <v>1</v>
      </c>
      <c r="H479" s="121">
        <v>7</v>
      </c>
      <c r="I479" s="121" t="s">
        <v>1784</v>
      </c>
      <c r="J479" s="121">
        <v>371356</v>
      </c>
      <c r="K479" s="121">
        <v>12192989</v>
      </c>
      <c r="L479" s="121">
        <v>0.99</v>
      </c>
      <c r="M479" s="121">
        <v>397</v>
      </c>
      <c r="N479" s="122">
        <v>0</v>
      </c>
      <c r="O479" s="122">
        <v>2.2647313288090437E+18</v>
      </c>
    </row>
    <row r="480" spans="3:15" ht="15" customHeight="1">
      <c r="C480" s="112" t="b">
        <v>0</v>
      </c>
      <c r="D480" s="113">
        <v>399</v>
      </c>
      <c r="E480" s="114" t="s">
        <v>1792</v>
      </c>
      <c r="F480" s="114">
        <v>34</v>
      </c>
      <c r="G480" s="121">
        <v>1</v>
      </c>
      <c r="H480" s="121">
        <v>7</v>
      </c>
      <c r="I480" s="121" t="s">
        <v>1784</v>
      </c>
      <c r="J480" s="121">
        <v>271960</v>
      </c>
      <c r="K480" s="121">
        <v>8991141</v>
      </c>
      <c r="L480" s="121">
        <v>0.99</v>
      </c>
      <c r="M480" s="121">
        <v>398</v>
      </c>
      <c r="N480" s="122">
        <v>0</v>
      </c>
      <c r="O480" s="122">
        <v>1.3958952968997376E+19</v>
      </c>
    </row>
    <row r="481" spans="3:15" ht="15" customHeight="1">
      <c r="C481" s="112" t="b">
        <v>0</v>
      </c>
      <c r="D481" s="113">
        <v>400</v>
      </c>
      <c r="E481" s="114" t="s">
        <v>1793</v>
      </c>
      <c r="F481" s="114">
        <v>34</v>
      </c>
      <c r="G481" s="121">
        <v>1</v>
      </c>
      <c r="H481" s="121">
        <v>7</v>
      </c>
      <c r="I481" s="121" t="s">
        <v>1784</v>
      </c>
      <c r="J481" s="121">
        <v>165982</v>
      </c>
      <c r="K481" s="121">
        <v>5594341</v>
      </c>
      <c r="L481" s="121">
        <v>0.99</v>
      </c>
      <c r="M481" s="121">
        <v>399</v>
      </c>
      <c r="N481" s="122">
        <v>0</v>
      </c>
      <c r="O481" s="122">
        <v>1.5965369526246666E+19</v>
      </c>
    </row>
    <row r="482" spans="3:15" ht="15" customHeight="1">
      <c r="C482" s="112" t="b">
        <v>0</v>
      </c>
      <c r="D482" s="113">
        <v>401</v>
      </c>
      <c r="E482" s="114" t="s">
        <v>1794</v>
      </c>
      <c r="F482" s="114">
        <v>34</v>
      </c>
      <c r="G482" s="121">
        <v>1</v>
      </c>
      <c r="H482" s="121">
        <v>7</v>
      </c>
      <c r="I482" s="121" t="s">
        <v>1784</v>
      </c>
      <c r="J482" s="121">
        <v>280137</v>
      </c>
      <c r="K482" s="121">
        <v>9313740</v>
      </c>
      <c r="L482" s="121">
        <v>0.99</v>
      </c>
      <c r="M482" s="121">
        <v>400</v>
      </c>
      <c r="N482" s="122">
        <v>0</v>
      </c>
      <c r="O482" s="122">
        <v>4.4312492848028038E+17</v>
      </c>
    </row>
    <row r="483" spans="3:15" ht="15" customHeight="1">
      <c r="C483" s="112" t="b">
        <v>0</v>
      </c>
      <c r="D483" s="113">
        <v>402</v>
      </c>
      <c r="E483" s="114" t="s">
        <v>1795</v>
      </c>
      <c r="F483" s="114">
        <v>34</v>
      </c>
      <c r="G483" s="121">
        <v>1</v>
      </c>
      <c r="H483" s="121">
        <v>7</v>
      </c>
      <c r="I483" s="121" t="s">
        <v>1784</v>
      </c>
      <c r="J483" s="121">
        <v>237714</v>
      </c>
      <c r="K483" s="121">
        <v>7819755</v>
      </c>
      <c r="L483" s="121">
        <v>0.99</v>
      </c>
      <c r="M483" s="121">
        <v>401</v>
      </c>
      <c r="N483" s="122">
        <v>0</v>
      </c>
      <c r="O483" s="122">
        <v>7.6230828483643044E+18</v>
      </c>
    </row>
    <row r="484" spans="3:15" ht="15" customHeight="1">
      <c r="C484" s="112" t="b">
        <v>0</v>
      </c>
      <c r="D484" s="113">
        <v>403</v>
      </c>
      <c r="E484" s="114" t="s">
        <v>1796</v>
      </c>
      <c r="F484" s="114">
        <v>34</v>
      </c>
      <c r="G484" s="121">
        <v>1</v>
      </c>
      <c r="H484" s="121">
        <v>7</v>
      </c>
      <c r="I484" s="121" t="s">
        <v>1784</v>
      </c>
      <c r="J484" s="121">
        <v>270158</v>
      </c>
      <c r="K484" s="121">
        <v>9073350</v>
      </c>
      <c r="L484" s="121">
        <v>0.99</v>
      </c>
      <c r="M484" s="121">
        <v>402</v>
      </c>
      <c r="N484" s="122">
        <v>0</v>
      </c>
      <c r="O484" s="122">
        <v>6.5593220312299715E+18</v>
      </c>
    </row>
    <row r="485" spans="3:15" ht="15" customHeight="1">
      <c r="C485" s="112" t="b">
        <v>0</v>
      </c>
      <c r="D485" s="113">
        <v>404</v>
      </c>
      <c r="E485" s="114" t="s">
        <v>1797</v>
      </c>
      <c r="F485" s="114">
        <v>34</v>
      </c>
      <c r="G485" s="121">
        <v>1</v>
      </c>
      <c r="H485" s="121">
        <v>7</v>
      </c>
      <c r="I485" s="121" t="s">
        <v>1784</v>
      </c>
      <c r="J485" s="121">
        <v>213890</v>
      </c>
      <c r="K485" s="121">
        <v>7102545</v>
      </c>
      <c r="L485" s="121">
        <v>0.99</v>
      </c>
      <c r="M485" s="121">
        <v>403</v>
      </c>
      <c r="N485" s="122">
        <v>0</v>
      </c>
      <c r="O485" s="122">
        <v>9.5681628008753418E+18</v>
      </c>
    </row>
    <row r="486" spans="3:15" ht="15" customHeight="1">
      <c r="C486" s="112" t="b">
        <v>0</v>
      </c>
      <c r="D486" s="113">
        <v>405</v>
      </c>
      <c r="E486" s="114" t="s">
        <v>1798</v>
      </c>
      <c r="F486" s="114">
        <v>34</v>
      </c>
      <c r="G486" s="121">
        <v>1</v>
      </c>
      <c r="H486" s="121">
        <v>7</v>
      </c>
      <c r="I486" s="121" t="s">
        <v>1784</v>
      </c>
      <c r="J486" s="121">
        <v>162716</v>
      </c>
      <c r="K486" s="121">
        <v>5492069</v>
      </c>
      <c r="L486" s="121">
        <v>0.99</v>
      </c>
      <c r="M486" s="121">
        <v>404</v>
      </c>
      <c r="N486" s="122">
        <v>0</v>
      </c>
      <c r="O486" s="122">
        <v>1.5137717613792651E+19</v>
      </c>
    </row>
    <row r="487" spans="3:15" ht="15" customHeight="1">
      <c r="C487" s="112" t="b">
        <v>0</v>
      </c>
      <c r="D487" s="113">
        <v>406</v>
      </c>
      <c r="E487" s="114" t="s">
        <v>1799</v>
      </c>
      <c r="F487" s="114">
        <v>34</v>
      </c>
      <c r="G487" s="121">
        <v>1</v>
      </c>
      <c r="H487" s="121">
        <v>7</v>
      </c>
      <c r="I487" s="121" t="s">
        <v>1784</v>
      </c>
      <c r="J487" s="121">
        <v>205557</v>
      </c>
      <c r="K487" s="121">
        <v>6792493</v>
      </c>
      <c r="L487" s="121">
        <v>0.99</v>
      </c>
      <c r="M487" s="121">
        <v>405</v>
      </c>
      <c r="N487" s="122">
        <v>0</v>
      </c>
      <c r="O487" s="122">
        <v>1.3319972593232336E+16</v>
      </c>
    </row>
    <row r="488" spans="3:15" ht="15" customHeight="1">
      <c r="C488" s="112" t="b">
        <v>0</v>
      </c>
      <c r="D488" s="113">
        <v>407</v>
      </c>
      <c r="E488" s="114" t="s">
        <v>1800</v>
      </c>
      <c r="F488" s="114">
        <v>34</v>
      </c>
      <c r="G488" s="121">
        <v>1</v>
      </c>
      <c r="H488" s="121">
        <v>7</v>
      </c>
      <c r="I488" s="121" t="s">
        <v>1784</v>
      </c>
      <c r="J488" s="121">
        <v>389642</v>
      </c>
      <c r="K488" s="121">
        <v>13085596</v>
      </c>
      <c r="L488" s="121">
        <v>0.99</v>
      </c>
      <c r="M488" s="121">
        <v>406</v>
      </c>
      <c r="N488" s="122">
        <v>0</v>
      </c>
      <c r="O488" s="122">
        <v>2.572571337695574E+18</v>
      </c>
    </row>
    <row r="489" spans="3:15" ht="15" customHeight="1">
      <c r="C489" s="112" t="b">
        <v>0</v>
      </c>
      <c r="D489" s="113">
        <v>408</v>
      </c>
      <c r="E489" s="114" t="s">
        <v>1801</v>
      </c>
      <c r="F489" s="114">
        <v>35</v>
      </c>
      <c r="G489" s="121">
        <v>1</v>
      </c>
      <c r="H489" s="121">
        <v>3</v>
      </c>
      <c r="I489" s="121" t="s">
        <v>1802</v>
      </c>
      <c r="J489" s="121">
        <v>155428</v>
      </c>
      <c r="K489" s="121">
        <v>5076048</v>
      </c>
      <c r="L489" s="121">
        <v>0.99</v>
      </c>
      <c r="M489" s="121">
        <v>407</v>
      </c>
      <c r="N489" s="122">
        <v>0</v>
      </c>
      <c r="O489" s="122">
        <v>9.7952554845300285E+18</v>
      </c>
    </row>
    <row r="490" spans="3:15" ht="15" customHeight="1">
      <c r="C490" s="112" t="b">
        <v>0</v>
      </c>
      <c r="D490" s="113">
        <v>409</v>
      </c>
      <c r="E490" s="114" t="s">
        <v>1803</v>
      </c>
      <c r="F490" s="114">
        <v>35</v>
      </c>
      <c r="G490" s="121">
        <v>1</v>
      </c>
      <c r="H490" s="121">
        <v>3</v>
      </c>
      <c r="I490" s="121" t="s">
        <v>1804</v>
      </c>
      <c r="J490" s="121">
        <v>213995</v>
      </c>
      <c r="K490" s="121">
        <v>6978601</v>
      </c>
      <c r="L490" s="121">
        <v>0.99</v>
      </c>
      <c r="M490" s="121">
        <v>408</v>
      </c>
      <c r="N490" s="122">
        <v>0</v>
      </c>
      <c r="O490" s="122">
        <v>1.9545185903603379E+18</v>
      </c>
    </row>
    <row r="491" spans="3:15" ht="15" customHeight="1">
      <c r="C491" s="112" t="b">
        <v>0</v>
      </c>
      <c r="D491" s="113">
        <v>410</v>
      </c>
      <c r="E491" s="114" t="s">
        <v>1805</v>
      </c>
      <c r="F491" s="114">
        <v>35</v>
      </c>
      <c r="G491" s="121">
        <v>1</v>
      </c>
      <c r="H491" s="121">
        <v>3</v>
      </c>
      <c r="I491" s="121" t="s">
        <v>125</v>
      </c>
      <c r="J491" s="121">
        <v>380342</v>
      </c>
      <c r="K491" s="121">
        <v>12418147</v>
      </c>
      <c r="L491" s="121">
        <v>0.99</v>
      </c>
      <c r="M491" s="121">
        <v>409</v>
      </c>
      <c r="N491" s="122">
        <v>0</v>
      </c>
      <c r="O491" s="122">
        <v>8.8791052187474022E+18</v>
      </c>
    </row>
    <row r="492" spans="3:15" ht="15" customHeight="1">
      <c r="C492" s="112" t="b">
        <v>0</v>
      </c>
      <c r="D492" s="113">
        <v>411</v>
      </c>
      <c r="E492" s="114" t="s">
        <v>1806</v>
      </c>
      <c r="F492" s="114">
        <v>35</v>
      </c>
      <c r="G492" s="121">
        <v>1</v>
      </c>
      <c r="H492" s="121">
        <v>3</v>
      </c>
      <c r="I492" s="121" t="s">
        <v>1807</v>
      </c>
      <c r="J492" s="121">
        <v>366524</v>
      </c>
      <c r="K492" s="121">
        <v>11946327</v>
      </c>
      <c r="L492" s="121">
        <v>0.99</v>
      </c>
      <c r="M492" s="121">
        <v>410</v>
      </c>
      <c r="N492" s="122">
        <v>0</v>
      </c>
      <c r="O492" s="122">
        <v>1.2642520479241658E+19</v>
      </c>
    </row>
    <row r="493" spans="3:15" ht="15" customHeight="1">
      <c r="C493" s="112" t="b">
        <v>0</v>
      </c>
      <c r="D493" s="113">
        <v>412</v>
      </c>
      <c r="E493" s="114" t="s">
        <v>1808</v>
      </c>
      <c r="F493" s="114">
        <v>35</v>
      </c>
      <c r="G493" s="121">
        <v>1</v>
      </c>
      <c r="H493" s="121">
        <v>3</v>
      </c>
      <c r="I493" s="121" t="s">
        <v>1809</v>
      </c>
      <c r="J493" s="121">
        <v>149315</v>
      </c>
      <c r="K493" s="121">
        <v>4867667</v>
      </c>
      <c r="L493" s="121">
        <v>0.99</v>
      </c>
      <c r="M493" s="121">
        <v>411</v>
      </c>
      <c r="N493" s="122">
        <v>0</v>
      </c>
      <c r="O493" s="122">
        <v>1.7943766443131408E+17</v>
      </c>
    </row>
    <row r="494" spans="3:15" ht="15" customHeight="1">
      <c r="C494" s="112" t="b">
        <v>0</v>
      </c>
      <c r="D494" s="113">
        <v>413</v>
      </c>
      <c r="E494" s="114" t="s">
        <v>1810</v>
      </c>
      <c r="F494" s="114">
        <v>35</v>
      </c>
      <c r="G494" s="121">
        <v>1</v>
      </c>
      <c r="H494" s="121">
        <v>3</v>
      </c>
      <c r="I494" s="121" t="s">
        <v>1811</v>
      </c>
      <c r="J494" s="121">
        <v>472764</v>
      </c>
      <c r="K494" s="121">
        <v>15446975</v>
      </c>
      <c r="L494" s="121">
        <v>0.99</v>
      </c>
      <c r="M494" s="121">
        <v>412</v>
      </c>
      <c r="N494" s="122">
        <v>0</v>
      </c>
      <c r="O494" s="122">
        <v>1.4186862989605775E+19</v>
      </c>
    </row>
    <row r="495" spans="3:15" ht="15" customHeight="1">
      <c r="C495" s="112" t="b">
        <v>0</v>
      </c>
      <c r="D495" s="113">
        <v>414</v>
      </c>
      <c r="E495" s="114" t="s">
        <v>1812</v>
      </c>
      <c r="F495" s="114">
        <v>35</v>
      </c>
      <c r="G495" s="121">
        <v>1</v>
      </c>
      <c r="H495" s="121">
        <v>3</v>
      </c>
      <c r="I495" s="121" t="s">
        <v>1813</v>
      </c>
      <c r="J495" s="121">
        <v>671712</v>
      </c>
      <c r="K495" s="121">
        <v>21942829</v>
      </c>
      <c r="L495" s="121">
        <v>0.99</v>
      </c>
      <c r="M495" s="121">
        <v>413</v>
      </c>
      <c r="N495" s="122">
        <v>0</v>
      </c>
      <c r="O495" s="122">
        <v>1.1195673365605151E+19</v>
      </c>
    </row>
    <row r="496" spans="3:15" ht="15" customHeight="1">
      <c r="C496" s="112" t="b">
        <v>0</v>
      </c>
      <c r="D496" s="113">
        <v>415</v>
      </c>
      <c r="E496" s="114" t="s">
        <v>1814</v>
      </c>
      <c r="F496" s="114">
        <v>35</v>
      </c>
      <c r="G496" s="121">
        <v>1</v>
      </c>
      <c r="H496" s="121">
        <v>3</v>
      </c>
      <c r="I496" s="121" t="s">
        <v>1815</v>
      </c>
      <c r="J496" s="121">
        <v>397531</v>
      </c>
      <c r="K496" s="121">
        <v>13065612</v>
      </c>
      <c r="L496" s="121">
        <v>0.99</v>
      </c>
      <c r="M496" s="121">
        <v>414</v>
      </c>
      <c r="N496" s="122">
        <v>0</v>
      </c>
      <c r="O496" s="122">
        <v>1.2333931446940922E+19</v>
      </c>
    </row>
    <row r="497" spans="3:15" ht="15" customHeight="1">
      <c r="C497" s="112" t="b">
        <v>0</v>
      </c>
      <c r="D497" s="113">
        <v>416</v>
      </c>
      <c r="E497" s="114" t="s">
        <v>1816</v>
      </c>
      <c r="F497" s="114">
        <v>35</v>
      </c>
      <c r="G497" s="121">
        <v>1</v>
      </c>
      <c r="H497" s="121">
        <v>3</v>
      </c>
      <c r="I497" s="121" t="s">
        <v>1817</v>
      </c>
      <c r="J497" s="121">
        <v>305005</v>
      </c>
      <c r="K497" s="121">
        <v>9943129</v>
      </c>
      <c r="L497" s="121">
        <v>0.99</v>
      </c>
      <c r="M497" s="121">
        <v>415</v>
      </c>
      <c r="N497" s="122">
        <v>0</v>
      </c>
      <c r="O497" s="122">
        <v>2.9818686569055699E+17</v>
      </c>
    </row>
    <row r="498" spans="3:15" ht="15" customHeight="1">
      <c r="C498" s="112" t="b">
        <v>0</v>
      </c>
      <c r="D498" s="113">
        <v>417</v>
      </c>
      <c r="E498" s="114" t="s">
        <v>1818</v>
      </c>
      <c r="F498" s="114">
        <v>35</v>
      </c>
      <c r="G498" s="121">
        <v>1</v>
      </c>
      <c r="H498" s="121">
        <v>3</v>
      </c>
      <c r="I498" s="121" t="s">
        <v>1819</v>
      </c>
      <c r="J498" s="121">
        <v>545750</v>
      </c>
      <c r="K498" s="121">
        <v>17900787</v>
      </c>
      <c r="L498" s="121">
        <v>0.99</v>
      </c>
      <c r="M498" s="121">
        <v>416</v>
      </c>
      <c r="N498" s="122">
        <v>0</v>
      </c>
      <c r="O498" s="122">
        <v>2.4802434424674447E+18</v>
      </c>
    </row>
    <row r="499" spans="3:15" ht="15" customHeight="1">
      <c r="C499" s="112" t="b">
        <v>0</v>
      </c>
      <c r="D499" s="113">
        <v>418</v>
      </c>
      <c r="E499" s="114" t="s">
        <v>1820</v>
      </c>
      <c r="F499" s="114">
        <v>35</v>
      </c>
      <c r="G499" s="121">
        <v>1</v>
      </c>
      <c r="H499" s="121">
        <v>3</v>
      </c>
      <c r="I499" s="121" t="s">
        <v>1802</v>
      </c>
      <c r="J499" s="121">
        <v>287973</v>
      </c>
      <c r="K499" s="121">
        <v>9378873</v>
      </c>
      <c r="L499" s="121">
        <v>0.99</v>
      </c>
      <c r="M499" s="121">
        <v>417</v>
      </c>
      <c r="N499" s="122">
        <v>0</v>
      </c>
      <c r="O499" s="122">
        <v>6.1057412797854669E+18</v>
      </c>
    </row>
    <row r="500" spans="3:15" ht="15" customHeight="1">
      <c r="C500" s="112" t="b">
        <v>0</v>
      </c>
      <c r="D500" s="113">
        <v>419</v>
      </c>
      <c r="E500" s="114" t="s">
        <v>1821</v>
      </c>
      <c r="F500" s="114">
        <v>36</v>
      </c>
      <c r="G500" s="121">
        <v>1</v>
      </c>
      <c r="H500" s="121">
        <v>1</v>
      </c>
      <c r="I500" s="121" t="s">
        <v>1822</v>
      </c>
      <c r="J500" s="121">
        <v>262608</v>
      </c>
      <c r="K500" s="121">
        <v>8689618</v>
      </c>
      <c r="L500" s="121">
        <v>0.99</v>
      </c>
      <c r="M500" s="121">
        <v>418</v>
      </c>
      <c r="N500" s="122">
        <v>0</v>
      </c>
      <c r="O500" s="122">
        <v>1.6237387294347864E+19</v>
      </c>
    </row>
    <row r="501" spans="3:15" ht="15" customHeight="1">
      <c r="C501" s="112" t="b">
        <v>0</v>
      </c>
      <c r="D501" s="113">
        <v>420</v>
      </c>
      <c r="E501" s="114" t="s">
        <v>1823</v>
      </c>
      <c r="F501" s="114">
        <v>36</v>
      </c>
      <c r="G501" s="121">
        <v>1</v>
      </c>
      <c r="H501" s="121">
        <v>1</v>
      </c>
      <c r="I501" s="121" t="s">
        <v>1824</v>
      </c>
      <c r="J501" s="121">
        <v>236617</v>
      </c>
      <c r="K501" s="121">
        <v>7739042</v>
      </c>
      <c r="L501" s="121">
        <v>0.99</v>
      </c>
      <c r="M501" s="121">
        <v>419</v>
      </c>
      <c r="N501" s="122">
        <v>0</v>
      </c>
      <c r="O501" s="122">
        <v>1.1463657163818838E+19</v>
      </c>
    </row>
    <row r="502" spans="3:15" ht="15" customHeight="1">
      <c r="C502" s="112" t="b">
        <v>0</v>
      </c>
      <c r="D502" s="113">
        <v>421</v>
      </c>
      <c r="E502" s="114" t="s">
        <v>1825</v>
      </c>
      <c r="F502" s="114">
        <v>36</v>
      </c>
      <c r="G502" s="121">
        <v>1</v>
      </c>
      <c r="H502" s="121">
        <v>1</v>
      </c>
      <c r="I502" s="121" t="s">
        <v>1822</v>
      </c>
      <c r="J502" s="121">
        <v>343745</v>
      </c>
      <c r="K502" s="121">
        <v>11358573</v>
      </c>
      <c r="L502" s="121">
        <v>0.99</v>
      </c>
      <c r="M502" s="121">
        <v>420</v>
      </c>
      <c r="N502" s="122">
        <v>0</v>
      </c>
      <c r="O502" s="122">
        <v>1.5063445082126588E+19</v>
      </c>
    </row>
    <row r="503" spans="3:15" ht="15" customHeight="1">
      <c r="C503" s="112" t="b">
        <v>0</v>
      </c>
      <c r="D503" s="113">
        <v>422</v>
      </c>
      <c r="E503" s="114" t="s">
        <v>1826</v>
      </c>
      <c r="F503" s="114">
        <v>36</v>
      </c>
      <c r="G503" s="121">
        <v>1</v>
      </c>
      <c r="H503" s="121">
        <v>1</v>
      </c>
      <c r="I503" s="121" t="s">
        <v>504</v>
      </c>
      <c r="J503" s="121">
        <v>241684</v>
      </c>
      <c r="K503" s="121">
        <v>7876564</v>
      </c>
      <c r="L503" s="121">
        <v>0.99</v>
      </c>
      <c r="M503" s="121">
        <v>421</v>
      </c>
      <c r="N503" s="122">
        <v>0</v>
      </c>
      <c r="O503" s="122">
        <v>1.1744152788261034E+19</v>
      </c>
    </row>
    <row r="504" spans="3:15" ht="15" customHeight="1">
      <c r="C504" s="112" t="b">
        <v>0</v>
      </c>
      <c r="D504" s="113">
        <v>423</v>
      </c>
      <c r="E504" s="114" t="s">
        <v>1827</v>
      </c>
      <c r="F504" s="114">
        <v>36</v>
      </c>
      <c r="G504" s="121">
        <v>1</v>
      </c>
      <c r="H504" s="121">
        <v>1</v>
      </c>
      <c r="I504" s="121" t="s">
        <v>1828</v>
      </c>
      <c r="J504" s="121">
        <v>259108</v>
      </c>
      <c r="K504" s="121">
        <v>8552861</v>
      </c>
      <c r="L504" s="121">
        <v>0.99</v>
      </c>
      <c r="M504" s="121">
        <v>422</v>
      </c>
      <c r="N504" s="122">
        <v>0</v>
      </c>
      <c r="O504" s="122">
        <v>1.3630955845002105E+19</v>
      </c>
    </row>
    <row r="505" spans="3:15" ht="15" customHeight="1">
      <c r="C505" s="112" t="b">
        <v>0</v>
      </c>
      <c r="D505" s="113">
        <v>424</v>
      </c>
      <c r="E505" s="114" t="s">
        <v>1829</v>
      </c>
      <c r="F505" s="114">
        <v>36</v>
      </c>
      <c r="G505" s="121">
        <v>1</v>
      </c>
      <c r="H505" s="121">
        <v>1</v>
      </c>
      <c r="I505" s="121" t="s">
        <v>504</v>
      </c>
      <c r="J505" s="121">
        <v>387761</v>
      </c>
      <c r="K505" s="121">
        <v>12664591</v>
      </c>
      <c r="L505" s="121">
        <v>0.99</v>
      </c>
      <c r="M505" s="121">
        <v>423</v>
      </c>
      <c r="N505" s="122">
        <v>0</v>
      </c>
      <c r="O505" s="122">
        <v>4.3975093516416215E+18</v>
      </c>
    </row>
    <row r="506" spans="3:15" ht="15" customHeight="1">
      <c r="C506" s="112" t="b">
        <v>0</v>
      </c>
      <c r="D506" s="113">
        <v>425</v>
      </c>
      <c r="E506" s="114" t="s">
        <v>1830</v>
      </c>
      <c r="F506" s="114">
        <v>36</v>
      </c>
      <c r="G506" s="121">
        <v>1</v>
      </c>
      <c r="H506" s="121">
        <v>1</v>
      </c>
      <c r="I506" s="121" t="s">
        <v>1831</v>
      </c>
      <c r="J506" s="121">
        <v>249417</v>
      </c>
      <c r="K506" s="121">
        <v>8112242</v>
      </c>
      <c r="L506" s="121">
        <v>0.99</v>
      </c>
      <c r="M506" s="121">
        <v>424</v>
      </c>
      <c r="N506" s="122">
        <v>0</v>
      </c>
      <c r="O506" s="122">
        <v>7.5588568585064653E+18</v>
      </c>
    </row>
    <row r="507" spans="3:15" ht="15" customHeight="1">
      <c r="C507" s="112" t="b">
        <v>0</v>
      </c>
      <c r="D507" s="113">
        <v>426</v>
      </c>
      <c r="E507" s="114" t="s">
        <v>1832</v>
      </c>
      <c r="F507" s="114">
        <v>36</v>
      </c>
      <c r="G507" s="121">
        <v>1</v>
      </c>
      <c r="H507" s="121">
        <v>1</v>
      </c>
      <c r="I507" s="121" t="s">
        <v>504</v>
      </c>
      <c r="J507" s="121">
        <v>249234</v>
      </c>
      <c r="K507" s="121">
        <v>8150479</v>
      </c>
      <c r="L507" s="121">
        <v>0.99</v>
      </c>
      <c r="M507" s="121">
        <v>425</v>
      </c>
      <c r="N507" s="122">
        <v>0</v>
      </c>
      <c r="O507" s="122">
        <v>1.0936897019783096E+19</v>
      </c>
    </row>
    <row r="508" spans="3:15" ht="15" customHeight="1">
      <c r="C508" s="112" t="b">
        <v>0</v>
      </c>
      <c r="D508" s="113">
        <v>427</v>
      </c>
      <c r="E508" s="114" t="s">
        <v>1833</v>
      </c>
      <c r="F508" s="114">
        <v>36</v>
      </c>
      <c r="G508" s="121">
        <v>1</v>
      </c>
      <c r="H508" s="121">
        <v>1</v>
      </c>
      <c r="I508" s="121" t="s">
        <v>1834</v>
      </c>
      <c r="J508" s="121">
        <v>297691</v>
      </c>
      <c r="K508" s="121">
        <v>9577577</v>
      </c>
      <c r="L508" s="121">
        <v>0.99</v>
      </c>
      <c r="M508" s="121">
        <v>426</v>
      </c>
      <c r="N508" s="122">
        <v>0</v>
      </c>
      <c r="O508" s="122">
        <v>8.3177521134772869E+18</v>
      </c>
    </row>
    <row r="509" spans="3:15" ht="15" customHeight="1">
      <c r="C509" s="112" t="b">
        <v>0</v>
      </c>
      <c r="D509" s="113">
        <v>428</v>
      </c>
      <c r="E509" s="114" t="s">
        <v>1835</v>
      </c>
      <c r="F509" s="114">
        <v>36</v>
      </c>
      <c r="G509" s="121">
        <v>1</v>
      </c>
      <c r="H509" s="121">
        <v>1</v>
      </c>
      <c r="I509" s="121" t="s">
        <v>504</v>
      </c>
      <c r="J509" s="121">
        <v>273057</v>
      </c>
      <c r="K509" s="121">
        <v>8921404</v>
      </c>
      <c r="L509" s="121">
        <v>0.99</v>
      </c>
      <c r="M509" s="121">
        <v>427</v>
      </c>
      <c r="N509" s="122">
        <v>0</v>
      </c>
      <c r="O509" s="122">
        <v>6.0517557029331261E+18</v>
      </c>
    </row>
    <row r="510" spans="3:15" ht="15" customHeight="1">
      <c r="C510" s="112" t="b">
        <v>0</v>
      </c>
      <c r="D510" s="113">
        <v>429</v>
      </c>
      <c r="E510" s="114" t="s">
        <v>1836</v>
      </c>
      <c r="F510" s="114">
        <v>36</v>
      </c>
      <c r="G510" s="121">
        <v>1</v>
      </c>
      <c r="H510" s="121">
        <v>1</v>
      </c>
      <c r="I510" s="121" t="s">
        <v>504</v>
      </c>
      <c r="J510" s="121">
        <v>294974</v>
      </c>
      <c r="K510" s="121">
        <v>9671923</v>
      </c>
      <c r="L510" s="121">
        <v>0.99</v>
      </c>
      <c r="M510" s="121">
        <v>428</v>
      </c>
      <c r="N510" s="122">
        <v>0</v>
      </c>
      <c r="O510" s="122">
        <v>1.5567798789951619E+19</v>
      </c>
    </row>
    <row r="511" spans="3:15" ht="15" customHeight="1">
      <c r="C511" s="112" t="b">
        <v>0</v>
      </c>
      <c r="D511" s="113">
        <v>430</v>
      </c>
      <c r="E511" s="114" t="s">
        <v>1837</v>
      </c>
      <c r="F511" s="114">
        <v>36</v>
      </c>
      <c r="G511" s="121">
        <v>1</v>
      </c>
      <c r="H511" s="121">
        <v>1</v>
      </c>
      <c r="I511" s="121" t="s">
        <v>504</v>
      </c>
      <c r="J511" s="121">
        <v>248032</v>
      </c>
      <c r="K511" s="121">
        <v>8192339</v>
      </c>
      <c r="L511" s="121">
        <v>0.99</v>
      </c>
      <c r="M511" s="121">
        <v>429</v>
      </c>
      <c r="N511" s="122">
        <v>0</v>
      </c>
      <c r="O511" s="122">
        <v>1.1116540231908274E+19</v>
      </c>
    </row>
    <row r="512" spans="3:15" ht="15" customHeight="1">
      <c r="C512" s="112" t="b">
        <v>0</v>
      </c>
      <c r="D512" s="113">
        <v>431</v>
      </c>
      <c r="E512" s="114" t="s">
        <v>1838</v>
      </c>
      <c r="F512" s="114">
        <v>36</v>
      </c>
      <c r="G512" s="121">
        <v>1</v>
      </c>
      <c r="H512" s="121">
        <v>1</v>
      </c>
      <c r="I512" s="121" t="s">
        <v>504</v>
      </c>
      <c r="J512" s="121">
        <v>238994</v>
      </c>
      <c r="K512" s="121">
        <v>7920353</v>
      </c>
      <c r="L512" s="121">
        <v>0.99</v>
      </c>
      <c r="M512" s="121">
        <v>430</v>
      </c>
      <c r="N512" s="122">
        <v>0</v>
      </c>
      <c r="O512" s="122">
        <v>8.171515456288898E+18</v>
      </c>
    </row>
    <row r="513" spans="3:15" ht="15" customHeight="1">
      <c r="C513" s="112" t="b">
        <v>0</v>
      </c>
      <c r="D513" s="113">
        <v>432</v>
      </c>
      <c r="E513" s="114" t="s">
        <v>1839</v>
      </c>
      <c r="F513" s="114">
        <v>36</v>
      </c>
      <c r="G513" s="121">
        <v>1</v>
      </c>
      <c r="H513" s="121">
        <v>1</v>
      </c>
      <c r="I513" s="121" t="s">
        <v>1834</v>
      </c>
      <c r="J513" s="121">
        <v>220316</v>
      </c>
      <c r="K513" s="121">
        <v>7255404</v>
      </c>
      <c r="L513" s="121">
        <v>0.99</v>
      </c>
      <c r="M513" s="121">
        <v>431</v>
      </c>
      <c r="N513" s="122">
        <v>0</v>
      </c>
      <c r="O513" s="122">
        <v>6.3443023764315105E+18</v>
      </c>
    </row>
    <row r="514" spans="3:15" ht="15" customHeight="1">
      <c r="C514" s="112" t="b">
        <v>0</v>
      </c>
      <c r="D514" s="113">
        <v>433</v>
      </c>
      <c r="E514" s="114" t="s">
        <v>1840</v>
      </c>
      <c r="F514" s="114">
        <v>36</v>
      </c>
      <c r="G514" s="121">
        <v>1</v>
      </c>
      <c r="H514" s="121">
        <v>1</v>
      </c>
      <c r="I514" s="121" t="s">
        <v>1841</v>
      </c>
      <c r="J514" s="121">
        <v>248920</v>
      </c>
      <c r="K514" s="121">
        <v>8114582</v>
      </c>
      <c r="L514" s="121">
        <v>0.99</v>
      </c>
      <c r="M514" s="121">
        <v>432</v>
      </c>
      <c r="N514" s="122">
        <v>0</v>
      </c>
      <c r="O514" s="122">
        <v>5.3771649070313696E+17</v>
      </c>
    </row>
    <row r="515" spans="3:15" ht="15" customHeight="1">
      <c r="C515" s="112" t="b">
        <v>0</v>
      </c>
      <c r="D515" s="113">
        <v>434</v>
      </c>
      <c r="E515" s="114" t="s">
        <v>1842</v>
      </c>
      <c r="F515" s="114">
        <v>36</v>
      </c>
      <c r="G515" s="121">
        <v>1</v>
      </c>
      <c r="H515" s="121">
        <v>1</v>
      </c>
      <c r="I515" s="121" t="s">
        <v>504</v>
      </c>
      <c r="J515" s="121">
        <v>263784</v>
      </c>
      <c r="K515" s="121">
        <v>8526760</v>
      </c>
      <c r="L515" s="121">
        <v>0.99</v>
      </c>
      <c r="M515" s="121">
        <v>433</v>
      </c>
      <c r="N515" s="122">
        <v>0</v>
      </c>
      <c r="O515" s="122">
        <v>1.2847089077652955E+19</v>
      </c>
    </row>
    <row r="516" spans="3:15" ht="15" customHeight="1">
      <c r="C516" s="112" t="b">
        <v>0</v>
      </c>
      <c r="D516" s="113">
        <v>435</v>
      </c>
      <c r="E516" s="114" t="s">
        <v>1843</v>
      </c>
      <c r="F516" s="114">
        <v>36</v>
      </c>
      <c r="G516" s="121">
        <v>1</v>
      </c>
      <c r="H516" s="121">
        <v>1</v>
      </c>
      <c r="I516" s="121" t="s">
        <v>504</v>
      </c>
      <c r="J516" s="121">
        <v>242599</v>
      </c>
      <c r="K516" s="121">
        <v>7936928</v>
      </c>
      <c r="L516" s="121">
        <v>0.99</v>
      </c>
      <c r="M516" s="121">
        <v>434</v>
      </c>
      <c r="N516" s="122">
        <v>0</v>
      </c>
      <c r="O516" s="122">
        <v>1.7991589347105792E+19</v>
      </c>
    </row>
    <row r="517" spans="3:15" ht="15" customHeight="1">
      <c r="C517" s="112" t="b">
        <v>0</v>
      </c>
      <c r="D517" s="113">
        <v>436</v>
      </c>
      <c r="E517" s="114" t="s">
        <v>1844</v>
      </c>
      <c r="F517" s="114">
        <v>37</v>
      </c>
      <c r="G517" s="121">
        <v>1</v>
      </c>
      <c r="H517" s="121">
        <v>1</v>
      </c>
      <c r="I517" s="121" t="s">
        <v>1845</v>
      </c>
      <c r="J517" s="121">
        <v>218880</v>
      </c>
      <c r="K517" s="121">
        <v>7146372</v>
      </c>
      <c r="L517" s="121">
        <v>0.99</v>
      </c>
      <c r="M517" s="121">
        <v>435</v>
      </c>
      <c r="N517" s="122">
        <v>0</v>
      </c>
      <c r="O517" s="122">
        <v>2.1903863603793984E+18</v>
      </c>
    </row>
    <row r="518" spans="3:15" ht="15" customHeight="1">
      <c r="C518" s="112" t="b">
        <v>0</v>
      </c>
      <c r="D518" s="113">
        <v>437</v>
      </c>
      <c r="E518" s="114" t="s">
        <v>1846</v>
      </c>
      <c r="F518" s="114">
        <v>37</v>
      </c>
      <c r="G518" s="121">
        <v>1</v>
      </c>
      <c r="H518" s="121">
        <v>1</v>
      </c>
      <c r="I518" s="121" t="s">
        <v>1847</v>
      </c>
      <c r="J518" s="121">
        <v>314148</v>
      </c>
      <c r="K518" s="121">
        <v>10266007</v>
      </c>
      <c r="L518" s="121">
        <v>0.99</v>
      </c>
      <c r="M518" s="121">
        <v>436</v>
      </c>
      <c r="N518" s="122">
        <v>0</v>
      </c>
      <c r="O518" s="122">
        <v>9.8218563758813225E+18</v>
      </c>
    </row>
    <row r="519" spans="3:15" ht="15" customHeight="1">
      <c r="C519" s="112" t="b">
        <v>0</v>
      </c>
      <c r="D519" s="113">
        <v>438</v>
      </c>
      <c r="E519" s="114" t="s">
        <v>1848</v>
      </c>
      <c r="F519" s="114">
        <v>37</v>
      </c>
      <c r="G519" s="121">
        <v>1</v>
      </c>
      <c r="H519" s="121">
        <v>1</v>
      </c>
      <c r="I519" s="121" t="s">
        <v>1847</v>
      </c>
      <c r="J519" s="121">
        <v>216032</v>
      </c>
      <c r="K519" s="121">
        <v>7109267</v>
      </c>
      <c r="L519" s="121">
        <v>0.99</v>
      </c>
      <c r="M519" s="121">
        <v>437</v>
      </c>
      <c r="N519" s="122">
        <v>0</v>
      </c>
      <c r="O519" s="122">
        <v>8.7799056693345833E+18</v>
      </c>
    </row>
    <row r="520" spans="3:15" ht="15" customHeight="1">
      <c r="C520" s="112" t="b">
        <v>0</v>
      </c>
      <c r="D520" s="113">
        <v>439</v>
      </c>
      <c r="E520" s="114" t="s">
        <v>1849</v>
      </c>
      <c r="F520" s="114">
        <v>37</v>
      </c>
      <c r="G520" s="121">
        <v>1</v>
      </c>
      <c r="H520" s="121">
        <v>1</v>
      </c>
      <c r="I520" s="121" t="s">
        <v>1850</v>
      </c>
      <c r="J520" s="121">
        <v>242468</v>
      </c>
      <c r="K520" s="121">
        <v>7939886</v>
      </c>
      <c r="L520" s="121">
        <v>0.99</v>
      </c>
      <c r="M520" s="121">
        <v>438</v>
      </c>
      <c r="N520" s="122">
        <v>0</v>
      </c>
      <c r="O520" s="122">
        <v>7.4762501624833055E+18</v>
      </c>
    </row>
    <row r="521" spans="3:15" ht="15" customHeight="1">
      <c r="C521" s="112" t="b">
        <v>0</v>
      </c>
      <c r="D521" s="113">
        <v>440</v>
      </c>
      <c r="E521" s="114" t="s">
        <v>1851</v>
      </c>
      <c r="F521" s="114">
        <v>37</v>
      </c>
      <c r="G521" s="121">
        <v>1</v>
      </c>
      <c r="H521" s="121">
        <v>1</v>
      </c>
      <c r="I521" s="121" t="s">
        <v>1847</v>
      </c>
      <c r="J521" s="121">
        <v>196257</v>
      </c>
      <c r="K521" s="121">
        <v>6424915</v>
      </c>
      <c r="L521" s="121">
        <v>0.99</v>
      </c>
      <c r="M521" s="121">
        <v>439</v>
      </c>
      <c r="N521" s="122">
        <v>0</v>
      </c>
      <c r="O521" s="122">
        <v>8.9143989227495741E+18</v>
      </c>
    </row>
    <row r="522" spans="3:15" ht="15" customHeight="1">
      <c r="C522" s="112" t="b">
        <v>0</v>
      </c>
      <c r="D522" s="113">
        <v>441</v>
      </c>
      <c r="E522" s="114" t="s">
        <v>1852</v>
      </c>
      <c r="F522" s="114">
        <v>37</v>
      </c>
      <c r="G522" s="121">
        <v>1</v>
      </c>
      <c r="H522" s="121">
        <v>1</v>
      </c>
      <c r="I522" s="121" t="s">
        <v>1853</v>
      </c>
      <c r="J522" s="121">
        <v>185077</v>
      </c>
      <c r="K522" s="121">
        <v>6097210</v>
      </c>
      <c r="L522" s="121">
        <v>0.99</v>
      </c>
      <c r="M522" s="121">
        <v>440</v>
      </c>
      <c r="N522" s="122">
        <v>0</v>
      </c>
      <c r="O522" s="122">
        <v>1.4094799235457772E+19</v>
      </c>
    </row>
    <row r="523" spans="3:15" ht="15" customHeight="1">
      <c r="C523" s="112" t="b">
        <v>0</v>
      </c>
      <c r="D523" s="113">
        <v>442</v>
      </c>
      <c r="E523" s="114" t="s">
        <v>1854</v>
      </c>
      <c r="F523" s="114">
        <v>37</v>
      </c>
      <c r="G523" s="121">
        <v>1</v>
      </c>
      <c r="H523" s="121">
        <v>1</v>
      </c>
      <c r="I523" s="121" t="s">
        <v>1855</v>
      </c>
      <c r="J523" s="121">
        <v>216215</v>
      </c>
      <c r="K523" s="121">
        <v>7045314</v>
      </c>
      <c r="L523" s="121">
        <v>0.99</v>
      </c>
      <c r="M523" s="121">
        <v>441</v>
      </c>
      <c r="N523" s="122">
        <v>0</v>
      </c>
      <c r="O523" s="122">
        <v>5.8471659557560914E+18</v>
      </c>
    </row>
    <row r="524" spans="3:15" ht="15" customHeight="1">
      <c r="C524" s="112" t="b">
        <v>0</v>
      </c>
      <c r="D524" s="113">
        <v>443</v>
      </c>
      <c r="E524" s="114" t="s">
        <v>1856</v>
      </c>
      <c r="F524" s="114">
        <v>37</v>
      </c>
      <c r="G524" s="121">
        <v>1</v>
      </c>
      <c r="H524" s="121">
        <v>1</v>
      </c>
      <c r="I524" s="121" t="s">
        <v>1857</v>
      </c>
      <c r="J524" s="121">
        <v>227291</v>
      </c>
      <c r="K524" s="121">
        <v>7529336</v>
      </c>
      <c r="L524" s="121">
        <v>0.99</v>
      </c>
      <c r="M524" s="121">
        <v>442</v>
      </c>
      <c r="N524" s="122">
        <v>0</v>
      </c>
      <c r="O524" s="122">
        <v>5.4017812487208315E+18</v>
      </c>
    </row>
    <row r="525" spans="3:15" ht="15" customHeight="1">
      <c r="C525" s="112" t="b">
        <v>0</v>
      </c>
      <c r="D525" s="113">
        <v>444</v>
      </c>
      <c r="E525" s="114" t="s">
        <v>1858</v>
      </c>
      <c r="F525" s="114">
        <v>37</v>
      </c>
      <c r="G525" s="121">
        <v>1</v>
      </c>
      <c r="H525" s="121">
        <v>1</v>
      </c>
      <c r="I525" s="121" t="s">
        <v>1859</v>
      </c>
      <c r="J525" s="121">
        <v>214987</v>
      </c>
      <c r="K525" s="121">
        <v>6976194</v>
      </c>
      <c r="L525" s="121">
        <v>0.99</v>
      </c>
      <c r="M525" s="121">
        <v>443</v>
      </c>
      <c r="N525" s="122">
        <v>0</v>
      </c>
      <c r="O525" s="122">
        <v>1.8410509716235121E+19</v>
      </c>
    </row>
    <row r="526" spans="3:15" ht="15" customHeight="1">
      <c r="C526" s="112" t="b">
        <v>0</v>
      </c>
      <c r="D526" s="113">
        <v>445</v>
      </c>
      <c r="E526" s="114" t="s">
        <v>1860</v>
      </c>
      <c r="F526" s="114">
        <v>37</v>
      </c>
      <c r="G526" s="121">
        <v>1</v>
      </c>
      <c r="H526" s="121">
        <v>1</v>
      </c>
      <c r="I526" s="121" t="s">
        <v>1855</v>
      </c>
      <c r="J526" s="121">
        <v>248346</v>
      </c>
      <c r="K526" s="121">
        <v>8229734</v>
      </c>
      <c r="L526" s="121">
        <v>0.99</v>
      </c>
      <c r="M526" s="121">
        <v>444</v>
      </c>
      <c r="N526" s="122">
        <v>0</v>
      </c>
      <c r="O526" s="122">
        <v>1.2957122504325536E+19</v>
      </c>
    </row>
    <row r="527" spans="3:15" ht="15" customHeight="1">
      <c r="C527" s="112" t="b">
        <v>0</v>
      </c>
      <c r="D527" s="113">
        <v>446</v>
      </c>
      <c r="E527" s="114" t="s">
        <v>1861</v>
      </c>
      <c r="F527" s="114">
        <v>37</v>
      </c>
      <c r="G527" s="121">
        <v>1</v>
      </c>
      <c r="H527" s="121">
        <v>1</v>
      </c>
      <c r="I527" s="121" t="s">
        <v>1862</v>
      </c>
      <c r="J527" s="121">
        <v>271360</v>
      </c>
      <c r="K527" s="121">
        <v>9018078</v>
      </c>
      <c r="L527" s="121">
        <v>0.99</v>
      </c>
      <c r="M527" s="121">
        <v>445</v>
      </c>
      <c r="N527" s="122">
        <v>0</v>
      </c>
      <c r="O527" s="122">
        <v>1.1582371579582177E+19</v>
      </c>
    </row>
    <row r="528" spans="3:15" ht="15" customHeight="1">
      <c r="C528" s="112" t="b">
        <v>0</v>
      </c>
      <c r="D528" s="113">
        <v>447</v>
      </c>
      <c r="E528" s="114" t="s">
        <v>1863</v>
      </c>
      <c r="F528" s="114">
        <v>37</v>
      </c>
      <c r="G528" s="121">
        <v>1</v>
      </c>
      <c r="H528" s="121">
        <v>1</v>
      </c>
      <c r="I528" s="121" t="s">
        <v>1864</v>
      </c>
      <c r="J528" s="121">
        <v>219742</v>
      </c>
      <c r="K528" s="121">
        <v>7194424</v>
      </c>
      <c r="L528" s="121">
        <v>0.99</v>
      </c>
      <c r="M528" s="121">
        <v>446</v>
      </c>
      <c r="N528" s="122">
        <v>0</v>
      </c>
      <c r="O528" s="122">
        <v>1.2049106974714614E+19</v>
      </c>
    </row>
    <row r="529" spans="3:15" ht="15" customHeight="1">
      <c r="C529" s="112" t="b">
        <v>0</v>
      </c>
      <c r="D529" s="113">
        <v>448</v>
      </c>
      <c r="E529" s="114" t="s">
        <v>1865</v>
      </c>
      <c r="F529" s="114">
        <v>37</v>
      </c>
      <c r="G529" s="121">
        <v>1</v>
      </c>
      <c r="H529" s="121">
        <v>1</v>
      </c>
      <c r="I529" s="121" t="s">
        <v>1847</v>
      </c>
      <c r="J529" s="121">
        <v>255791</v>
      </c>
      <c r="K529" s="121">
        <v>8309077</v>
      </c>
      <c r="L529" s="121">
        <v>0.99</v>
      </c>
      <c r="M529" s="121">
        <v>447</v>
      </c>
      <c r="N529" s="122">
        <v>0</v>
      </c>
      <c r="O529" s="122">
        <v>8.5940453132810209E+18</v>
      </c>
    </row>
    <row r="530" spans="3:15" ht="15" customHeight="1">
      <c r="C530" s="112" t="b">
        <v>0</v>
      </c>
      <c r="D530" s="113">
        <v>449</v>
      </c>
      <c r="E530" s="114" t="s">
        <v>1866</v>
      </c>
      <c r="F530" s="114">
        <v>37</v>
      </c>
      <c r="G530" s="121">
        <v>1</v>
      </c>
      <c r="H530" s="121">
        <v>1</v>
      </c>
      <c r="I530" s="121" t="s">
        <v>1853</v>
      </c>
      <c r="J530" s="121">
        <v>225332</v>
      </c>
      <c r="K530" s="121">
        <v>7395034</v>
      </c>
      <c r="L530" s="121">
        <v>0.99</v>
      </c>
      <c r="M530" s="121">
        <v>448</v>
      </c>
      <c r="N530" s="122">
        <v>0</v>
      </c>
      <c r="O530" s="122">
        <v>7.1763279302676659E+17</v>
      </c>
    </row>
    <row r="531" spans="3:15" ht="15" customHeight="1">
      <c r="C531" s="112" t="b">
        <v>0</v>
      </c>
      <c r="D531" s="113">
        <v>450</v>
      </c>
      <c r="E531" s="114" t="s">
        <v>1867</v>
      </c>
      <c r="F531" s="114">
        <v>37</v>
      </c>
      <c r="G531" s="121">
        <v>1</v>
      </c>
      <c r="H531" s="121">
        <v>1</v>
      </c>
      <c r="I531" s="121" t="s">
        <v>1868</v>
      </c>
      <c r="J531" s="121">
        <v>166974</v>
      </c>
      <c r="K531" s="121">
        <v>5360574</v>
      </c>
      <c r="L531" s="121">
        <v>0.99</v>
      </c>
      <c r="M531" s="121">
        <v>449</v>
      </c>
      <c r="N531" s="122">
        <v>0</v>
      </c>
      <c r="O531" s="122">
        <v>8.3528608990658529E+18</v>
      </c>
    </row>
    <row r="532" spans="3:15" ht="15" customHeight="1">
      <c r="C532" s="112" t="b">
        <v>0</v>
      </c>
      <c r="D532" s="113">
        <v>451</v>
      </c>
      <c r="E532" s="114" t="s">
        <v>1869</v>
      </c>
      <c r="F532" s="114">
        <v>37</v>
      </c>
      <c r="G532" s="121">
        <v>1</v>
      </c>
      <c r="H532" s="121">
        <v>1</v>
      </c>
      <c r="I532" s="121" t="s">
        <v>1870</v>
      </c>
      <c r="J532" s="121">
        <v>192496</v>
      </c>
      <c r="K532" s="121">
        <v>6317021</v>
      </c>
      <c r="L532" s="121">
        <v>0.99</v>
      </c>
      <c r="M532" s="121">
        <v>450</v>
      </c>
      <c r="N532" s="122">
        <v>0</v>
      </c>
      <c r="O532" s="122">
        <v>1.0725829553186908E+19</v>
      </c>
    </row>
    <row r="533" spans="3:15" ht="15" customHeight="1">
      <c r="C533" s="112" t="b">
        <v>0</v>
      </c>
      <c r="D533" s="113">
        <v>452</v>
      </c>
      <c r="E533" s="114" t="s">
        <v>1871</v>
      </c>
      <c r="F533" s="114">
        <v>37</v>
      </c>
      <c r="G533" s="121">
        <v>1</v>
      </c>
      <c r="H533" s="121">
        <v>1</v>
      </c>
      <c r="I533" s="121" t="s">
        <v>1870</v>
      </c>
      <c r="J533" s="121">
        <v>173609</v>
      </c>
      <c r="K533" s="121">
        <v>5735902</v>
      </c>
      <c r="L533" s="121">
        <v>0.99</v>
      </c>
      <c r="M533" s="121">
        <v>451</v>
      </c>
      <c r="N533" s="122">
        <v>0</v>
      </c>
      <c r="O533" s="122">
        <v>1.369603466749661E+19</v>
      </c>
    </row>
    <row r="534" spans="3:15" ht="15" customHeight="1">
      <c r="C534" s="112" t="b">
        <v>0</v>
      </c>
      <c r="D534" s="113">
        <v>453</v>
      </c>
      <c r="E534" s="114" t="s">
        <v>1872</v>
      </c>
      <c r="F534" s="114">
        <v>37</v>
      </c>
      <c r="G534" s="121">
        <v>1</v>
      </c>
      <c r="H534" s="121">
        <v>1</v>
      </c>
      <c r="I534" s="121" t="s">
        <v>1857</v>
      </c>
      <c r="J534" s="121">
        <v>262243</v>
      </c>
      <c r="K534" s="121">
        <v>8609783</v>
      </c>
      <c r="L534" s="121">
        <v>0.99</v>
      </c>
      <c r="M534" s="121">
        <v>452</v>
      </c>
      <c r="N534" s="122">
        <v>0</v>
      </c>
      <c r="O534" s="122">
        <v>6.3400216030250906E+17</v>
      </c>
    </row>
    <row r="535" spans="3:15" ht="15" customHeight="1">
      <c r="C535" s="112" t="b">
        <v>0</v>
      </c>
      <c r="D535" s="113">
        <v>454</v>
      </c>
      <c r="E535" s="114" t="s">
        <v>1873</v>
      </c>
      <c r="F535" s="114">
        <v>37</v>
      </c>
      <c r="G535" s="121">
        <v>1</v>
      </c>
      <c r="H535" s="121">
        <v>1</v>
      </c>
      <c r="I535" s="121" t="s">
        <v>1853</v>
      </c>
      <c r="J535" s="121">
        <v>207333</v>
      </c>
      <c r="K535" s="121">
        <v>6801116</v>
      </c>
      <c r="L535" s="121">
        <v>0.99</v>
      </c>
      <c r="M535" s="121">
        <v>453</v>
      </c>
      <c r="N535" s="122">
        <v>0</v>
      </c>
      <c r="O535" s="122">
        <v>2.7611853547809695E+18</v>
      </c>
    </row>
    <row r="536" spans="3:15" ht="15" customHeight="1">
      <c r="C536" s="112" t="b">
        <v>0</v>
      </c>
      <c r="D536" s="113">
        <v>455</v>
      </c>
      <c r="E536" s="114" t="s">
        <v>1874</v>
      </c>
      <c r="F536" s="114">
        <v>37</v>
      </c>
      <c r="G536" s="121">
        <v>1</v>
      </c>
      <c r="H536" s="121">
        <v>1</v>
      </c>
      <c r="I536" s="121" t="s">
        <v>1875</v>
      </c>
      <c r="J536" s="121">
        <v>320444</v>
      </c>
      <c r="K536" s="121">
        <v>10441590</v>
      </c>
      <c r="L536" s="121">
        <v>0.99</v>
      </c>
      <c r="M536" s="121">
        <v>454</v>
      </c>
      <c r="N536" s="122">
        <v>0</v>
      </c>
      <c r="O536" s="122">
        <v>9.5647946663394345E+18</v>
      </c>
    </row>
    <row r="537" spans="3:15" ht="15" customHeight="1">
      <c r="C537" s="112" t="b">
        <v>0</v>
      </c>
      <c r="D537" s="113">
        <v>456</v>
      </c>
      <c r="E537" s="114" t="s">
        <v>147</v>
      </c>
      <c r="F537" s="114">
        <v>38</v>
      </c>
      <c r="G537" s="121">
        <v>1</v>
      </c>
      <c r="H537" s="121">
        <v>2</v>
      </c>
      <c r="I537" s="121"/>
      <c r="J537" s="121">
        <v>273737</v>
      </c>
      <c r="K537" s="121">
        <v>9098263</v>
      </c>
      <c r="L537" s="121">
        <v>0.99</v>
      </c>
      <c r="M537" s="121">
        <v>455</v>
      </c>
      <c r="N537" s="122">
        <v>1</v>
      </c>
      <c r="O537" s="122">
        <v>1.3012260480346178E+19</v>
      </c>
    </row>
    <row r="538" spans="3:15" ht="15" customHeight="1">
      <c r="C538" s="112" t="b">
        <v>0</v>
      </c>
      <c r="D538" s="113">
        <v>457</v>
      </c>
      <c r="E538" s="114" t="s">
        <v>1876</v>
      </c>
      <c r="F538" s="114">
        <v>38</v>
      </c>
      <c r="G538" s="121">
        <v>1</v>
      </c>
      <c r="H538" s="121">
        <v>2</v>
      </c>
      <c r="I538" s="121"/>
      <c r="J538" s="121">
        <v>315219</v>
      </c>
      <c r="K538" s="121">
        <v>10518284</v>
      </c>
      <c r="L538" s="121">
        <v>0.99</v>
      </c>
      <c r="M538" s="121">
        <v>456</v>
      </c>
      <c r="N538" s="122">
        <v>1</v>
      </c>
      <c r="O538" s="122">
        <v>1.0873098422693767E+19</v>
      </c>
    </row>
    <row r="539" spans="3:15" ht="15" customHeight="1">
      <c r="C539" s="112" t="b">
        <v>0</v>
      </c>
      <c r="D539" s="113">
        <v>458</v>
      </c>
      <c r="E539" s="114" t="s">
        <v>1877</v>
      </c>
      <c r="F539" s="114">
        <v>38</v>
      </c>
      <c r="G539" s="121">
        <v>1</v>
      </c>
      <c r="H539" s="121">
        <v>2</v>
      </c>
      <c r="I539" s="121"/>
      <c r="J539" s="121">
        <v>295627</v>
      </c>
      <c r="K539" s="121">
        <v>9765802</v>
      </c>
      <c r="L539" s="121">
        <v>0.99</v>
      </c>
      <c r="M539" s="121">
        <v>457</v>
      </c>
      <c r="N539" s="122">
        <v>1</v>
      </c>
      <c r="O539" s="122">
        <v>7.2762660529592422E+18</v>
      </c>
    </row>
    <row r="540" spans="3:15" ht="15" customHeight="1">
      <c r="C540" s="112" t="b">
        <v>0</v>
      </c>
      <c r="D540" s="113">
        <v>459</v>
      </c>
      <c r="E540" s="114" t="s">
        <v>1878</v>
      </c>
      <c r="F540" s="114">
        <v>38</v>
      </c>
      <c r="G540" s="121">
        <v>1</v>
      </c>
      <c r="H540" s="121">
        <v>2</v>
      </c>
      <c r="I540" s="121"/>
      <c r="J540" s="121">
        <v>266866</v>
      </c>
      <c r="K540" s="121">
        <v>8851060</v>
      </c>
      <c r="L540" s="121">
        <v>0.99</v>
      </c>
      <c r="M540" s="121">
        <v>458</v>
      </c>
      <c r="N540" s="122">
        <v>1</v>
      </c>
      <c r="O540" s="122">
        <v>1.6108751967762031E+19</v>
      </c>
    </row>
    <row r="541" spans="3:15" ht="15" customHeight="1">
      <c r="C541" s="112" t="b">
        <v>0</v>
      </c>
      <c r="D541" s="113">
        <v>460</v>
      </c>
      <c r="E541" s="114" t="s">
        <v>1879</v>
      </c>
      <c r="F541" s="114">
        <v>38</v>
      </c>
      <c r="G541" s="121">
        <v>1</v>
      </c>
      <c r="H541" s="121">
        <v>2</v>
      </c>
      <c r="I541" s="121"/>
      <c r="J541" s="121">
        <v>273580</v>
      </c>
      <c r="K541" s="121">
        <v>9070880</v>
      </c>
      <c r="L541" s="121">
        <v>0.99</v>
      </c>
      <c r="M541" s="121">
        <v>459</v>
      </c>
      <c r="N541" s="122">
        <v>1</v>
      </c>
      <c r="O541" s="122">
        <v>9.3740327192421642E+18</v>
      </c>
    </row>
    <row r="542" spans="3:15" ht="15" customHeight="1">
      <c r="C542" s="112" t="b">
        <v>0</v>
      </c>
      <c r="D542" s="113">
        <v>461</v>
      </c>
      <c r="E542" s="114" t="s">
        <v>1880</v>
      </c>
      <c r="F542" s="114">
        <v>38</v>
      </c>
      <c r="G542" s="121">
        <v>1</v>
      </c>
      <c r="H542" s="121">
        <v>2</v>
      </c>
      <c r="I542" s="121"/>
      <c r="J542" s="121">
        <v>287634</v>
      </c>
      <c r="K542" s="121">
        <v>9422926</v>
      </c>
      <c r="L542" s="121">
        <v>0.99</v>
      </c>
      <c r="M542" s="121">
        <v>460</v>
      </c>
      <c r="N542" s="122">
        <v>1</v>
      </c>
      <c r="O542" s="122">
        <v>1.9054709257877814E+18</v>
      </c>
    </row>
    <row r="543" spans="3:15" ht="15" customHeight="1">
      <c r="C543" s="112" t="b">
        <v>0</v>
      </c>
      <c r="D543" s="113">
        <v>462</v>
      </c>
      <c r="E543" s="114" t="s">
        <v>1881</v>
      </c>
      <c r="F543" s="114">
        <v>38</v>
      </c>
      <c r="G543" s="121">
        <v>1</v>
      </c>
      <c r="H543" s="121">
        <v>2</v>
      </c>
      <c r="I543" s="121"/>
      <c r="J543" s="121">
        <v>296124</v>
      </c>
      <c r="K543" s="121">
        <v>9848545</v>
      </c>
      <c r="L543" s="121">
        <v>0.99</v>
      </c>
      <c r="M543" s="121">
        <v>461</v>
      </c>
      <c r="N543" s="122">
        <v>1</v>
      </c>
      <c r="O543" s="122">
        <v>2.679932546697772E+16</v>
      </c>
    </row>
    <row r="544" spans="3:15" ht="15" customHeight="1">
      <c r="C544" s="112" t="b">
        <v>0</v>
      </c>
      <c r="D544" s="113">
        <v>463</v>
      </c>
      <c r="E544" s="114" t="s">
        <v>1882</v>
      </c>
      <c r="F544" s="114">
        <v>38</v>
      </c>
      <c r="G544" s="121">
        <v>1</v>
      </c>
      <c r="H544" s="121">
        <v>2</v>
      </c>
      <c r="I544" s="121"/>
      <c r="J544" s="121">
        <v>310778</v>
      </c>
      <c r="K544" s="121">
        <v>10317185</v>
      </c>
      <c r="L544" s="121">
        <v>0.99</v>
      </c>
      <c r="M544" s="121">
        <v>462</v>
      </c>
      <c r="N544" s="122">
        <v>1</v>
      </c>
      <c r="O544" s="122">
        <v>9.0467844985263022E+18</v>
      </c>
    </row>
    <row r="545" spans="3:15" ht="15" customHeight="1">
      <c r="C545" s="112" t="b">
        <v>0</v>
      </c>
      <c r="D545" s="113">
        <v>464</v>
      </c>
      <c r="E545" s="114" t="s">
        <v>1883</v>
      </c>
      <c r="F545" s="114">
        <v>38</v>
      </c>
      <c r="G545" s="121">
        <v>1</v>
      </c>
      <c r="H545" s="121">
        <v>2</v>
      </c>
      <c r="I545" s="121"/>
      <c r="J545" s="121">
        <v>316865</v>
      </c>
      <c r="K545" s="121">
        <v>10429398</v>
      </c>
      <c r="L545" s="121">
        <v>0.99</v>
      </c>
      <c r="M545" s="121">
        <v>463</v>
      </c>
      <c r="N545" s="122">
        <v>1</v>
      </c>
      <c r="O545" s="122">
        <v>1.7294817615239055E+19</v>
      </c>
    </row>
    <row r="546" spans="3:15" ht="15" customHeight="1">
      <c r="C546" s="112" t="b">
        <v>0</v>
      </c>
      <c r="D546" s="113">
        <v>465</v>
      </c>
      <c r="E546" s="114" t="s">
        <v>1884</v>
      </c>
      <c r="F546" s="114">
        <v>38</v>
      </c>
      <c r="G546" s="121">
        <v>1</v>
      </c>
      <c r="H546" s="121">
        <v>2</v>
      </c>
      <c r="I546" s="121"/>
      <c r="J546" s="121">
        <v>298135</v>
      </c>
      <c r="K546" s="121">
        <v>9863942</v>
      </c>
      <c r="L546" s="121">
        <v>0.99</v>
      </c>
      <c r="M546" s="121">
        <v>464</v>
      </c>
      <c r="N546" s="122">
        <v>1</v>
      </c>
      <c r="O546" s="122">
        <v>1.697446244465459E+19</v>
      </c>
    </row>
    <row r="547" spans="3:15" ht="15" customHeight="1">
      <c r="C547" s="112" t="b">
        <v>0</v>
      </c>
      <c r="D547" s="113">
        <v>466</v>
      </c>
      <c r="E547" s="114" t="s">
        <v>1885</v>
      </c>
      <c r="F547" s="114">
        <v>38</v>
      </c>
      <c r="G547" s="121">
        <v>1</v>
      </c>
      <c r="H547" s="121">
        <v>2</v>
      </c>
      <c r="I547" s="121"/>
      <c r="J547" s="121">
        <v>288757</v>
      </c>
      <c r="K547" s="121">
        <v>9480777</v>
      </c>
      <c r="L547" s="121">
        <v>0.99</v>
      </c>
      <c r="M547" s="121">
        <v>465</v>
      </c>
      <c r="N547" s="122">
        <v>1</v>
      </c>
      <c r="O547" s="122">
        <v>9.8411485013838356E+18</v>
      </c>
    </row>
    <row r="548" spans="3:15" ht="15" customHeight="1">
      <c r="C548" s="112" t="b">
        <v>0</v>
      </c>
      <c r="D548" s="113">
        <v>467</v>
      </c>
      <c r="E548" s="114" t="s">
        <v>1886</v>
      </c>
      <c r="F548" s="114">
        <v>38</v>
      </c>
      <c r="G548" s="121">
        <v>1</v>
      </c>
      <c r="H548" s="121">
        <v>2</v>
      </c>
      <c r="I548" s="121"/>
      <c r="J548" s="121">
        <v>274259</v>
      </c>
      <c r="K548" s="121">
        <v>9069394</v>
      </c>
      <c r="L548" s="121">
        <v>0.99</v>
      </c>
      <c r="M548" s="121">
        <v>466</v>
      </c>
      <c r="N548" s="122">
        <v>1</v>
      </c>
      <c r="O548" s="122">
        <v>2.2347332166354806E+18</v>
      </c>
    </row>
    <row r="549" spans="3:15" ht="15" customHeight="1">
      <c r="C549" s="112" t="b">
        <v>0</v>
      </c>
      <c r="D549" s="113">
        <v>468</v>
      </c>
      <c r="E549" s="114" t="s">
        <v>1887</v>
      </c>
      <c r="F549" s="114">
        <v>39</v>
      </c>
      <c r="G549" s="121">
        <v>1</v>
      </c>
      <c r="H549" s="121">
        <v>4</v>
      </c>
      <c r="I549" s="121" t="s">
        <v>1888</v>
      </c>
      <c r="J549" s="121">
        <v>167262</v>
      </c>
      <c r="K549" s="121">
        <v>5484747</v>
      </c>
      <c r="L549" s="121">
        <v>0.99</v>
      </c>
      <c r="M549" s="121">
        <v>467</v>
      </c>
      <c r="N549" s="122">
        <v>0</v>
      </c>
      <c r="O549" s="122">
        <v>1.0345724078424676E+19</v>
      </c>
    </row>
    <row r="550" spans="3:15" ht="15" customHeight="1">
      <c r="C550" s="112" t="b">
        <v>0</v>
      </c>
      <c r="D550" s="113">
        <v>469</v>
      </c>
      <c r="E550" s="114" t="s">
        <v>1889</v>
      </c>
      <c r="F550" s="114">
        <v>39</v>
      </c>
      <c r="G550" s="121">
        <v>1</v>
      </c>
      <c r="H550" s="121">
        <v>4</v>
      </c>
      <c r="I550" s="121" t="s">
        <v>1888</v>
      </c>
      <c r="J550" s="121">
        <v>158354</v>
      </c>
      <c r="K550" s="121">
        <v>5243078</v>
      </c>
      <c r="L550" s="121">
        <v>0.99</v>
      </c>
      <c r="M550" s="121">
        <v>468</v>
      </c>
      <c r="N550" s="122">
        <v>0</v>
      </c>
      <c r="O550" s="122">
        <v>1.1803673378911675E+18</v>
      </c>
    </row>
    <row r="551" spans="3:15" ht="15" customHeight="1">
      <c r="C551" s="112" t="b">
        <v>0</v>
      </c>
      <c r="D551" s="113">
        <v>470</v>
      </c>
      <c r="E551" s="114" t="s">
        <v>1890</v>
      </c>
      <c r="F551" s="114">
        <v>39</v>
      </c>
      <c r="G551" s="121">
        <v>1</v>
      </c>
      <c r="H551" s="121">
        <v>4</v>
      </c>
      <c r="I551" s="121" t="s">
        <v>1888</v>
      </c>
      <c r="J551" s="121">
        <v>234083</v>
      </c>
      <c r="K551" s="121">
        <v>7714939</v>
      </c>
      <c r="L551" s="121">
        <v>0.99</v>
      </c>
      <c r="M551" s="121">
        <v>469</v>
      </c>
      <c r="N551" s="122">
        <v>0</v>
      </c>
      <c r="O551" s="122">
        <v>6.1361195288384614E+18</v>
      </c>
    </row>
    <row r="552" spans="3:15" ht="15" customHeight="1">
      <c r="C552" s="112" t="b">
        <v>0</v>
      </c>
      <c r="D552" s="113">
        <v>471</v>
      </c>
      <c r="E552" s="114" t="s">
        <v>1891</v>
      </c>
      <c r="F552" s="114">
        <v>39</v>
      </c>
      <c r="G552" s="121">
        <v>1</v>
      </c>
      <c r="H552" s="121">
        <v>4</v>
      </c>
      <c r="I552" s="121" t="s">
        <v>1888</v>
      </c>
      <c r="J552" s="121">
        <v>224208</v>
      </c>
      <c r="K552" s="121">
        <v>7406008</v>
      </c>
      <c r="L552" s="121">
        <v>0.99</v>
      </c>
      <c r="M552" s="121">
        <v>470</v>
      </c>
      <c r="N552" s="122">
        <v>0</v>
      </c>
      <c r="O552" s="122">
        <v>1.4228100878364297E+19</v>
      </c>
    </row>
    <row r="553" spans="3:15" ht="15" customHeight="1">
      <c r="C553" s="112" t="b">
        <v>0</v>
      </c>
      <c r="D553" s="113">
        <v>472</v>
      </c>
      <c r="E553" s="114" t="s">
        <v>1892</v>
      </c>
      <c r="F553" s="114">
        <v>39</v>
      </c>
      <c r="G553" s="121">
        <v>1</v>
      </c>
      <c r="H553" s="121">
        <v>4</v>
      </c>
      <c r="I553" s="121" t="s">
        <v>1888</v>
      </c>
      <c r="J553" s="121">
        <v>181629</v>
      </c>
      <c r="K553" s="121">
        <v>5951736</v>
      </c>
      <c r="L553" s="121">
        <v>0.99</v>
      </c>
      <c r="M553" s="121">
        <v>471</v>
      </c>
      <c r="N553" s="122">
        <v>0</v>
      </c>
      <c r="O553" s="122">
        <v>1.013759931227667E+19</v>
      </c>
    </row>
    <row r="554" spans="3:15" ht="15" customHeight="1">
      <c r="C554" s="112" t="b">
        <v>0</v>
      </c>
      <c r="D554" s="113">
        <v>473</v>
      </c>
      <c r="E554" s="114" t="s">
        <v>1893</v>
      </c>
      <c r="F554" s="114">
        <v>39</v>
      </c>
      <c r="G554" s="121">
        <v>1</v>
      </c>
      <c r="H554" s="121">
        <v>4</v>
      </c>
      <c r="I554" s="121" t="s">
        <v>1888</v>
      </c>
      <c r="J554" s="121">
        <v>178364</v>
      </c>
      <c r="K554" s="121">
        <v>5839426</v>
      </c>
      <c r="L554" s="121">
        <v>0.99</v>
      </c>
      <c r="M554" s="121">
        <v>472</v>
      </c>
      <c r="N554" s="122">
        <v>0</v>
      </c>
      <c r="O554" s="122">
        <v>1.445654534981657E+19</v>
      </c>
    </row>
    <row r="555" spans="3:15" ht="15" customHeight="1">
      <c r="C555" s="112" t="b">
        <v>0</v>
      </c>
      <c r="D555" s="113">
        <v>474</v>
      </c>
      <c r="E555" s="114" t="s">
        <v>1860</v>
      </c>
      <c r="F555" s="114">
        <v>39</v>
      </c>
      <c r="G555" s="121">
        <v>1</v>
      </c>
      <c r="H555" s="121">
        <v>4</v>
      </c>
      <c r="I555" s="121" t="s">
        <v>1888</v>
      </c>
      <c r="J555" s="121">
        <v>134164</v>
      </c>
      <c r="K555" s="121">
        <v>4425128</v>
      </c>
      <c r="L555" s="121">
        <v>0.99</v>
      </c>
      <c r="M555" s="121">
        <v>473</v>
      </c>
      <c r="N555" s="122">
        <v>0</v>
      </c>
      <c r="O555" s="122">
        <v>9.3839962682956329E+18</v>
      </c>
    </row>
    <row r="556" spans="3:15" ht="15" customHeight="1">
      <c r="C556" s="112" t="b">
        <v>0</v>
      </c>
      <c r="D556" s="113">
        <v>475</v>
      </c>
      <c r="E556" s="114" t="s">
        <v>1894</v>
      </c>
      <c r="F556" s="114">
        <v>39</v>
      </c>
      <c r="G556" s="121">
        <v>1</v>
      </c>
      <c r="H556" s="121">
        <v>4</v>
      </c>
      <c r="I556" s="121" t="s">
        <v>1895</v>
      </c>
      <c r="J556" s="121">
        <v>170997</v>
      </c>
      <c r="K556" s="121">
        <v>5645755</v>
      </c>
      <c r="L556" s="121">
        <v>0.99</v>
      </c>
      <c r="M556" s="121">
        <v>474</v>
      </c>
      <c r="N556" s="122">
        <v>0</v>
      </c>
      <c r="O556" s="122">
        <v>9.6530931854557512E+18</v>
      </c>
    </row>
    <row r="557" spans="3:15" ht="15" customHeight="1">
      <c r="C557" s="112" t="b">
        <v>0</v>
      </c>
      <c r="D557" s="113">
        <v>476</v>
      </c>
      <c r="E557" s="114" t="s">
        <v>1896</v>
      </c>
      <c r="F557" s="114">
        <v>39</v>
      </c>
      <c r="G557" s="121">
        <v>1</v>
      </c>
      <c r="H557" s="121">
        <v>4</v>
      </c>
      <c r="I557" s="121" t="s">
        <v>1888</v>
      </c>
      <c r="J557" s="121">
        <v>135888</v>
      </c>
      <c r="K557" s="121">
        <v>4408983</v>
      </c>
      <c r="L557" s="121">
        <v>0.99</v>
      </c>
      <c r="M557" s="121">
        <v>475</v>
      </c>
      <c r="N557" s="122">
        <v>0</v>
      </c>
      <c r="O557" s="122">
        <v>4.8737002228357908E+18</v>
      </c>
    </row>
    <row r="558" spans="3:15" ht="15" customHeight="1">
      <c r="C558" s="112" t="b">
        <v>0</v>
      </c>
      <c r="D558" s="113">
        <v>477</v>
      </c>
      <c r="E558" s="114" t="s">
        <v>1897</v>
      </c>
      <c r="F558" s="114">
        <v>39</v>
      </c>
      <c r="G558" s="121">
        <v>1</v>
      </c>
      <c r="H558" s="121">
        <v>4</v>
      </c>
      <c r="I558" s="121" t="s">
        <v>1888</v>
      </c>
      <c r="J558" s="121">
        <v>193149</v>
      </c>
      <c r="K558" s="121">
        <v>6305550</v>
      </c>
      <c r="L558" s="121">
        <v>0.99</v>
      </c>
      <c r="M558" s="121">
        <v>476</v>
      </c>
      <c r="N558" s="122">
        <v>0</v>
      </c>
      <c r="O558" s="122">
        <v>6.6465893969960806E+18</v>
      </c>
    </row>
    <row r="559" spans="3:15" ht="15" customHeight="1">
      <c r="C559" s="112" t="b">
        <v>0</v>
      </c>
      <c r="D559" s="113">
        <v>478</v>
      </c>
      <c r="E559" s="114" t="s">
        <v>1898</v>
      </c>
      <c r="F559" s="114">
        <v>39</v>
      </c>
      <c r="G559" s="121">
        <v>1</v>
      </c>
      <c r="H559" s="121">
        <v>4</v>
      </c>
      <c r="I559" s="121" t="s">
        <v>1888</v>
      </c>
      <c r="J559" s="121">
        <v>90331</v>
      </c>
      <c r="K559" s="121">
        <v>2950224</v>
      </c>
      <c r="L559" s="121">
        <v>0.99</v>
      </c>
      <c r="M559" s="121">
        <v>477</v>
      </c>
      <c r="N559" s="122">
        <v>0</v>
      </c>
      <c r="O559" s="122">
        <v>9.6842101024668406E+18</v>
      </c>
    </row>
    <row r="560" spans="3:15" ht="15" customHeight="1">
      <c r="C560" s="112" t="b">
        <v>0</v>
      </c>
      <c r="D560" s="113">
        <v>479</v>
      </c>
      <c r="E560" s="114" t="s">
        <v>1899</v>
      </c>
      <c r="F560" s="114">
        <v>39</v>
      </c>
      <c r="G560" s="121">
        <v>1</v>
      </c>
      <c r="H560" s="121">
        <v>4</v>
      </c>
      <c r="I560" s="121" t="s">
        <v>1888</v>
      </c>
      <c r="J560" s="121">
        <v>151170</v>
      </c>
      <c r="K560" s="121">
        <v>4932366</v>
      </c>
      <c r="L560" s="121">
        <v>0.99</v>
      </c>
      <c r="M560" s="121">
        <v>478</v>
      </c>
      <c r="N560" s="122">
        <v>0</v>
      </c>
      <c r="O560" s="122">
        <v>5.2908939541095035E+18</v>
      </c>
    </row>
    <row r="561" spans="3:15" ht="15" customHeight="1">
      <c r="C561" s="112" t="b">
        <v>0</v>
      </c>
      <c r="D561" s="113">
        <v>480</v>
      </c>
      <c r="E561" s="114" t="s">
        <v>1900</v>
      </c>
      <c r="F561" s="114">
        <v>39</v>
      </c>
      <c r="G561" s="121">
        <v>1</v>
      </c>
      <c r="H561" s="121">
        <v>4</v>
      </c>
      <c r="I561" s="121" t="s">
        <v>1888</v>
      </c>
      <c r="J561" s="121">
        <v>135523</v>
      </c>
      <c r="K561" s="121">
        <v>4431357</v>
      </c>
      <c r="L561" s="121">
        <v>0.99</v>
      </c>
      <c r="M561" s="121">
        <v>479</v>
      </c>
      <c r="N561" s="122">
        <v>0</v>
      </c>
      <c r="O561" s="122">
        <v>1.7942929994784641E+19</v>
      </c>
    </row>
    <row r="562" spans="3:15" ht="15" customHeight="1">
      <c r="C562" s="112" t="b">
        <v>0</v>
      </c>
      <c r="D562" s="113">
        <v>481</v>
      </c>
      <c r="E562" s="114" t="s">
        <v>1901</v>
      </c>
      <c r="F562" s="114">
        <v>39</v>
      </c>
      <c r="G562" s="121">
        <v>1</v>
      </c>
      <c r="H562" s="121">
        <v>4</v>
      </c>
      <c r="I562" s="121" t="s">
        <v>1888</v>
      </c>
      <c r="J562" s="121">
        <v>171546</v>
      </c>
      <c r="K562" s="121">
        <v>5616891</v>
      </c>
      <c r="L562" s="121">
        <v>0.99</v>
      </c>
      <c r="M562" s="121">
        <v>480</v>
      </c>
      <c r="N562" s="122">
        <v>0</v>
      </c>
      <c r="O562" s="122">
        <v>2.5141521105604849E+18</v>
      </c>
    </row>
    <row r="563" spans="3:15" ht="15" customHeight="1">
      <c r="C563" s="112" t="b">
        <v>0</v>
      </c>
      <c r="D563" s="113">
        <v>482</v>
      </c>
      <c r="E563" s="114" t="s">
        <v>1902</v>
      </c>
      <c r="F563" s="114">
        <v>39</v>
      </c>
      <c r="G563" s="121">
        <v>1</v>
      </c>
      <c r="H563" s="121">
        <v>4</v>
      </c>
      <c r="I563" s="121" t="s">
        <v>1888</v>
      </c>
      <c r="J563" s="121">
        <v>153600</v>
      </c>
      <c r="K563" s="121">
        <v>5075241</v>
      </c>
      <c r="L563" s="121">
        <v>0.99</v>
      </c>
      <c r="M563" s="121">
        <v>481</v>
      </c>
      <c r="N563" s="122">
        <v>0</v>
      </c>
      <c r="O563" s="122">
        <v>2.4721831589870326E+18</v>
      </c>
    </row>
    <row r="564" spans="3:15" ht="15" customHeight="1">
      <c r="C564" s="112" t="b">
        <v>0</v>
      </c>
      <c r="D564" s="113">
        <v>483</v>
      </c>
      <c r="E564" s="114" t="s">
        <v>1903</v>
      </c>
      <c r="F564" s="114">
        <v>39</v>
      </c>
      <c r="G564" s="121">
        <v>1</v>
      </c>
      <c r="H564" s="121">
        <v>4</v>
      </c>
      <c r="I564" s="121" t="s">
        <v>1888</v>
      </c>
      <c r="J564" s="121">
        <v>198164</v>
      </c>
      <c r="K564" s="121">
        <v>6481753</v>
      </c>
      <c r="L564" s="121">
        <v>0.99</v>
      </c>
      <c r="M564" s="121">
        <v>482</v>
      </c>
      <c r="N564" s="122">
        <v>0</v>
      </c>
      <c r="O564" s="122">
        <v>1.0107337054144111E+19</v>
      </c>
    </row>
    <row r="565" spans="3:15" ht="15" customHeight="1">
      <c r="C565" s="112" t="b">
        <v>0</v>
      </c>
      <c r="D565" s="113">
        <v>484</v>
      </c>
      <c r="E565" s="114" t="s">
        <v>1904</v>
      </c>
      <c r="F565" s="114">
        <v>39</v>
      </c>
      <c r="G565" s="121">
        <v>1</v>
      </c>
      <c r="H565" s="121">
        <v>4</v>
      </c>
      <c r="I565" s="121" t="s">
        <v>1888</v>
      </c>
      <c r="J565" s="121">
        <v>170187</v>
      </c>
      <c r="K565" s="121">
        <v>5604618</v>
      </c>
      <c r="L565" s="121">
        <v>0.99</v>
      </c>
      <c r="M565" s="121">
        <v>483</v>
      </c>
      <c r="N565" s="122">
        <v>0</v>
      </c>
      <c r="O565" s="122">
        <v>1.1153140000257729E+19</v>
      </c>
    </row>
    <row r="566" spans="3:15" ht="15" customHeight="1">
      <c r="C566" s="112" t="b">
        <v>0</v>
      </c>
      <c r="D566" s="113">
        <v>485</v>
      </c>
      <c r="E566" s="114" t="s">
        <v>1905</v>
      </c>
      <c r="F566" s="114">
        <v>39</v>
      </c>
      <c r="G566" s="121">
        <v>1</v>
      </c>
      <c r="H566" s="121">
        <v>4</v>
      </c>
      <c r="I566" s="121" t="s">
        <v>1888</v>
      </c>
      <c r="J566" s="121">
        <v>168803</v>
      </c>
      <c r="K566" s="121">
        <v>5535061</v>
      </c>
      <c r="L566" s="121">
        <v>0.99</v>
      </c>
      <c r="M566" s="121">
        <v>484</v>
      </c>
      <c r="N566" s="122">
        <v>0</v>
      </c>
      <c r="O566" s="122">
        <v>9.9621811432987587E+18</v>
      </c>
    </row>
    <row r="567" spans="3:15" ht="15" customHeight="1">
      <c r="C567" s="112" t="b">
        <v>0</v>
      </c>
      <c r="D567" s="113">
        <v>486</v>
      </c>
      <c r="E567" s="114" t="s">
        <v>0</v>
      </c>
      <c r="F567" s="114">
        <v>39</v>
      </c>
      <c r="G567" s="121">
        <v>1</v>
      </c>
      <c r="H567" s="121">
        <v>4</v>
      </c>
      <c r="I567" s="121" t="s">
        <v>1888</v>
      </c>
      <c r="J567" s="121">
        <v>221910</v>
      </c>
      <c r="K567" s="121">
        <v>7343176</v>
      </c>
      <c r="L567" s="121">
        <v>0.99</v>
      </c>
      <c r="M567" s="121">
        <v>485</v>
      </c>
      <c r="N567" s="122">
        <v>0</v>
      </c>
      <c r="O567" s="122">
        <v>3.3378843185244349E+18</v>
      </c>
    </row>
    <row r="568" spans="3:15" ht="15" customHeight="1">
      <c r="C568" s="112" t="b">
        <v>0</v>
      </c>
      <c r="D568" s="113">
        <v>487</v>
      </c>
      <c r="E568" s="114" t="s">
        <v>1906</v>
      </c>
      <c r="F568" s="114">
        <v>39</v>
      </c>
      <c r="G568" s="121">
        <v>1</v>
      </c>
      <c r="H568" s="121">
        <v>4</v>
      </c>
      <c r="I568" s="121" t="s">
        <v>1888</v>
      </c>
      <c r="J568" s="121">
        <v>192757</v>
      </c>
      <c r="K568" s="121">
        <v>6316430</v>
      </c>
      <c r="L568" s="121">
        <v>0.99</v>
      </c>
      <c r="M568" s="121">
        <v>486</v>
      </c>
      <c r="N568" s="122">
        <v>0</v>
      </c>
      <c r="O568" s="122">
        <v>1.3142188874433833E+19</v>
      </c>
    </row>
    <row r="569" spans="3:15" ht="15" customHeight="1">
      <c r="C569" s="112" t="b">
        <v>0</v>
      </c>
      <c r="D569" s="113">
        <v>488</v>
      </c>
      <c r="E569" s="114" t="s">
        <v>1907</v>
      </c>
      <c r="F569" s="114">
        <v>39</v>
      </c>
      <c r="G569" s="121">
        <v>1</v>
      </c>
      <c r="H569" s="121">
        <v>4</v>
      </c>
      <c r="I569" s="121" t="s">
        <v>1888</v>
      </c>
      <c r="J569" s="121">
        <v>213420</v>
      </c>
      <c r="K569" s="121">
        <v>7075573</v>
      </c>
      <c r="L569" s="121">
        <v>0.99</v>
      </c>
      <c r="M569" s="121">
        <v>487</v>
      </c>
      <c r="N569" s="122">
        <v>0</v>
      </c>
      <c r="O569" s="122">
        <v>4.489831786175682E+18</v>
      </c>
    </row>
    <row r="570" spans="3:15" ht="15" customHeight="1">
      <c r="C570" s="112" t="b">
        <v>0</v>
      </c>
      <c r="D570" s="113">
        <v>489</v>
      </c>
      <c r="E570" s="114" t="s">
        <v>149</v>
      </c>
      <c r="F570" s="114">
        <v>40</v>
      </c>
      <c r="G570" s="121">
        <v>1</v>
      </c>
      <c r="H570" s="121">
        <v>1</v>
      </c>
      <c r="I570" s="121" t="s">
        <v>508</v>
      </c>
      <c r="J570" s="121">
        <v>76303</v>
      </c>
      <c r="K570" s="121">
        <v>2452653</v>
      </c>
      <c r="L570" s="121">
        <v>0.99</v>
      </c>
      <c r="M570" s="121">
        <v>488</v>
      </c>
      <c r="N570" s="122">
        <v>0</v>
      </c>
      <c r="O570" s="122">
        <v>1.4334627870262104E+19</v>
      </c>
    </row>
    <row r="571" spans="3:15" ht="15" customHeight="1">
      <c r="C571" s="112" t="b">
        <v>0</v>
      </c>
      <c r="D571" s="113">
        <v>490</v>
      </c>
      <c r="E571" s="114" t="s">
        <v>1908</v>
      </c>
      <c r="F571" s="114">
        <v>40</v>
      </c>
      <c r="G571" s="121">
        <v>1</v>
      </c>
      <c r="H571" s="121">
        <v>1</v>
      </c>
      <c r="I571" s="121" t="s">
        <v>508</v>
      </c>
      <c r="J571" s="121">
        <v>439510</v>
      </c>
      <c r="K571" s="121">
        <v>14359478</v>
      </c>
      <c r="L571" s="121">
        <v>0.99</v>
      </c>
      <c r="M571" s="121">
        <v>489</v>
      </c>
      <c r="N571" s="122">
        <v>0</v>
      </c>
      <c r="O571" s="122">
        <v>1.8239570127757339E+19</v>
      </c>
    </row>
    <row r="572" spans="3:15" ht="15" customHeight="1">
      <c r="C572" s="112" t="b">
        <v>0</v>
      </c>
      <c r="D572" s="113">
        <v>491</v>
      </c>
      <c r="E572" s="114" t="s">
        <v>1909</v>
      </c>
      <c r="F572" s="114">
        <v>40</v>
      </c>
      <c r="G572" s="121">
        <v>1</v>
      </c>
      <c r="H572" s="121">
        <v>1</v>
      </c>
      <c r="I572" s="121" t="s">
        <v>508</v>
      </c>
      <c r="J572" s="121">
        <v>252551</v>
      </c>
      <c r="K572" s="121">
        <v>8385478</v>
      </c>
      <c r="L572" s="121">
        <v>0.99</v>
      </c>
      <c r="M572" s="121">
        <v>490</v>
      </c>
      <c r="N572" s="122">
        <v>0</v>
      </c>
      <c r="O572" s="122">
        <v>1.0753980417211402E+19</v>
      </c>
    </row>
    <row r="573" spans="3:15" ht="15" customHeight="1">
      <c r="C573" s="112" t="b">
        <v>0</v>
      </c>
      <c r="D573" s="113">
        <v>492</v>
      </c>
      <c r="E573" s="114" t="s">
        <v>1910</v>
      </c>
      <c r="F573" s="114">
        <v>40</v>
      </c>
      <c r="G573" s="121">
        <v>1</v>
      </c>
      <c r="H573" s="121">
        <v>1</v>
      </c>
      <c r="I573" s="121" t="s">
        <v>508</v>
      </c>
      <c r="J573" s="121">
        <v>347036</v>
      </c>
      <c r="K573" s="121">
        <v>11269612</v>
      </c>
      <c r="L573" s="121">
        <v>0.99</v>
      </c>
      <c r="M573" s="121">
        <v>491</v>
      </c>
      <c r="N573" s="122">
        <v>0</v>
      </c>
      <c r="O573" s="122">
        <v>1.2928192674045207E+18</v>
      </c>
    </row>
    <row r="574" spans="3:15" ht="15" customHeight="1">
      <c r="C574" s="112" t="b">
        <v>0</v>
      </c>
      <c r="D574" s="113">
        <v>493</v>
      </c>
      <c r="E574" s="114" t="s">
        <v>1911</v>
      </c>
      <c r="F574" s="114">
        <v>40</v>
      </c>
      <c r="G574" s="121">
        <v>1</v>
      </c>
      <c r="H574" s="121">
        <v>1</v>
      </c>
      <c r="I574" s="121" t="s">
        <v>1912</v>
      </c>
      <c r="J574" s="121">
        <v>344999</v>
      </c>
      <c r="K574" s="121">
        <v>11409720</v>
      </c>
      <c r="L574" s="121">
        <v>0.99</v>
      </c>
      <c r="M574" s="121">
        <v>492</v>
      </c>
      <c r="N574" s="122">
        <v>0</v>
      </c>
      <c r="O574" s="122">
        <v>1.7633370729082161E+19</v>
      </c>
    </row>
    <row r="575" spans="3:15" ht="15" customHeight="1">
      <c r="C575" s="112" t="b">
        <v>0</v>
      </c>
      <c r="D575" s="113">
        <v>494</v>
      </c>
      <c r="E575" s="114" t="s">
        <v>1913</v>
      </c>
      <c r="F575" s="114">
        <v>40</v>
      </c>
      <c r="G575" s="121">
        <v>1</v>
      </c>
      <c r="H575" s="121">
        <v>1</v>
      </c>
      <c r="I575" s="121" t="s">
        <v>1912</v>
      </c>
      <c r="J575" s="121">
        <v>291892</v>
      </c>
      <c r="K575" s="121">
        <v>9425200</v>
      </c>
      <c r="L575" s="121">
        <v>0.99</v>
      </c>
      <c r="M575" s="121">
        <v>493</v>
      </c>
      <c r="N575" s="122">
        <v>0</v>
      </c>
      <c r="O575" s="122">
        <v>2.5750049796989763E+18</v>
      </c>
    </row>
    <row r="576" spans="3:15" ht="15" customHeight="1">
      <c r="C576" s="112" t="b">
        <v>0</v>
      </c>
      <c r="D576" s="113">
        <v>495</v>
      </c>
      <c r="E576" s="114" t="s">
        <v>1914</v>
      </c>
      <c r="F576" s="114">
        <v>40</v>
      </c>
      <c r="G576" s="121">
        <v>1</v>
      </c>
      <c r="H576" s="121">
        <v>1</v>
      </c>
      <c r="I576" s="121" t="s">
        <v>1915</v>
      </c>
      <c r="J576" s="121">
        <v>293015</v>
      </c>
      <c r="K576" s="121">
        <v>9567075</v>
      </c>
      <c r="L576" s="121">
        <v>0.99</v>
      </c>
      <c r="M576" s="121">
        <v>494</v>
      </c>
      <c r="N576" s="122">
        <v>0</v>
      </c>
      <c r="O576" s="122">
        <v>1.1474095893076091E+19</v>
      </c>
    </row>
    <row r="577" spans="3:15" ht="15" customHeight="1">
      <c r="C577" s="112" t="b">
        <v>0</v>
      </c>
      <c r="D577" s="113">
        <v>496</v>
      </c>
      <c r="E577" s="114" t="s">
        <v>1916</v>
      </c>
      <c r="F577" s="114">
        <v>40</v>
      </c>
      <c r="G577" s="121">
        <v>1</v>
      </c>
      <c r="H577" s="121">
        <v>1</v>
      </c>
      <c r="I577" s="121" t="s">
        <v>1915</v>
      </c>
      <c r="J577" s="121">
        <v>391549</v>
      </c>
      <c r="K577" s="121">
        <v>12785876</v>
      </c>
      <c r="L577" s="121">
        <v>0.99</v>
      </c>
      <c r="M577" s="121">
        <v>495</v>
      </c>
      <c r="N577" s="122">
        <v>0</v>
      </c>
      <c r="O577" s="122">
        <v>6.0922713712463319E+18</v>
      </c>
    </row>
    <row r="578" spans="3:15" ht="15" customHeight="1">
      <c r="C578" s="112" t="b">
        <v>0</v>
      </c>
      <c r="D578" s="113">
        <v>497</v>
      </c>
      <c r="E578" s="114" t="s">
        <v>1917</v>
      </c>
      <c r="F578" s="114">
        <v>40</v>
      </c>
      <c r="G578" s="121">
        <v>1</v>
      </c>
      <c r="H578" s="121">
        <v>1</v>
      </c>
      <c r="I578" s="121" t="s">
        <v>1912</v>
      </c>
      <c r="J578" s="121">
        <v>298631</v>
      </c>
      <c r="K578" s="121">
        <v>9750990</v>
      </c>
      <c r="L578" s="121">
        <v>0.99</v>
      </c>
      <c r="M578" s="121">
        <v>496</v>
      </c>
      <c r="N578" s="122">
        <v>0</v>
      </c>
      <c r="O578" s="122">
        <v>1.6232656092541749E+19</v>
      </c>
    </row>
    <row r="579" spans="3:15" ht="15" customHeight="1">
      <c r="C579" s="112" t="b">
        <v>0</v>
      </c>
      <c r="D579" s="113">
        <v>498</v>
      </c>
      <c r="E579" s="114" t="s">
        <v>1918</v>
      </c>
      <c r="F579" s="114">
        <v>40</v>
      </c>
      <c r="G579" s="121">
        <v>1</v>
      </c>
      <c r="H579" s="121">
        <v>1</v>
      </c>
      <c r="I579" s="121" t="s">
        <v>1919</v>
      </c>
      <c r="J579" s="121">
        <v>359497</v>
      </c>
      <c r="K579" s="121">
        <v>11810238</v>
      </c>
      <c r="L579" s="121">
        <v>0.99</v>
      </c>
      <c r="M579" s="121">
        <v>497</v>
      </c>
      <c r="N579" s="122">
        <v>0</v>
      </c>
      <c r="O579" s="122">
        <v>1.4049144282132769E+19</v>
      </c>
    </row>
    <row r="580" spans="3:15" ht="15" customHeight="1">
      <c r="C580" s="112" t="b">
        <v>0</v>
      </c>
      <c r="D580" s="113">
        <v>499</v>
      </c>
      <c r="E580" s="114" t="s">
        <v>1920</v>
      </c>
      <c r="F580" s="114">
        <v>40</v>
      </c>
      <c r="G580" s="121">
        <v>1</v>
      </c>
      <c r="H580" s="121">
        <v>1</v>
      </c>
      <c r="I580" s="121" t="s">
        <v>1912</v>
      </c>
      <c r="J580" s="121">
        <v>283585</v>
      </c>
      <c r="K580" s="121">
        <v>9288007</v>
      </c>
      <c r="L580" s="121">
        <v>0.99</v>
      </c>
      <c r="M580" s="121">
        <v>498</v>
      </c>
      <c r="N580" s="122">
        <v>0</v>
      </c>
      <c r="O580" s="122">
        <v>1.6885284535340068E+18</v>
      </c>
    </row>
    <row r="581" spans="3:15" ht="15" customHeight="1">
      <c r="C581" s="112" t="b">
        <v>0</v>
      </c>
      <c r="D581" s="113">
        <v>500</v>
      </c>
      <c r="E581" s="114" t="s">
        <v>1921</v>
      </c>
      <c r="F581" s="114">
        <v>40</v>
      </c>
      <c r="G581" s="121">
        <v>1</v>
      </c>
      <c r="H581" s="121">
        <v>1</v>
      </c>
      <c r="I581" s="121" t="s">
        <v>508</v>
      </c>
      <c r="J581" s="121">
        <v>239699</v>
      </c>
      <c r="K581" s="121">
        <v>7803074</v>
      </c>
      <c r="L581" s="121">
        <v>0.99</v>
      </c>
      <c r="M581" s="121">
        <v>499</v>
      </c>
      <c r="N581" s="122">
        <v>0</v>
      </c>
      <c r="O581" s="122">
        <v>1.7443095457095672E+19</v>
      </c>
    </row>
    <row r="582" spans="3:15" ht="15" customHeight="1">
      <c r="C582" s="112" t="b">
        <v>0</v>
      </c>
      <c r="D582" s="113">
        <v>501</v>
      </c>
      <c r="E582" s="114" t="s">
        <v>1922</v>
      </c>
      <c r="F582" s="114">
        <v>41</v>
      </c>
      <c r="G582" s="121">
        <v>1</v>
      </c>
      <c r="H582" s="121">
        <v>7</v>
      </c>
      <c r="I582" s="121" t="s">
        <v>1923</v>
      </c>
      <c r="J582" s="121">
        <v>202213</v>
      </c>
      <c r="K582" s="121">
        <v>6539422</v>
      </c>
      <c r="L582" s="121">
        <v>0.99</v>
      </c>
      <c r="M582" s="121">
        <v>500</v>
      </c>
      <c r="N582" s="122">
        <v>0</v>
      </c>
      <c r="O582" s="122">
        <v>8.7624122753149061E+18</v>
      </c>
    </row>
    <row r="583" spans="3:15" ht="15" customHeight="1">
      <c r="C583" s="112" t="b">
        <v>0</v>
      </c>
      <c r="D583" s="113">
        <v>502</v>
      </c>
      <c r="E583" s="114" t="s">
        <v>1924</v>
      </c>
      <c r="F583" s="114">
        <v>41</v>
      </c>
      <c r="G583" s="121">
        <v>1</v>
      </c>
      <c r="H583" s="121">
        <v>7</v>
      </c>
      <c r="I583" s="121"/>
      <c r="J583" s="121">
        <v>219768</v>
      </c>
      <c r="K583" s="121">
        <v>7083012</v>
      </c>
      <c r="L583" s="121">
        <v>0.99</v>
      </c>
      <c r="M583" s="121">
        <v>501</v>
      </c>
      <c r="N583" s="122">
        <v>1</v>
      </c>
      <c r="O583" s="122">
        <v>1.1103952103355253E+19</v>
      </c>
    </row>
    <row r="584" spans="3:15" ht="15" customHeight="1">
      <c r="C584" s="112" t="b">
        <v>0</v>
      </c>
      <c r="D584" s="113">
        <v>503</v>
      </c>
      <c r="E584" s="114" t="s">
        <v>1925</v>
      </c>
      <c r="F584" s="114">
        <v>41</v>
      </c>
      <c r="G584" s="121">
        <v>1</v>
      </c>
      <c r="H584" s="121">
        <v>7</v>
      </c>
      <c r="I584" s="121"/>
      <c r="J584" s="121">
        <v>196545</v>
      </c>
      <c r="K584" s="121">
        <v>6473395</v>
      </c>
      <c r="L584" s="121">
        <v>0.99</v>
      </c>
      <c r="M584" s="121">
        <v>502</v>
      </c>
      <c r="N584" s="122">
        <v>1</v>
      </c>
      <c r="O584" s="122">
        <v>1.1556330533076488E+19</v>
      </c>
    </row>
    <row r="585" spans="3:15" ht="15" customHeight="1">
      <c r="C585" s="112" t="b">
        <v>0</v>
      </c>
      <c r="D585" s="113">
        <v>504</v>
      </c>
      <c r="E585" s="114" t="s">
        <v>1926</v>
      </c>
      <c r="F585" s="114">
        <v>41</v>
      </c>
      <c r="G585" s="121">
        <v>1</v>
      </c>
      <c r="H585" s="121">
        <v>7</v>
      </c>
      <c r="I585" s="121"/>
      <c r="J585" s="121">
        <v>259291</v>
      </c>
      <c r="K585" s="121">
        <v>8650647</v>
      </c>
      <c r="L585" s="121">
        <v>0.99</v>
      </c>
      <c r="M585" s="121">
        <v>503</v>
      </c>
      <c r="N585" s="122">
        <v>1</v>
      </c>
      <c r="O585" s="122">
        <v>1.0300196517740521E+19</v>
      </c>
    </row>
    <row r="586" spans="3:15" ht="15" customHeight="1">
      <c r="C586" s="112" t="b">
        <v>0</v>
      </c>
      <c r="D586" s="113">
        <v>505</v>
      </c>
      <c r="E586" s="114" t="s">
        <v>1927</v>
      </c>
      <c r="F586" s="114">
        <v>41</v>
      </c>
      <c r="G586" s="121">
        <v>1</v>
      </c>
      <c r="H586" s="121">
        <v>7</v>
      </c>
      <c r="I586" s="121" t="s">
        <v>1928</v>
      </c>
      <c r="J586" s="121">
        <v>169717</v>
      </c>
      <c r="K586" s="121">
        <v>5494406</v>
      </c>
      <c r="L586" s="121">
        <v>0.99</v>
      </c>
      <c r="M586" s="121">
        <v>504</v>
      </c>
      <c r="N586" s="122">
        <v>0</v>
      </c>
      <c r="O586" s="122">
        <v>1.0785221507383319E+19</v>
      </c>
    </row>
    <row r="587" spans="3:15" ht="15" customHeight="1">
      <c r="C587" s="112" t="b">
        <v>0</v>
      </c>
      <c r="D587" s="113">
        <v>506</v>
      </c>
      <c r="E587" s="114" t="s">
        <v>1929</v>
      </c>
      <c r="F587" s="114">
        <v>41</v>
      </c>
      <c r="G587" s="121">
        <v>1</v>
      </c>
      <c r="H587" s="121">
        <v>7</v>
      </c>
      <c r="I587" s="121"/>
      <c r="J587" s="121">
        <v>255921</v>
      </c>
      <c r="K587" s="121">
        <v>8280636</v>
      </c>
      <c r="L587" s="121">
        <v>0.99</v>
      </c>
      <c r="M587" s="121">
        <v>505</v>
      </c>
      <c r="N587" s="122">
        <v>1</v>
      </c>
      <c r="O587" s="122">
        <v>1.7209803160008641E+19</v>
      </c>
    </row>
    <row r="588" spans="3:15" ht="15" customHeight="1">
      <c r="C588" s="112" t="b">
        <v>0</v>
      </c>
      <c r="D588" s="113">
        <v>507</v>
      </c>
      <c r="E588" s="114" t="s">
        <v>1930</v>
      </c>
      <c r="F588" s="114">
        <v>41</v>
      </c>
      <c r="G588" s="121">
        <v>1</v>
      </c>
      <c r="H588" s="121">
        <v>7</v>
      </c>
      <c r="I588" s="121" t="s">
        <v>1923</v>
      </c>
      <c r="J588" s="121">
        <v>249678</v>
      </c>
      <c r="K588" s="121">
        <v>8353191</v>
      </c>
      <c r="L588" s="121">
        <v>0.99</v>
      </c>
      <c r="M588" s="121">
        <v>506</v>
      </c>
      <c r="N588" s="122">
        <v>0</v>
      </c>
      <c r="O588" s="122">
        <v>1.6851843141408836E+19</v>
      </c>
    </row>
    <row r="589" spans="3:15" ht="15" customHeight="1">
      <c r="C589" s="112" t="b">
        <v>0</v>
      </c>
      <c r="D589" s="113">
        <v>508</v>
      </c>
      <c r="E589" s="114" t="s">
        <v>1931</v>
      </c>
      <c r="F589" s="114">
        <v>41</v>
      </c>
      <c r="G589" s="121">
        <v>1</v>
      </c>
      <c r="H589" s="121">
        <v>7</v>
      </c>
      <c r="I589" s="121"/>
      <c r="J589" s="121">
        <v>155637</v>
      </c>
      <c r="K589" s="121">
        <v>5130056</v>
      </c>
      <c r="L589" s="121">
        <v>0.99</v>
      </c>
      <c r="M589" s="121">
        <v>507</v>
      </c>
      <c r="N589" s="122">
        <v>1</v>
      </c>
      <c r="O589" s="122">
        <v>6.3256665944235377E+18</v>
      </c>
    </row>
    <row r="590" spans="3:15" ht="15" customHeight="1">
      <c r="C590" s="112" t="b">
        <v>0</v>
      </c>
      <c r="D590" s="113">
        <v>509</v>
      </c>
      <c r="E590" s="114" t="s">
        <v>1932</v>
      </c>
      <c r="F590" s="114">
        <v>41</v>
      </c>
      <c r="G590" s="121">
        <v>1</v>
      </c>
      <c r="H590" s="121">
        <v>7</v>
      </c>
      <c r="I590" s="121" t="s">
        <v>1923</v>
      </c>
      <c r="J590" s="121">
        <v>227448</v>
      </c>
      <c r="K590" s="121">
        <v>7747108</v>
      </c>
      <c r="L590" s="121">
        <v>0.99</v>
      </c>
      <c r="M590" s="121">
        <v>508</v>
      </c>
      <c r="N590" s="122">
        <v>0</v>
      </c>
      <c r="O590" s="122">
        <v>1.7950527320523551E+19</v>
      </c>
    </row>
    <row r="591" spans="3:15" ht="15" customHeight="1">
      <c r="C591" s="112" t="b">
        <v>0</v>
      </c>
      <c r="D591" s="113">
        <v>510</v>
      </c>
      <c r="E591" s="114" t="s">
        <v>1933</v>
      </c>
      <c r="F591" s="114">
        <v>41</v>
      </c>
      <c r="G591" s="121">
        <v>1</v>
      </c>
      <c r="H591" s="121">
        <v>7</v>
      </c>
      <c r="I591" s="121"/>
      <c r="J591" s="121">
        <v>222406</v>
      </c>
      <c r="K591" s="121">
        <v>7585112</v>
      </c>
      <c r="L591" s="121">
        <v>0.99</v>
      </c>
      <c r="M591" s="121">
        <v>509</v>
      </c>
      <c r="N591" s="122">
        <v>1</v>
      </c>
      <c r="O591" s="122">
        <v>6.7668552445277112E+18</v>
      </c>
    </row>
    <row r="592" spans="3:15" ht="15" customHeight="1">
      <c r="C592" s="112" t="b">
        <v>0</v>
      </c>
      <c r="D592" s="113">
        <v>511</v>
      </c>
      <c r="E592" s="114" t="s">
        <v>1934</v>
      </c>
      <c r="F592" s="114">
        <v>41</v>
      </c>
      <c r="G592" s="121">
        <v>1</v>
      </c>
      <c r="H592" s="121">
        <v>7</v>
      </c>
      <c r="I592" s="121"/>
      <c r="J592" s="121">
        <v>207229</v>
      </c>
      <c r="K592" s="121">
        <v>6854219</v>
      </c>
      <c r="L592" s="121">
        <v>0.99</v>
      </c>
      <c r="M592" s="121">
        <v>510</v>
      </c>
      <c r="N592" s="122">
        <v>1</v>
      </c>
      <c r="O592" s="122">
        <v>1.0408707257745936E+19</v>
      </c>
    </row>
    <row r="593" spans="3:15" ht="15" customHeight="1">
      <c r="C593" s="112" t="b">
        <v>0</v>
      </c>
      <c r="D593" s="113">
        <v>512</v>
      </c>
      <c r="E593" s="114" t="s">
        <v>1935</v>
      </c>
      <c r="F593" s="114">
        <v>41</v>
      </c>
      <c r="G593" s="121">
        <v>1</v>
      </c>
      <c r="H593" s="121">
        <v>7</v>
      </c>
      <c r="I593" s="121" t="s">
        <v>1936</v>
      </c>
      <c r="J593" s="121">
        <v>181577</v>
      </c>
      <c r="K593" s="121">
        <v>5997444</v>
      </c>
      <c r="L593" s="121">
        <v>0.99</v>
      </c>
      <c r="M593" s="121">
        <v>511</v>
      </c>
      <c r="N593" s="122">
        <v>0</v>
      </c>
      <c r="O593" s="122">
        <v>1.7359143685925906E+19</v>
      </c>
    </row>
    <row r="594" spans="3:15" ht="15" customHeight="1">
      <c r="C594" s="112" t="b">
        <v>0</v>
      </c>
      <c r="D594" s="113">
        <v>513</v>
      </c>
      <c r="E594" s="114" t="s">
        <v>1937</v>
      </c>
      <c r="F594" s="114">
        <v>41</v>
      </c>
      <c r="G594" s="121">
        <v>1</v>
      </c>
      <c r="H594" s="121">
        <v>7</v>
      </c>
      <c r="I594" s="121"/>
      <c r="J594" s="121">
        <v>180950</v>
      </c>
      <c r="K594" s="121">
        <v>5946265</v>
      </c>
      <c r="L594" s="121">
        <v>0.99</v>
      </c>
      <c r="M594" s="121">
        <v>512</v>
      </c>
      <c r="N594" s="122">
        <v>1</v>
      </c>
      <c r="O594" s="122">
        <v>4.011872244065431E+18</v>
      </c>
    </row>
    <row r="595" spans="3:15" ht="15" customHeight="1">
      <c r="C595" s="112" t="b">
        <v>0</v>
      </c>
      <c r="D595" s="113">
        <v>514</v>
      </c>
      <c r="E595" s="114" t="s">
        <v>1938</v>
      </c>
      <c r="F595" s="114">
        <v>41</v>
      </c>
      <c r="G595" s="121">
        <v>1</v>
      </c>
      <c r="H595" s="121">
        <v>7</v>
      </c>
      <c r="I595" s="121" t="s">
        <v>509</v>
      </c>
      <c r="J595" s="121">
        <v>207072</v>
      </c>
      <c r="K595" s="121">
        <v>6796523</v>
      </c>
      <c r="L595" s="121">
        <v>0.99</v>
      </c>
      <c r="M595" s="121">
        <v>513</v>
      </c>
      <c r="N595" s="122">
        <v>0</v>
      </c>
      <c r="O595" s="122">
        <v>3.0983156872689505E+18</v>
      </c>
    </row>
    <row r="596" spans="3:15" ht="15" customHeight="1">
      <c r="C596" s="112" t="b">
        <v>0</v>
      </c>
      <c r="D596" s="113">
        <v>515</v>
      </c>
      <c r="E596" s="114" t="s">
        <v>1939</v>
      </c>
      <c r="F596" s="114">
        <v>23</v>
      </c>
      <c r="G596" s="121">
        <v>1</v>
      </c>
      <c r="H596" s="121">
        <v>7</v>
      </c>
      <c r="I596" s="121"/>
      <c r="J596" s="121">
        <v>222093</v>
      </c>
      <c r="K596" s="121">
        <v>7466288</v>
      </c>
      <c r="L596" s="121">
        <v>0.99</v>
      </c>
      <c r="M596" s="121">
        <v>514</v>
      </c>
      <c r="N596" s="122">
        <v>1</v>
      </c>
      <c r="O596" s="122">
        <v>1.0386950660359031E+19</v>
      </c>
    </row>
    <row r="597" spans="3:15" ht="15" customHeight="1">
      <c r="C597" s="112" t="b">
        <v>0</v>
      </c>
      <c r="D597" s="113">
        <v>516</v>
      </c>
      <c r="E597" s="114" t="s">
        <v>1940</v>
      </c>
      <c r="F597" s="114">
        <v>23</v>
      </c>
      <c r="G597" s="121">
        <v>1</v>
      </c>
      <c r="H597" s="121">
        <v>7</v>
      </c>
      <c r="I597" s="121"/>
      <c r="J597" s="121">
        <v>242938</v>
      </c>
      <c r="K597" s="121">
        <v>8050268</v>
      </c>
      <c r="L597" s="121">
        <v>0.99</v>
      </c>
      <c r="M597" s="121">
        <v>515</v>
      </c>
      <c r="N597" s="122">
        <v>1</v>
      </c>
      <c r="O597" s="122">
        <v>1.7976748405417497E+19</v>
      </c>
    </row>
    <row r="598" spans="3:15" ht="15" customHeight="1">
      <c r="C598" s="112" t="b">
        <v>0</v>
      </c>
      <c r="D598" s="113">
        <v>517</v>
      </c>
      <c r="E598" s="114" t="s">
        <v>1941</v>
      </c>
      <c r="F598" s="114">
        <v>23</v>
      </c>
      <c r="G598" s="121">
        <v>1</v>
      </c>
      <c r="H598" s="121">
        <v>7</v>
      </c>
      <c r="I598" s="121"/>
      <c r="J598" s="121">
        <v>195944</v>
      </c>
      <c r="K598" s="121">
        <v>6453213</v>
      </c>
      <c r="L598" s="121">
        <v>0.99</v>
      </c>
      <c r="M598" s="121">
        <v>516</v>
      </c>
      <c r="N598" s="122">
        <v>1</v>
      </c>
      <c r="O598" s="122">
        <v>5.9147078800587203E+18</v>
      </c>
    </row>
    <row r="599" spans="3:15" ht="15" customHeight="1">
      <c r="C599" s="112" t="b">
        <v>0</v>
      </c>
      <c r="D599" s="113">
        <v>518</v>
      </c>
      <c r="E599" s="114" t="s">
        <v>1942</v>
      </c>
      <c r="F599" s="114">
        <v>23</v>
      </c>
      <c r="G599" s="121">
        <v>1</v>
      </c>
      <c r="H599" s="121">
        <v>7</v>
      </c>
      <c r="I599" s="121"/>
      <c r="J599" s="121">
        <v>259761</v>
      </c>
      <c r="K599" s="121">
        <v>8622495</v>
      </c>
      <c r="L599" s="121">
        <v>0.99</v>
      </c>
      <c r="M599" s="121">
        <v>517</v>
      </c>
      <c r="N599" s="122">
        <v>1</v>
      </c>
      <c r="O599" s="122">
        <v>1.0649406255460018E+19</v>
      </c>
    </row>
    <row r="600" spans="3:15" ht="15" customHeight="1">
      <c r="C600" s="112" t="b">
        <v>0</v>
      </c>
      <c r="D600" s="113">
        <v>519</v>
      </c>
      <c r="E600" s="114" t="s">
        <v>1943</v>
      </c>
      <c r="F600" s="114">
        <v>23</v>
      </c>
      <c r="G600" s="121">
        <v>1</v>
      </c>
      <c r="H600" s="121">
        <v>7</v>
      </c>
      <c r="I600" s="121"/>
      <c r="J600" s="121">
        <v>421982</v>
      </c>
      <c r="K600" s="121">
        <v>13885612</v>
      </c>
      <c r="L600" s="121">
        <v>0.99</v>
      </c>
      <c r="M600" s="121">
        <v>518</v>
      </c>
      <c r="N600" s="122">
        <v>1</v>
      </c>
      <c r="O600" s="122">
        <v>1.7333803891387353E+19</v>
      </c>
    </row>
    <row r="601" spans="3:15" ht="15" customHeight="1">
      <c r="C601" s="112" t="b">
        <v>0</v>
      </c>
      <c r="D601" s="113">
        <v>520</v>
      </c>
      <c r="E601" s="114" t="s">
        <v>1944</v>
      </c>
      <c r="F601" s="114">
        <v>23</v>
      </c>
      <c r="G601" s="121">
        <v>1</v>
      </c>
      <c r="H601" s="121">
        <v>7</v>
      </c>
      <c r="I601" s="121"/>
      <c r="J601" s="121">
        <v>374700</v>
      </c>
      <c r="K601" s="121">
        <v>12472890</v>
      </c>
      <c r="L601" s="121">
        <v>0.99</v>
      </c>
      <c r="M601" s="121">
        <v>519</v>
      </c>
      <c r="N601" s="122">
        <v>1</v>
      </c>
      <c r="O601" s="122">
        <v>1.2804817349891584E+19</v>
      </c>
    </row>
    <row r="602" spans="3:15" ht="15" customHeight="1">
      <c r="C602" s="112" t="b">
        <v>0</v>
      </c>
      <c r="D602" s="113">
        <v>521</v>
      </c>
      <c r="E602" s="114" t="s">
        <v>1945</v>
      </c>
      <c r="F602" s="114">
        <v>23</v>
      </c>
      <c r="G602" s="121">
        <v>1</v>
      </c>
      <c r="H602" s="121">
        <v>7</v>
      </c>
      <c r="I602" s="121"/>
      <c r="J602" s="121">
        <v>147670</v>
      </c>
      <c r="K602" s="121">
        <v>4862277</v>
      </c>
      <c r="L602" s="121">
        <v>0.99</v>
      </c>
      <c r="M602" s="121">
        <v>520</v>
      </c>
      <c r="N602" s="122">
        <v>1</v>
      </c>
      <c r="O602" s="122">
        <v>5.7024469788110459E+18</v>
      </c>
    </row>
    <row r="603" spans="3:15" ht="15" customHeight="1">
      <c r="C603" s="112" t="b">
        <v>0</v>
      </c>
      <c r="D603" s="113">
        <v>522</v>
      </c>
      <c r="E603" s="114" t="s">
        <v>1946</v>
      </c>
      <c r="F603" s="114">
        <v>23</v>
      </c>
      <c r="G603" s="121">
        <v>1</v>
      </c>
      <c r="H603" s="121">
        <v>7</v>
      </c>
      <c r="I603" s="121"/>
      <c r="J603" s="121">
        <v>193410</v>
      </c>
      <c r="K603" s="121">
        <v>6372433</v>
      </c>
      <c r="L603" s="121">
        <v>0.99</v>
      </c>
      <c r="M603" s="121">
        <v>521</v>
      </c>
      <c r="N603" s="122">
        <v>1</v>
      </c>
      <c r="O603" s="122">
        <v>1.4593450485193191E+19</v>
      </c>
    </row>
    <row r="604" spans="3:15" ht="15" customHeight="1">
      <c r="C604" s="112" t="b">
        <v>0</v>
      </c>
      <c r="D604" s="113">
        <v>523</v>
      </c>
      <c r="E604" s="114" t="s">
        <v>1947</v>
      </c>
      <c r="F604" s="114">
        <v>23</v>
      </c>
      <c r="G604" s="121">
        <v>1</v>
      </c>
      <c r="H604" s="121">
        <v>7</v>
      </c>
      <c r="I604" s="121"/>
      <c r="J604" s="121">
        <v>185051</v>
      </c>
      <c r="K604" s="121">
        <v>6151831</v>
      </c>
      <c r="L604" s="121">
        <v>0.99</v>
      </c>
      <c r="M604" s="121">
        <v>522</v>
      </c>
      <c r="N604" s="122">
        <v>1</v>
      </c>
      <c r="O604" s="122">
        <v>9.8888668944842363E+18</v>
      </c>
    </row>
    <row r="605" spans="3:15" ht="15" customHeight="1">
      <c r="C605" s="112" t="b">
        <v>0</v>
      </c>
      <c r="D605" s="113">
        <v>524</v>
      </c>
      <c r="E605" s="114" t="s">
        <v>1948</v>
      </c>
      <c r="F605" s="114">
        <v>23</v>
      </c>
      <c r="G605" s="121">
        <v>1</v>
      </c>
      <c r="H605" s="121">
        <v>7</v>
      </c>
      <c r="I605" s="121"/>
      <c r="J605" s="121">
        <v>299676</v>
      </c>
      <c r="K605" s="121">
        <v>9953962</v>
      </c>
      <c r="L605" s="121">
        <v>0.99</v>
      </c>
      <c r="M605" s="121">
        <v>523</v>
      </c>
      <c r="N605" s="122">
        <v>1</v>
      </c>
      <c r="O605" s="122">
        <v>1.7927549957504602E+19</v>
      </c>
    </row>
    <row r="606" spans="3:15" ht="15" customHeight="1">
      <c r="C606" s="112" t="b">
        <v>0</v>
      </c>
      <c r="D606" s="113">
        <v>525</v>
      </c>
      <c r="E606" s="114" t="s">
        <v>1949</v>
      </c>
      <c r="F606" s="114">
        <v>23</v>
      </c>
      <c r="G606" s="121">
        <v>1</v>
      </c>
      <c r="H606" s="121">
        <v>7</v>
      </c>
      <c r="I606" s="121"/>
      <c r="J606" s="121">
        <v>184398</v>
      </c>
      <c r="K606" s="121">
        <v>6098150</v>
      </c>
      <c r="L606" s="121">
        <v>0.99</v>
      </c>
      <c r="M606" s="121">
        <v>524</v>
      </c>
      <c r="N606" s="122">
        <v>1</v>
      </c>
      <c r="O606" s="122">
        <v>1.0399651679480619E+19</v>
      </c>
    </row>
    <row r="607" spans="3:15" ht="15" customHeight="1">
      <c r="C607" s="112" t="b">
        <v>0</v>
      </c>
      <c r="D607" s="113">
        <v>526</v>
      </c>
      <c r="E607" s="114" t="s">
        <v>1950</v>
      </c>
      <c r="F607" s="114">
        <v>23</v>
      </c>
      <c r="G607" s="121">
        <v>1</v>
      </c>
      <c r="H607" s="121">
        <v>7</v>
      </c>
      <c r="I607" s="121"/>
      <c r="J607" s="121">
        <v>354011</v>
      </c>
      <c r="K607" s="121">
        <v>11746781</v>
      </c>
      <c r="L607" s="121">
        <v>0.99</v>
      </c>
      <c r="M607" s="121">
        <v>525</v>
      </c>
      <c r="N607" s="122">
        <v>1</v>
      </c>
      <c r="O607" s="122">
        <v>9.7995297999022756E+18</v>
      </c>
    </row>
    <row r="608" spans="3:15" ht="15" customHeight="1">
      <c r="C608" s="112" t="b">
        <v>0</v>
      </c>
      <c r="D608" s="113">
        <v>527</v>
      </c>
      <c r="E608" s="114" t="s">
        <v>1551</v>
      </c>
      <c r="F608" s="114">
        <v>23</v>
      </c>
      <c r="G608" s="121">
        <v>1</v>
      </c>
      <c r="H608" s="121">
        <v>7</v>
      </c>
      <c r="I608" s="121"/>
      <c r="J608" s="121">
        <v>401319</v>
      </c>
      <c r="K608" s="121">
        <v>13224055</v>
      </c>
      <c r="L608" s="121">
        <v>0.99</v>
      </c>
      <c r="M608" s="121">
        <v>526</v>
      </c>
      <c r="N608" s="122">
        <v>1</v>
      </c>
      <c r="O608" s="122">
        <v>5.7965103058640261E+18</v>
      </c>
    </row>
    <row r="609" spans="3:15" ht="15" customHeight="1">
      <c r="C609" s="112" t="b">
        <v>0</v>
      </c>
      <c r="D609" s="113">
        <v>528</v>
      </c>
      <c r="E609" s="114" t="s">
        <v>1951</v>
      </c>
      <c r="F609" s="114">
        <v>23</v>
      </c>
      <c r="G609" s="121">
        <v>1</v>
      </c>
      <c r="H609" s="121">
        <v>7</v>
      </c>
      <c r="I609" s="121"/>
      <c r="J609" s="121">
        <v>169221</v>
      </c>
      <c r="K609" s="121">
        <v>5497025</v>
      </c>
      <c r="L609" s="121">
        <v>0.99</v>
      </c>
      <c r="M609" s="121">
        <v>527</v>
      </c>
      <c r="N609" s="122">
        <v>1</v>
      </c>
      <c r="O609" s="122">
        <v>1.4555650196216498E+19</v>
      </c>
    </row>
    <row r="610" spans="3:15" ht="15" customHeight="1">
      <c r="C610" s="112" t="b">
        <v>0</v>
      </c>
      <c r="D610" s="113">
        <v>529</v>
      </c>
      <c r="E610" s="114" t="s">
        <v>1952</v>
      </c>
      <c r="F610" s="114">
        <v>42</v>
      </c>
      <c r="G610" s="121">
        <v>1</v>
      </c>
      <c r="H610" s="121">
        <v>4</v>
      </c>
      <c r="I610" s="121" t="s">
        <v>1953</v>
      </c>
      <c r="J610" s="121">
        <v>241057</v>
      </c>
      <c r="K610" s="121">
        <v>7852328</v>
      </c>
      <c r="L610" s="121">
        <v>0.99</v>
      </c>
      <c r="M610" s="121">
        <v>528</v>
      </c>
      <c r="N610" s="122">
        <v>0</v>
      </c>
      <c r="O610" s="122">
        <v>2.6752162857119176E+18</v>
      </c>
    </row>
    <row r="611" spans="3:15" ht="15" customHeight="1">
      <c r="C611" s="112" t="b">
        <v>0</v>
      </c>
      <c r="D611" s="113">
        <v>530</v>
      </c>
      <c r="E611" s="114" t="s">
        <v>1770</v>
      </c>
      <c r="F611" s="114">
        <v>42</v>
      </c>
      <c r="G611" s="121">
        <v>1</v>
      </c>
      <c r="H611" s="121">
        <v>4</v>
      </c>
      <c r="I611" s="121" t="s">
        <v>1954</v>
      </c>
      <c r="J611" s="121">
        <v>287817</v>
      </c>
      <c r="K611" s="121">
        <v>9484504</v>
      </c>
      <c r="L611" s="121">
        <v>0.99</v>
      </c>
      <c r="M611" s="121">
        <v>529</v>
      </c>
      <c r="N611" s="122">
        <v>0</v>
      </c>
      <c r="O611" s="122">
        <v>6.3261537922666537E+18</v>
      </c>
    </row>
    <row r="612" spans="3:15" ht="15" customHeight="1">
      <c r="C612" s="112" t="b">
        <v>0</v>
      </c>
      <c r="D612" s="113">
        <v>531</v>
      </c>
      <c r="E612" s="114" t="s">
        <v>1955</v>
      </c>
      <c r="F612" s="114">
        <v>42</v>
      </c>
      <c r="G612" s="121">
        <v>1</v>
      </c>
      <c r="H612" s="121">
        <v>4</v>
      </c>
      <c r="I612" s="121" t="s">
        <v>1956</v>
      </c>
      <c r="J612" s="121">
        <v>146938</v>
      </c>
      <c r="K612" s="121">
        <v>4875374</v>
      </c>
      <c r="L612" s="121">
        <v>0.99</v>
      </c>
      <c r="M612" s="121">
        <v>530</v>
      </c>
      <c r="N612" s="122">
        <v>0</v>
      </c>
      <c r="O612" s="122">
        <v>1.1824368019188589E+19</v>
      </c>
    </row>
    <row r="613" spans="3:15" ht="15" customHeight="1">
      <c r="C613" s="112" t="b">
        <v>0</v>
      </c>
      <c r="D613" s="113">
        <v>532</v>
      </c>
      <c r="E613" s="114" t="s">
        <v>1957</v>
      </c>
      <c r="F613" s="114">
        <v>42</v>
      </c>
      <c r="G613" s="121">
        <v>1</v>
      </c>
      <c r="H613" s="121">
        <v>4</v>
      </c>
      <c r="I613" s="121" t="s">
        <v>470</v>
      </c>
      <c r="J613" s="121">
        <v>177188</v>
      </c>
      <c r="K613" s="121">
        <v>5798202</v>
      </c>
      <c r="L613" s="121">
        <v>0.99</v>
      </c>
      <c r="M613" s="121">
        <v>531</v>
      </c>
      <c r="N613" s="122">
        <v>0</v>
      </c>
      <c r="O613" s="122">
        <v>3.2637394852706708E+18</v>
      </c>
    </row>
    <row r="614" spans="3:15" ht="15" customHeight="1">
      <c r="C614" s="112" t="b">
        <v>0</v>
      </c>
      <c r="D614" s="113">
        <v>533</v>
      </c>
      <c r="E614" s="114" t="s">
        <v>1958</v>
      </c>
      <c r="F614" s="114">
        <v>42</v>
      </c>
      <c r="G614" s="121">
        <v>1</v>
      </c>
      <c r="H614" s="121">
        <v>4</v>
      </c>
      <c r="I614" s="121" t="s">
        <v>1959</v>
      </c>
      <c r="J614" s="121">
        <v>518556</v>
      </c>
      <c r="K614" s="121">
        <v>16873005</v>
      </c>
      <c r="L614" s="121">
        <v>0.99</v>
      </c>
      <c r="M614" s="121">
        <v>532</v>
      </c>
      <c r="N614" s="122">
        <v>0</v>
      </c>
      <c r="O614" s="122">
        <v>1.132738314973297E+19</v>
      </c>
    </row>
    <row r="615" spans="3:15" ht="15" customHeight="1">
      <c r="C615" s="112" t="b">
        <v>0</v>
      </c>
      <c r="D615" s="113">
        <v>534</v>
      </c>
      <c r="E615" s="114" t="s">
        <v>1960</v>
      </c>
      <c r="F615" s="114">
        <v>42</v>
      </c>
      <c r="G615" s="121">
        <v>1</v>
      </c>
      <c r="H615" s="121">
        <v>4</v>
      </c>
      <c r="I615" s="121" t="s">
        <v>1961</v>
      </c>
      <c r="J615" s="121">
        <v>125152</v>
      </c>
      <c r="K615" s="121">
        <v>4069688</v>
      </c>
      <c r="L615" s="121">
        <v>0.99</v>
      </c>
      <c r="M615" s="121">
        <v>533</v>
      </c>
      <c r="N615" s="122">
        <v>0</v>
      </c>
      <c r="O615" s="122">
        <v>1.6442009100411955E+19</v>
      </c>
    </row>
    <row r="616" spans="3:15" ht="15" customHeight="1">
      <c r="C616" s="112" t="b">
        <v>0</v>
      </c>
      <c r="D616" s="113">
        <v>535</v>
      </c>
      <c r="E616" s="114" t="s">
        <v>1962</v>
      </c>
      <c r="F616" s="114">
        <v>42</v>
      </c>
      <c r="G616" s="121">
        <v>1</v>
      </c>
      <c r="H616" s="121">
        <v>4</v>
      </c>
      <c r="I616" s="121" t="s">
        <v>1963</v>
      </c>
      <c r="J616" s="121">
        <v>284813</v>
      </c>
      <c r="K616" s="121">
        <v>9433620</v>
      </c>
      <c r="L616" s="121">
        <v>0.99</v>
      </c>
      <c r="M616" s="121">
        <v>534</v>
      </c>
      <c r="N616" s="122">
        <v>0</v>
      </c>
      <c r="O616" s="122">
        <v>1.1433864247518773E+19</v>
      </c>
    </row>
    <row r="617" spans="3:15" ht="15" customHeight="1">
      <c r="C617" s="112" t="b">
        <v>0</v>
      </c>
      <c r="D617" s="113">
        <v>536</v>
      </c>
      <c r="E617" s="114" t="s">
        <v>1964</v>
      </c>
      <c r="F617" s="114">
        <v>42</v>
      </c>
      <c r="G617" s="121">
        <v>1</v>
      </c>
      <c r="H617" s="121">
        <v>4</v>
      </c>
      <c r="I617" s="121" t="s">
        <v>1965</v>
      </c>
      <c r="J617" s="121">
        <v>195186</v>
      </c>
      <c r="K617" s="121">
        <v>6411149</v>
      </c>
      <c r="L617" s="121">
        <v>0.99</v>
      </c>
      <c r="M617" s="121">
        <v>535</v>
      </c>
      <c r="N617" s="122">
        <v>0</v>
      </c>
      <c r="O617" s="122">
        <v>3.7940988405459441E+18</v>
      </c>
    </row>
    <row r="618" spans="3:15" ht="15" customHeight="1">
      <c r="C618" s="112" t="b">
        <v>0</v>
      </c>
      <c r="D618" s="113">
        <v>537</v>
      </c>
      <c r="E618" s="114" t="s">
        <v>1966</v>
      </c>
      <c r="F618" s="114">
        <v>42</v>
      </c>
      <c r="G618" s="121">
        <v>1</v>
      </c>
      <c r="H618" s="121">
        <v>4</v>
      </c>
      <c r="I618" s="121" t="s">
        <v>1967</v>
      </c>
      <c r="J618" s="121">
        <v>187794</v>
      </c>
      <c r="K618" s="121">
        <v>6295223</v>
      </c>
      <c r="L618" s="121">
        <v>0.99</v>
      </c>
      <c r="M618" s="121">
        <v>536</v>
      </c>
      <c r="N618" s="122">
        <v>0</v>
      </c>
      <c r="O618" s="122">
        <v>1.0435692350971628E+18</v>
      </c>
    </row>
    <row r="619" spans="3:15" ht="15" customHeight="1">
      <c r="C619" s="112" t="b">
        <v>0</v>
      </c>
      <c r="D619" s="113">
        <v>538</v>
      </c>
      <c r="E619" s="114" t="s">
        <v>1968</v>
      </c>
      <c r="F619" s="114">
        <v>42</v>
      </c>
      <c r="G619" s="121">
        <v>1</v>
      </c>
      <c r="H619" s="121">
        <v>4</v>
      </c>
      <c r="I619" s="121" t="s">
        <v>1953</v>
      </c>
      <c r="J619" s="121">
        <v>170422</v>
      </c>
      <c r="K619" s="121">
        <v>5637959</v>
      </c>
      <c r="L619" s="121">
        <v>0.99</v>
      </c>
      <c r="M619" s="121">
        <v>537</v>
      </c>
      <c r="N619" s="122">
        <v>0</v>
      </c>
      <c r="O619" s="122">
        <v>1.4466425861748619E+19</v>
      </c>
    </row>
    <row r="620" spans="3:15" ht="15" customHeight="1">
      <c r="C620" s="112" t="b">
        <v>0</v>
      </c>
      <c r="D620" s="113">
        <v>539</v>
      </c>
      <c r="E620" s="114" t="s">
        <v>1969</v>
      </c>
      <c r="F620" s="114">
        <v>42</v>
      </c>
      <c r="G620" s="121">
        <v>1</v>
      </c>
      <c r="H620" s="121">
        <v>4</v>
      </c>
      <c r="I620" s="121" t="s">
        <v>1970</v>
      </c>
      <c r="J620" s="121">
        <v>189257</v>
      </c>
      <c r="K620" s="121">
        <v>6270503</v>
      </c>
      <c r="L620" s="121">
        <v>0.99</v>
      </c>
      <c r="M620" s="121">
        <v>538</v>
      </c>
      <c r="N620" s="122">
        <v>0</v>
      </c>
      <c r="O620" s="122">
        <v>1.1090363262267427E+19</v>
      </c>
    </row>
    <row r="621" spans="3:15" ht="15" customHeight="1">
      <c r="C621" s="112" t="b">
        <v>0</v>
      </c>
      <c r="D621" s="113">
        <v>540</v>
      </c>
      <c r="E621" s="114" t="s">
        <v>1971</v>
      </c>
      <c r="F621" s="114">
        <v>42</v>
      </c>
      <c r="G621" s="121">
        <v>1</v>
      </c>
      <c r="H621" s="121">
        <v>4</v>
      </c>
      <c r="I621" s="121" t="s">
        <v>1972</v>
      </c>
      <c r="J621" s="121">
        <v>222955</v>
      </c>
      <c r="K621" s="121">
        <v>7346254</v>
      </c>
      <c r="L621" s="121">
        <v>0.99</v>
      </c>
      <c r="M621" s="121">
        <v>539</v>
      </c>
      <c r="N621" s="122">
        <v>0</v>
      </c>
      <c r="O621" s="122">
        <v>1.5166842313977491E+19</v>
      </c>
    </row>
    <row r="622" spans="3:15" ht="15" customHeight="1">
      <c r="C622" s="112" t="b">
        <v>0</v>
      </c>
      <c r="D622" s="113">
        <v>541</v>
      </c>
      <c r="E622" s="114" t="s">
        <v>1973</v>
      </c>
      <c r="F622" s="114">
        <v>42</v>
      </c>
      <c r="G622" s="121">
        <v>1</v>
      </c>
      <c r="H622" s="121">
        <v>4</v>
      </c>
      <c r="I622" s="121" t="s">
        <v>1974</v>
      </c>
      <c r="J622" s="121">
        <v>221831</v>
      </c>
      <c r="K622" s="121">
        <v>7232123</v>
      </c>
      <c r="L622" s="121">
        <v>0.99</v>
      </c>
      <c r="M622" s="121">
        <v>540</v>
      </c>
      <c r="N622" s="122">
        <v>0</v>
      </c>
      <c r="O622" s="122">
        <v>1.0175046221627867E+19</v>
      </c>
    </row>
    <row r="623" spans="3:15" ht="15" customHeight="1">
      <c r="C623" s="112" t="b">
        <v>0</v>
      </c>
      <c r="D623" s="113">
        <v>542</v>
      </c>
      <c r="E623" s="114" t="s">
        <v>1975</v>
      </c>
      <c r="F623" s="114">
        <v>42</v>
      </c>
      <c r="G623" s="121">
        <v>1</v>
      </c>
      <c r="H623" s="121">
        <v>4</v>
      </c>
      <c r="I623" s="121" t="s">
        <v>1976</v>
      </c>
      <c r="J623" s="121">
        <v>382981</v>
      </c>
      <c r="K623" s="121">
        <v>12495906</v>
      </c>
      <c r="L623" s="121">
        <v>0.99</v>
      </c>
      <c r="M623" s="121">
        <v>541</v>
      </c>
      <c r="N623" s="122">
        <v>0</v>
      </c>
      <c r="O623" s="122">
        <v>4.0459381034579113E+18</v>
      </c>
    </row>
    <row r="624" spans="3:15" ht="15" customHeight="1">
      <c r="C624" s="112" t="b">
        <v>0</v>
      </c>
      <c r="D624" s="113">
        <v>543</v>
      </c>
      <c r="E624" s="114" t="s">
        <v>1977</v>
      </c>
      <c r="F624" s="114">
        <v>43</v>
      </c>
      <c r="G624" s="121">
        <v>1</v>
      </c>
      <c r="H624" s="121">
        <v>1</v>
      </c>
      <c r="I624" s="121" t="s">
        <v>1978</v>
      </c>
      <c r="J624" s="121">
        <v>453955</v>
      </c>
      <c r="K624" s="121">
        <v>14775708</v>
      </c>
      <c r="L624" s="121">
        <v>0.99</v>
      </c>
      <c r="M624" s="121">
        <v>542</v>
      </c>
      <c r="N624" s="122">
        <v>0</v>
      </c>
      <c r="O624" s="122">
        <v>1.4392616071657093E+19</v>
      </c>
    </row>
    <row r="625" spans="3:15" ht="15" customHeight="1">
      <c r="C625" s="112" t="b">
        <v>0</v>
      </c>
      <c r="D625" s="113">
        <v>544</v>
      </c>
      <c r="E625" s="114" t="s">
        <v>174</v>
      </c>
      <c r="F625" s="114">
        <v>43</v>
      </c>
      <c r="G625" s="121">
        <v>1</v>
      </c>
      <c r="H625" s="121">
        <v>1</v>
      </c>
      <c r="I625" s="121" t="s">
        <v>1979</v>
      </c>
      <c r="J625" s="121">
        <v>277133</v>
      </c>
      <c r="K625" s="121">
        <v>9050022</v>
      </c>
      <c r="L625" s="121">
        <v>0.99</v>
      </c>
      <c r="M625" s="121">
        <v>543</v>
      </c>
      <c r="N625" s="122">
        <v>0</v>
      </c>
      <c r="O625" s="122">
        <v>2.1216563706502664E+18</v>
      </c>
    </row>
    <row r="626" spans="3:15" ht="15" customHeight="1">
      <c r="C626" s="112" t="b">
        <v>0</v>
      </c>
      <c r="D626" s="113">
        <v>545</v>
      </c>
      <c r="E626" s="114" t="s">
        <v>1980</v>
      </c>
      <c r="F626" s="114">
        <v>43</v>
      </c>
      <c r="G626" s="121">
        <v>1</v>
      </c>
      <c r="H626" s="121">
        <v>1</v>
      </c>
      <c r="I626" s="121" t="s">
        <v>1981</v>
      </c>
      <c r="J626" s="121">
        <v>339173</v>
      </c>
      <c r="K626" s="121">
        <v>11046952</v>
      </c>
      <c r="L626" s="121">
        <v>0.99</v>
      </c>
      <c r="M626" s="121">
        <v>544</v>
      </c>
      <c r="N626" s="122">
        <v>0</v>
      </c>
      <c r="O626" s="122">
        <v>7.3177718838266348E+18</v>
      </c>
    </row>
    <row r="627" spans="3:15" ht="15" customHeight="1">
      <c r="C627" s="112" t="b">
        <v>0</v>
      </c>
      <c r="D627" s="113">
        <v>546</v>
      </c>
      <c r="E627" s="114" t="s">
        <v>1982</v>
      </c>
      <c r="F627" s="114">
        <v>43</v>
      </c>
      <c r="G627" s="121">
        <v>1</v>
      </c>
      <c r="H627" s="121">
        <v>1</v>
      </c>
      <c r="I627" s="121" t="s">
        <v>1979</v>
      </c>
      <c r="J627" s="121">
        <v>233586</v>
      </c>
      <c r="K627" s="121">
        <v>7608759</v>
      </c>
      <c r="L627" s="121">
        <v>0.99</v>
      </c>
      <c r="M627" s="121">
        <v>545</v>
      </c>
      <c r="N627" s="122">
        <v>0</v>
      </c>
      <c r="O627" s="122">
        <v>1.6786924058054195E+19</v>
      </c>
    </row>
    <row r="628" spans="3:15" ht="15" customHeight="1">
      <c r="C628" s="112" t="b">
        <v>0</v>
      </c>
      <c r="D628" s="113">
        <v>547</v>
      </c>
      <c r="E628" s="114" t="s">
        <v>1983</v>
      </c>
      <c r="F628" s="114">
        <v>43</v>
      </c>
      <c r="G628" s="121">
        <v>1</v>
      </c>
      <c r="H628" s="121">
        <v>1</v>
      </c>
      <c r="I628" s="121" t="s">
        <v>1979</v>
      </c>
      <c r="J628" s="121">
        <v>758648</v>
      </c>
      <c r="K628" s="121">
        <v>24596235</v>
      </c>
      <c r="L628" s="121">
        <v>0.99</v>
      </c>
      <c r="M628" s="121">
        <v>546</v>
      </c>
      <c r="N628" s="122">
        <v>0</v>
      </c>
      <c r="O628" s="122">
        <v>1.3840179787072743E+19</v>
      </c>
    </row>
    <row r="629" spans="3:15" ht="15" customHeight="1">
      <c r="C629" s="112" t="b">
        <v>0</v>
      </c>
      <c r="D629" s="113">
        <v>548</v>
      </c>
      <c r="E629" s="114" t="s">
        <v>1984</v>
      </c>
      <c r="F629" s="114">
        <v>43</v>
      </c>
      <c r="G629" s="121">
        <v>1</v>
      </c>
      <c r="H629" s="121">
        <v>1</v>
      </c>
      <c r="I629" s="121" t="s">
        <v>1985</v>
      </c>
      <c r="J629" s="121">
        <v>618031</v>
      </c>
      <c r="K629" s="121">
        <v>20103125</v>
      </c>
      <c r="L629" s="121">
        <v>0.99</v>
      </c>
      <c r="M629" s="121">
        <v>547</v>
      </c>
      <c r="N629" s="122">
        <v>0</v>
      </c>
      <c r="O629" s="122">
        <v>1.7280796803367918E+19</v>
      </c>
    </row>
    <row r="630" spans="3:15" ht="15" customHeight="1">
      <c r="C630" s="112" t="b">
        <v>0</v>
      </c>
      <c r="D630" s="113">
        <v>549</v>
      </c>
      <c r="E630" s="114" t="s">
        <v>1986</v>
      </c>
      <c r="F630" s="114">
        <v>43</v>
      </c>
      <c r="G630" s="121">
        <v>1</v>
      </c>
      <c r="H630" s="121">
        <v>1</v>
      </c>
      <c r="I630" s="121" t="s">
        <v>1978</v>
      </c>
      <c r="J630" s="121">
        <v>804101</v>
      </c>
      <c r="K630" s="121">
        <v>26369966</v>
      </c>
      <c r="L630" s="121">
        <v>0.99</v>
      </c>
      <c r="M630" s="121">
        <v>548</v>
      </c>
      <c r="N630" s="122">
        <v>0</v>
      </c>
      <c r="O630" s="122">
        <v>1.8621801958637217E+18</v>
      </c>
    </row>
    <row r="631" spans="3:15" ht="15" customHeight="1">
      <c r="C631" s="112" t="b">
        <v>0</v>
      </c>
      <c r="D631" s="113">
        <v>550</v>
      </c>
      <c r="E631" s="114" t="s">
        <v>1987</v>
      </c>
      <c r="F631" s="114">
        <v>44</v>
      </c>
      <c r="G631" s="121">
        <v>1</v>
      </c>
      <c r="H631" s="121">
        <v>1</v>
      </c>
      <c r="I631" s="121" t="s">
        <v>1717</v>
      </c>
      <c r="J631" s="121">
        <v>253962</v>
      </c>
      <c r="K631" s="121">
        <v>8348257</v>
      </c>
      <c r="L631" s="121">
        <v>0.99</v>
      </c>
      <c r="M631" s="121">
        <v>549</v>
      </c>
      <c r="N631" s="122">
        <v>0</v>
      </c>
      <c r="O631" s="122">
        <v>1.579947543164391E+19</v>
      </c>
    </row>
    <row r="632" spans="3:15" ht="15" customHeight="1">
      <c r="C632" s="112" t="b">
        <v>0</v>
      </c>
      <c r="D632" s="113">
        <v>551</v>
      </c>
      <c r="E632" s="114" t="s">
        <v>1988</v>
      </c>
      <c r="F632" s="114">
        <v>44</v>
      </c>
      <c r="G632" s="121">
        <v>1</v>
      </c>
      <c r="H632" s="121">
        <v>1</v>
      </c>
      <c r="I632" s="121" t="s">
        <v>1717</v>
      </c>
      <c r="J632" s="121">
        <v>337084</v>
      </c>
      <c r="K632" s="121">
        <v>11011286</v>
      </c>
      <c r="L632" s="121">
        <v>0.99</v>
      </c>
      <c r="M632" s="121">
        <v>550</v>
      </c>
      <c r="N632" s="122">
        <v>0</v>
      </c>
      <c r="O632" s="122">
        <v>1.5485545841306557E+18</v>
      </c>
    </row>
    <row r="633" spans="3:15" ht="15" customHeight="1">
      <c r="C633" s="112" t="b">
        <v>0</v>
      </c>
      <c r="D633" s="113">
        <v>552</v>
      </c>
      <c r="E633" s="114" t="s">
        <v>1989</v>
      </c>
      <c r="F633" s="114">
        <v>44</v>
      </c>
      <c r="G633" s="121">
        <v>1</v>
      </c>
      <c r="H633" s="121">
        <v>1</v>
      </c>
      <c r="I633" s="121" t="s">
        <v>1990</v>
      </c>
      <c r="J633" s="121">
        <v>666017</v>
      </c>
      <c r="K633" s="121">
        <v>21676727</v>
      </c>
      <c r="L633" s="121">
        <v>0.99</v>
      </c>
      <c r="M633" s="121">
        <v>551</v>
      </c>
      <c r="N633" s="122">
        <v>0</v>
      </c>
      <c r="O633" s="122">
        <v>1.3616183313647537E+18</v>
      </c>
    </row>
    <row r="634" spans="3:15" ht="15" customHeight="1">
      <c r="C634" s="112" t="b">
        <v>0</v>
      </c>
      <c r="D634" s="113">
        <v>553</v>
      </c>
      <c r="E634" s="114" t="s">
        <v>238</v>
      </c>
      <c r="F634" s="114">
        <v>44</v>
      </c>
      <c r="G634" s="121">
        <v>1</v>
      </c>
      <c r="H634" s="121">
        <v>1</v>
      </c>
      <c r="I634" s="121" t="s">
        <v>1717</v>
      </c>
      <c r="J634" s="121">
        <v>242494</v>
      </c>
      <c r="K634" s="121">
        <v>7972503</v>
      </c>
      <c r="L634" s="121">
        <v>0.99</v>
      </c>
      <c r="M634" s="121">
        <v>552</v>
      </c>
      <c r="N634" s="122">
        <v>0</v>
      </c>
      <c r="O634" s="122">
        <v>1.9101670131009623E+18</v>
      </c>
    </row>
    <row r="635" spans="3:15" ht="15" customHeight="1">
      <c r="C635" s="112" t="b">
        <v>0</v>
      </c>
      <c r="D635" s="113">
        <v>554</v>
      </c>
      <c r="E635" s="114" t="s">
        <v>1991</v>
      </c>
      <c r="F635" s="114">
        <v>44</v>
      </c>
      <c r="G635" s="121">
        <v>1</v>
      </c>
      <c r="H635" s="121">
        <v>1</v>
      </c>
      <c r="I635" s="121" t="s">
        <v>1992</v>
      </c>
      <c r="J635" s="121">
        <v>336692</v>
      </c>
      <c r="K635" s="121">
        <v>11154468</v>
      </c>
      <c r="L635" s="121">
        <v>0.99</v>
      </c>
      <c r="M635" s="121">
        <v>553</v>
      </c>
      <c r="N635" s="122">
        <v>0</v>
      </c>
      <c r="O635" s="122">
        <v>1.5335898511803468E+19</v>
      </c>
    </row>
    <row r="636" spans="3:15" ht="15" customHeight="1">
      <c r="C636" s="112" t="b">
        <v>0</v>
      </c>
      <c r="D636" s="113">
        <v>555</v>
      </c>
      <c r="E636" s="114" t="s">
        <v>1993</v>
      </c>
      <c r="F636" s="114">
        <v>44</v>
      </c>
      <c r="G636" s="121">
        <v>1</v>
      </c>
      <c r="H636" s="121">
        <v>1</v>
      </c>
      <c r="I636" s="121" t="s">
        <v>1994</v>
      </c>
      <c r="J636" s="121">
        <v>508604</v>
      </c>
      <c r="K636" s="121">
        <v>16686580</v>
      </c>
      <c r="L636" s="121">
        <v>0.99</v>
      </c>
      <c r="M636" s="121">
        <v>554</v>
      </c>
      <c r="N636" s="122">
        <v>0</v>
      </c>
      <c r="O636" s="122">
        <v>1.9760760098471764E+18</v>
      </c>
    </row>
    <row r="637" spans="3:15" ht="15" customHeight="1">
      <c r="C637" s="112" t="b">
        <v>0</v>
      </c>
      <c r="D637" s="113">
        <v>556</v>
      </c>
      <c r="E637" s="114" t="s">
        <v>1995</v>
      </c>
      <c r="F637" s="114">
        <v>45</v>
      </c>
      <c r="G637" s="121">
        <v>1</v>
      </c>
      <c r="H637" s="121">
        <v>7</v>
      </c>
      <c r="I637" s="121" t="s">
        <v>1996</v>
      </c>
      <c r="J637" s="121">
        <v>339173</v>
      </c>
      <c r="K637" s="121">
        <v>11348710</v>
      </c>
      <c r="L637" s="121">
        <v>0.99</v>
      </c>
      <c r="M637" s="121">
        <v>555</v>
      </c>
      <c r="N637" s="122">
        <v>0</v>
      </c>
      <c r="O637" s="122">
        <v>4.9389608804158392E+18</v>
      </c>
    </row>
    <row r="638" spans="3:15" ht="15" customHeight="1">
      <c r="C638" s="112" t="b">
        <v>0</v>
      </c>
      <c r="D638" s="113">
        <v>557</v>
      </c>
      <c r="E638" s="114" t="s">
        <v>1997</v>
      </c>
      <c r="F638" s="114">
        <v>45</v>
      </c>
      <c r="G638" s="121">
        <v>1</v>
      </c>
      <c r="H638" s="121">
        <v>7</v>
      </c>
      <c r="I638" s="121" t="s">
        <v>1998</v>
      </c>
      <c r="J638" s="121">
        <v>327000</v>
      </c>
      <c r="K638" s="121">
        <v>10991159</v>
      </c>
      <c r="L638" s="121">
        <v>0.99</v>
      </c>
      <c r="M638" s="121">
        <v>556</v>
      </c>
      <c r="N638" s="122">
        <v>0</v>
      </c>
      <c r="O638" s="122">
        <v>9.0498871665799404E+18</v>
      </c>
    </row>
    <row r="639" spans="3:15" ht="15" customHeight="1">
      <c r="C639" s="112" t="b">
        <v>0</v>
      </c>
      <c r="D639" s="113">
        <v>558</v>
      </c>
      <c r="E639" s="114" t="s">
        <v>1999</v>
      </c>
      <c r="F639" s="114">
        <v>45</v>
      </c>
      <c r="G639" s="121">
        <v>1</v>
      </c>
      <c r="H639" s="121">
        <v>7</v>
      </c>
      <c r="I639" s="121" t="s">
        <v>2000</v>
      </c>
      <c r="J639" s="121">
        <v>344320</v>
      </c>
      <c r="K639" s="121">
        <v>11484362</v>
      </c>
      <c r="L639" s="121">
        <v>0.99</v>
      </c>
      <c r="M639" s="121">
        <v>557</v>
      </c>
      <c r="N639" s="122">
        <v>0</v>
      </c>
      <c r="O639" s="122">
        <v>1.731657809729954E+19</v>
      </c>
    </row>
    <row r="640" spans="3:15" ht="15" customHeight="1">
      <c r="C640" s="112" t="b">
        <v>0</v>
      </c>
      <c r="D640" s="113">
        <v>559</v>
      </c>
      <c r="E640" s="114" t="s">
        <v>2001</v>
      </c>
      <c r="F640" s="114">
        <v>45</v>
      </c>
      <c r="G640" s="121">
        <v>1</v>
      </c>
      <c r="H640" s="121">
        <v>7</v>
      </c>
      <c r="I640" s="121" t="s">
        <v>2002</v>
      </c>
      <c r="J640" s="121">
        <v>261720</v>
      </c>
      <c r="K640" s="121">
        <v>8817757</v>
      </c>
      <c r="L640" s="121">
        <v>0.99</v>
      </c>
      <c r="M640" s="121">
        <v>558</v>
      </c>
      <c r="N640" s="122">
        <v>0</v>
      </c>
      <c r="O640" s="122">
        <v>1.0636661403032058E+19</v>
      </c>
    </row>
    <row r="641" spans="3:15" ht="15" customHeight="1">
      <c r="C641" s="112" t="b">
        <v>0</v>
      </c>
      <c r="D641" s="113">
        <v>560</v>
      </c>
      <c r="E641" s="114" t="s">
        <v>2003</v>
      </c>
      <c r="F641" s="114">
        <v>45</v>
      </c>
      <c r="G641" s="121">
        <v>1</v>
      </c>
      <c r="H641" s="121">
        <v>7</v>
      </c>
      <c r="I641" s="121" t="s">
        <v>2004</v>
      </c>
      <c r="J641" s="121">
        <v>338834</v>
      </c>
      <c r="K641" s="121">
        <v>11440689</v>
      </c>
      <c r="L641" s="121">
        <v>0.99</v>
      </c>
      <c r="M641" s="121">
        <v>559</v>
      </c>
      <c r="N641" s="122">
        <v>0</v>
      </c>
      <c r="O641" s="122">
        <v>1.4065426518732403E+19</v>
      </c>
    </row>
    <row r="642" spans="3:15" ht="15" customHeight="1">
      <c r="C642" s="112" t="b">
        <v>0</v>
      </c>
      <c r="D642" s="113">
        <v>561</v>
      </c>
      <c r="E642" s="114" t="s">
        <v>2005</v>
      </c>
      <c r="F642" s="114">
        <v>45</v>
      </c>
      <c r="G642" s="121">
        <v>1</v>
      </c>
      <c r="H642" s="121">
        <v>7</v>
      </c>
      <c r="I642" s="121" t="s">
        <v>2006</v>
      </c>
      <c r="J642" s="121">
        <v>305920</v>
      </c>
      <c r="K642" s="121">
        <v>10294741</v>
      </c>
      <c r="L642" s="121">
        <v>0.99</v>
      </c>
      <c r="M642" s="121">
        <v>560</v>
      </c>
      <c r="N642" s="122">
        <v>0</v>
      </c>
      <c r="O642" s="122">
        <v>5.7463557730677888E+17</v>
      </c>
    </row>
    <row r="643" spans="3:15" ht="15" customHeight="1">
      <c r="C643" s="112" t="b">
        <v>0</v>
      </c>
      <c r="D643" s="113">
        <v>562</v>
      </c>
      <c r="E643" s="114" t="s">
        <v>2007</v>
      </c>
      <c r="F643" s="114">
        <v>45</v>
      </c>
      <c r="G643" s="121">
        <v>1</v>
      </c>
      <c r="H643" s="121">
        <v>7</v>
      </c>
      <c r="I643" s="121" t="s">
        <v>2008</v>
      </c>
      <c r="J643" s="121">
        <v>298318</v>
      </c>
      <c r="K643" s="121">
        <v>9999506</v>
      </c>
      <c r="L643" s="121">
        <v>0.99</v>
      </c>
      <c r="M643" s="121">
        <v>561</v>
      </c>
      <c r="N643" s="122">
        <v>0</v>
      </c>
      <c r="O643" s="122">
        <v>2.611402694046697E+18</v>
      </c>
    </row>
    <row r="644" spans="3:15" ht="15" customHeight="1">
      <c r="C644" s="112" t="b">
        <v>0</v>
      </c>
      <c r="D644" s="113">
        <v>563</v>
      </c>
      <c r="E644" s="114" t="s">
        <v>2009</v>
      </c>
      <c r="F644" s="114">
        <v>45</v>
      </c>
      <c r="G644" s="121">
        <v>1</v>
      </c>
      <c r="H644" s="121">
        <v>7</v>
      </c>
      <c r="I644" s="121" t="s">
        <v>2010</v>
      </c>
      <c r="J644" s="121">
        <v>330945</v>
      </c>
      <c r="K644" s="121">
        <v>11100945</v>
      </c>
      <c r="L644" s="121">
        <v>0.99</v>
      </c>
      <c r="M644" s="121">
        <v>562</v>
      </c>
      <c r="N644" s="122">
        <v>0</v>
      </c>
      <c r="O644" s="122">
        <v>1.0812516170749336E+19</v>
      </c>
    </row>
    <row r="645" spans="3:15" ht="15" customHeight="1">
      <c r="C645" s="112" t="b">
        <v>0</v>
      </c>
      <c r="D645" s="113">
        <v>564</v>
      </c>
      <c r="E645" s="114" t="s">
        <v>2011</v>
      </c>
      <c r="F645" s="114">
        <v>45</v>
      </c>
      <c r="G645" s="121">
        <v>1</v>
      </c>
      <c r="H645" s="121">
        <v>7</v>
      </c>
      <c r="I645" s="121" t="s">
        <v>2012</v>
      </c>
      <c r="J645" s="121">
        <v>307252</v>
      </c>
      <c r="K645" s="121">
        <v>10251428</v>
      </c>
      <c r="L645" s="121">
        <v>0.99</v>
      </c>
      <c r="M645" s="121">
        <v>563</v>
      </c>
      <c r="N645" s="122">
        <v>0</v>
      </c>
      <c r="O645" s="122">
        <v>6.5786558175734764E+18</v>
      </c>
    </row>
    <row r="646" spans="3:15" ht="15" customHeight="1">
      <c r="C646" s="112" t="b">
        <v>0</v>
      </c>
      <c r="D646" s="113">
        <v>565</v>
      </c>
      <c r="E646" s="114" t="s">
        <v>2013</v>
      </c>
      <c r="F646" s="114">
        <v>45</v>
      </c>
      <c r="G646" s="121">
        <v>1</v>
      </c>
      <c r="H646" s="121">
        <v>7</v>
      </c>
      <c r="I646" s="121" t="s">
        <v>2014</v>
      </c>
      <c r="J646" s="121">
        <v>319608</v>
      </c>
      <c r="K646" s="121">
        <v>10712216</v>
      </c>
      <c r="L646" s="121">
        <v>0.99</v>
      </c>
      <c r="M646" s="121">
        <v>564</v>
      </c>
      <c r="N646" s="122">
        <v>0</v>
      </c>
      <c r="O646" s="122">
        <v>5.5491000073044091E+18</v>
      </c>
    </row>
    <row r="647" spans="3:15" ht="15" customHeight="1">
      <c r="C647" s="112" t="b">
        <v>0</v>
      </c>
      <c r="D647" s="113">
        <v>566</v>
      </c>
      <c r="E647" s="114" t="s">
        <v>2015</v>
      </c>
      <c r="F647" s="114">
        <v>45</v>
      </c>
      <c r="G647" s="121">
        <v>1</v>
      </c>
      <c r="H647" s="121">
        <v>7</v>
      </c>
      <c r="I647" s="121" t="s">
        <v>2016</v>
      </c>
      <c r="J647" s="121">
        <v>351320</v>
      </c>
      <c r="K647" s="121">
        <v>11870956</v>
      </c>
      <c r="L647" s="121">
        <v>0.99</v>
      </c>
      <c r="M647" s="121">
        <v>565</v>
      </c>
      <c r="N647" s="122">
        <v>0</v>
      </c>
      <c r="O647" s="122">
        <v>1.3637274766150455E+19</v>
      </c>
    </row>
    <row r="648" spans="3:15" ht="15" customHeight="1">
      <c r="C648" s="112" t="b">
        <v>0</v>
      </c>
      <c r="D648" s="113">
        <v>567</v>
      </c>
      <c r="E648" s="114" t="s">
        <v>2017</v>
      </c>
      <c r="F648" s="114">
        <v>45</v>
      </c>
      <c r="G648" s="121">
        <v>1</v>
      </c>
      <c r="H648" s="121">
        <v>7</v>
      </c>
      <c r="I648" s="121" t="s">
        <v>2018</v>
      </c>
      <c r="J648" s="121">
        <v>269165</v>
      </c>
      <c r="K648" s="121">
        <v>9114880</v>
      </c>
      <c r="L648" s="121">
        <v>0.99</v>
      </c>
      <c r="M648" s="121">
        <v>566</v>
      </c>
      <c r="N648" s="122">
        <v>0</v>
      </c>
      <c r="O648" s="122">
        <v>9.4204797460056064E+18</v>
      </c>
    </row>
    <row r="649" spans="3:15" ht="15" customHeight="1">
      <c r="C649" s="112" t="b">
        <v>0</v>
      </c>
      <c r="D649" s="113">
        <v>568</v>
      </c>
      <c r="E649" s="114" t="s">
        <v>2019</v>
      </c>
      <c r="F649" s="114">
        <v>45</v>
      </c>
      <c r="G649" s="121">
        <v>1</v>
      </c>
      <c r="H649" s="121">
        <v>7</v>
      </c>
      <c r="I649" s="121" t="s">
        <v>2020</v>
      </c>
      <c r="J649" s="121">
        <v>334942</v>
      </c>
      <c r="K649" s="121">
        <v>11161196</v>
      </c>
      <c r="L649" s="121">
        <v>0.99</v>
      </c>
      <c r="M649" s="121">
        <v>567</v>
      </c>
      <c r="N649" s="122">
        <v>0</v>
      </c>
      <c r="O649" s="122">
        <v>7.0629398930802586E+18</v>
      </c>
    </row>
    <row r="650" spans="3:15" ht="15" customHeight="1">
      <c r="C650" s="112" t="b">
        <v>0</v>
      </c>
      <c r="D650" s="113">
        <v>569</v>
      </c>
      <c r="E650" s="114" t="s">
        <v>2021</v>
      </c>
      <c r="F650" s="114">
        <v>45</v>
      </c>
      <c r="G650" s="121">
        <v>1</v>
      </c>
      <c r="H650" s="121">
        <v>7</v>
      </c>
      <c r="I650" s="121" t="s">
        <v>2022</v>
      </c>
      <c r="J650" s="121">
        <v>259657</v>
      </c>
      <c r="K650" s="121">
        <v>8749492</v>
      </c>
      <c r="L650" s="121">
        <v>0.99</v>
      </c>
      <c r="M650" s="121">
        <v>568</v>
      </c>
      <c r="N650" s="122">
        <v>0</v>
      </c>
      <c r="O650" s="122">
        <v>1.7455644156584372E+19</v>
      </c>
    </row>
    <row r="651" spans="3:15" ht="15" customHeight="1">
      <c r="C651" s="112" t="b">
        <v>0</v>
      </c>
      <c r="D651" s="113">
        <v>570</v>
      </c>
      <c r="E651" s="114" t="s">
        <v>2023</v>
      </c>
      <c r="F651" s="114">
        <v>46</v>
      </c>
      <c r="G651" s="121">
        <v>1</v>
      </c>
      <c r="H651" s="121">
        <v>1</v>
      </c>
      <c r="I651" s="121" t="s">
        <v>512</v>
      </c>
      <c r="J651" s="121">
        <v>353488</v>
      </c>
      <c r="K651" s="121">
        <v>11769507</v>
      </c>
      <c r="L651" s="121">
        <v>0.99</v>
      </c>
      <c r="M651" s="121">
        <v>569</v>
      </c>
      <c r="N651" s="122">
        <v>0</v>
      </c>
      <c r="O651" s="122">
        <v>1.4396576277167901E+19</v>
      </c>
    </row>
    <row r="652" spans="3:15" ht="15" customHeight="1">
      <c r="C652" s="112" t="b">
        <v>0</v>
      </c>
      <c r="D652" s="113">
        <v>571</v>
      </c>
      <c r="E652" s="114" t="s">
        <v>2024</v>
      </c>
      <c r="F652" s="114">
        <v>46</v>
      </c>
      <c r="G652" s="121">
        <v>1</v>
      </c>
      <c r="H652" s="121">
        <v>1</v>
      </c>
      <c r="I652" s="121" t="s">
        <v>2025</v>
      </c>
      <c r="J652" s="121">
        <v>347820</v>
      </c>
      <c r="K652" s="121">
        <v>11634337</v>
      </c>
      <c r="L652" s="121">
        <v>0.99</v>
      </c>
      <c r="M652" s="121">
        <v>570</v>
      </c>
      <c r="N652" s="122">
        <v>0</v>
      </c>
      <c r="O652" s="122">
        <v>1.3824602660430299E+19</v>
      </c>
    </row>
    <row r="653" spans="3:15" ht="15" customHeight="1">
      <c r="C653" s="112" t="b">
        <v>0</v>
      </c>
      <c r="D653" s="113">
        <v>572</v>
      </c>
      <c r="E653" s="114" t="s">
        <v>2026</v>
      </c>
      <c r="F653" s="114">
        <v>46</v>
      </c>
      <c r="G653" s="121">
        <v>1</v>
      </c>
      <c r="H653" s="121">
        <v>1</v>
      </c>
      <c r="I653" s="121" t="s">
        <v>2027</v>
      </c>
      <c r="J653" s="121">
        <v>285178</v>
      </c>
      <c r="K653" s="121">
        <v>9394769</v>
      </c>
      <c r="L653" s="121">
        <v>0.99</v>
      </c>
      <c r="M653" s="121">
        <v>571</v>
      </c>
      <c r="N653" s="122">
        <v>0</v>
      </c>
      <c r="O653" s="122">
        <v>9.8794974762744586E+18</v>
      </c>
    </row>
    <row r="654" spans="3:15" ht="15" customHeight="1">
      <c r="C654" s="112" t="b">
        <v>0</v>
      </c>
      <c r="D654" s="113">
        <v>573</v>
      </c>
      <c r="E654" s="114" t="s">
        <v>2028</v>
      </c>
      <c r="F654" s="114">
        <v>46</v>
      </c>
      <c r="G654" s="121">
        <v>1</v>
      </c>
      <c r="H654" s="121">
        <v>1</v>
      </c>
      <c r="I654" s="121" t="s">
        <v>2029</v>
      </c>
      <c r="J654" s="121">
        <v>282827</v>
      </c>
      <c r="K654" s="121">
        <v>9492487</v>
      </c>
      <c r="L654" s="121">
        <v>0.99</v>
      </c>
      <c r="M654" s="121">
        <v>572</v>
      </c>
      <c r="N654" s="122">
        <v>0</v>
      </c>
      <c r="O654" s="122">
        <v>1.4362077849617754E+19</v>
      </c>
    </row>
    <row r="655" spans="3:15" ht="15" customHeight="1">
      <c r="C655" s="112" t="b">
        <v>0</v>
      </c>
      <c r="D655" s="113">
        <v>574</v>
      </c>
      <c r="E655" s="114" t="s">
        <v>2030</v>
      </c>
      <c r="F655" s="114">
        <v>46</v>
      </c>
      <c r="G655" s="121">
        <v>1</v>
      </c>
      <c r="H655" s="121">
        <v>1</v>
      </c>
      <c r="I655" s="121" t="s">
        <v>2031</v>
      </c>
      <c r="J655" s="121">
        <v>298161</v>
      </c>
      <c r="K655" s="121">
        <v>9867455</v>
      </c>
      <c r="L655" s="121">
        <v>0.99</v>
      </c>
      <c r="M655" s="121">
        <v>573</v>
      </c>
      <c r="N655" s="122">
        <v>0</v>
      </c>
      <c r="O655" s="122">
        <v>1.0062459264579197E+19</v>
      </c>
    </row>
    <row r="656" spans="3:15" ht="15" customHeight="1">
      <c r="C656" s="112" t="b">
        <v>0</v>
      </c>
      <c r="D656" s="113">
        <v>575</v>
      </c>
      <c r="E656" s="114" t="s">
        <v>2032</v>
      </c>
      <c r="F656" s="114">
        <v>46</v>
      </c>
      <c r="G656" s="121">
        <v>1</v>
      </c>
      <c r="H656" s="121">
        <v>1</v>
      </c>
      <c r="I656" s="121" t="s">
        <v>2033</v>
      </c>
      <c r="J656" s="121">
        <v>354899</v>
      </c>
      <c r="K656" s="121">
        <v>11741062</v>
      </c>
      <c r="L656" s="121">
        <v>0.99</v>
      </c>
      <c r="M656" s="121">
        <v>574</v>
      </c>
      <c r="N656" s="122">
        <v>0</v>
      </c>
      <c r="O656" s="122">
        <v>4.8246053234938307E+18</v>
      </c>
    </row>
    <row r="657" spans="3:15" ht="15" customHeight="1">
      <c r="C657" s="112" t="b">
        <v>0</v>
      </c>
      <c r="D657" s="113">
        <v>576</v>
      </c>
      <c r="E657" s="114" t="s">
        <v>2034</v>
      </c>
      <c r="F657" s="114">
        <v>46</v>
      </c>
      <c r="G657" s="121">
        <v>1</v>
      </c>
      <c r="H657" s="121">
        <v>1</v>
      </c>
      <c r="I657" s="121" t="s">
        <v>2035</v>
      </c>
      <c r="J657" s="121">
        <v>262635</v>
      </c>
      <c r="K657" s="121">
        <v>8664601</v>
      </c>
      <c r="L657" s="121">
        <v>0.99</v>
      </c>
      <c r="M657" s="121">
        <v>575</v>
      </c>
      <c r="N657" s="122">
        <v>0</v>
      </c>
      <c r="O657" s="122">
        <v>1.095094388593263E+19</v>
      </c>
    </row>
    <row r="658" spans="3:15" ht="15" customHeight="1">
      <c r="C658" s="112" t="b">
        <v>0</v>
      </c>
      <c r="D658" s="113">
        <v>577</v>
      </c>
      <c r="E658" s="114" t="s">
        <v>2036</v>
      </c>
      <c r="F658" s="114">
        <v>46</v>
      </c>
      <c r="G658" s="121">
        <v>1</v>
      </c>
      <c r="H658" s="121">
        <v>1</v>
      </c>
      <c r="I658" s="121" t="s">
        <v>2037</v>
      </c>
      <c r="J658" s="121">
        <v>329064</v>
      </c>
      <c r="K658" s="121">
        <v>10963305</v>
      </c>
      <c r="L658" s="121">
        <v>0.99</v>
      </c>
      <c r="M658" s="121">
        <v>576</v>
      </c>
      <c r="N658" s="122">
        <v>0</v>
      </c>
      <c r="O658" s="122">
        <v>4.977826488616746E+18</v>
      </c>
    </row>
    <row r="659" spans="3:15" ht="15" customHeight="1">
      <c r="C659" s="112" t="b">
        <v>0</v>
      </c>
      <c r="D659" s="113">
        <v>578</v>
      </c>
      <c r="E659" s="114" t="s">
        <v>2038</v>
      </c>
      <c r="F659" s="114">
        <v>46</v>
      </c>
      <c r="G659" s="121">
        <v>1</v>
      </c>
      <c r="H659" s="121">
        <v>1</v>
      </c>
      <c r="I659" s="121" t="s">
        <v>2039</v>
      </c>
      <c r="J659" s="121">
        <v>276114</v>
      </c>
      <c r="K659" s="121">
        <v>9206802</v>
      </c>
      <c r="L659" s="121">
        <v>0.99</v>
      </c>
      <c r="M659" s="121">
        <v>577</v>
      </c>
      <c r="N659" s="122">
        <v>0</v>
      </c>
      <c r="O659" s="122">
        <v>1.3147390910660817E+19</v>
      </c>
    </row>
    <row r="660" spans="3:15" ht="15" customHeight="1">
      <c r="C660" s="112" t="b">
        <v>0</v>
      </c>
      <c r="D660" s="113">
        <v>579</v>
      </c>
      <c r="E660" s="114" t="s">
        <v>2040</v>
      </c>
      <c r="F660" s="114">
        <v>46</v>
      </c>
      <c r="G660" s="121">
        <v>1</v>
      </c>
      <c r="H660" s="121">
        <v>1</v>
      </c>
      <c r="I660" s="121" t="s">
        <v>2041</v>
      </c>
      <c r="J660" s="121">
        <v>292832</v>
      </c>
      <c r="K660" s="121">
        <v>9771348</v>
      </c>
      <c r="L660" s="121">
        <v>0.99</v>
      </c>
      <c r="M660" s="121">
        <v>578</v>
      </c>
      <c r="N660" s="122">
        <v>0</v>
      </c>
      <c r="O660" s="122">
        <v>2.1633283677077074E+18</v>
      </c>
    </row>
    <row r="661" spans="3:15" ht="15" customHeight="1">
      <c r="C661" s="112" t="b">
        <v>0</v>
      </c>
      <c r="D661" s="113">
        <v>580</v>
      </c>
      <c r="E661" s="114" t="s">
        <v>2042</v>
      </c>
      <c r="F661" s="114">
        <v>46</v>
      </c>
      <c r="G661" s="121">
        <v>1</v>
      </c>
      <c r="H661" s="121">
        <v>1</v>
      </c>
      <c r="I661" s="121" t="s">
        <v>2043</v>
      </c>
      <c r="J661" s="121">
        <v>291160</v>
      </c>
      <c r="K661" s="121">
        <v>9599353</v>
      </c>
      <c r="L661" s="121">
        <v>0.99</v>
      </c>
      <c r="M661" s="121">
        <v>579</v>
      </c>
      <c r="N661" s="122">
        <v>0</v>
      </c>
      <c r="O661" s="122">
        <v>6.0155822092462408E+18</v>
      </c>
    </row>
    <row r="662" spans="3:15" ht="15" customHeight="1">
      <c r="C662" s="112" t="b">
        <v>0</v>
      </c>
      <c r="D662" s="113">
        <v>581</v>
      </c>
      <c r="E662" s="114" t="s">
        <v>2044</v>
      </c>
      <c r="F662" s="114">
        <v>46</v>
      </c>
      <c r="G662" s="121">
        <v>1</v>
      </c>
      <c r="H662" s="121">
        <v>1</v>
      </c>
      <c r="I662" s="121" t="s">
        <v>2045</v>
      </c>
      <c r="J662" s="121">
        <v>378618</v>
      </c>
      <c r="K662" s="121">
        <v>12504234</v>
      </c>
      <c r="L662" s="121">
        <v>0.99</v>
      </c>
      <c r="M662" s="121">
        <v>580</v>
      </c>
      <c r="N662" s="122">
        <v>0</v>
      </c>
      <c r="O662" s="122">
        <v>4.7131518472545792E+18</v>
      </c>
    </row>
    <row r="663" spans="3:15" ht="15" customHeight="1">
      <c r="C663" s="112" t="b">
        <v>0</v>
      </c>
      <c r="D663" s="113">
        <v>582</v>
      </c>
      <c r="E663" s="114" t="s">
        <v>2046</v>
      </c>
      <c r="F663" s="114">
        <v>46</v>
      </c>
      <c r="G663" s="121">
        <v>1</v>
      </c>
      <c r="H663" s="121">
        <v>1</v>
      </c>
      <c r="I663" s="121" t="s">
        <v>2047</v>
      </c>
      <c r="J663" s="121">
        <v>747755</v>
      </c>
      <c r="K663" s="121">
        <v>24703884</v>
      </c>
      <c r="L663" s="121">
        <v>0.99</v>
      </c>
      <c r="M663" s="121">
        <v>581</v>
      </c>
      <c r="N663" s="122">
        <v>0</v>
      </c>
      <c r="O663" s="122">
        <v>3.5409788470988984E+18</v>
      </c>
    </row>
    <row r="664" spans="3:15" ht="15" customHeight="1">
      <c r="C664" s="112" t="b">
        <v>0</v>
      </c>
      <c r="D664" s="113">
        <v>583</v>
      </c>
      <c r="E664" s="114" t="s">
        <v>2048</v>
      </c>
      <c r="F664" s="114">
        <v>47</v>
      </c>
      <c r="G664" s="121">
        <v>1</v>
      </c>
      <c r="H664" s="121">
        <v>7</v>
      </c>
      <c r="I664" s="121"/>
      <c r="J664" s="121">
        <v>247431</v>
      </c>
      <c r="K664" s="121">
        <v>8100449</v>
      </c>
      <c r="L664" s="121">
        <v>0.99</v>
      </c>
      <c r="M664" s="121">
        <v>582</v>
      </c>
      <c r="N664" s="122">
        <v>1</v>
      </c>
      <c r="O664" s="122">
        <v>1.6467991359103525E+19</v>
      </c>
    </row>
    <row r="665" spans="3:15" ht="15" customHeight="1">
      <c r="C665" s="112" t="b">
        <v>0</v>
      </c>
      <c r="D665" s="113">
        <v>584</v>
      </c>
      <c r="E665" s="114" t="s">
        <v>2049</v>
      </c>
      <c r="F665" s="114">
        <v>47</v>
      </c>
      <c r="G665" s="121">
        <v>1</v>
      </c>
      <c r="H665" s="121">
        <v>7</v>
      </c>
      <c r="I665" s="121"/>
      <c r="J665" s="121">
        <v>230269</v>
      </c>
      <c r="K665" s="121">
        <v>7677671</v>
      </c>
      <c r="L665" s="121">
        <v>0.99</v>
      </c>
      <c r="M665" s="121">
        <v>583</v>
      </c>
      <c r="N665" s="122">
        <v>1</v>
      </c>
      <c r="O665" s="122">
        <v>1.8366769888909066E+19</v>
      </c>
    </row>
    <row r="666" spans="3:15" ht="15" customHeight="1">
      <c r="C666" s="112" t="b">
        <v>0</v>
      </c>
      <c r="D666" s="113">
        <v>585</v>
      </c>
      <c r="E666" s="114" t="s">
        <v>2050</v>
      </c>
      <c r="F666" s="114">
        <v>47</v>
      </c>
      <c r="G666" s="121">
        <v>1</v>
      </c>
      <c r="H666" s="121">
        <v>7</v>
      </c>
      <c r="I666" s="121"/>
      <c r="J666" s="121">
        <v>286302</v>
      </c>
      <c r="K666" s="121">
        <v>9391004</v>
      </c>
      <c r="L666" s="121">
        <v>0.99</v>
      </c>
      <c r="M666" s="121">
        <v>584</v>
      </c>
      <c r="N666" s="122">
        <v>1</v>
      </c>
      <c r="O666" s="122">
        <v>5.0482952222368317E+18</v>
      </c>
    </row>
    <row r="667" spans="3:15" ht="15" customHeight="1">
      <c r="C667" s="112" t="b">
        <v>0</v>
      </c>
      <c r="D667" s="113">
        <v>586</v>
      </c>
      <c r="E667" s="114" t="s">
        <v>2051</v>
      </c>
      <c r="F667" s="114">
        <v>47</v>
      </c>
      <c r="G667" s="121">
        <v>1</v>
      </c>
      <c r="H667" s="121">
        <v>7</v>
      </c>
      <c r="I667" s="121"/>
      <c r="J667" s="121">
        <v>202501</v>
      </c>
      <c r="K667" s="121">
        <v>6636465</v>
      </c>
      <c r="L667" s="121">
        <v>0.99</v>
      </c>
      <c r="M667" s="121">
        <v>585</v>
      </c>
      <c r="N667" s="122">
        <v>1</v>
      </c>
      <c r="O667" s="122">
        <v>1.2541478797828372E+19</v>
      </c>
    </row>
    <row r="668" spans="3:15" ht="15" customHeight="1">
      <c r="C668" s="112" t="b">
        <v>0</v>
      </c>
      <c r="D668" s="113">
        <v>587</v>
      </c>
      <c r="E668" s="114" t="s">
        <v>1795</v>
      </c>
      <c r="F668" s="114">
        <v>47</v>
      </c>
      <c r="G668" s="121">
        <v>1</v>
      </c>
      <c r="H668" s="121">
        <v>7</v>
      </c>
      <c r="I668" s="121"/>
      <c r="J668" s="121">
        <v>244009</v>
      </c>
      <c r="K668" s="121">
        <v>8021589</v>
      </c>
      <c r="L668" s="121">
        <v>0.99</v>
      </c>
      <c r="M668" s="121">
        <v>586</v>
      </c>
      <c r="N668" s="122">
        <v>1</v>
      </c>
      <c r="O668" s="122">
        <v>6.9386763278557327E+18</v>
      </c>
    </row>
    <row r="669" spans="3:15" ht="15" customHeight="1">
      <c r="C669" s="112" t="b">
        <v>0</v>
      </c>
      <c r="D669" s="113">
        <v>588</v>
      </c>
      <c r="E669" s="114" t="s">
        <v>2052</v>
      </c>
      <c r="F669" s="114">
        <v>47</v>
      </c>
      <c r="G669" s="121">
        <v>1</v>
      </c>
      <c r="H669" s="121">
        <v>7</v>
      </c>
      <c r="I669" s="121"/>
      <c r="J669" s="121">
        <v>226194</v>
      </c>
      <c r="K669" s="121">
        <v>7617432</v>
      </c>
      <c r="L669" s="121">
        <v>0.99</v>
      </c>
      <c r="M669" s="121">
        <v>587</v>
      </c>
      <c r="N669" s="122">
        <v>1</v>
      </c>
      <c r="O669" s="122">
        <v>5.7619093897915003E+18</v>
      </c>
    </row>
    <row r="670" spans="3:15" ht="15" customHeight="1">
      <c r="C670" s="112" t="b">
        <v>0</v>
      </c>
      <c r="D670" s="113">
        <v>589</v>
      </c>
      <c r="E670" s="114" t="s">
        <v>2053</v>
      </c>
      <c r="F670" s="114">
        <v>47</v>
      </c>
      <c r="G670" s="121">
        <v>1</v>
      </c>
      <c r="H670" s="121">
        <v>7</v>
      </c>
      <c r="I670" s="121"/>
      <c r="J670" s="121">
        <v>181603</v>
      </c>
      <c r="K670" s="121">
        <v>6095524</v>
      </c>
      <c r="L670" s="121">
        <v>0.99</v>
      </c>
      <c r="M670" s="121">
        <v>588</v>
      </c>
      <c r="N670" s="122">
        <v>1</v>
      </c>
      <c r="O670" s="122">
        <v>1.3318824305766128E+19</v>
      </c>
    </row>
    <row r="671" spans="3:15" ht="15" customHeight="1">
      <c r="C671" s="112" t="b">
        <v>0</v>
      </c>
      <c r="D671" s="113">
        <v>590</v>
      </c>
      <c r="E671" s="114" t="s">
        <v>2054</v>
      </c>
      <c r="F671" s="114">
        <v>47</v>
      </c>
      <c r="G671" s="121">
        <v>1</v>
      </c>
      <c r="H671" s="121">
        <v>7</v>
      </c>
      <c r="I671" s="121"/>
      <c r="J671" s="121">
        <v>238445</v>
      </c>
      <c r="K671" s="121">
        <v>7935898</v>
      </c>
      <c r="L671" s="121">
        <v>0.99</v>
      </c>
      <c r="M671" s="121">
        <v>589</v>
      </c>
      <c r="N671" s="122">
        <v>1</v>
      </c>
      <c r="O671" s="122">
        <v>8.3857895659292836E+18</v>
      </c>
    </row>
    <row r="672" spans="3:15" ht="15" customHeight="1">
      <c r="C672" s="112" t="b">
        <v>0</v>
      </c>
      <c r="D672" s="113">
        <v>591</v>
      </c>
      <c r="E672" s="114" t="s">
        <v>2055</v>
      </c>
      <c r="F672" s="114">
        <v>47</v>
      </c>
      <c r="G672" s="121">
        <v>1</v>
      </c>
      <c r="H672" s="121">
        <v>7</v>
      </c>
      <c r="I672" s="121"/>
      <c r="J672" s="121">
        <v>198008</v>
      </c>
      <c r="K672" s="121">
        <v>6521676</v>
      </c>
      <c r="L672" s="121">
        <v>0.99</v>
      </c>
      <c r="M672" s="121">
        <v>590</v>
      </c>
      <c r="N672" s="122">
        <v>1</v>
      </c>
      <c r="O672" s="122">
        <v>1.2867483578690927E+19</v>
      </c>
    </row>
    <row r="673" spans="3:15" ht="15" customHeight="1">
      <c r="C673" s="112" t="b">
        <v>0</v>
      </c>
      <c r="D673" s="113">
        <v>592</v>
      </c>
      <c r="E673" s="114" t="s">
        <v>2056</v>
      </c>
      <c r="F673" s="114">
        <v>47</v>
      </c>
      <c r="G673" s="121">
        <v>1</v>
      </c>
      <c r="H673" s="121">
        <v>7</v>
      </c>
      <c r="I673" s="121"/>
      <c r="J673" s="121">
        <v>280685</v>
      </c>
      <c r="K673" s="121">
        <v>9161539</v>
      </c>
      <c r="L673" s="121">
        <v>0.99</v>
      </c>
      <c r="M673" s="121">
        <v>591</v>
      </c>
      <c r="N673" s="122">
        <v>1</v>
      </c>
      <c r="O673" s="122">
        <v>3.779273310312791E+18</v>
      </c>
    </row>
    <row r="674" spans="3:15" ht="15" customHeight="1">
      <c r="C674" s="112" t="b">
        <v>0</v>
      </c>
      <c r="D674" s="113">
        <v>593</v>
      </c>
      <c r="E674" s="114" t="s">
        <v>2057</v>
      </c>
      <c r="F674" s="114">
        <v>47</v>
      </c>
      <c r="G674" s="121">
        <v>1</v>
      </c>
      <c r="H674" s="121">
        <v>7</v>
      </c>
      <c r="I674" s="121"/>
      <c r="J674" s="121">
        <v>295235</v>
      </c>
      <c r="K674" s="121">
        <v>9604273</v>
      </c>
      <c r="L674" s="121">
        <v>0.99</v>
      </c>
      <c r="M674" s="121">
        <v>592</v>
      </c>
      <c r="N674" s="122">
        <v>1</v>
      </c>
      <c r="O674" s="122">
        <v>5.9682706393378683E+18</v>
      </c>
    </row>
    <row r="675" spans="3:15" ht="15" customHeight="1">
      <c r="C675" s="112" t="b">
        <v>0</v>
      </c>
      <c r="D675" s="113">
        <v>594</v>
      </c>
      <c r="E675" s="114" t="s">
        <v>2058</v>
      </c>
      <c r="F675" s="114">
        <v>47</v>
      </c>
      <c r="G675" s="121">
        <v>1</v>
      </c>
      <c r="H675" s="121">
        <v>7</v>
      </c>
      <c r="I675" s="121"/>
      <c r="J675" s="121">
        <v>323213</v>
      </c>
      <c r="K675" s="121">
        <v>10572752</v>
      </c>
      <c r="L675" s="121">
        <v>0.99</v>
      </c>
      <c r="M675" s="121">
        <v>593</v>
      </c>
      <c r="N675" s="122">
        <v>1</v>
      </c>
      <c r="O675" s="122">
        <v>1.8418955957453398E+19</v>
      </c>
    </row>
    <row r="676" spans="3:15" ht="15" customHeight="1">
      <c r="C676" s="112" t="b">
        <v>0</v>
      </c>
      <c r="D676" s="113">
        <v>595</v>
      </c>
      <c r="E676" s="114" t="s">
        <v>2059</v>
      </c>
      <c r="F676" s="114">
        <v>47</v>
      </c>
      <c r="G676" s="121">
        <v>1</v>
      </c>
      <c r="H676" s="121">
        <v>7</v>
      </c>
      <c r="I676" s="121"/>
      <c r="J676" s="121">
        <v>217782</v>
      </c>
      <c r="K676" s="121">
        <v>7103608</v>
      </c>
      <c r="L676" s="121">
        <v>0.99</v>
      </c>
      <c r="M676" s="121">
        <v>594</v>
      </c>
      <c r="N676" s="122">
        <v>1</v>
      </c>
      <c r="O676" s="122">
        <v>1.5931110977653244E+19</v>
      </c>
    </row>
    <row r="677" spans="3:15" ht="15" customHeight="1">
      <c r="C677" s="112" t="b">
        <v>0</v>
      </c>
      <c r="D677" s="113">
        <v>596</v>
      </c>
      <c r="E677" s="114" t="s">
        <v>2060</v>
      </c>
      <c r="F677" s="114">
        <v>47</v>
      </c>
      <c r="G677" s="121">
        <v>1</v>
      </c>
      <c r="H677" s="121">
        <v>7</v>
      </c>
      <c r="I677" s="121"/>
      <c r="J677" s="121">
        <v>238027</v>
      </c>
      <c r="K677" s="121">
        <v>7930264</v>
      </c>
      <c r="L677" s="121">
        <v>0.99</v>
      </c>
      <c r="M677" s="121">
        <v>595</v>
      </c>
      <c r="N677" s="122">
        <v>1</v>
      </c>
      <c r="O677" s="122">
        <v>1.0136410865671084E+19</v>
      </c>
    </row>
    <row r="678" spans="3:15" ht="15" customHeight="1">
      <c r="C678" s="112" t="b">
        <v>0</v>
      </c>
      <c r="D678" s="113">
        <v>597</v>
      </c>
      <c r="E678" s="114" t="s">
        <v>2061</v>
      </c>
      <c r="F678" s="114">
        <v>48</v>
      </c>
      <c r="G678" s="121">
        <v>1</v>
      </c>
      <c r="H678" s="121">
        <v>2</v>
      </c>
      <c r="I678" s="121" t="s">
        <v>521</v>
      </c>
      <c r="J678" s="121">
        <v>197459</v>
      </c>
      <c r="K678" s="121">
        <v>6358868</v>
      </c>
      <c r="L678" s="121">
        <v>0.99</v>
      </c>
      <c r="M678" s="121">
        <v>596</v>
      </c>
      <c r="N678" s="122">
        <v>0</v>
      </c>
      <c r="O678" s="122">
        <v>1.6783475949077578E+19</v>
      </c>
    </row>
    <row r="679" spans="3:15" ht="15" customHeight="1">
      <c r="C679" s="112" t="b">
        <v>0</v>
      </c>
      <c r="D679" s="113">
        <v>598</v>
      </c>
      <c r="E679" s="114" t="s">
        <v>2062</v>
      </c>
      <c r="F679" s="114">
        <v>48</v>
      </c>
      <c r="G679" s="121">
        <v>1</v>
      </c>
      <c r="H679" s="121">
        <v>2</v>
      </c>
      <c r="I679" s="121" t="s">
        <v>521</v>
      </c>
      <c r="J679" s="121">
        <v>193410</v>
      </c>
      <c r="K679" s="121">
        <v>6222536</v>
      </c>
      <c r="L679" s="121">
        <v>0.99</v>
      </c>
      <c r="M679" s="121">
        <v>597</v>
      </c>
      <c r="N679" s="122">
        <v>0</v>
      </c>
      <c r="O679" s="122">
        <v>3.3383131904107039E+18</v>
      </c>
    </row>
    <row r="680" spans="3:15" ht="15" customHeight="1">
      <c r="C680" s="112" t="b">
        <v>0</v>
      </c>
      <c r="D680" s="113">
        <v>599</v>
      </c>
      <c r="E680" s="114" t="s">
        <v>2063</v>
      </c>
      <c r="F680" s="114">
        <v>48</v>
      </c>
      <c r="G680" s="121">
        <v>1</v>
      </c>
      <c r="H680" s="121">
        <v>2</v>
      </c>
      <c r="I680" s="121" t="s">
        <v>521</v>
      </c>
      <c r="J680" s="121">
        <v>345025</v>
      </c>
      <c r="K680" s="121">
        <v>11254474</v>
      </c>
      <c r="L680" s="121">
        <v>0.99</v>
      </c>
      <c r="M680" s="121">
        <v>598</v>
      </c>
      <c r="N680" s="122">
        <v>0</v>
      </c>
      <c r="O680" s="122">
        <v>1.1624668047012385E+19</v>
      </c>
    </row>
    <row r="681" spans="3:15" ht="15" customHeight="1">
      <c r="C681" s="112" t="b">
        <v>0</v>
      </c>
      <c r="D681" s="113">
        <v>600</v>
      </c>
      <c r="E681" s="114" t="s">
        <v>2064</v>
      </c>
      <c r="F681" s="114">
        <v>48</v>
      </c>
      <c r="G681" s="121">
        <v>1</v>
      </c>
      <c r="H681" s="121">
        <v>2</v>
      </c>
      <c r="I681" s="121" t="s">
        <v>521</v>
      </c>
      <c r="J681" s="121">
        <v>231784</v>
      </c>
      <c r="K681" s="121">
        <v>7548434</v>
      </c>
      <c r="L681" s="121">
        <v>0.99</v>
      </c>
      <c r="M681" s="121">
        <v>599</v>
      </c>
      <c r="N681" s="122">
        <v>0</v>
      </c>
      <c r="O681" s="122">
        <v>1.4000743293066809E+19</v>
      </c>
    </row>
    <row r="682" spans="3:15" ht="15" customHeight="1">
      <c r="C682" s="112" t="b">
        <v>0</v>
      </c>
      <c r="D682" s="113">
        <v>601</v>
      </c>
      <c r="E682" s="114" t="s">
        <v>2065</v>
      </c>
      <c r="F682" s="114">
        <v>48</v>
      </c>
      <c r="G682" s="121">
        <v>1</v>
      </c>
      <c r="H682" s="121">
        <v>2</v>
      </c>
      <c r="I682" s="121" t="s">
        <v>521</v>
      </c>
      <c r="J682" s="121">
        <v>807392</v>
      </c>
      <c r="K682" s="121">
        <v>26411634</v>
      </c>
      <c r="L682" s="121">
        <v>0.99</v>
      </c>
      <c r="M682" s="121">
        <v>600</v>
      </c>
      <c r="N682" s="122">
        <v>0</v>
      </c>
      <c r="O682" s="122">
        <v>1.7174843995355761E+19</v>
      </c>
    </row>
    <row r="683" spans="3:15" ht="15" customHeight="1">
      <c r="C683" s="112" t="b">
        <v>0</v>
      </c>
      <c r="D683" s="113">
        <v>602</v>
      </c>
      <c r="E683" s="127" t="s">
        <v>2066</v>
      </c>
      <c r="F683" s="114">
        <v>48</v>
      </c>
      <c r="G683" s="121">
        <v>1</v>
      </c>
      <c r="H683" s="121">
        <v>2</v>
      </c>
      <c r="I683" s="121" t="s">
        <v>521</v>
      </c>
      <c r="J683" s="121">
        <v>357459</v>
      </c>
      <c r="K683" s="121">
        <v>11590284</v>
      </c>
      <c r="L683" s="121">
        <v>0.99</v>
      </c>
      <c r="M683" s="121">
        <v>601</v>
      </c>
      <c r="N683" s="122">
        <v>0</v>
      </c>
      <c r="O683" s="122">
        <v>1.5097114410102718E+19</v>
      </c>
    </row>
    <row r="684" spans="3:15" ht="15" customHeight="1">
      <c r="C684" s="112" t="b">
        <v>0</v>
      </c>
      <c r="D684" s="113">
        <v>603</v>
      </c>
      <c r="E684" s="114" t="s">
        <v>2067</v>
      </c>
      <c r="F684" s="114">
        <v>48</v>
      </c>
      <c r="G684" s="121">
        <v>1</v>
      </c>
      <c r="H684" s="121">
        <v>2</v>
      </c>
      <c r="I684" s="121" t="s">
        <v>521</v>
      </c>
      <c r="J684" s="121">
        <v>476003</v>
      </c>
      <c r="K684" s="121">
        <v>15549224</v>
      </c>
      <c r="L684" s="121">
        <v>0.99</v>
      </c>
      <c r="M684" s="121">
        <v>602</v>
      </c>
      <c r="N684" s="122">
        <v>0</v>
      </c>
      <c r="O684" s="122">
        <v>7.9464772702035072E+17</v>
      </c>
    </row>
    <row r="685" spans="3:15" ht="15" customHeight="1">
      <c r="C685" s="112" t="b">
        <v>0</v>
      </c>
      <c r="D685" s="113">
        <v>604</v>
      </c>
      <c r="E685" s="114" t="s">
        <v>2068</v>
      </c>
      <c r="F685" s="114">
        <v>48</v>
      </c>
      <c r="G685" s="121">
        <v>1</v>
      </c>
      <c r="H685" s="121">
        <v>2</v>
      </c>
      <c r="I685" s="121" t="s">
        <v>521</v>
      </c>
      <c r="J685" s="121">
        <v>277968</v>
      </c>
      <c r="K685" s="121">
        <v>9018024</v>
      </c>
      <c r="L685" s="121">
        <v>0.99</v>
      </c>
      <c r="M685" s="121">
        <v>603</v>
      </c>
      <c r="N685" s="122">
        <v>0</v>
      </c>
      <c r="O685" s="122">
        <v>1.2508000179276251E+19</v>
      </c>
    </row>
    <row r="686" spans="3:15" ht="15" customHeight="1">
      <c r="C686" s="112" t="b">
        <v>0</v>
      </c>
      <c r="D686" s="113">
        <v>605</v>
      </c>
      <c r="E686" s="114" t="s">
        <v>2069</v>
      </c>
      <c r="F686" s="114">
        <v>48</v>
      </c>
      <c r="G686" s="121">
        <v>1</v>
      </c>
      <c r="H686" s="121">
        <v>2</v>
      </c>
      <c r="I686" s="121" t="s">
        <v>521</v>
      </c>
      <c r="J686" s="121">
        <v>168777</v>
      </c>
      <c r="K686" s="121">
        <v>5437017</v>
      </c>
      <c r="L686" s="121">
        <v>0.99</v>
      </c>
      <c r="M686" s="121">
        <v>604</v>
      </c>
      <c r="N686" s="122">
        <v>0</v>
      </c>
      <c r="O686" s="122">
        <v>1.0398976168589808E+19</v>
      </c>
    </row>
    <row r="687" spans="3:15" ht="15" customHeight="1">
      <c r="C687" s="112" t="b">
        <v>0</v>
      </c>
      <c r="D687" s="113">
        <v>606</v>
      </c>
      <c r="E687" s="114" t="s">
        <v>2070</v>
      </c>
      <c r="F687" s="114">
        <v>48</v>
      </c>
      <c r="G687" s="121">
        <v>1</v>
      </c>
      <c r="H687" s="121">
        <v>2</v>
      </c>
      <c r="I687" s="121" t="s">
        <v>521</v>
      </c>
      <c r="J687" s="121">
        <v>200437</v>
      </c>
      <c r="K687" s="121">
        <v>6461370</v>
      </c>
      <c r="L687" s="121">
        <v>0.99</v>
      </c>
      <c r="M687" s="121">
        <v>605</v>
      </c>
      <c r="N687" s="122">
        <v>0</v>
      </c>
      <c r="O687" s="122">
        <v>7.268435639166678E+18</v>
      </c>
    </row>
    <row r="688" spans="3:15" ht="15" customHeight="1">
      <c r="C688" s="112" t="b">
        <v>0</v>
      </c>
      <c r="D688" s="113">
        <v>607</v>
      </c>
      <c r="E688" s="114" t="s">
        <v>2071</v>
      </c>
      <c r="F688" s="114">
        <v>48</v>
      </c>
      <c r="G688" s="121">
        <v>1</v>
      </c>
      <c r="H688" s="121">
        <v>2</v>
      </c>
      <c r="I688" s="121" t="s">
        <v>521</v>
      </c>
      <c r="J688" s="121">
        <v>564009</v>
      </c>
      <c r="K688" s="121">
        <v>18360449</v>
      </c>
      <c r="L688" s="121">
        <v>0.99</v>
      </c>
      <c r="M688" s="121">
        <v>606</v>
      </c>
      <c r="N688" s="122">
        <v>0</v>
      </c>
      <c r="O688" s="122">
        <v>5.917187061290282E+18</v>
      </c>
    </row>
    <row r="689" spans="3:15" ht="15" customHeight="1">
      <c r="C689" s="112" t="b">
        <v>0</v>
      </c>
      <c r="D689" s="113">
        <v>608</v>
      </c>
      <c r="E689" s="114" t="s">
        <v>2072</v>
      </c>
      <c r="F689" s="114">
        <v>48</v>
      </c>
      <c r="G689" s="121">
        <v>1</v>
      </c>
      <c r="H689" s="121">
        <v>2</v>
      </c>
      <c r="I689" s="121" t="s">
        <v>521</v>
      </c>
      <c r="J689" s="121">
        <v>233769</v>
      </c>
      <c r="K689" s="121">
        <v>7593713</v>
      </c>
      <c r="L689" s="121">
        <v>0.99</v>
      </c>
      <c r="M689" s="121">
        <v>607</v>
      </c>
      <c r="N689" s="122">
        <v>0</v>
      </c>
      <c r="O689" s="122">
        <v>1.3384410296104206E+19</v>
      </c>
    </row>
    <row r="690" spans="3:15" ht="15" customHeight="1">
      <c r="C690" s="112" t="b">
        <v>0</v>
      </c>
      <c r="D690" s="113">
        <v>609</v>
      </c>
      <c r="E690" s="114" t="s">
        <v>2073</v>
      </c>
      <c r="F690" s="114">
        <v>48</v>
      </c>
      <c r="G690" s="121">
        <v>1</v>
      </c>
      <c r="H690" s="121">
        <v>2</v>
      </c>
      <c r="I690" s="121" t="s">
        <v>521</v>
      </c>
      <c r="J690" s="121">
        <v>544078</v>
      </c>
      <c r="K690" s="121">
        <v>17890773</v>
      </c>
      <c r="L690" s="121">
        <v>0.99</v>
      </c>
      <c r="M690" s="121">
        <v>608</v>
      </c>
      <c r="N690" s="122">
        <v>0</v>
      </c>
      <c r="O690" s="122">
        <v>1.1114785714834694E+19</v>
      </c>
    </row>
    <row r="691" spans="3:15" ht="15" customHeight="1">
      <c r="C691" s="112" t="b">
        <v>0</v>
      </c>
      <c r="D691" s="113">
        <v>610</v>
      </c>
      <c r="E691" s="114" t="s">
        <v>2074</v>
      </c>
      <c r="F691" s="114">
        <v>49</v>
      </c>
      <c r="G691" s="121">
        <v>1</v>
      </c>
      <c r="H691" s="121">
        <v>2</v>
      </c>
      <c r="I691" s="121" t="s">
        <v>521</v>
      </c>
      <c r="J691" s="121">
        <v>907520</v>
      </c>
      <c r="K691" s="121">
        <v>29416781</v>
      </c>
      <c r="L691" s="121">
        <v>0.99</v>
      </c>
      <c r="M691" s="121">
        <v>609</v>
      </c>
      <c r="N691" s="122">
        <v>0</v>
      </c>
      <c r="O691" s="122">
        <v>8.320683312345813E+18</v>
      </c>
    </row>
    <row r="692" spans="3:15" ht="15" customHeight="1">
      <c r="C692" s="112" t="b">
        <v>0</v>
      </c>
      <c r="D692" s="113">
        <v>611</v>
      </c>
      <c r="E692" s="114" t="s">
        <v>2075</v>
      </c>
      <c r="F692" s="114">
        <v>49</v>
      </c>
      <c r="G692" s="121">
        <v>1</v>
      </c>
      <c r="H692" s="121">
        <v>2</v>
      </c>
      <c r="I692" s="121" t="s">
        <v>521</v>
      </c>
      <c r="J692" s="121">
        <v>330684</v>
      </c>
      <c r="K692" s="121">
        <v>11079866</v>
      </c>
      <c r="L692" s="121">
        <v>0.99</v>
      </c>
      <c r="M692" s="121">
        <v>610</v>
      </c>
      <c r="N692" s="122">
        <v>0</v>
      </c>
      <c r="O692" s="122">
        <v>1.6844374156622062E+19</v>
      </c>
    </row>
    <row r="693" spans="3:15" ht="15" customHeight="1">
      <c r="C693" s="112" t="b">
        <v>0</v>
      </c>
      <c r="D693" s="113">
        <v>612</v>
      </c>
      <c r="E693" s="114" t="s">
        <v>2076</v>
      </c>
      <c r="F693" s="114">
        <v>49</v>
      </c>
      <c r="G693" s="121">
        <v>1</v>
      </c>
      <c r="H693" s="121">
        <v>2</v>
      </c>
      <c r="I693" s="121" t="s">
        <v>521</v>
      </c>
      <c r="J693" s="121">
        <v>473495</v>
      </c>
      <c r="K693" s="121">
        <v>15478450</v>
      </c>
      <c r="L693" s="121">
        <v>0.99</v>
      </c>
      <c r="M693" s="121">
        <v>611</v>
      </c>
      <c r="N693" s="122">
        <v>0</v>
      </c>
      <c r="O693" s="122">
        <v>1.8172902022863917E+19</v>
      </c>
    </row>
    <row r="694" spans="3:15" ht="15" customHeight="1">
      <c r="C694" s="112" t="b">
        <v>0</v>
      </c>
      <c r="D694" s="113">
        <v>613</v>
      </c>
      <c r="E694" s="114" t="s">
        <v>2077</v>
      </c>
      <c r="F694" s="114">
        <v>49</v>
      </c>
      <c r="G694" s="121">
        <v>1</v>
      </c>
      <c r="H694" s="121">
        <v>2</v>
      </c>
      <c r="I694" s="121" t="s">
        <v>521</v>
      </c>
      <c r="J694" s="121">
        <v>487392</v>
      </c>
      <c r="K694" s="121">
        <v>16131272</v>
      </c>
      <c r="L694" s="121">
        <v>0.99</v>
      </c>
      <c r="M694" s="121">
        <v>612</v>
      </c>
      <c r="N694" s="122">
        <v>0</v>
      </c>
      <c r="O694" s="122">
        <v>1.6114112749241559E+19</v>
      </c>
    </row>
    <row r="695" spans="3:15" ht="15" customHeight="1">
      <c r="C695" s="112" t="b">
        <v>0</v>
      </c>
      <c r="D695" s="113">
        <v>614</v>
      </c>
      <c r="E695" s="114" t="s">
        <v>2078</v>
      </c>
      <c r="F695" s="114">
        <v>49</v>
      </c>
      <c r="G695" s="121">
        <v>1</v>
      </c>
      <c r="H695" s="121">
        <v>2</v>
      </c>
      <c r="I695" s="121" t="s">
        <v>521</v>
      </c>
      <c r="J695" s="121">
        <v>843964</v>
      </c>
      <c r="K695" s="121">
        <v>27967919</v>
      </c>
      <c r="L695" s="121">
        <v>0.99</v>
      </c>
      <c r="M695" s="121">
        <v>613</v>
      </c>
      <c r="N695" s="122">
        <v>0</v>
      </c>
      <c r="O695" s="122">
        <v>7.3741685380393544E+18</v>
      </c>
    </row>
    <row r="696" spans="3:15" ht="15" customHeight="1">
      <c r="C696" s="112" t="b">
        <v>0</v>
      </c>
      <c r="D696" s="113">
        <v>615</v>
      </c>
      <c r="E696" s="114" t="s">
        <v>2079</v>
      </c>
      <c r="F696" s="114">
        <v>49</v>
      </c>
      <c r="G696" s="121">
        <v>1</v>
      </c>
      <c r="H696" s="121">
        <v>2</v>
      </c>
      <c r="I696" s="121" t="s">
        <v>521</v>
      </c>
      <c r="J696" s="121">
        <v>196101</v>
      </c>
      <c r="K696" s="121">
        <v>6273225</v>
      </c>
      <c r="L696" s="121">
        <v>0.99</v>
      </c>
      <c r="M696" s="121">
        <v>614</v>
      </c>
      <c r="N696" s="122">
        <v>0</v>
      </c>
      <c r="O696" s="122">
        <v>4.5535436154343352E+18</v>
      </c>
    </row>
    <row r="697" spans="3:15" ht="15" customHeight="1">
      <c r="C697" s="112" t="b">
        <v>0</v>
      </c>
      <c r="D697" s="113">
        <v>616</v>
      </c>
      <c r="E697" s="114" t="s">
        <v>2080</v>
      </c>
      <c r="F697" s="114">
        <v>49</v>
      </c>
      <c r="G697" s="121">
        <v>1</v>
      </c>
      <c r="H697" s="121">
        <v>2</v>
      </c>
      <c r="I697" s="121" t="s">
        <v>521</v>
      </c>
      <c r="J697" s="121">
        <v>316682</v>
      </c>
      <c r="K697" s="121">
        <v>10529483</v>
      </c>
      <c r="L697" s="121">
        <v>0.99</v>
      </c>
      <c r="M697" s="121">
        <v>615</v>
      </c>
      <c r="N697" s="122">
        <v>0</v>
      </c>
      <c r="O697" s="122">
        <v>3.9667185308511258E+18</v>
      </c>
    </row>
    <row r="698" spans="3:15" ht="15" customHeight="1">
      <c r="C698" s="112" t="b">
        <v>0</v>
      </c>
      <c r="D698" s="113">
        <v>617</v>
      </c>
      <c r="E698" s="114" t="s">
        <v>2081</v>
      </c>
      <c r="F698" s="114">
        <v>49</v>
      </c>
      <c r="G698" s="121">
        <v>1</v>
      </c>
      <c r="H698" s="121">
        <v>2</v>
      </c>
      <c r="I698" s="121" t="s">
        <v>521</v>
      </c>
      <c r="J698" s="121">
        <v>243461</v>
      </c>
      <c r="K698" s="121">
        <v>7955114</v>
      </c>
      <c r="L698" s="121">
        <v>0.99</v>
      </c>
      <c r="M698" s="121">
        <v>616</v>
      </c>
      <c r="N698" s="122">
        <v>0</v>
      </c>
      <c r="O698" s="122">
        <v>3.852816406560137E+17</v>
      </c>
    </row>
    <row r="699" spans="3:15" ht="15" customHeight="1">
      <c r="C699" s="112" t="b">
        <v>0</v>
      </c>
      <c r="D699" s="113">
        <v>618</v>
      </c>
      <c r="E699" s="114" t="s">
        <v>2082</v>
      </c>
      <c r="F699" s="114">
        <v>49</v>
      </c>
      <c r="G699" s="121">
        <v>1</v>
      </c>
      <c r="H699" s="121">
        <v>2</v>
      </c>
      <c r="I699" s="121" t="s">
        <v>521</v>
      </c>
      <c r="J699" s="121">
        <v>220734</v>
      </c>
      <c r="K699" s="121">
        <v>7292197</v>
      </c>
      <c r="L699" s="121">
        <v>0.99</v>
      </c>
      <c r="M699" s="121">
        <v>617</v>
      </c>
      <c r="N699" s="122">
        <v>0</v>
      </c>
      <c r="O699" s="122">
        <v>1.6411881355972407E+19</v>
      </c>
    </row>
    <row r="700" spans="3:15" ht="15" customHeight="1">
      <c r="C700" s="112" t="b">
        <v>0</v>
      </c>
      <c r="D700" s="113">
        <v>619</v>
      </c>
      <c r="E700" s="114" t="s">
        <v>2083</v>
      </c>
      <c r="F700" s="114">
        <v>49</v>
      </c>
      <c r="G700" s="121">
        <v>1</v>
      </c>
      <c r="H700" s="121">
        <v>2</v>
      </c>
      <c r="I700" s="121" t="s">
        <v>521</v>
      </c>
      <c r="J700" s="121">
        <v>378775</v>
      </c>
      <c r="K700" s="121">
        <v>12520126</v>
      </c>
      <c r="L700" s="121">
        <v>0.99</v>
      </c>
      <c r="M700" s="121">
        <v>618</v>
      </c>
      <c r="N700" s="122">
        <v>0</v>
      </c>
      <c r="O700" s="122">
        <v>6.2715076536981289E+18</v>
      </c>
    </row>
    <row r="701" spans="3:15" ht="15" customHeight="1">
      <c r="C701" s="112" t="b">
        <v>0</v>
      </c>
      <c r="D701" s="113">
        <v>620</v>
      </c>
      <c r="E701" s="114" t="s">
        <v>2084</v>
      </c>
      <c r="F701" s="114">
        <v>50</v>
      </c>
      <c r="G701" s="121">
        <v>1</v>
      </c>
      <c r="H701" s="121">
        <v>1</v>
      </c>
      <c r="I701" s="121" t="s">
        <v>2085</v>
      </c>
      <c r="J701" s="121">
        <v>1196094</v>
      </c>
      <c r="K701" s="121">
        <v>39267613</v>
      </c>
      <c r="L701" s="121">
        <v>0.99</v>
      </c>
      <c r="M701" s="121">
        <v>619</v>
      </c>
      <c r="N701" s="122">
        <v>0</v>
      </c>
      <c r="O701" s="122">
        <v>9.3270202569347277E+18</v>
      </c>
    </row>
    <row r="702" spans="3:15" ht="15" customHeight="1">
      <c r="C702" s="112" t="b">
        <v>0</v>
      </c>
      <c r="D702" s="113">
        <v>621</v>
      </c>
      <c r="E702" s="114" t="s">
        <v>2086</v>
      </c>
      <c r="F702" s="114">
        <v>50</v>
      </c>
      <c r="G702" s="121">
        <v>1</v>
      </c>
      <c r="H702" s="121">
        <v>1</v>
      </c>
      <c r="I702" s="121" t="s">
        <v>2087</v>
      </c>
      <c r="J702" s="121">
        <v>913658</v>
      </c>
      <c r="K702" s="121">
        <v>29846063</v>
      </c>
      <c r="L702" s="121">
        <v>0.99</v>
      </c>
      <c r="M702" s="121">
        <v>620</v>
      </c>
      <c r="N702" s="122">
        <v>0</v>
      </c>
      <c r="O702" s="122">
        <v>1.5820114134342056E+19</v>
      </c>
    </row>
    <row r="703" spans="3:15" ht="15" customHeight="1">
      <c r="C703" s="112" t="b">
        <v>0</v>
      </c>
      <c r="D703" s="113">
        <v>622</v>
      </c>
      <c r="E703" s="114" t="s">
        <v>2088</v>
      </c>
      <c r="F703" s="114">
        <v>50</v>
      </c>
      <c r="G703" s="121">
        <v>1</v>
      </c>
      <c r="H703" s="121">
        <v>1</v>
      </c>
      <c r="I703" s="121" t="s">
        <v>2089</v>
      </c>
      <c r="J703" s="121">
        <v>854700</v>
      </c>
      <c r="K703" s="121">
        <v>27775442</v>
      </c>
      <c r="L703" s="121">
        <v>0.99</v>
      </c>
      <c r="M703" s="121">
        <v>621</v>
      </c>
      <c r="N703" s="122">
        <v>0</v>
      </c>
      <c r="O703" s="122">
        <v>1.5576973296302025E+19</v>
      </c>
    </row>
    <row r="704" spans="3:15" ht="15" customHeight="1">
      <c r="C704" s="112" t="b">
        <v>0</v>
      </c>
      <c r="D704" s="113">
        <v>623</v>
      </c>
      <c r="E704" s="114" t="s">
        <v>2090</v>
      </c>
      <c r="F704" s="114">
        <v>50</v>
      </c>
      <c r="G704" s="121">
        <v>1</v>
      </c>
      <c r="H704" s="121">
        <v>1</v>
      </c>
      <c r="I704" s="121" t="s">
        <v>2091</v>
      </c>
      <c r="J704" s="121">
        <v>763924</v>
      </c>
      <c r="K704" s="121">
        <v>24887209</v>
      </c>
      <c r="L704" s="121">
        <v>0.99</v>
      </c>
      <c r="M704" s="121">
        <v>622</v>
      </c>
      <c r="N704" s="122">
        <v>0</v>
      </c>
      <c r="O704" s="122">
        <v>4.7080454922538445E+18</v>
      </c>
    </row>
    <row r="705" spans="3:15" ht="15" customHeight="1">
      <c r="C705" s="112" t="b">
        <v>0</v>
      </c>
      <c r="D705" s="113">
        <v>624</v>
      </c>
      <c r="E705" s="114" t="s">
        <v>2092</v>
      </c>
      <c r="F705" s="114">
        <v>51</v>
      </c>
      <c r="G705" s="121">
        <v>1</v>
      </c>
      <c r="H705" s="121">
        <v>2</v>
      </c>
      <c r="I705" s="121"/>
      <c r="J705" s="121">
        <v>185965</v>
      </c>
      <c r="K705" s="121">
        <v>5991903</v>
      </c>
      <c r="L705" s="121">
        <v>0.99</v>
      </c>
      <c r="M705" s="121">
        <v>623</v>
      </c>
      <c r="N705" s="122">
        <v>1</v>
      </c>
      <c r="O705" s="122">
        <v>9.7479310212968448E+18</v>
      </c>
    </row>
    <row r="706" spans="3:15" ht="15" customHeight="1">
      <c r="C706" s="112" t="b">
        <v>0</v>
      </c>
      <c r="D706" s="113">
        <v>625</v>
      </c>
      <c r="E706" s="114" t="s">
        <v>2093</v>
      </c>
      <c r="F706" s="114">
        <v>51</v>
      </c>
      <c r="G706" s="121">
        <v>1</v>
      </c>
      <c r="H706" s="121">
        <v>2</v>
      </c>
      <c r="I706" s="121"/>
      <c r="J706" s="121">
        <v>348212</v>
      </c>
      <c r="K706" s="121">
        <v>11204006</v>
      </c>
      <c r="L706" s="121">
        <v>0.99</v>
      </c>
      <c r="M706" s="121">
        <v>624</v>
      </c>
      <c r="N706" s="122">
        <v>1</v>
      </c>
      <c r="O706" s="122">
        <v>6.7197060618998016E+18</v>
      </c>
    </row>
    <row r="707" spans="3:15" ht="15" customHeight="1">
      <c r="C707" s="112" t="b">
        <v>0</v>
      </c>
      <c r="D707" s="113">
        <v>626</v>
      </c>
      <c r="E707" s="114" t="s">
        <v>2094</v>
      </c>
      <c r="F707" s="114">
        <v>51</v>
      </c>
      <c r="G707" s="121">
        <v>1</v>
      </c>
      <c r="H707" s="121">
        <v>2</v>
      </c>
      <c r="I707" s="121"/>
      <c r="J707" s="121">
        <v>191555</v>
      </c>
      <c r="K707" s="121">
        <v>6185636</v>
      </c>
      <c r="L707" s="121">
        <v>0.99</v>
      </c>
      <c r="M707" s="121">
        <v>625</v>
      </c>
      <c r="N707" s="122">
        <v>1</v>
      </c>
      <c r="O707" s="122">
        <v>1.2580772441640374E+19</v>
      </c>
    </row>
    <row r="708" spans="3:15" ht="15" customHeight="1">
      <c r="C708" s="112" t="b">
        <v>0</v>
      </c>
      <c r="D708" s="113">
        <v>627</v>
      </c>
      <c r="E708" s="114" t="s">
        <v>2095</v>
      </c>
      <c r="F708" s="114">
        <v>51</v>
      </c>
      <c r="G708" s="121">
        <v>1</v>
      </c>
      <c r="H708" s="121">
        <v>2</v>
      </c>
      <c r="I708" s="121"/>
      <c r="J708" s="121">
        <v>187637</v>
      </c>
      <c r="K708" s="121">
        <v>6034685</v>
      </c>
      <c r="L708" s="121">
        <v>0.99</v>
      </c>
      <c r="M708" s="121">
        <v>626</v>
      </c>
      <c r="N708" s="122">
        <v>1</v>
      </c>
      <c r="O708" s="122">
        <v>2.0595185662555635E+17</v>
      </c>
    </row>
    <row r="709" spans="3:15" ht="15" customHeight="1">
      <c r="C709" s="112" t="b">
        <v>0</v>
      </c>
      <c r="D709" s="113">
        <v>628</v>
      </c>
      <c r="E709" s="114" t="s">
        <v>2096</v>
      </c>
      <c r="F709" s="114">
        <v>51</v>
      </c>
      <c r="G709" s="121">
        <v>1</v>
      </c>
      <c r="H709" s="121">
        <v>2</v>
      </c>
      <c r="I709" s="121"/>
      <c r="J709" s="121">
        <v>182726</v>
      </c>
      <c r="K709" s="121">
        <v>5898810</v>
      </c>
      <c r="L709" s="121">
        <v>0.99</v>
      </c>
      <c r="M709" s="121">
        <v>627</v>
      </c>
      <c r="N709" s="122">
        <v>1</v>
      </c>
      <c r="O709" s="122">
        <v>1.4039734751494003E+18</v>
      </c>
    </row>
    <row r="710" spans="3:15" ht="15" customHeight="1">
      <c r="C710" s="112" t="b">
        <v>0</v>
      </c>
      <c r="D710" s="113">
        <v>629</v>
      </c>
      <c r="E710" s="114" t="s">
        <v>2097</v>
      </c>
      <c r="F710" s="114">
        <v>51</v>
      </c>
      <c r="G710" s="121">
        <v>1</v>
      </c>
      <c r="H710" s="121">
        <v>2</v>
      </c>
      <c r="I710" s="121"/>
      <c r="J710" s="121">
        <v>179800</v>
      </c>
      <c r="K710" s="121">
        <v>5846041</v>
      </c>
      <c r="L710" s="121">
        <v>0.99</v>
      </c>
      <c r="M710" s="121">
        <v>628</v>
      </c>
      <c r="N710" s="122">
        <v>1</v>
      </c>
      <c r="O710" s="122">
        <v>1.1737835076798691E+19</v>
      </c>
    </row>
    <row r="711" spans="3:15" ht="15" customHeight="1">
      <c r="C711" s="112" t="b">
        <v>0</v>
      </c>
      <c r="D711" s="113">
        <v>630</v>
      </c>
      <c r="E711" s="114" t="s">
        <v>2098</v>
      </c>
      <c r="F711" s="114">
        <v>51</v>
      </c>
      <c r="G711" s="121">
        <v>1</v>
      </c>
      <c r="H711" s="121">
        <v>2</v>
      </c>
      <c r="I711" s="121"/>
      <c r="J711" s="121">
        <v>204199</v>
      </c>
      <c r="K711" s="121">
        <v>6603153</v>
      </c>
      <c r="L711" s="121">
        <v>0.99</v>
      </c>
      <c r="M711" s="121">
        <v>629</v>
      </c>
      <c r="N711" s="122">
        <v>1</v>
      </c>
      <c r="O711" s="122">
        <v>1.2253415412332327E+19</v>
      </c>
    </row>
    <row r="712" spans="3:15" ht="15" customHeight="1">
      <c r="C712" s="112" t="b">
        <v>0</v>
      </c>
      <c r="D712" s="113">
        <v>631</v>
      </c>
      <c r="E712" s="114" t="s">
        <v>2099</v>
      </c>
      <c r="F712" s="114">
        <v>51</v>
      </c>
      <c r="G712" s="121">
        <v>1</v>
      </c>
      <c r="H712" s="121">
        <v>2</v>
      </c>
      <c r="I712" s="121"/>
      <c r="J712" s="121">
        <v>201430</v>
      </c>
      <c r="K712" s="121">
        <v>6529487</v>
      </c>
      <c r="L712" s="121">
        <v>0.99</v>
      </c>
      <c r="M712" s="121">
        <v>630</v>
      </c>
      <c r="N712" s="122">
        <v>1</v>
      </c>
      <c r="O712" s="122">
        <v>1.0792035476555786E+19</v>
      </c>
    </row>
    <row r="713" spans="3:15" ht="15" customHeight="1">
      <c r="C713" s="112" t="b">
        <v>0</v>
      </c>
      <c r="D713" s="113">
        <v>632</v>
      </c>
      <c r="E713" s="114" t="s">
        <v>2100</v>
      </c>
      <c r="F713" s="114">
        <v>51</v>
      </c>
      <c r="G713" s="121">
        <v>1</v>
      </c>
      <c r="H713" s="121">
        <v>2</v>
      </c>
      <c r="I713" s="121"/>
      <c r="J713" s="121">
        <v>193149</v>
      </c>
      <c r="K713" s="121">
        <v>6260820</v>
      </c>
      <c r="L713" s="121">
        <v>0.99</v>
      </c>
      <c r="M713" s="121">
        <v>631</v>
      </c>
      <c r="N713" s="122">
        <v>1</v>
      </c>
      <c r="O713" s="122">
        <v>1.1973895610954826E+19</v>
      </c>
    </row>
    <row r="714" spans="3:15" ht="15" customHeight="1">
      <c r="C714" s="112" t="b">
        <v>0</v>
      </c>
      <c r="D714" s="113">
        <v>633</v>
      </c>
      <c r="E714" s="114" t="s">
        <v>160</v>
      </c>
      <c r="F714" s="114">
        <v>51</v>
      </c>
      <c r="G714" s="121">
        <v>1</v>
      </c>
      <c r="H714" s="121">
        <v>2</v>
      </c>
      <c r="I714" s="121"/>
      <c r="J714" s="121">
        <v>179565</v>
      </c>
      <c r="K714" s="121">
        <v>5822645</v>
      </c>
      <c r="L714" s="121">
        <v>0.99</v>
      </c>
      <c r="M714" s="121">
        <v>632</v>
      </c>
      <c r="N714" s="122">
        <v>1</v>
      </c>
      <c r="O714" s="122">
        <v>2.6766007919111926E+18</v>
      </c>
    </row>
    <row r="715" spans="3:15" ht="15" customHeight="1">
      <c r="C715" s="112" t="b">
        <v>0</v>
      </c>
      <c r="D715" s="113">
        <v>634</v>
      </c>
      <c r="E715" s="114" t="s">
        <v>2101</v>
      </c>
      <c r="F715" s="114">
        <v>51</v>
      </c>
      <c r="G715" s="121">
        <v>1</v>
      </c>
      <c r="H715" s="121">
        <v>2</v>
      </c>
      <c r="I715" s="121"/>
      <c r="J715" s="121">
        <v>189596</v>
      </c>
      <c r="K715" s="121">
        <v>6093124</v>
      </c>
      <c r="L715" s="121">
        <v>0.99</v>
      </c>
      <c r="M715" s="121">
        <v>633</v>
      </c>
      <c r="N715" s="122">
        <v>1</v>
      </c>
      <c r="O715" s="122">
        <v>1.1011361173776581E+19</v>
      </c>
    </row>
    <row r="716" spans="3:15" ht="15" customHeight="1">
      <c r="C716" s="112" t="b">
        <v>0</v>
      </c>
      <c r="D716" s="113">
        <v>635</v>
      </c>
      <c r="E716" s="114" t="s">
        <v>2102</v>
      </c>
      <c r="F716" s="114">
        <v>51</v>
      </c>
      <c r="G716" s="121">
        <v>1</v>
      </c>
      <c r="H716" s="121">
        <v>2</v>
      </c>
      <c r="I716" s="121"/>
      <c r="J716" s="121">
        <v>194089</v>
      </c>
      <c r="K716" s="121">
        <v>6287531</v>
      </c>
      <c r="L716" s="121">
        <v>0.99</v>
      </c>
      <c r="M716" s="121">
        <v>634</v>
      </c>
      <c r="N716" s="122">
        <v>1</v>
      </c>
      <c r="O716" s="122">
        <v>1.047591583705319E+19</v>
      </c>
    </row>
    <row r="717" spans="3:15" ht="15" customHeight="1">
      <c r="C717" s="112" t="b">
        <v>0</v>
      </c>
      <c r="D717" s="113">
        <v>636</v>
      </c>
      <c r="E717" s="114" t="s">
        <v>2103</v>
      </c>
      <c r="F717" s="114">
        <v>51</v>
      </c>
      <c r="G717" s="121">
        <v>1</v>
      </c>
      <c r="H717" s="121">
        <v>2</v>
      </c>
      <c r="I717" s="121"/>
      <c r="J717" s="121">
        <v>176222</v>
      </c>
      <c r="K717" s="121">
        <v>5899898</v>
      </c>
      <c r="L717" s="121">
        <v>0.99</v>
      </c>
      <c r="M717" s="121">
        <v>635</v>
      </c>
      <c r="N717" s="122">
        <v>1</v>
      </c>
      <c r="O717" s="122">
        <v>1.0058441669055726E+19</v>
      </c>
    </row>
    <row r="718" spans="3:15" ht="15" customHeight="1">
      <c r="C718" s="112" t="b">
        <v>0</v>
      </c>
      <c r="D718" s="113">
        <v>637</v>
      </c>
      <c r="E718" s="114" t="s">
        <v>2104</v>
      </c>
      <c r="F718" s="114">
        <v>51</v>
      </c>
      <c r="G718" s="121">
        <v>1</v>
      </c>
      <c r="H718" s="121">
        <v>2</v>
      </c>
      <c r="I718" s="121"/>
      <c r="J718" s="121">
        <v>163030</v>
      </c>
      <c r="K718" s="121">
        <v>5432236</v>
      </c>
      <c r="L718" s="121">
        <v>0.99</v>
      </c>
      <c r="M718" s="121">
        <v>636</v>
      </c>
      <c r="N718" s="122">
        <v>1</v>
      </c>
      <c r="O718" s="122">
        <v>1.2889602774389311E+19</v>
      </c>
    </row>
    <row r="719" spans="3:15" ht="15" customHeight="1">
      <c r="C719" s="112" t="b">
        <v>0</v>
      </c>
      <c r="D719" s="113">
        <v>638</v>
      </c>
      <c r="E719" s="114" t="s">
        <v>2105</v>
      </c>
      <c r="F719" s="114">
        <v>51</v>
      </c>
      <c r="G719" s="121">
        <v>1</v>
      </c>
      <c r="H719" s="121">
        <v>2</v>
      </c>
      <c r="I719" s="121"/>
      <c r="J719" s="121">
        <v>289306</v>
      </c>
      <c r="K719" s="121">
        <v>9444385</v>
      </c>
      <c r="L719" s="121">
        <v>0.99</v>
      </c>
      <c r="M719" s="121">
        <v>637</v>
      </c>
      <c r="N719" s="122">
        <v>1</v>
      </c>
      <c r="O719" s="122">
        <v>6.2619487622387108E+18</v>
      </c>
    </row>
    <row r="720" spans="3:15" ht="15" customHeight="1">
      <c r="C720" s="112" t="b">
        <v>0</v>
      </c>
      <c r="D720" s="113">
        <v>639</v>
      </c>
      <c r="E720" s="114" t="s">
        <v>2106</v>
      </c>
      <c r="F720" s="114">
        <v>51</v>
      </c>
      <c r="G720" s="121">
        <v>1</v>
      </c>
      <c r="H720" s="121">
        <v>2</v>
      </c>
      <c r="I720" s="121"/>
      <c r="J720" s="121">
        <v>282331</v>
      </c>
      <c r="K720" s="121">
        <v>9244238</v>
      </c>
      <c r="L720" s="121">
        <v>0.99</v>
      </c>
      <c r="M720" s="121">
        <v>638</v>
      </c>
      <c r="N720" s="122">
        <v>1</v>
      </c>
      <c r="O720" s="122">
        <v>1.7732380949607828E+18</v>
      </c>
    </row>
    <row r="721" spans="3:15" ht="15" customHeight="1">
      <c r="C721" s="112" t="b">
        <v>0</v>
      </c>
      <c r="D721" s="113">
        <v>640</v>
      </c>
      <c r="E721" s="114" t="s">
        <v>2107</v>
      </c>
      <c r="F721" s="114">
        <v>51</v>
      </c>
      <c r="G721" s="121">
        <v>1</v>
      </c>
      <c r="H721" s="121">
        <v>2</v>
      </c>
      <c r="I721" s="121"/>
      <c r="J721" s="121">
        <v>217025</v>
      </c>
      <c r="K721" s="121">
        <v>7257663</v>
      </c>
      <c r="L721" s="121">
        <v>0.99</v>
      </c>
      <c r="M721" s="121">
        <v>639</v>
      </c>
      <c r="N721" s="122">
        <v>1</v>
      </c>
      <c r="O721" s="122">
        <v>8.1012978990529485E+17</v>
      </c>
    </row>
    <row r="722" spans="3:15" ht="15" customHeight="1">
      <c r="C722" s="112" t="b">
        <v>0</v>
      </c>
      <c r="D722" s="113">
        <v>641</v>
      </c>
      <c r="E722" s="114" t="s">
        <v>2108</v>
      </c>
      <c r="F722" s="114">
        <v>51</v>
      </c>
      <c r="G722" s="121">
        <v>1</v>
      </c>
      <c r="H722" s="121">
        <v>2</v>
      </c>
      <c r="I722" s="121"/>
      <c r="J722" s="121">
        <v>280163</v>
      </c>
      <c r="K722" s="121">
        <v>9209827</v>
      </c>
      <c r="L722" s="121">
        <v>0.99</v>
      </c>
      <c r="M722" s="121">
        <v>640</v>
      </c>
      <c r="N722" s="122">
        <v>1</v>
      </c>
      <c r="O722" s="122">
        <v>7.3994422669575127E+18</v>
      </c>
    </row>
    <row r="723" spans="3:15" ht="15" customHeight="1">
      <c r="C723" s="112" t="b">
        <v>0</v>
      </c>
      <c r="D723" s="113">
        <v>642</v>
      </c>
      <c r="E723" s="114" t="s">
        <v>2109</v>
      </c>
      <c r="F723" s="114">
        <v>51</v>
      </c>
      <c r="G723" s="121">
        <v>1</v>
      </c>
      <c r="H723" s="121">
        <v>2</v>
      </c>
      <c r="I723" s="121"/>
      <c r="J723" s="121">
        <v>198556</v>
      </c>
      <c r="K723" s="121">
        <v>6536918</v>
      </c>
      <c r="L723" s="121">
        <v>0.99</v>
      </c>
      <c r="M723" s="121">
        <v>641</v>
      </c>
      <c r="N723" s="122">
        <v>1</v>
      </c>
      <c r="O723" s="122">
        <v>1.4392795196824969E+19</v>
      </c>
    </row>
    <row r="724" spans="3:15" ht="15" customHeight="1">
      <c r="C724" s="112" t="b">
        <v>0</v>
      </c>
      <c r="D724" s="113">
        <v>643</v>
      </c>
      <c r="E724" s="114" t="s">
        <v>2110</v>
      </c>
      <c r="F724" s="114">
        <v>51</v>
      </c>
      <c r="G724" s="121">
        <v>1</v>
      </c>
      <c r="H724" s="121">
        <v>2</v>
      </c>
      <c r="I724" s="121"/>
      <c r="J724" s="121">
        <v>199627</v>
      </c>
      <c r="K724" s="121">
        <v>6546063</v>
      </c>
      <c r="L724" s="121">
        <v>0.99</v>
      </c>
      <c r="M724" s="121">
        <v>642</v>
      </c>
      <c r="N724" s="122">
        <v>1</v>
      </c>
      <c r="O724" s="122">
        <v>1.9532990852856817E+18</v>
      </c>
    </row>
    <row r="725" spans="3:15" ht="15" customHeight="1">
      <c r="C725" s="112" t="b">
        <v>0</v>
      </c>
      <c r="D725" s="113">
        <v>644</v>
      </c>
      <c r="E725" s="114" t="s">
        <v>2111</v>
      </c>
      <c r="F725" s="114">
        <v>51</v>
      </c>
      <c r="G725" s="121">
        <v>1</v>
      </c>
      <c r="H725" s="121">
        <v>2</v>
      </c>
      <c r="I725" s="121"/>
      <c r="J725" s="121">
        <v>201560</v>
      </c>
      <c r="K725" s="121">
        <v>6697510</v>
      </c>
      <c r="L725" s="121">
        <v>0.99</v>
      </c>
      <c r="M725" s="121">
        <v>643</v>
      </c>
      <c r="N725" s="122">
        <v>1</v>
      </c>
      <c r="O725" s="122">
        <v>1.4861796194946886E+19</v>
      </c>
    </row>
    <row r="726" spans="3:15" ht="15" customHeight="1">
      <c r="C726" s="112" t="b">
        <v>0</v>
      </c>
      <c r="D726" s="113">
        <v>645</v>
      </c>
      <c r="E726" s="114" t="s">
        <v>2112</v>
      </c>
      <c r="F726" s="114">
        <v>51</v>
      </c>
      <c r="G726" s="121">
        <v>1</v>
      </c>
      <c r="H726" s="121">
        <v>2</v>
      </c>
      <c r="I726" s="121"/>
      <c r="J726" s="121">
        <v>191268</v>
      </c>
      <c r="K726" s="121">
        <v>6359750</v>
      </c>
      <c r="L726" s="121">
        <v>0.99</v>
      </c>
      <c r="M726" s="121">
        <v>644</v>
      </c>
      <c r="N726" s="122">
        <v>1</v>
      </c>
      <c r="O726" s="122">
        <v>1.5771522700216295E+19</v>
      </c>
    </row>
    <row r="727" spans="3:15" ht="15" customHeight="1">
      <c r="C727" s="112" t="b">
        <v>0</v>
      </c>
      <c r="D727" s="113">
        <v>646</v>
      </c>
      <c r="E727" s="114" t="s">
        <v>2113</v>
      </c>
      <c r="F727" s="114">
        <v>52</v>
      </c>
      <c r="G727" s="121">
        <v>1</v>
      </c>
      <c r="H727" s="121">
        <v>11</v>
      </c>
      <c r="I727" s="121"/>
      <c r="J727" s="121">
        <v>409965</v>
      </c>
      <c r="K727" s="121">
        <v>13490008</v>
      </c>
      <c r="L727" s="121">
        <v>0.99</v>
      </c>
      <c r="M727" s="121">
        <v>645</v>
      </c>
      <c r="N727" s="122">
        <v>1</v>
      </c>
      <c r="O727" s="122">
        <v>1.6654113156349268E+18</v>
      </c>
    </row>
    <row r="728" spans="3:15" ht="15" customHeight="1">
      <c r="C728" s="112" t="b">
        <v>0</v>
      </c>
      <c r="D728" s="113">
        <v>647</v>
      </c>
      <c r="E728" s="114" t="s">
        <v>2114</v>
      </c>
      <c r="F728" s="114">
        <v>52</v>
      </c>
      <c r="G728" s="121">
        <v>1</v>
      </c>
      <c r="H728" s="121">
        <v>11</v>
      </c>
      <c r="I728" s="121"/>
      <c r="J728" s="121">
        <v>392437</v>
      </c>
      <c r="K728" s="121">
        <v>13125975</v>
      </c>
      <c r="L728" s="121">
        <v>0.99</v>
      </c>
      <c r="M728" s="121">
        <v>646</v>
      </c>
      <c r="N728" s="122">
        <v>1</v>
      </c>
      <c r="O728" s="122">
        <v>2.5086366641265782E+18</v>
      </c>
    </row>
    <row r="729" spans="3:15" ht="15" customHeight="1">
      <c r="C729" s="112" t="b">
        <v>0</v>
      </c>
      <c r="D729" s="113">
        <v>648</v>
      </c>
      <c r="E729" s="114" t="s">
        <v>2115</v>
      </c>
      <c r="F729" s="114">
        <v>52</v>
      </c>
      <c r="G729" s="121">
        <v>1</v>
      </c>
      <c r="H729" s="121">
        <v>11</v>
      </c>
      <c r="I729" s="121"/>
      <c r="J729" s="121">
        <v>168437</v>
      </c>
      <c r="K729" s="121">
        <v>5550356</v>
      </c>
      <c r="L729" s="121">
        <v>0.99</v>
      </c>
      <c r="M729" s="121">
        <v>647</v>
      </c>
      <c r="N729" s="122">
        <v>1</v>
      </c>
      <c r="O729" s="122">
        <v>1.5320497194727922E+19</v>
      </c>
    </row>
    <row r="730" spans="3:15" ht="15" customHeight="1">
      <c r="C730" s="112" t="b">
        <v>0</v>
      </c>
      <c r="D730" s="113">
        <v>649</v>
      </c>
      <c r="E730" s="114" t="s">
        <v>2116</v>
      </c>
      <c r="F730" s="114">
        <v>52</v>
      </c>
      <c r="G730" s="121">
        <v>1</v>
      </c>
      <c r="H730" s="121">
        <v>11</v>
      </c>
      <c r="I730" s="121"/>
      <c r="J730" s="121">
        <v>170631</v>
      </c>
      <c r="K730" s="121">
        <v>5676090</v>
      </c>
      <c r="L730" s="121">
        <v>0.99</v>
      </c>
      <c r="M730" s="121">
        <v>648</v>
      </c>
      <c r="N730" s="122">
        <v>1</v>
      </c>
      <c r="O730" s="122">
        <v>1.03103221536354E+19</v>
      </c>
    </row>
    <row r="731" spans="3:15" ht="15" customHeight="1">
      <c r="C731" s="112" t="b">
        <v>0</v>
      </c>
      <c r="D731" s="113">
        <v>650</v>
      </c>
      <c r="E731" s="114" t="s">
        <v>2117</v>
      </c>
      <c r="F731" s="114">
        <v>52</v>
      </c>
      <c r="G731" s="121">
        <v>1</v>
      </c>
      <c r="H731" s="121">
        <v>11</v>
      </c>
      <c r="I731" s="121"/>
      <c r="J731" s="121">
        <v>204956</v>
      </c>
      <c r="K731" s="121">
        <v>6771624</v>
      </c>
      <c r="L731" s="121">
        <v>0.99</v>
      </c>
      <c r="M731" s="121">
        <v>649</v>
      </c>
      <c r="N731" s="122">
        <v>1</v>
      </c>
      <c r="O731" s="122">
        <v>1.5330041598800486E+19</v>
      </c>
    </row>
    <row r="732" spans="3:15" ht="15" customHeight="1">
      <c r="C732" s="112" t="b">
        <v>0</v>
      </c>
      <c r="D732" s="113">
        <v>651</v>
      </c>
      <c r="E732" s="114" t="s">
        <v>2118</v>
      </c>
      <c r="F732" s="114">
        <v>52</v>
      </c>
      <c r="G732" s="121">
        <v>1</v>
      </c>
      <c r="H732" s="121">
        <v>11</v>
      </c>
      <c r="I732" s="121"/>
      <c r="J732" s="121">
        <v>219898</v>
      </c>
      <c r="K732" s="121">
        <v>7117769</v>
      </c>
      <c r="L732" s="121">
        <v>0.99</v>
      </c>
      <c r="M732" s="121">
        <v>650</v>
      </c>
      <c r="N732" s="122">
        <v>1</v>
      </c>
      <c r="O732" s="122">
        <v>1.1396742603431432E+19</v>
      </c>
    </row>
    <row r="733" spans="3:15" ht="15" customHeight="1">
      <c r="C733" s="112" t="b">
        <v>0</v>
      </c>
      <c r="D733" s="113">
        <v>652</v>
      </c>
      <c r="E733" s="114" t="s">
        <v>2119</v>
      </c>
      <c r="F733" s="114">
        <v>52</v>
      </c>
      <c r="G733" s="121">
        <v>1</v>
      </c>
      <c r="H733" s="121">
        <v>11</v>
      </c>
      <c r="I733" s="121"/>
      <c r="J733" s="121">
        <v>137482</v>
      </c>
      <c r="K733" s="121">
        <v>4560873</v>
      </c>
      <c r="L733" s="121">
        <v>0.99</v>
      </c>
      <c r="M733" s="121">
        <v>651</v>
      </c>
      <c r="N733" s="122">
        <v>1</v>
      </c>
      <c r="O733" s="122">
        <v>5.0797498759455099E+18</v>
      </c>
    </row>
    <row r="734" spans="3:15" ht="15" customHeight="1">
      <c r="C734" s="112" t="b">
        <v>0</v>
      </c>
      <c r="D734" s="113">
        <v>653</v>
      </c>
      <c r="E734" s="114" t="s">
        <v>2120</v>
      </c>
      <c r="F734" s="114">
        <v>52</v>
      </c>
      <c r="G734" s="121">
        <v>1</v>
      </c>
      <c r="H734" s="121">
        <v>11</v>
      </c>
      <c r="I734" s="121"/>
      <c r="J734" s="121">
        <v>226168</v>
      </c>
      <c r="K734" s="121">
        <v>7541177</v>
      </c>
      <c r="L734" s="121">
        <v>0.99</v>
      </c>
      <c r="M734" s="121">
        <v>652</v>
      </c>
      <c r="N734" s="122">
        <v>1</v>
      </c>
      <c r="O734" s="122">
        <v>9.6028576946989445E+18</v>
      </c>
    </row>
    <row r="735" spans="3:15" ht="15" customHeight="1">
      <c r="C735" s="112" t="b">
        <v>0</v>
      </c>
      <c r="D735" s="113">
        <v>654</v>
      </c>
      <c r="E735" s="114" t="s">
        <v>2121</v>
      </c>
      <c r="F735" s="114">
        <v>52</v>
      </c>
      <c r="G735" s="121">
        <v>1</v>
      </c>
      <c r="H735" s="121">
        <v>11</v>
      </c>
      <c r="I735" s="121"/>
      <c r="J735" s="121">
        <v>244297</v>
      </c>
      <c r="K735" s="121">
        <v>7927967</v>
      </c>
      <c r="L735" s="121">
        <v>0.99</v>
      </c>
      <c r="M735" s="121">
        <v>653</v>
      </c>
      <c r="N735" s="122">
        <v>1</v>
      </c>
      <c r="O735" s="122">
        <v>1.1010034382660413E+19</v>
      </c>
    </row>
    <row r="736" spans="3:15" ht="15" customHeight="1">
      <c r="C736" s="112" t="b">
        <v>0</v>
      </c>
      <c r="D736" s="113">
        <v>655</v>
      </c>
      <c r="E736" s="114" t="s">
        <v>2122</v>
      </c>
      <c r="F736" s="114">
        <v>52</v>
      </c>
      <c r="G736" s="121">
        <v>1</v>
      </c>
      <c r="H736" s="121">
        <v>11</v>
      </c>
      <c r="I736" s="121"/>
      <c r="J736" s="121">
        <v>162142</v>
      </c>
      <c r="K736" s="121">
        <v>5371483</v>
      </c>
      <c r="L736" s="121">
        <v>0.99</v>
      </c>
      <c r="M736" s="121">
        <v>654</v>
      </c>
      <c r="N736" s="122">
        <v>1</v>
      </c>
      <c r="O736" s="122">
        <v>1.0291108441937089E+19</v>
      </c>
    </row>
    <row r="737" spans="3:15" ht="15" customHeight="1">
      <c r="C737" s="112" t="b">
        <v>0</v>
      </c>
      <c r="D737" s="113">
        <v>656</v>
      </c>
      <c r="E737" s="114" t="s">
        <v>2123</v>
      </c>
      <c r="F737" s="114">
        <v>52</v>
      </c>
      <c r="G737" s="121">
        <v>1</v>
      </c>
      <c r="H737" s="121">
        <v>11</v>
      </c>
      <c r="I737" s="121"/>
      <c r="J737" s="121">
        <v>190667</v>
      </c>
      <c r="K737" s="121">
        <v>6335548</v>
      </c>
      <c r="L737" s="121">
        <v>0.99</v>
      </c>
      <c r="M737" s="121">
        <v>655</v>
      </c>
      <c r="N737" s="122">
        <v>1</v>
      </c>
      <c r="O737" s="122">
        <v>1.216917391970817E+19</v>
      </c>
    </row>
    <row r="738" spans="3:15" ht="15" customHeight="1">
      <c r="C738" s="112" t="b">
        <v>0</v>
      </c>
      <c r="D738" s="113">
        <v>657</v>
      </c>
      <c r="E738" s="114" t="s">
        <v>2124</v>
      </c>
      <c r="F738" s="114">
        <v>52</v>
      </c>
      <c r="G738" s="121">
        <v>1</v>
      </c>
      <c r="H738" s="121">
        <v>11</v>
      </c>
      <c r="I738" s="121"/>
      <c r="J738" s="121">
        <v>179826</v>
      </c>
      <c r="K738" s="121">
        <v>5932799</v>
      </c>
      <c r="L738" s="121">
        <v>0.99</v>
      </c>
      <c r="M738" s="121">
        <v>656</v>
      </c>
      <c r="N738" s="122">
        <v>1</v>
      </c>
      <c r="O738" s="122">
        <v>5.1265848292370033E+18</v>
      </c>
    </row>
    <row r="739" spans="3:15" ht="15" customHeight="1">
      <c r="C739" s="112" t="b">
        <v>0</v>
      </c>
      <c r="D739" s="113">
        <v>658</v>
      </c>
      <c r="E739" s="114" t="s">
        <v>2125</v>
      </c>
      <c r="F739" s="114">
        <v>52</v>
      </c>
      <c r="G739" s="121">
        <v>1</v>
      </c>
      <c r="H739" s="121">
        <v>11</v>
      </c>
      <c r="I739" s="121"/>
      <c r="J739" s="121">
        <v>211748</v>
      </c>
      <c r="K739" s="121">
        <v>6878359</v>
      </c>
      <c r="L739" s="121">
        <v>0.99</v>
      </c>
      <c r="M739" s="121">
        <v>657</v>
      </c>
      <c r="N739" s="122">
        <v>1</v>
      </c>
      <c r="O739" s="122">
        <v>6.0395850959457085E+18</v>
      </c>
    </row>
    <row r="740" spans="3:15" ht="15" customHeight="1">
      <c r="C740" s="112" t="b">
        <v>0</v>
      </c>
      <c r="D740" s="113">
        <v>659</v>
      </c>
      <c r="E740" s="114" t="s">
        <v>2126</v>
      </c>
      <c r="F740" s="114">
        <v>52</v>
      </c>
      <c r="G740" s="121">
        <v>1</v>
      </c>
      <c r="H740" s="121">
        <v>11</v>
      </c>
      <c r="I740" s="121"/>
      <c r="J740" s="121">
        <v>212636</v>
      </c>
      <c r="K740" s="121">
        <v>6923473</v>
      </c>
      <c r="L740" s="121">
        <v>0.99</v>
      </c>
      <c r="M740" s="121">
        <v>658</v>
      </c>
      <c r="N740" s="122">
        <v>1</v>
      </c>
      <c r="O740" s="122">
        <v>4.8330480141683487E+18</v>
      </c>
    </row>
    <row r="741" spans="3:15" ht="15" customHeight="1">
      <c r="C741" s="112" t="b">
        <v>0</v>
      </c>
      <c r="D741" s="113">
        <v>660</v>
      </c>
      <c r="E741" s="114" t="s">
        <v>2127</v>
      </c>
      <c r="F741" s="114">
        <v>52</v>
      </c>
      <c r="G741" s="121">
        <v>1</v>
      </c>
      <c r="H741" s="121">
        <v>11</v>
      </c>
      <c r="I741" s="121"/>
      <c r="J741" s="121">
        <v>162560</v>
      </c>
      <c r="K741" s="121">
        <v>5382354</v>
      </c>
      <c r="L741" s="121">
        <v>0.99</v>
      </c>
      <c r="M741" s="121">
        <v>659</v>
      </c>
      <c r="N741" s="122">
        <v>1</v>
      </c>
      <c r="O741" s="122">
        <v>3.2317460206610918E+18</v>
      </c>
    </row>
    <row r="742" spans="3:15" ht="15" customHeight="1">
      <c r="C742" s="112" t="b">
        <v>0</v>
      </c>
      <c r="D742" s="113">
        <v>661</v>
      </c>
      <c r="E742" s="114" t="s">
        <v>2128</v>
      </c>
      <c r="F742" s="114">
        <v>53</v>
      </c>
      <c r="G742" s="121">
        <v>1</v>
      </c>
      <c r="H742" s="121">
        <v>7</v>
      </c>
      <c r="I742" s="121"/>
      <c r="J742" s="121">
        <v>230948</v>
      </c>
      <c r="K742" s="121">
        <v>7902328</v>
      </c>
      <c r="L742" s="121">
        <v>0.99</v>
      </c>
      <c r="M742" s="121">
        <v>660</v>
      </c>
      <c r="N742" s="122">
        <v>1</v>
      </c>
      <c r="O742" s="122">
        <v>1.3776422939693947E+19</v>
      </c>
    </row>
    <row r="743" spans="3:15" ht="15" customHeight="1">
      <c r="C743" s="112" t="b">
        <v>0</v>
      </c>
      <c r="D743" s="113">
        <v>662</v>
      </c>
      <c r="E743" s="114" t="s">
        <v>2129</v>
      </c>
      <c r="F743" s="114">
        <v>53</v>
      </c>
      <c r="G743" s="121">
        <v>1</v>
      </c>
      <c r="H743" s="121">
        <v>7</v>
      </c>
      <c r="I743" s="121"/>
      <c r="J743" s="121">
        <v>163970</v>
      </c>
      <c r="K743" s="121">
        <v>5399626</v>
      </c>
      <c r="L743" s="121">
        <v>0.99</v>
      </c>
      <c r="M743" s="121">
        <v>661</v>
      </c>
      <c r="N743" s="122">
        <v>1</v>
      </c>
      <c r="O743" s="122">
        <v>1.7677799612748357E+18</v>
      </c>
    </row>
    <row r="744" spans="3:15" ht="15" customHeight="1">
      <c r="C744" s="112" t="b">
        <v>0</v>
      </c>
      <c r="D744" s="113">
        <v>663</v>
      </c>
      <c r="E744" s="114" t="s">
        <v>2130</v>
      </c>
      <c r="F744" s="114">
        <v>53</v>
      </c>
      <c r="G744" s="121">
        <v>1</v>
      </c>
      <c r="H744" s="121">
        <v>7</v>
      </c>
      <c r="I744" s="121"/>
      <c r="J744" s="121">
        <v>274834</v>
      </c>
      <c r="K744" s="121">
        <v>9016916</v>
      </c>
      <c r="L744" s="121">
        <v>0.99</v>
      </c>
      <c r="M744" s="121">
        <v>662</v>
      </c>
      <c r="N744" s="122">
        <v>1</v>
      </c>
      <c r="O744" s="122">
        <v>1.7326544898351868E+19</v>
      </c>
    </row>
    <row r="745" spans="3:15" ht="15" customHeight="1">
      <c r="C745" s="112" t="b">
        <v>0</v>
      </c>
      <c r="D745" s="113">
        <v>664</v>
      </c>
      <c r="E745" s="114" t="s">
        <v>2131</v>
      </c>
      <c r="F745" s="114">
        <v>53</v>
      </c>
      <c r="G745" s="121">
        <v>1</v>
      </c>
      <c r="H745" s="121">
        <v>7</v>
      </c>
      <c r="I745" s="121"/>
      <c r="J745" s="121">
        <v>172643</v>
      </c>
      <c r="K745" s="121">
        <v>5523628</v>
      </c>
      <c r="L745" s="121">
        <v>0.99</v>
      </c>
      <c r="M745" s="121">
        <v>663</v>
      </c>
      <c r="N745" s="122">
        <v>1</v>
      </c>
      <c r="O745" s="122">
        <v>9.5848648309906125E+18</v>
      </c>
    </row>
    <row r="746" spans="3:15" ht="15" customHeight="1">
      <c r="C746" s="112" t="b">
        <v>0</v>
      </c>
      <c r="D746" s="113">
        <v>665</v>
      </c>
      <c r="E746" s="114" t="s">
        <v>2132</v>
      </c>
      <c r="F746" s="114">
        <v>53</v>
      </c>
      <c r="G746" s="121">
        <v>1</v>
      </c>
      <c r="H746" s="121">
        <v>7</v>
      </c>
      <c r="I746" s="121"/>
      <c r="J746" s="121">
        <v>259944</v>
      </c>
      <c r="K746" s="121">
        <v>8480140</v>
      </c>
      <c r="L746" s="121">
        <v>0.99</v>
      </c>
      <c r="M746" s="121">
        <v>664</v>
      </c>
      <c r="N746" s="122">
        <v>1</v>
      </c>
      <c r="O746" s="122">
        <v>1.0104673540819931E+19</v>
      </c>
    </row>
    <row r="747" spans="3:15" ht="15" customHeight="1">
      <c r="C747" s="112" t="b">
        <v>0</v>
      </c>
      <c r="D747" s="113">
        <v>666</v>
      </c>
      <c r="E747" s="114" t="s">
        <v>2133</v>
      </c>
      <c r="F747" s="114">
        <v>53</v>
      </c>
      <c r="G747" s="121">
        <v>1</v>
      </c>
      <c r="H747" s="121">
        <v>7</v>
      </c>
      <c r="I747" s="121"/>
      <c r="J747" s="121">
        <v>258194</v>
      </c>
      <c r="K747" s="121">
        <v>8380320</v>
      </c>
      <c r="L747" s="121">
        <v>0.99</v>
      </c>
      <c r="M747" s="121">
        <v>665</v>
      </c>
      <c r="N747" s="122">
        <v>1</v>
      </c>
      <c r="O747" s="122">
        <v>7.1660536880550441E+18</v>
      </c>
    </row>
    <row r="748" spans="3:15" ht="15" customHeight="1">
      <c r="C748" s="112" t="b">
        <v>0</v>
      </c>
      <c r="D748" s="113">
        <v>667</v>
      </c>
      <c r="E748" s="114" t="s">
        <v>2134</v>
      </c>
      <c r="F748" s="114">
        <v>53</v>
      </c>
      <c r="G748" s="121">
        <v>1</v>
      </c>
      <c r="H748" s="121">
        <v>7</v>
      </c>
      <c r="I748" s="121"/>
      <c r="J748" s="121">
        <v>243356</v>
      </c>
      <c r="K748" s="121">
        <v>7991295</v>
      </c>
      <c r="L748" s="121">
        <v>0.99</v>
      </c>
      <c r="M748" s="121">
        <v>666</v>
      </c>
      <c r="N748" s="122">
        <v>1</v>
      </c>
      <c r="O748" s="122">
        <v>1.3429513334770403E+19</v>
      </c>
    </row>
    <row r="749" spans="3:15" ht="15" customHeight="1">
      <c r="C749" s="112" t="b">
        <v>0</v>
      </c>
      <c r="D749" s="113">
        <v>668</v>
      </c>
      <c r="E749" s="114" t="s">
        <v>2135</v>
      </c>
      <c r="F749" s="114">
        <v>53</v>
      </c>
      <c r="G749" s="121">
        <v>1</v>
      </c>
      <c r="H749" s="121">
        <v>7</v>
      </c>
      <c r="I749" s="121"/>
      <c r="J749" s="121">
        <v>206994</v>
      </c>
      <c r="K749" s="121">
        <v>6851151</v>
      </c>
      <c r="L749" s="121">
        <v>0.99</v>
      </c>
      <c r="M749" s="121">
        <v>667</v>
      </c>
      <c r="N749" s="122">
        <v>1</v>
      </c>
      <c r="O749" s="122">
        <v>3.3643616569374664E+18</v>
      </c>
    </row>
    <row r="750" spans="3:15" ht="15" customHeight="1">
      <c r="C750" s="112" t="b">
        <v>0</v>
      </c>
      <c r="D750" s="113">
        <v>669</v>
      </c>
      <c r="E750" s="114" t="s">
        <v>2136</v>
      </c>
      <c r="F750" s="114">
        <v>53</v>
      </c>
      <c r="G750" s="121">
        <v>1</v>
      </c>
      <c r="H750" s="121">
        <v>7</v>
      </c>
      <c r="I750" s="121"/>
      <c r="J750" s="121">
        <v>238341</v>
      </c>
      <c r="K750" s="121">
        <v>7751360</v>
      </c>
      <c r="L750" s="121">
        <v>0.99</v>
      </c>
      <c r="M750" s="121">
        <v>668</v>
      </c>
      <c r="N750" s="122">
        <v>1</v>
      </c>
      <c r="O750" s="122">
        <v>9.6205648211523564E+18</v>
      </c>
    </row>
    <row r="751" spans="3:15" ht="15" customHeight="1">
      <c r="C751" s="112" t="b">
        <v>0</v>
      </c>
      <c r="D751" s="113">
        <v>670</v>
      </c>
      <c r="E751" s="114" t="s">
        <v>2137</v>
      </c>
      <c r="F751" s="114">
        <v>53</v>
      </c>
      <c r="G751" s="121">
        <v>1</v>
      </c>
      <c r="H751" s="121">
        <v>7</v>
      </c>
      <c r="I751" s="121"/>
      <c r="J751" s="121">
        <v>244793</v>
      </c>
      <c r="K751" s="121">
        <v>8033885</v>
      </c>
      <c r="L751" s="121">
        <v>0.99</v>
      </c>
      <c r="M751" s="121">
        <v>669</v>
      </c>
      <c r="N751" s="122">
        <v>1</v>
      </c>
      <c r="O751" s="122">
        <v>8.398973791718775E+17</v>
      </c>
    </row>
    <row r="752" spans="3:15" ht="15" customHeight="1">
      <c r="C752" s="112" t="b">
        <v>0</v>
      </c>
      <c r="D752" s="113">
        <v>671</v>
      </c>
      <c r="E752" s="114" t="s">
        <v>2138</v>
      </c>
      <c r="F752" s="114">
        <v>53</v>
      </c>
      <c r="G752" s="121">
        <v>1</v>
      </c>
      <c r="H752" s="121">
        <v>7</v>
      </c>
      <c r="I752" s="121"/>
      <c r="J752" s="121">
        <v>116767</v>
      </c>
      <c r="K752" s="121">
        <v>3836641</v>
      </c>
      <c r="L752" s="121">
        <v>0.99</v>
      </c>
      <c r="M752" s="121">
        <v>670</v>
      </c>
      <c r="N752" s="122">
        <v>1</v>
      </c>
      <c r="O752" s="122">
        <v>1.6094797188131242E+19</v>
      </c>
    </row>
    <row r="753" spans="3:15" ht="15" customHeight="1">
      <c r="C753" s="112" t="b">
        <v>0</v>
      </c>
      <c r="D753" s="113">
        <v>672</v>
      </c>
      <c r="E753" s="114" t="s">
        <v>2139</v>
      </c>
      <c r="F753" s="114">
        <v>53</v>
      </c>
      <c r="G753" s="121">
        <v>1</v>
      </c>
      <c r="H753" s="121">
        <v>7</v>
      </c>
      <c r="I753" s="121"/>
      <c r="J753" s="121">
        <v>130063</v>
      </c>
      <c r="K753" s="121">
        <v>4298006</v>
      </c>
      <c r="L753" s="121">
        <v>0.99</v>
      </c>
      <c r="M753" s="121">
        <v>671</v>
      </c>
      <c r="N753" s="122">
        <v>1</v>
      </c>
      <c r="O753" s="122">
        <v>6.8478661177632379E+18</v>
      </c>
    </row>
    <row r="754" spans="3:15" ht="15" customHeight="1">
      <c r="C754" s="112" t="b">
        <v>0</v>
      </c>
      <c r="D754" s="113">
        <v>673</v>
      </c>
      <c r="E754" s="114" t="s">
        <v>2140</v>
      </c>
      <c r="F754" s="114">
        <v>53</v>
      </c>
      <c r="G754" s="121">
        <v>1</v>
      </c>
      <c r="H754" s="121">
        <v>7</v>
      </c>
      <c r="I754" s="121"/>
      <c r="J754" s="121">
        <v>174367</v>
      </c>
      <c r="K754" s="121">
        <v>5767474</v>
      </c>
      <c r="L754" s="121">
        <v>0.99</v>
      </c>
      <c r="M754" s="121">
        <v>672</v>
      </c>
      <c r="N754" s="122">
        <v>1</v>
      </c>
      <c r="O754" s="122">
        <v>2.6490694556622486E+17</v>
      </c>
    </row>
    <row r="755" spans="3:15" ht="15" customHeight="1">
      <c r="C755" s="112" t="b">
        <v>0</v>
      </c>
      <c r="D755" s="113">
        <v>674</v>
      </c>
      <c r="E755" s="114" t="s">
        <v>2141</v>
      </c>
      <c r="F755" s="114">
        <v>53</v>
      </c>
      <c r="G755" s="121">
        <v>1</v>
      </c>
      <c r="H755" s="121">
        <v>7</v>
      </c>
      <c r="I755" s="121"/>
      <c r="J755" s="121">
        <v>143464</v>
      </c>
      <c r="K755" s="121">
        <v>4642359</v>
      </c>
      <c r="L755" s="121">
        <v>0.99</v>
      </c>
      <c r="M755" s="121">
        <v>673</v>
      </c>
      <c r="N755" s="122">
        <v>1</v>
      </c>
      <c r="O755" s="122">
        <v>1.0254734178837819E+19</v>
      </c>
    </row>
    <row r="756" spans="3:15" ht="15" customHeight="1">
      <c r="C756" s="112" t="b">
        <v>0</v>
      </c>
      <c r="D756" s="113">
        <v>675</v>
      </c>
      <c r="E756" s="114" t="s">
        <v>2142</v>
      </c>
      <c r="F756" s="114">
        <v>54</v>
      </c>
      <c r="G756" s="121">
        <v>1</v>
      </c>
      <c r="H756" s="121">
        <v>1</v>
      </c>
      <c r="I756" s="121" t="s">
        <v>2143</v>
      </c>
      <c r="J756" s="121">
        <v>275565</v>
      </c>
      <c r="K756" s="121">
        <v>9043825</v>
      </c>
      <c r="L756" s="121">
        <v>0.99</v>
      </c>
      <c r="M756" s="121">
        <v>674</v>
      </c>
      <c r="N756" s="122">
        <v>0</v>
      </c>
      <c r="O756" s="122">
        <v>9.1610775796801577E+18</v>
      </c>
    </row>
    <row r="757" spans="3:15" ht="15" customHeight="1">
      <c r="C757" s="112" t="b">
        <v>0</v>
      </c>
      <c r="D757" s="113">
        <v>676</v>
      </c>
      <c r="E757" s="114" t="s">
        <v>2144</v>
      </c>
      <c r="F757" s="114">
        <v>54</v>
      </c>
      <c r="G757" s="121">
        <v>1</v>
      </c>
      <c r="H757" s="121">
        <v>1</v>
      </c>
      <c r="I757" s="121" t="s">
        <v>2145</v>
      </c>
      <c r="J757" s="121">
        <v>272091</v>
      </c>
      <c r="K757" s="121">
        <v>8943000</v>
      </c>
      <c r="L757" s="121">
        <v>0.99</v>
      </c>
      <c r="M757" s="121">
        <v>675</v>
      </c>
      <c r="N757" s="122">
        <v>0</v>
      </c>
      <c r="O757" s="122">
        <v>7.3563106368415119E+18</v>
      </c>
    </row>
    <row r="758" spans="3:15" ht="15" customHeight="1">
      <c r="C758" s="112" t="b">
        <v>0</v>
      </c>
      <c r="D758" s="113">
        <v>677</v>
      </c>
      <c r="E758" s="114" t="s">
        <v>2146</v>
      </c>
      <c r="F758" s="114">
        <v>54</v>
      </c>
      <c r="G758" s="121">
        <v>1</v>
      </c>
      <c r="H758" s="121">
        <v>1</v>
      </c>
      <c r="I758" s="121" t="s">
        <v>2147</v>
      </c>
      <c r="J758" s="121">
        <v>189022</v>
      </c>
      <c r="K758" s="121">
        <v>6229590</v>
      </c>
      <c r="L758" s="121">
        <v>0.99</v>
      </c>
      <c r="M758" s="121">
        <v>676</v>
      </c>
      <c r="N758" s="122">
        <v>0</v>
      </c>
      <c r="O758" s="122">
        <v>1.4507346487717138E+19</v>
      </c>
    </row>
    <row r="759" spans="3:15" ht="15" customHeight="1">
      <c r="C759" s="112" t="b">
        <v>0</v>
      </c>
      <c r="D759" s="113">
        <v>678</v>
      </c>
      <c r="E759" s="114" t="s">
        <v>2148</v>
      </c>
      <c r="F759" s="114">
        <v>54</v>
      </c>
      <c r="G759" s="121">
        <v>1</v>
      </c>
      <c r="H759" s="121">
        <v>1</v>
      </c>
      <c r="I759" s="121" t="s">
        <v>2147</v>
      </c>
      <c r="J759" s="121">
        <v>140146</v>
      </c>
      <c r="K759" s="121">
        <v>4609835</v>
      </c>
      <c r="L759" s="121">
        <v>0.99</v>
      </c>
      <c r="M759" s="121">
        <v>677</v>
      </c>
      <c r="N759" s="122">
        <v>0</v>
      </c>
      <c r="O759" s="122">
        <v>3.2365938375354363E+18</v>
      </c>
    </row>
    <row r="760" spans="3:15" ht="15" customHeight="1">
      <c r="C760" s="112" t="b">
        <v>0</v>
      </c>
      <c r="D760" s="113">
        <v>679</v>
      </c>
      <c r="E760" s="114" t="s">
        <v>2149</v>
      </c>
      <c r="F760" s="114">
        <v>54</v>
      </c>
      <c r="G760" s="121">
        <v>1</v>
      </c>
      <c r="H760" s="121">
        <v>1</v>
      </c>
      <c r="I760" s="121" t="s">
        <v>2147</v>
      </c>
      <c r="J760" s="121">
        <v>191451</v>
      </c>
      <c r="K760" s="121">
        <v>6260214</v>
      </c>
      <c r="L760" s="121">
        <v>0.99</v>
      </c>
      <c r="M760" s="121">
        <v>678</v>
      </c>
      <c r="N760" s="122">
        <v>0</v>
      </c>
      <c r="O760" s="122">
        <v>1.8434473747959149E+19</v>
      </c>
    </row>
    <row r="761" spans="3:15" ht="15" customHeight="1">
      <c r="C761" s="112" t="b">
        <v>0</v>
      </c>
      <c r="D761" s="113">
        <v>680</v>
      </c>
      <c r="E761" s="114" t="s">
        <v>2150</v>
      </c>
      <c r="F761" s="114">
        <v>54</v>
      </c>
      <c r="G761" s="121">
        <v>1</v>
      </c>
      <c r="H761" s="121">
        <v>1</v>
      </c>
      <c r="I761" s="121" t="s">
        <v>2147</v>
      </c>
      <c r="J761" s="121">
        <v>154279</v>
      </c>
      <c r="K761" s="121">
        <v>5105874</v>
      </c>
      <c r="L761" s="121">
        <v>0.99</v>
      </c>
      <c r="M761" s="121">
        <v>679</v>
      </c>
      <c r="N761" s="122">
        <v>0</v>
      </c>
      <c r="O761" s="122">
        <v>3.7857347799717146E+18</v>
      </c>
    </row>
    <row r="762" spans="3:15" ht="15" customHeight="1">
      <c r="C762" s="112" t="b">
        <v>0</v>
      </c>
      <c r="D762" s="113">
        <v>681</v>
      </c>
      <c r="E762" s="114" t="s">
        <v>2151</v>
      </c>
      <c r="F762" s="114">
        <v>54</v>
      </c>
      <c r="G762" s="121">
        <v>1</v>
      </c>
      <c r="H762" s="121">
        <v>1</v>
      </c>
      <c r="I762" s="121" t="s">
        <v>2147</v>
      </c>
      <c r="J762" s="121">
        <v>162899</v>
      </c>
      <c r="K762" s="121">
        <v>5354252</v>
      </c>
      <c r="L762" s="121">
        <v>0.99</v>
      </c>
      <c r="M762" s="121">
        <v>680</v>
      </c>
      <c r="N762" s="122">
        <v>0</v>
      </c>
      <c r="O762" s="122">
        <v>8.5260125177607649E+18</v>
      </c>
    </row>
    <row r="763" spans="3:15" ht="15" customHeight="1">
      <c r="C763" s="112" t="b">
        <v>0</v>
      </c>
      <c r="D763" s="113">
        <v>682</v>
      </c>
      <c r="E763" s="114" t="s">
        <v>2152</v>
      </c>
      <c r="F763" s="114">
        <v>54</v>
      </c>
      <c r="G763" s="121">
        <v>1</v>
      </c>
      <c r="H763" s="121">
        <v>1</v>
      </c>
      <c r="I763" s="121" t="s">
        <v>2147</v>
      </c>
      <c r="J763" s="121">
        <v>164858</v>
      </c>
      <c r="K763" s="121">
        <v>5521804</v>
      </c>
      <c r="L763" s="121">
        <v>0.99</v>
      </c>
      <c r="M763" s="121">
        <v>681</v>
      </c>
      <c r="N763" s="122">
        <v>0</v>
      </c>
      <c r="O763" s="122">
        <v>9.3067435528352911E+18</v>
      </c>
    </row>
    <row r="764" spans="3:15" ht="15" customHeight="1">
      <c r="C764" s="112" t="b">
        <v>0</v>
      </c>
      <c r="D764" s="113">
        <v>683</v>
      </c>
      <c r="E764" s="114" t="s">
        <v>2153</v>
      </c>
      <c r="F764" s="114">
        <v>54</v>
      </c>
      <c r="G764" s="121">
        <v>1</v>
      </c>
      <c r="H764" s="121">
        <v>1</v>
      </c>
      <c r="I764" s="121" t="s">
        <v>2147</v>
      </c>
      <c r="J764" s="121">
        <v>140329</v>
      </c>
      <c r="K764" s="121">
        <v>4617559</v>
      </c>
      <c r="L764" s="121">
        <v>0.99</v>
      </c>
      <c r="M764" s="121">
        <v>682</v>
      </c>
      <c r="N764" s="122">
        <v>0</v>
      </c>
      <c r="O764" s="122">
        <v>1.8076624385425943E+19</v>
      </c>
    </row>
    <row r="765" spans="3:15" ht="15" customHeight="1">
      <c r="C765" s="112" t="b">
        <v>0</v>
      </c>
      <c r="D765" s="113">
        <v>684</v>
      </c>
      <c r="E765" s="114" t="s">
        <v>2154</v>
      </c>
      <c r="F765" s="114">
        <v>54</v>
      </c>
      <c r="G765" s="121">
        <v>1</v>
      </c>
      <c r="H765" s="121">
        <v>1</v>
      </c>
      <c r="I765" s="121" t="s">
        <v>2147</v>
      </c>
      <c r="J765" s="121">
        <v>129358</v>
      </c>
      <c r="K765" s="121">
        <v>4270414</v>
      </c>
      <c r="L765" s="121">
        <v>0.99</v>
      </c>
      <c r="M765" s="121">
        <v>683</v>
      </c>
      <c r="N765" s="122">
        <v>0</v>
      </c>
      <c r="O765" s="122">
        <v>1.753326654622488E+19</v>
      </c>
    </row>
    <row r="766" spans="3:15" ht="15" customHeight="1">
      <c r="C766" s="112" t="b">
        <v>0</v>
      </c>
      <c r="D766" s="113">
        <v>685</v>
      </c>
      <c r="E766" s="114" t="s">
        <v>2155</v>
      </c>
      <c r="F766" s="114">
        <v>54</v>
      </c>
      <c r="G766" s="121">
        <v>1</v>
      </c>
      <c r="H766" s="121">
        <v>1</v>
      </c>
      <c r="I766" s="121" t="s">
        <v>2147</v>
      </c>
      <c r="J766" s="121">
        <v>149394</v>
      </c>
      <c r="K766" s="121">
        <v>4899579</v>
      </c>
      <c r="L766" s="121">
        <v>0.99</v>
      </c>
      <c r="M766" s="121">
        <v>684</v>
      </c>
      <c r="N766" s="122">
        <v>0</v>
      </c>
      <c r="O766" s="122">
        <v>1.4795523503926538E+19</v>
      </c>
    </row>
    <row r="767" spans="3:15" ht="15" customHeight="1">
      <c r="C767" s="112" t="b">
        <v>0</v>
      </c>
      <c r="D767" s="113">
        <v>686</v>
      </c>
      <c r="E767" s="114" t="s">
        <v>2156</v>
      </c>
      <c r="F767" s="114">
        <v>54</v>
      </c>
      <c r="G767" s="121">
        <v>1</v>
      </c>
      <c r="H767" s="121">
        <v>1</v>
      </c>
      <c r="I767" s="121" t="s">
        <v>2147</v>
      </c>
      <c r="J767" s="121">
        <v>162429</v>
      </c>
      <c r="K767" s="121">
        <v>5368701</v>
      </c>
      <c r="L767" s="121">
        <v>0.99</v>
      </c>
      <c r="M767" s="121">
        <v>685</v>
      </c>
      <c r="N767" s="122">
        <v>0</v>
      </c>
      <c r="O767" s="122">
        <v>5.399998666392661E+18</v>
      </c>
    </row>
    <row r="768" spans="3:15" ht="15" customHeight="1">
      <c r="C768" s="112" t="b">
        <v>0</v>
      </c>
      <c r="D768" s="113">
        <v>687</v>
      </c>
      <c r="E768" s="114" t="s">
        <v>2157</v>
      </c>
      <c r="F768" s="114">
        <v>54</v>
      </c>
      <c r="G768" s="121">
        <v>1</v>
      </c>
      <c r="H768" s="121">
        <v>1</v>
      </c>
      <c r="I768" s="121" t="s">
        <v>2147</v>
      </c>
      <c r="J768" s="121">
        <v>186044</v>
      </c>
      <c r="K768" s="121">
        <v>6156567</v>
      </c>
      <c r="L768" s="121">
        <v>0.99</v>
      </c>
      <c r="M768" s="121">
        <v>686</v>
      </c>
      <c r="N768" s="122">
        <v>0</v>
      </c>
      <c r="O768" s="122">
        <v>3.2894398499605873E+18</v>
      </c>
    </row>
    <row r="769" spans="3:15" ht="15" customHeight="1">
      <c r="C769" s="112" t="b">
        <v>0</v>
      </c>
      <c r="D769" s="113">
        <v>688</v>
      </c>
      <c r="E769" s="114" t="s">
        <v>2158</v>
      </c>
      <c r="F769" s="114">
        <v>54</v>
      </c>
      <c r="G769" s="121">
        <v>1</v>
      </c>
      <c r="H769" s="121">
        <v>1</v>
      </c>
      <c r="I769" s="121" t="s">
        <v>2147</v>
      </c>
      <c r="J769" s="121">
        <v>152946</v>
      </c>
      <c r="K769" s="121">
        <v>5034670</v>
      </c>
      <c r="L769" s="121">
        <v>0.99</v>
      </c>
      <c r="M769" s="121">
        <v>687</v>
      </c>
      <c r="N769" s="122">
        <v>0</v>
      </c>
      <c r="O769" s="122">
        <v>1.2630953279267284E+18</v>
      </c>
    </row>
    <row r="770" spans="3:15" ht="15" customHeight="1">
      <c r="C770" s="112" t="b">
        <v>0</v>
      </c>
      <c r="D770" s="113">
        <v>689</v>
      </c>
      <c r="E770" s="114" t="s">
        <v>2159</v>
      </c>
      <c r="F770" s="114">
        <v>54</v>
      </c>
      <c r="G770" s="121">
        <v>1</v>
      </c>
      <c r="H770" s="121">
        <v>1</v>
      </c>
      <c r="I770" s="121" t="s">
        <v>2147</v>
      </c>
      <c r="J770" s="121">
        <v>213237</v>
      </c>
      <c r="K770" s="121">
        <v>6924024</v>
      </c>
      <c r="L770" s="121">
        <v>0.99</v>
      </c>
      <c r="M770" s="121">
        <v>688</v>
      </c>
      <c r="N770" s="122">
        <v>0</v>
      </c>
      <c r="O770" s="122">
        <v>1.7189234827723506E+19</v>
      </c>
    </row>
    <row r="771" spans="3:15" ht="15" customHeight="1">
      <c r="C771" s="112" t="b">
        <v>0</v>
      </c>
      <c r="D771" s="113">
        <v>690</v>
      </c>
      <c r="E771" s="114" t="s">
        <v>2160</v>
      </c>
      <c r="F771" s="114">
        <v>54</v>
      </c>
      <c r="G771" s="121">
        <v>1</v>
      </c>
      <c r="H771" s="121">
        <v>1</v>
      </c>
      <c r="I771" s="121" t="s">
        <v>2161</v>
      </c>
      <c r="J771" s="121">
        <v>664894</v>
      </c>
      <c r="K771" s="121">
        <v>21947845</v>
      </c>
      <c r="L771" s="121">
        <v>0.99</v>
      </c>
      <c r="M771" s="121">
        <v>689</v>
      </c>
      <c r="N771" s="122">
        <v>0</v>
      </c>
      <c r="O771" s="122">
        <v>6.2808331132657088E+17</v>
      </c>
    </row>
    <row r="772" spans="3:15" ht="15" customHeight="1">
      <c r="C772" s="112" t="b">
        <v>0</v>
      </c>
      <c r="D772" s="113">
        <v>691</v>
      </c>
      <c r="E772" s="114" t="s">
        <v>2162</v>
      </c>
      <c r="F772" s="114">
        <v>54</v>
      </c>
      <c r="G772" s="121">
        <v>1</v>
      </c>
      <c r="H772" s="121">
        <v>1</v>
      </c>
      <c r="I772" s="121" t="s">
        <v>2147</v>
      </c>
      <c r="J772" s="121">
        <v>160052</v>
      </c>
      <c r="K772" s="121">
        <v>5263675</v>
      </c>
      <c r="L772" s="121">
        <v>0.99</v>
      </c>
      <c r="M772" s="121">
        <v>690</v>
      </c>
      <c r="N772" s="122">
        <v>0</v>
      </c>
      <c r="O772" s="122">
        <v>3.7272648067869435E+18</v>
      </c>
    </row>
    <row r="773" spans="3:15" ht="15" customHeight="1">
      <c r="C773" s="112" t="b">
        <v>0</v>
      </c>
      <c r="D773" s="113">
        <v>692</v>
      </c>
      <c r="E773" s="114" t="s">
        <v>2163</v>
      </c>
      <c r="F773" s="114">
        <v>54</v>
      </c>
      <c r="G773" s="121">
        <v>1</v>
      </c>
      <c r="H773" s="121">
        <v>1</v>
      </c>
      <c r="I773" s="121" t="s">
        <v>2147</v>
      </c>
      <c r="J773" s="121">
        <v>162847</v>
      </c>
      <c r="K773" s="121">
        <v>5343807</v>
      </c>
      <c r="L773" s="121">
        <v>0.99</v>
      </c>
      <c r="M773" s="121">
        <v>691</v>
      </c>
      <c r="N773" s="122">
        <v>0</v>
      </c>
      <c r="O773" s="122">
        <v>4.9736739186389702E+17</v>
      </c>
    </row>
    <row r="774" spans="3:15" ht="15" customHeight="1">
      <c r="C774" s="112" t="b">
        <v>0</v>
      </c>
      <c r="D774" s="113">
        <v>693</v>
      </c>
      <c r="E774" s="114" t="s">
        <v>2164</v>
      </c>
      <c r="F774" s="114">
        <v>54</v>
      </c>
      <c r="G774" s="121">
        <v>1</v>
      </c>
      <c r="H774" s="121">
        <v>1</v>
      </c>
      <c r="I774" s="121" t="s">
        <v>2147</v>
      </c>
      <c r="J774" s="121">
        <v>175490</v>
      </c>
      <c r="K774" s="121">
        <v>5716603</v>
      </c>
      <c r="L774" s="121">
        <v>0.99</v>
      </c>
      <c r="M774" s="121">
        <v>692</v>
      </c>
      <c r="N774" s="122">
        <v>0</v>
      </c>
      <c r="O774" s="122">
        <v>4.8497028130267187E+18</v>
      </c>
    </row>
    <row r="775" spans="3:15" ht="15" customHeight="1">
      <c r="C775" s="112" t="b">
        <v>0</v>
      </c>
      <c r="D775" s="113">
        <v>694</v>
      </c>
      <c r="E775" s="114" t="s">
        <v>2165</v>
      </c>
      <c r="F775" s="114">
        <v>54</v>
      </c>
      <c r="G775" s="121">
        <v>1</v>
      </c>
      <c r="H775" s="121">
        <v>1</v>
      </c>
      <c r="I775" s="121" t="s">
        <v>2147</v>
      </c>
      <c r="J775" s="121">
        <v>239360</v>
      </c>
      <c r="K775" s="121">
        <v>7945235</v>
      </c>
      <c r="L775" s="121">
        <v>0.99</v>
      </c>
      <c r="M775" s="121">
        <v>693</v>
      </c>
      <c r="N775" s="122">
        <v>0</v>
      </c>
      <c r="O775" s="122">
        <v>1.5245277092328088E+19</v>
      </c>
    </row>
    <row r="776" spans="3:15" ht="15" customHeight="1">
      <c r="C776" s="112" t="b">
        <v>0</v>
      </c>
      <c r="D776" s="113">
        <v>695</v>
      </c>
      <c r="E776" s="114" t="s">
        <v>2166</v>
      </c>
      <c r="F776" s="114">
        <v>55</v>
      </c>
      <c r="G776" s="121">
        <v>1</v>
      </c>
      <c r="H776" s="121">
        <v>1</v>
      </c>
      <c r="I776" s="121" t="s">
        <v>2167</v>
      </c>
      <c r="J776" s="121">
        <v>281286</v>
      </c>
      <c r="K776" s="121">
        <v>9302129</v>
      </c>
      <c r="L776" s="121">
        <v>0.99</v>
      </c>
      <c r="M776" s="121">
        <v>694</v>
      </c>
      <c r="N776" s="122">
        <v>0</v>
      </c>
      <c r="O776" s="122">
        <v>1.5186894350479882E+19</v>
      </c>
    </row>
    <row r="777" spans="3:15" ht="15" customHeight="1">
      <c r="C777" s="112" t="b">
        <v>0</v>
      </c>
      <c r="D777" s="113">
        <v>696</v>
      </c>
      <c r="E777" s="114" t="s">
        <v>2168</v>
      </c>
      <c r="F777" s="114">
        <v>55</v>
      </c>
      <c r="G777" s="121">
        <v>1</v>
      </c>
      <c r="H777" s="121">
        <v>1</v>
      </c>
      <c r="I777" s="121" t="s">
        <v>2167</v>
      </c>
      <c r="J777" s="121">
        <v>244114</v>
      </c>
      <c r="K777" s="121">
        <v>7986637</v>
      </c>
      <c r="L777" s="121">
        <v>0.99</v>
      </c>
      <c r="M777" s="121">
        <v>695</v>
      </c>
      <c r="N777" s="122">
        <v>0</v>
      </c>
      <c r="O777" s="122">
        <v>1.4731521242740804E+19</v>
      </c>
    </row>
    <row r="778" spans="3:15" ht="15" customHeight="1">
      <c r="C778" s="112" t="b">
        <v>0</v>
      </c>
      <c r="D778" s="113">
        <v>697</v>
      </c>
      <c r="E778" s="114" t="s">
        <v>2169</v>
      </c>
      <c r="F778" s="114">
        <v>55</v>
      </c>
      <c r="G778" s="121">
        <v>1</v>
      </c>
      <c r="H778" s="121">
        <v>1</v>
      </c>
      <c r="I778" s="121" t="s">
        <v>2167</v>
      </c>
      <c r="J778" s="121">
        <v>316630</v>
      </c>
      <c r="K778" s="121">
        <v>10361866</v>
      </c>
      <c r="L778" s="121">
        <v>0.99</v>
      </c>
      <c r="M778" s="121">
        <v>696</v>
      </c>
      <c r="N778" s="122">
        <v>0</v>
      </c>
      <c r="O778" s="122">
        <v>1.9071524937946117E+18</v>
      </c>
    </row>
    <row r="779" spans="3:15" ht="15" customHeight="1">
      <c r="C779" s="112" t="b">
        <v>0</v>
      </c>
      <c r="D779" s="113">
        <v>698</v>
      </c>
      <c r="E779" s="114" t="s">
        <v>1455</v>
      </c>
      <c r="F779" s="114">
        <v>55</v>
      </c>
      <c r="G779" s="121">
        <v>1</v>
      </c>
      <c r="H779" s="121">
        <v>1</v>
      </c>
      <c r="I779" s="121" t="s">
        <v>2167</v>
      </c>
      <c r="J779" s="121">
        <v>163604</v>
      </c>
      <c r="K779" s="121">
        <v>5348175</v>
      </c>
      <c r="L779" s="121">
        <v>0.99</v>
      </c>
      <c r="M779" s="121">
        <v>697</v>
      </c>
      <c r="N779" s="122">
        <v>0</v>
      </c>
      <c r="O779" s="122">
        <v>9.2014191914497782E+18</v>
      </c>
    </row>
    <row r="780" spans="3:15" ht="15" customHeight="1">
      <c r="C780" s="112" t="b">
        <v>0</v>
      </c>
      <c r="D780" s="113">
        <v>699</v>
      </c>
      <c r="E780" s="114" t="s">
        <v>2170</v>
      </c>
      <c r="F780" s="114">
        <v>55</v>
      </c>
      <c r="G780" s="121">
        <v>1</v>
      </c>
      <c r="H780" s="121">
        <v>1</v>
      </c>
      <c r="I780" s="121" t="s">
        <v>2167</v>
      </c>
      <c r="J780" s="121">
        <v>218880</v>
      </c>
      <c r="K780" s="121">
        <v>7209080</v>
      </c>
      <c r="L780" s="121">
        <v>0.99</v>
      </c>
      <c r="M780" s="121">
        <v>698</v>
      </c>
      <c r="N780" s="122">
        <v>0</v>
      </c>
      <c r="O780" s="122">
        <v>1.27344834106234E+19</v>
      </c>
    </row>
    <row r="781" spans="3:15" ht="15" customHeight="1">
      <c r="C781" s="112" t="b">
        <v>0</v>
      </c>
      <c r="D781" s="113">
        <v>700</v>
      </c>
      <c r="E781" s="114" t="s">
        <v>2171</v>
      </c>
      <c r="F781" s="114">
        <v>55</v>
      </c>
      <c r="G781" s="121">
        <v>1</v>
      </c>
      <c r="H781" s="121">
        <v>1</v>
      </c>
      <c r="I781" s="121" t="s">
        <v>2167</v>
      </c>
      <c r="J781" s="121">
        <v>296385</v>
      </c>
      <c r="K781" s="121">
        <v>9675875</v>
      </c>
      <c r="L781" s="121">
        <v>0.99</v>
      </c>
      <c r="M781" s="121">
        <v>699</v>
      </c>
      <c r="N781" s="122">
        <v>0</v>
      </c>
      <c r="O781" s="122">
        <v>2.6757224428196152E+18</v>
      </c>
    </row>
    <row r="782" spans="3:15" ht="15" customHeight="1">
      <c r="C782" s="112" t="b">
        <v>0</v>
      </c>
      <c r="D782" s="113">
        <v>701</v>
      </c>
      <c r="E782" s="114" t="s">
        <v>2172</v>
      </c>
      <c r="F782" s="114">
        <v>55</v>
      </c>
      <c r="G782" s="121">
        <v>1</v>
      </c>
      <c r="H782" s="121">
        <v>1</v>
      </c>
      <c r="I782" s="121" t="s">
        <v>2167</v>
      </c>
      <c r="J782" s="121">
        <v>190119</v>
      </c>
      <c r="K782" s="121">
        <v>6211173</v>
      </c>
      <c r="L782" s="121">
        <v>0.99</v>
      </c>
      <c r="M782" s="121">
        <v>700</v>
      </c>
      <c r="N782" s="122">
        <v>0</v>
      </c>
      <c r="O782" s="122">
        <v>4.5565126240145014E+18</v>
      </c>
    </row>
    <row r="783" spans="3:15" ht="15" customHeight="1">
      <c r="C783" s="112" t="b">
        <v>0</v>
      </c>
      <c r="D783" s="113">
        <v>702</v>
      </c>
      <c r="E783" s="114" t="s">
        <v>2173</v>
      </c>
      <c r="F783" s="114">
        <v>55</v>
      </c>
      <c r="G783" s="121">
        <v>1</v>
      </c>
      <c r="H783" s="121">
        <v>1</v>
      </c>
      <c r="I783" s="121" t="s">
        <v>2167</v>
      </c>
      <c r="J783" s="121">
        <v>178181</v>
      </c>
      <c r="K783" s="121">
        <v>5919224</v>
      </c>
      <c r="L783" s="121">
        <v>0.99</v>
      </c>
      <c r="M783" s="121">
        <v>701</v>
      </c>
      <c r="N783" s="122">
        <v>0</v>
      </c>
      <c r="O783" s="122">
        <v>3.4853536530084869E+18</v>
      </c>
    </row>
    <row r="784" spans="3:15" ht="15" customHeight="1">
      <c r="C784" s="112" t="b">
        <v>0</v>
      </c>
      <c r="D784" s="113">
        <v>703</v>
      </c>
      <c r="E784" s="114" t="s">
        <v>2174</v>
      </c>
      <c r="F784" s="114">
        <v>55</v>
      </c>
      <c r="G784" s="121">
        <v>1</v>
      </c>
      <c r="H784" s="121">
        <v>1</v>
      </c>
      <c r="I784" s="121" t="s">
        <v>2167</v>
      </c>
      <c r="J784" s="121">
        <v>176718</v>
      </c>
      <c r="K784" s="121">
        <v>5807474</v>
      </c>
      <c r="L784" s="121">
        <v>0.99</v>
      </c>
      <c r="M784" s="121">
        <v>702</v>
      </c>
      <c r="N784" s="122">
        <v>0</v>
      </c>
      <c r="O784" s="122">
        <v>1.1346523070017906E+18</v>
      </c>
    </row>
    <row r="785" spans="3:15" ht="15" customHeight="1">
      <c r="C785" s="112" t="b">
        <v>0</v>
      </c>
      <c r="D785" s="113">
        <v>704</v>
      </c>
      <c r="E785" s="114" t="s">
        <v>2175</v>
      </c>
      <c r="F785" s="114">
        <v>55</v>
      </c>
      <c r="G785" s="121">
        <v>1</v>
      </c>
      <c r="H785" s="121">
        <v>1</v>
      </c>
      <c r="I785" s="121" t="s">
        <v>2167</v>
      </c>
      <c r="J785" s="121">
        <v>131918</v>
      </c>
      <c r="K785" s="121">
        <v>4366455</v>
      </c>
      <c r="L785" s="121">
        <v>0.99</v>
      </c>
      <c r="M785" s="121">
        <v>703</v>
      </c>
      <c r="N785" s="122">
        <v>0</v>
      </c>
      <c r="O785" s="122">
        <v>1.7360290702298358E+19</v>
      </c>
    </row>
    <row r="786" spans="3:15" ht="15" customHeight="1">
      <c r="C786" s="112" t="b">
        <v>0</v>
      </c>
      <c r="D786" s="113">
        <v>705</v>
      </c>
      <c r="E786" s="114" t="s">
        <v>2176</v>
      </c>
      <c r="F786" s="114">
        <v>55</v>
      </c>
      <c r="G786" s="121">
        <v>1</v>
      </c>
      <c r="H786" s="121">
        <v>1</v>
      </c>
      <c r="I786" s="121" t="s">
        <v>2167</v>
      </c>
      <c r="J786" s="121">
        <v>253596</v>
      </c>
      <c r="K786" s="121">
        <v>8297482</v>
      </c>
      <c r="L786" s="121">
        <v>0.99</v>
      </c>
      <c r="M786" s="121">
        <v>704</v>
      </c>
      <c r="N786" s="122">
        <v>0</v>
      </c>
      <c r="O786" s="122">
        <v>1.2771402243906678E+18</v>
      </c>
    </row>
    <row r="787" spans="3:15" ht="15" customHeight="1">
      <c r="C787" s="112" t="b">
        <v>0</v>
      </c>
      <c r="D787" s="113">
        <v>706</v>
      </c>
      <c r="E787" s="114" t="s">
        <v>2177</v>
      </c>
      <c r="F787" s="114">
        <v>55</v>
      </c>
      <c r="G787" s="121">
        <v>1</v>
      </c>
      <c r="H787" s="121">
        <v>1</v>
      </c>
      <c r="I787" s="121" t="s">
        <v>2167</v>
      </c>
      <c r="J787" s="121">
        <v>207804</v>
      </c>
      <c r="K787" s="121">
        <v>6815126</v>
      </c>
      <c r="L787" s="121">
        <v>0.99</v>
      </c>
      <c r="M787" s="121">
        <v>705</v>
      </c>
      <c r="N787" s="122">
        <v>0</v>
      </c>
      <c r="O787" s="122">
        <v>1.0431049820262521E+19</v>
      </c>
    </row>
    <row r="788" spans="3:15" ht="15" customHeight="1">
      <c r="C788" s="112" t="b">
        <v>0</v>
      </c>
      <c r="D788" s="113">
        <v>707</v>
      </c>
      <c r="E788" s="114" t="s">
        <v>2178</v>
      </c>
      <c r="F788" s="114">
        <v>55</v>
      </c>
      <c r="G788" s="121">
        <v>1</v>
      </c>
      <c r="H788" s="121">
        <v>1</v>
      </c>
      <c r="I788" s="121" t="s">
        <v>2167</v>
      </c>
      <c r="J788" s="121">
        <v>140460</v>
      </c>
      <c r="K788" s="121">
        <v>4633440</v>
      </c>
      <c r="L788" s="121">
        <v>0.99</v>
      </c>
      <c r="M788" s="121">
        <v>706</v>
      </c>
      <c r="N788" s="122">
        <v>0</v>
      </c>
      <c r="O788" s="122">
        <v>1.2465351980472943E+19</v>
      </c>
    </row>
    <row r="789" spans="3:15" ht="15" customHeight="1">
      <c r="C789" s="112" t="b">
        <v>0</v>
      </c>
      <c r="D789" s="113">
        <v>708</v>
      </c>
      <c r="E789" s="114" t="s">
        <v>2179</v>
      </c>
      <c r="F789" s="114">
        <v>55</v>
      </c>
      <c r="G789" s="121">
        <v>1</v>
      </c>
      <c r="H789" s="121">
        <v>1</v>
      </c>
      <c r="I789" s="121" t="s">
        <v>2167</v>
      </c>
      <c r="J789" s="121">
        <v>385619</v>
      </c>
      <c r="K789" s="121">
        <v>12713813</v>
      </c>
      <c r="L789" s="121">
        <v>0.99</v>
      </c>
      <c r="M789" s="121">
        <v>707</v>
      </c>
      <c r="N789" s="122">
        <v>0</v>
      </c>
      <c r="O789" s="122">
        <v>1.4475011901128686E+19</v>
      </c>
    </row>
    <row r="790" spans="3:15" ht="15" customHeight="1">
      <c r="C790" s="112" t="b">
        <v>0</v>
      </c>
      <c r="D790" s="113">
        <v>709</v>
      </c>
      <c r="E790" s="114" t="s">
        <v>2180</v>
      </c>
      <c r="F790" s="114">
        <v>55</v>
      </c>
      <c r="G790" s="121">
        <v>1</v>
      </c>
      <c r="H790" s="121">
        <v>1</v>
      </c>
      <c r="I790" s="121" t="s">
        <v>2167</v>
      </c>
      <c r="J790" s="121">
        <v>228466</v>
      </c>
      <c r="K790" s="121">
        <v>7432978</v>
      </c>
      <c r="L790" s="121">
        <v>0.99</v>
      </c>
      <c r="M790" s="121">
        <v>708</v>
      </c>
      <c r="N790" s="122">
        <v>0</v>
      </c>
      <c r="O790" s="122">
        <v>1.5098236298613027E+19</v>
      </c>
    </row>
    <row r="791" spans="3:15" ht="15" customHeight="1">
      <c r="C791" s="112" t="b">
        <v>0</v>
      </c>
      <c r="D791" s="113">
        <v>710</v>
      </c>
      <c r="E791" s="114" t="s">
        <v>2181</v>
      </c>
      <c r="F791" s="114">
        <v>55</v>
      </c>
      <c r="G791" s="121">
        <v>1</v>
      </c>
      <c r="H791" s="121">
        <v>1</v>
      </c>
      <c r="I791" s="121" t="s">
        <v>2167</v>
      </c>
      <c r="J791" s="121">
        <v>237374</v>
      </c>
      <c r="K791" s="121">
        <v>7778319</v>
      </c>
      <c r="L791" s="121">
        <v>0.99</v>
      </c>
      <c r="M791" s="121">
        <v>709</v>
      </c>
      <c r="N791" s="122">
        <v>0</v>
      </c>
      <c r="O791" s="122">
        <v>2.9319083627154488E+18</v>
      </c>
    </row>
    <row r="792" spans="3:15" ht="15" customHeight="1">
      <c r="C792" s="112" t="b">
        <v>0</v>
      </c>
      <c r="D792" s="113">
        <v>711</v>
      </c>
      <c r="E792" s="114" t="s">
        <v>2182</v>
      </c>
      <c r="F792" s="114">
        <v>55</v>
      </c>
      <c r="G792" s="121">
        <v>1</v>
      </c>
      <c r="H792" s="121">
        <v>1</v>
      </c>
      <c r="I792" s="121" t="s">
        <v>2167</v>
      </c>
      <c r="J792" s="121">
        <v>163239</v>
      </c>
      <c r="K792" s="121">
        <v>5390811</v>
      </c>
      <c r="L792" s="121">
        <v>0.99</v>
      </c>
      <c r="M792" s="121">
        <v>710</v>
      </c>
      <c r="N792" s="122">
        <v>0</v>
      </c>
      <c r="O792" s="122">
        <v>1.7863912366708646E+19</v>
      </c>
    </row>
    <row r="793" spans="3:15" ht="15" customHeight="1">
      <c r="C793" s="112" t="b">
        <v>0</v>
      </c>
      <c r="D793" s="113">
        <v>712</v>
      </c>
      <c r="E793" s="114" t="s">
        <v>2183</v>
      </c>
      <c r="F793" s="114">
        <v>55</v>
      </c>
      <c r="G793" s="121">
        <v>1</v>
      </c>
      <c r="H793" s="121">
        <v>1</v>
      </c>
      <c r="I793" s="121" t="s">
        <v>2167</v>
      </c>
      <c r="J793" s="121">
        <v>342804</v>
      </c>
      <c r="K793" s="121">
        <v>11260814</v>
      </c>
      <c r="L793" s="121">
        <v>0.99</v>
      </c>
      <c r="M793" s="121">
        <v>711</v>
      </c>
      <c r="N793" s="122">
        <v>0</v>
      </c>
      <c r="O793" s="122">
        <v>1.0609680782659084E+19</v>
      </c>
    </row>
    <row r="794" spans="3:15" ht="15" customHeight="1">
      <c r="C794" s="112" t="b">
        <v>0</v>
      </c>
      <c r="D794" s="113">
        <v>713</v>
      </c>
      <c r="E794" s="114" t="s">
        <v>2184</v>
      </c>
      <c r="F794" s="114">
        <v>55</v>
      </c>
      <c r="G794" s="121">
        <v>1</v>
      </c>
      <c r="H794" s="121">
        <v>1</v>
      </c>
      <c r="I794" s="121" t="s">
        <v>2167</v>
      </c>
      <c r="J794" s="121">
        <v>209789</v>
      </c>
      <c r="K794" s="121">
        <v>6933135</v>
      </c>
      <c r="L794" s="121">
        <v>0.99</v>
      </c>
      <c r="M794" s="121">
        <v>712</v>
      </c>
      <c r="N794" s="122">
        <v>0</v>
      </c>
      <c r="O794" s="122">
        <v>1.7692653161755564E+19</v>
      </c>
    </row>
    <row r="795" spans="3:15" ht="15" customHeight="1">
      <c r="C795" s="112" t="b">
        <v>0</v>
      </c>
      <c r="D795" s="113">
        <v>714</v>
      </c>
      <c r="E795" s="114" t="s">
        <v>2185</v>
      </c>
      <c r="F795" s="114">
        <v>55</v>
      </c>
      <c r="G795" s="121">
        <v>1</v>
      </c>
      <c r="H795" s="121">
        <v>1</v>
      </c>
      <c r="I795" s="121" t="s">
        <v>2167</v>
      </c>
      <c r="J795" s="121">
        <v>132832</v>
      </c>
      <c r="K795" s="121">
        <v>4476563</v>
      </c>
      <c r="L795" s="121">
        <v>0.99</v>
      </c>
      <c r="M795" s="121">
        <v>713</v>
      </c>
      <c r="N795" s="122">
        <v>0</v>
      </c>
      <c r="O795" s="122">
        <v>8.2261353212994048E+18</v>
      </c>
    </row>
    <row r="796" spans="3:15" ht="15" customHeight="1">
      <c r="C796" s="112" t="b">
        <v>0</v>
      </c>
      <c r="D796" s="113">
        <v>715</v>
      </c>
      <c r="E796" s="114" t="s">
        <v>2186</v>
      </c>
      <c r="F796" s="114">
        <v>56</v>
      </c>
      <c r="G796" s="121">
        <v>1</v>
      </c>
      <c r="H796" s="121">
        <v>7</v>
      </c>
      <c r="I796" s="121"/>
      <c r="J796" s="121">
        <v>212506</v>
      </c>
      <c r="K796" s="121">
        <v>7095702</v>
      </c>
      <c r="L796" s="121">
        <v>0.99</v>
      </c>
      <c r="M796" s="121">
        <v>714</v>
      </c>
      <c r="N796" s="122">
        <v>1</v>
      </c>
      <c r="O796" s="122">
        <v>1.5400954592888011E+19</v>
      </c>
    </row>
    <row r="797" spans="3:15" ht="15" customHeight="1">
      <c r="C797" s="112" t="b">
        <v>0</v>
      </c>
      <c r="D797" s="113">
        <v>716</v>
      </c>
      <c r="E797" s="114" t="s">
        <v>2187</v>
      </c>
      <c r="F797" s="114">
        <v>56</v>
      </c>
      <c r="G797" s="121">
        <v>1</v>
      </c>
      <c r="H797" s="121">
        <v>7</v>
      </c>
      <c r="I797" s="121"/>
      <c r="J797" s="121">
        <v>243696</v>
      </c>
      <c r="K797" s="121">
        <v>7911683</v>
      </c>
      <c r="L797" s="121">
        <v>0.99</v>
      </c>
      <c r="M797" s="121">
        <v>715</v>
      </c>
      <c r="N797" s="122">
        <v>1</v>
      </c>
      <c r="O797" s="122">
        <v>1.4567356057831133E+19</v>
      </c>
    </row>
    <row r="798" spans="3:15" ht="15" customHeight="1">
      <c r="C798" s="112" t="b">
        <v>0</v>
      </c>
      <c r="D798" s="113">
        <v>717</v>
      </c>
      <c r="E798" s="114" t="s">
        <v>2188</v>
      </c>
      <c r="F798" s="114">
        <v>56</v>
      </c>
      <c r="G798" s="121">
        <v>1</v>
      </c>
      <c r="H798" s="121">
        <v>7</v>
      </c>
      <c r="I798" s="121"/>
      <c r="J798" s="121">
        <v>251768</v>
      </c>
      <c r="K798" s="121">
        <v>8376000</v>
      </c>
      <c r="L798" s="121">
        <v>0.99</v>
      </c>
      <c r="M798" s="121">
        <v>716</v>
      </c>
      <c r="N798" s="122">
        <v>1</v>
      </c>
      <c r="O798" s="122">
        <v>1.3859499700406403E+19</v>
      </c>
    </row>
    <row r="799" spans="3:15" ht="15" customHeight="1">
      <c r="C799" s="112" t="b">
        <v>0</v>
      </c>
      <c r="D799" s="113">
        <v>718</v>
      </c>
      <c r="E799" s="114" t="s">
        <v>2189</v>
      </c>
      <c r="F799" s="114">
        <v>56</v>
      </c>
      <c r="G799" s="121">
        <v>1</v>
      </c>
      <c r="H799" s="121">
        <v>7</v>
      </c>
      <c r="I799" s="121"/>
      <c r="J799" s="121">
        <v>228153</v>
      </c>
      <c r="K799" s="121">
        <v>7573301</v>
      </c>
      <c r="L799" s="121">
        <v>0.99</v>
      </c>
      <c r="M799" s="121">
        <v>717</v>
      </c>
      <c r="N799" s="122">
        <v>1</v>
      </c>
      <c r="O799" s="122">
        <v>6.1981119811032154E+17</v>
      </c>
    </row>
    <row r="800" spans="3:15" ht="15" customHeight="1">
      <c r="C800" s="112" t="b">
        <v>0</v>
      </c>
      <c r="D800" s="113">
        <v>719</v>
      </c>
      <c r="E800" s="114" t="s">
        <v>2190</v>
      </c>
      <c r="F800" s="114">
        <v>56</v>
      </c>
      <c r="G800" s="121">
        <v>1</v>
      </c>
      <c r="H800" s="121">
        <v>7</v>
      </c>
      <c r="I800" s="121"/>
      <c r="J800" s="121">
        <v>204538</v>
      </c>
      <c r="K800" s="121">
        <v>6714582</v>
      </c>
      <c r="L800" s="121">
        <v>0.99</v>
      </c>
      <c r="M800" s="121">
        <v>718</v>
      </c>
      <c r="N800" s="122">
        <v>1</v>
      </c>
      <c r="O800" s="122">
        <v>1.7522805290420554E+18</v>
      </c>
    </row>
    <row r="801" spans="3:15" ht="15" customHeight="1">
      <c r="C801" s="112" t="b">
        <v>0</v>
      </c>
      <c r="D801" s="113">
        <v>720</v>
      </c>
      <c r="E801" s="114" t="s">
        <v>2191</v>
      </c>
      <c r="F801" s="114">
        <v>56</v>
      </c>
      <c r="G801" s="121">
        <v>1</v>
      </c>
      <c r="H801" s="121">
        <v>7</v>
      </c>
      <c r="I801" s="121"/>
      <c r="J801" s="121">
        <v>200437</v>
      </c>
      <c r="K801" s="121">
        <v>6713066</v>
      </c>
      <c r="L801" s="121">
        <v>0.99</v>
      </c>
      <c r="M801" s="121">
        <v>719</v>
      </c>
      <c r="N801" s="122">
        <v>1</v>
      </c>
      <c r="O801" s="122">
        <v>1.3676952790458575E+19</v>
      </c>
    </row>
    <row r="802" spans="3:15" ht="15" customHeight="1">
      <c r="C802" s="112" t="b">
        <v>0</v>
      </c>
      <c r="D802" s="113">
        <v>721</v>
      </c>
      <c r="E802" s="114" t="s">
        <v>2192</v>
      </c>
      <c r="F802" s="114">
        <v>56</v>
      </c>
      <c r="G802" s="121">
        <v>1</v>
      </c>
      <c r="H802" s="121">
        <v>7</v>
      </c>
      <c r="I802" s="121"/>
      <c r="J802" s="121">
        <v>206733</v>
      </c>
      <c r="K802" s="121">
        <v>6943576</v>
      </c>
      <c r="L802" s="121">
        <v>0.99</v>
      </c>
      <c r="M802" s="121">
        <v>720</v>
      </c>
      <c r="N802" s="122">
        <v>1</v>
      </c>
      <c r="O802" s="122">
        <v>1.6602229078770418E+19</v>
      </c>
    </row>
    <row r="803" spans="3:15" ht="15" customHeight="1">
      <c r="C803" s="112" t="b">
        <v>0</v>
      </c>
      <c r="D803" s="113">
        <v>722</v>
      </c>
      <c r="E803" s="114" t="s">
        <v>2193</v>
      </c>
      <c r="F803" s="114">
        <v>56</v>
      </c>
      <c r="G803" s="121">
        <v>1</v>
      </c>
      <c r="H803" s="121">
        <v>7</v>
      </c>
      <c r="I803" s="121"/>
      <c r="J803" s="121">
        <v>247771</v>
      </c>
      <c r="K803" s="121">
        <v>8322240</v>
      </c>
      <c r="L803" s="121">
        <v>0.99</v>
      </c>
      <c r="M803" s="121">
        <v>721</v>
      </c>
      <c r="N803" s="122">
        <v>1</v>
      </c>
      <c r="O803" s="122">
        <v>1.8287837439298544E+19</v>
      </c>
    </row>
    <row r="804" spans="3:15" ht="15" customHeight="1">
      <c r="C804" s="112" t="b">
        <v>0</v>
      </c>
      <c r="D804" s="113">
        <v>723</v>
      </c>
      <c r="E804" s="114" t="s">
        <v>2194</v>
      </c>
      <c r="F804" s="114">
        <v>56</v>
      </c>
      <c r="G804" s="121">
        <v>1</v>
      </c>
      <c r="H804" s="121">
        <v>7</v>
      </c>
      <c r="I804" s="121"/>
      <c r="J804" s="121">
        <v>270262</v>
      </c>
      <c r="K804" s="121">
        <v>9017535</v>
      </c>
      <c r="L804" s="121">
        <v>0.99</v>
      </c>
      <c r="M804" s="121">
        <v>722</v>
      </c>
      <c r="N804" s="122">
        <v>1</v>
      </c>
      <c r="O804" s="122">
        <v>4.5753386340635965E+18</v>
      </c>
    </row>
    <row r="805" spans="3:15" ht="15" customHeight="1">
      <c r="C805" s="112" t="b">
        <v>0</v>
      </c>
      <c r="D805" s="113">
        <v>724</v>
      </c>
      <c r="E805" s="114" t="s">
        <v>2195</v>
      </c>
      <c r="F805" s="114">
        <v>56</v>
      </c>
      <c r="G805" s="121">
        <v>1</v>
      </c>
      <c r="H805" s="121">
        <v>7</v>
      </c>
      <c r="I805" s="121"/>
      <c r="J805" s="121">
        <v>194899</v>
      </c>
      <c r="K805" s="121">
        <v>6383472</v>
      </c>
      <c r="L805" s="121">
        <v>0.99</v>
      </c>
      <c r="M805" s="121">
        <v>723</v>
      </c>
      <c r="N805" s="122">
        <v>1</v>
      </c>
      <c r="O805" s="122">
        <v>5.2645633954379725E+18</v>
      </c>
    </row>
    <row r="806" spans="3:15" ht="15" customHeight="1">
      <c r="C806" s="112" t="b">
        <v>0</v>
      </c>
      <c r="D806" s="113">
        <v>725</v>
      </c>
      <c r="E806" s="114" t="s">
        <v>2196</v>
      </c>
      <c r="F806" s="114">
        <v>56</v>
      </c>
      <c r="G806" s="121">
        <v>1</v>
      </c>
      <c r="H806" s="121">
        <v>7</v>
      </c>
      <c r="I806" s="121"/>
      <c r="J806" s="121">
        <v>192626</v>
      </c>
      <c r="K806" s="121">
        <v>6360785</v>
      </c>
      <c r="L806" s="121">
        <v>0.99</v>
      </c>
      <c r="M806" s="121">
        <v>724</v>
      </c>
      <c r="N806" s="122">
        <v>1</v>
      </c>
      <c r="O806" s="122">
        <v>2.7624520843693143E+18</v>
      </c>
    </row>
    <row r="807" spans="3:15" ht="15" customHeight="1">
      <c r="C807" s="112" t="b">
        <v>0</v>
      </c>
      <c r="D807" s="113">
        <v>726</v>
      </c>
      <c r="E807" s="114" t="s">
        <v>2197</v>
      </c>
      <c r="F807" s="114">
        <v>56</v>
      </c>
      <c r="G807" s="121">
        <v>1</v>
      </c>
      <c r="H807" s="121">
        <v>7</v>
      </c>
      <c r="I807" s="121"/>
      <c r="J807" s="121">
        <v>212453</v>
      </c>
      <c r="K807" s="121">
        <v>7048676</v>
      </c>
      <c r="L807" s="121">
        <v>0.99</v>
      </c>
      <c r="M807" s="121">
        <v>725</v>
      </c>
      <c r="N807" s="122">
        <v>1</v>
      </c>
      <c r="O807" s="122">
        <v>1.4204416606767942E+19</v>
      </c>
    </row>
    <row r="808" spans="3:15" ht="15" customHeight="1">
      <c r="C808" s="112" t="b">
        <v>0</v>
      </c>
      <c r="D808" s="113">
        <v>727</v>
      </c>
      <c r="E808" s="114" t="s">
        <v>2198</v>
      </c>
      <c r="F808" s="114">
        <v>56</v>
      </c>
      <c r="G808" s="121">
        <v>1</v>
      </c>
      <c r="H808" s="121">
        <v>7</v>
      </c>
      <c r="I808" s="121"/>
      <c r="J808" s="121">
        <v>151849</v>
      </c>
      <c r="K808" s="121">
        <v>5024963</v>
      </c>
      <c r="L808" s="121">
        <v>0.99</v>
      </c>
      <c r="M808" s="121">
        <v>726</v>
      </c>
      <c r="N808" s="122">
        <v>1</v>
      </c>
      <c r="O808" s="122">
        <v>1.4807865884320575E+19</v>
      </c>
    </row>
    <row r="809" spans="3:15" ht="15" customHeight="1">
      <c r="C809" s="112" t="b">
        <v>0</v>
      </c>
      <c r="D809" s="113">
        <v>728</v>
      </c>
      <c r="E809" s="114" t="s">
        <v>2199</v>
      </c>
      <c r="F809" s="114">
        <v>56</v>
      </c>
      <c r="G809" s="121">
        <v>1</v>
      </c>
      <c r="H809" s="121">
        <v>7</v>
      </c>
      <c r="I809" s="121"/>
      <c r="J809" s="121">
        <v>298919</v>
      </c>
      <c r="K809" s="121">
        <v>9724145</v>
      </c>
      <c r="L809" s="121">
        <v>0.99</v>
      </c>
      <c r="M809" s="121">
        <v>727</v>
      </c>
      <c r="N809" s="122">
        <v>1</v>
      </c>
      <c r="O809" s="122">
        <v>3.4678120929973958E+17</v>
      </c>
    </row>
    <row r="810" spans="3:15" ht="15" customHeight="1">
      <c r="C810" s="112" t="b">
        <v>0</v>
      </c>
      <c r="D810" s="113">
        <v>729</v>
      </c>
      <c r="E810" s="114" t="s">
        <v>2200</v>
      </c>
      <c r="F810" s="114">
        <v>56</v>
      </c>
      <c r="G810" s="121">
        <v>1</v>
      </c>
      <c r="H810" s="121">
        <v>7</v>
      </c>
      <c r="I810" s="121"/>
      <c r="J810" s="121">
        <v>278622</v>
      </c>
      <c r="K810" s="121">
        <v>9183808</v>
      </c>
      <c r="L810" s="121">
        <v>0.99</v>
      </c>
      <c r="M810" s="121">
        <v>728</v>
      </c>
      <c r="N810" s="122">
        <v>1</v>
      </c>
      <c r="O810" s="122">
        <v>1.5035750449265154E+19</v>
      </c>
    </row>
    <row r="811" spans="3:15" ht="15" customHeight="1">
      <c r="C811" s="112" t="b">
        <v>0</v>
      </c>
      <c r="D811" s="113">
        <v>730</v>
      </c>
      <c r="E811" s="114" t="s">
        <v>2201</v>
      </c>
      <c r="F811" s="114">
        <v>57</v>
      </c>
      <c r="G811" s="121">
        <v>1</v>
      </c>
      <c r="H811" s="121">
        <v>7</v>
      </c>
      <c r="I811" s="121"/>
      <c r="J811" s="121">
        <v>247588</v>
      </c>
      <c r="K811" s="121">
        <v>8165048</v>
      </c>
      <c r="L811" s="121">
        <v>0.99</v>
      </c>
      <c r="M811" s="121">
        <v>729</v>
      </c>
      <c r="N811" s="122">
        <v>1</v>
      </c>
      <c r="O811" s="122">
        <v>4.6841515272467512E+16</v>
      </c>
    </row>
    <row r="812" spans="3:15" ht="15" customHeight="1">
      <c r="C812" s="112" t="b">
        <v>0</v>
      </c>
      <c r="D812" s="113">
        <v>731</v>
      </c>
      <c r="E812" s="114" t="s">
        <v>2202</v>
      </c>
      <c r="F812" s="114">
        <v>57</v>
      </c>
      <c r="G812" s="121">
        <v>1</v>
      </c>
      <c r="H812" s="121">
        <v>7</v>
      </c>
      <c r="I812" s="121"/>
      <c r="J812" s="121">
        <v>252133</v>
      </c>
      <c r="K812" s="121">
        <v>8335629</v>
      </c>
      <c r="L812" s="121">
        <v>0.99</v>
      </c>
      <c r="M812" s="121">
        <v>730</v>
      </c>
      <c r="N812" s="122">
        <v>1</v>
      </c>
      <c r="O812" s="122">
        <v>3.6020532865102725E+18</v>
      </c>
    </row>
    <row r="813" spans="3:15" ht="15" customHeight="1">
      <c r="C813" s="112" t="b">
        <v>0</v>
      </c>
      <c r="D813" s="113">
        <v>732</v>
      </c>
      <c r="E813" s="114" t="s">
        <v>2203</v>
      </c>
      <c r="F813" s="114">
        <v>57</v>
      </c>
      <c r="G813" s="121">
        <v>1</v>
      </c>
      <c r="H813" s="121">
        <v>7</v>
      </c>
      <c r="I813" s="121"/>
      <c r="J813" s="121">
        <v>316865</v>
      </c>
      <c r="K813" s="121">
        <v>10384506</v>
      </c>
      <c r="L813" s="121">
        <v>0.99</v>
      </c>
      <c r="M813" s="121">
        <v>731</v>
      </c>
      <c r="N813" s="122">
        <v>1</v>
      </c>
      <c r="O813" s="122">
        <v>1.7860267960338033E+19</v>
      </c>
    </row>
    <row r="814" spans="3:15" ht="15" customHeight="1">
      <c r="C814" s="112" t="b">
        <v>0</v>
      </c>
      <c r="D814" s="113">
        <v>733</v>
      </c>
      <c r="E814" s="114" t="s">
        <v>2204</v>
      </c>
      <c r="F814" s="114">
        <v>57</v>
      </c>
      <c r="G814" s="121">
        <v>1</v>
      </c>
      <c r="H814" s="121">
        <v>7</v>
      </c>
      <c r="I814" s="121"/>
      <c r="J814" s="121">
        <v>227500</v>
      </c>
      <c r="K814" s="121">
        <v>7571834</v>
      </c>
      <c r="L814" s="121">
        <v>0.99</v>
      </c>
      <c r="M814" s="121">
        <v>732</v>
      </c>
      <c r="N814" s="122">
        <v>1</v>
      </c>
      <c r="O814" s="122">
        <v>3.0800458583528269E+18</v>
      </c>
    </row>
    <row r="815" spans="3:15" ht="15" customHeight="1">
      <c r="C815" s="112" t="b">
        <v>0</v>
      </c>
      <c r="D815" s="113">
        <v>734</v>
      </c>
      <c r="E815" s="114" t="s">
        <v>2205</v>
      </c>
      <c r="F815" s="114">
        <v>57</v>
      </c>
      <c r="G815" s="121">
        <v>1</v>
      </c>
      <c r="H815" s="121">
        <v>7</v>
      </c>
      <c r="I815" s="121"/>
      <c r="J815" s="121">
        <v>227160</v>
      </c>
      <c r="K815" s="121">
        <v>7420347</v>
      </c>
      <c r="L815" s="121">
        <v>0.99</v>
      </c>
      <c r="M815" s="121">
        <v>733</v>
      </c>
      <c r="N815" s="122">
        <v>1</v>
      </c>
      <c r="O815" s="122">
        <v>9.4070781739412767E+18</v>
      </c>
    </row>
    <row r="816" spans="3:15" ht="15" customHeight="1">
      <c r="C816" s="112" t="b">
        <v>0</v>
      </c>
      <c r="D816" s="113">
        <v>735</v>
      </c>
      <c r="E816" s="114" t="s">
        <v>2206</v>
      </c>
      <c r="F816" s="114">
        <v>57</v>
      </c>
      <c r="G816" s="121">
        <v>1</v>
      </c>
      <c r="H816" s="121">
        <v>7</v>
      </c>
      <c r="I816" s="121"/>
      <c r="J816" s="121">
        <v>174654</v>
      </c>
      <c r="K816" s="121">
        <v>5837495</v>
      </c>
      <c r="L816" s="121">
        <v>0.99</v>
      </c>
      <c r="M816" s="121">
        <v>734</v>
      </c>
      <c r="N816" s="122">
        <v>1</v>
      </c>
      <c r="O816" s="122">
        <v>5.9968058177588736E+18</v>
      </c>
    </row>
    <row r="817" spans="3:15" ht="15" customHeight="1">
      <c r="C817" s="112" t="b">
        <v>0</v>
      </c>
      <c r="D817" s="113">
        <v>736</v>
      </c>
      <c r="E817" s="114" t="s">
        <v>2207</v>
      </c>
      <c r="F817" s="114">
        <v>57</v>
      </c>
      <c r="G817" s="121">
        <v>1</v>
      </c>
      <c r="H817" s="121">
        <v>7</v>
      </c>
      <c r="I817" s="121"/>
      <c r="J817" s="121">
        <v>193828</v>
      </c>
      <c r="K817" s="121">
        <v>6498661</v>
      </c>
      <c r="L817" s="121">
        <v>0.99</v>
      </c>
      <c r="M817" s="121">
        <v>735</v>
      </c>
      <c r="N817" s="122">
        <v>1</v>
      </c>
      <c r="O817" s="122">
        <v>1.3980097103237811E+18</v>
      </c>
    </row>
    <row r="818" spans="3:15" ht="15" customHeight="1">
      <c r="C818" s="112" t="b">
        <v>0</v>
      </c>
      <c r="D818" s="113">
        <v>737</v>
      </c>
      <c r="E818" s="114" t="s">
        <v>2208</v>
      </c>
      <c r="F818" s="114">
        <v>57</v>
      </c>
      <c r="G818" s="121">
        <v>1</v>
      </c>
      <c r="H818" s="121">
        <v>7</v>
      </c>
      <c r="I818" s="121"/>
      <c r="J818" s="121">
        <v>196075</v>
      </c>
      <c r="K818" s="121">
        <v>6483952</v>
      </c>
      <c r="L818" s="121">
        <v>0.99</v>
      </c>
      <c r="M818" s="121">
        <v>736</v>
      </c>
      <c r="N818" s="122">
        <v>1</v>
      </c>
      <c r="O818" s="122">
        <v>1.4473551673299175E+19</v>
      </c>
    </row>
    <row r="819" spans="3:15" ht="15" customHeight="1">
      <c r="C819" s="112" t="b">
        <v>0</v>
      </c>
      <c r="D819" s="113">
        <v>738</v>
      </c>
      <c r="E819" s="114" t="s">
        <v>2209</v>
      </c>
      <c r="F819" s="114">
        <v>57</v>
      </c>
      <c r="G819" s="121">
        <v>1</v>
      </c>
      <c r="H819" s="121">
        <v>7</v>
      </c>
      <c r="I819" s="121"/>
      <c r="J819" s="121">
        <v>274390</v>
      </c>
      <c r="K819" s="121">
        <v>9144031</v>
      </c>
      <c r="L819" s="121">
        <v>0.99</v>
      </c>
      <c r="M819" s="121">
        <v>737</v>
      </c>
      <c r="N819" s="122">
        <v>1</v>
      </c>
      <c r="O819" s="122">
        <v>1.5533312647273107E+19</v>
      </c>
    </row>
    <row r="820" spans="3:15" ht="15" customHeight="1">
      <c r="C820" s="112" t="b">
        <v>0</v>
      </c>
      <c r="D820" s="113">
        <v>739</v>
      </c>
      <c r="E820" s="114" t="s">
        <v>2210</v>
      </c>
      <c r="F820" s="114">
        <v>57</v>
      </c>
      <c r="G820" s="121">
        <v>1</v>
      </c>
      <c r="H820" s="121">
        <v>7</v>
      </c>
      <c r="I820" s="121"/>
      <c r="J820" s="121">
        <v>189466</v>
      </c>
      <c r="K820" s="121">
        <v>6303205</v>
      </c>
      <c r="L820" s="121">
        <v>0.99</v>
      </c>
      <c r="M820" s="121">
        <v>738</v>
      </c>
      <c r="N820" s="122">
        <v>1</v>
      </c>
      <c r="O820" s="122">
        <v>3.7327597339409567E+18</v>
      </c>
    </row>
    <row r="821" spans="3:15" ht="15" customHeight="1">
      <c r="C821" s="112" t="b">
        <v>0</v>
      </c>
      <c r="D821" s="113">
        <v>740</v>
      </c>
      <c r="E821" s="114" t="s">
        <v>2211</v>
      </c>
      <c r="F821" s="114">
        <v>57</v>
      </c>
      <c r="G821" s="121">
        <v>1</v>
      </c>
      <c r="H821" s="121">
        <v>7</v>
      </c>
      <c r="I821" s="121"/>
      <c r="J821" s="121">
        <v>258586</v>
      </c>
      <c r="K821" s="121">
        <v>8549393</v>
      </c>
      <c r="L821" s="121">
        <v>0.99</v>
      </c>
      <c r="M821" s="121">
        <v>739</v>
      </c>
      <c r="N821" s="122">
        <v>1</v>
      </c>
      <c r="O821" s="122">
        <v>1.12394319204522E+19</v>
      </c>
    </row>
    <row r="822" spans="3:15" ht="15" customHeight="1">
      <c r="C822" s="112" t="b">
        <v>0</v>
      </c>
      <c r="D822" s="113">
        <v>741</v>
      </c>
      <c r="E822" s="114" t="s">
        <v>2212</v>
      </c>
      <c r="F822" s="114">
        <v>57</v>
      </c>
      <c r="G822" s="121">
        <v>1</v>
      </c>
      <c r="H822" s="121">
        <v>7</v>
      </c>
      <c r="I822" s="121"/>
      <c r="J822" s="121">
        <v>257123</v>
      </c>
      <c r="K822" s="121">
        <v>8472964</v>
      </c>
      <c r="L822" s="121">
        <v>0.99</v>
      </c>
      <c r="M822" s="121">
        <v>740</v>
      </c>
      <c r="N822" s="122">
        <v>1</v>
      </c>
      <c r="O822" s="122">
        <v>7.196655443882241E+18</v>
      </c>
    </row>
    <row r="823" spans="3:15" ht="15" customHeight="1">
      <c r="C823" s="112" t="b">
        <v>0</v>
      </c>
      <c r="D823" s="113">
        <v>742</v>
      </c>
      <c r="E823" s="114" t="s">
        <v>2213</v>
      </c>
      <c r="F823" s="114">
        <v>57</v>
      </c>
      <c r="G823" s="121">
        <v>1</v>
      </c>
      <c r="H823" s="121">
        <v>7</v>
      </c>
      <c r="I823" s="121"/>
      <c r="J823" s="121">
        <v>211853</v>
      </c>
      <c r="K823" s="121">
        <v>7026317</v>
      </c>
      <c r="L823" s="121">
        <v>0.99</v>
      </c>
      <c r="M823" s="121">
        <v>741</v>
      </c>
      <c r="N823" s="122">
        <v>1</v>
      </c>
      <c r="O823" s="122">
        <v>4.2657606340864804E+18</v>
      </c>
    </row>
    <row r="824" spans="3:15" ht="15" customHeight="1">
      <c r="C824" s="112" t="b">
        <v>0</v>
      </c>
      <c r="D824" s="113">
        <v>743</v>
      </c>
      <c r="E824" s="114" t="s">
        <v>2214</v>
      </c>
      <c r="F824" s="114">
        <v>57</v>
      </c>
      <c r="G824" s="121">
        <v>1</v>
      </c>
      <c r="H824" s="121">
        <v>7</v>
      </c>
      <c r="I824" s="121"/>
      <c r="J824" s="121">
        <v>268173</v>
      </c>
      <c r="K824" s="121">
        <v>8936345</v>
      </c>
      <c r="L824" s="121">
        <v>0.99</v>
      </c>
      <c r="M824" s="121">
        <v>742</v>
      </c>
      <c r="N824" s="122">
        <v>1</v>
      </c>
      <c r="O824" s="122">
        <v>9.3050285558396436E+18</v>
      </c>
    </row>
    <row r="825" spans="3:15" ht="15" customHeight="1">
      <c r="C825" s="112" t="b">
        <v>0</v>
      </c>
      <c r="D825" s="113">
        <v>744</v>
      </c>
      <c r="E825" s="114" t="s">
        <v>2215</v>
      </c>
      <c r="F825" s="114">
        <v>57</v>
      </c>
      <c r="G825" s="121">
        <v>1</v>
      </c>
      <c r="H825" s="121">
        <v>7</v>
      </c>
      <c r="I825" s="121"/>
      <c r="J825" s="121">
        <v>188473</v>
      </c>
      <c r="K825" s="121">
        <v>6195854</v>
      </c>
      <c r="L825" s="121">
        <v>0.99</v>
      </c>
      <c r="M825" s="121">
        <v>743</v>
      </c>
      <c r="N825" s="122">
        <v>1</v>
      </c>
      <c r="O825" s="122">
        <v>1.7181954340129659E+19</v>
      </c>
    </row>
    <row r="826" spans="3:15" ht="15" customHeight="1">
      <c r="C826" s="112" t="b">
        <v>0</v>
      </c>
      <c r="D826" s="113">
        <v>745</v>
      </c>
      <c r="E826" s="114" t="s">
        <v>2216</v>
      </c>
      <c r="F826" s="114">
        <v>58</v>
      </c>
      <c r="G826" s="121">
        <v>1</v>
      </c>
      <c r="H826" s="121">
        <v>1</v>
      </c>
      <c r="I826" s="121" t="s">
        <v>2217</v>
      </c>
      <c r="J826" s="121">
        <v>235781</v>
      </c>
      <c r="K826" s="121">
        <v>7644604</v>
      </c>
      <c r="L826" s="121">
        <v>0.99</v>
      </c>
      <c r="M826" s="121">
        <v>744</v>
      </c>
      <c r="N826" s="122">
        <v>0</v>
      </c>
      <c r="O826" s="122">
        <v>1.0327176194911382E+19</v>
      </c>
    </row>
    <row r="827" spans="3:15" ht="15" customHeight="1">
      <c r="C827" s="112" t="b">
        <v>0</v>
      </c>
      <c r="D827" s="113">
        <v>746</v>
      </c>
      <c r="E827" s="114" t="s">
        <v>2218</v>
      </c>
      <c r="F827" s="114">
        <v>58</v>
      </c>
      <c r="G827" s="121">
        <v>1</v>
      </c>
      <c r="H827" s="121">
        <v>1</v>
      </c>
      <c r="I827" s="121" t="s">
        <v>2219</v>
      </c>
      <c r="J827" s="121">
        <v>168202</v>
      </c>
      <c r="K827" s="121">
        <v>5501379</v>
      </c>
      <c r="L827" s="121">
        <v>0.99</v>
      </c>
      <c r="M827" s="121">
        <v>745</v>
      </c>
      <c r="N827" s="122">
        <v>0</v>
      </c>
      <c r="O827" s="122">
        <v>2.2885495192573348E+18</v>
      </c>
    </row>
    <row r="828" spans="3:15" ht="15" customHeight="1">
      <c r="C828" s="112" t="b">
        <v>0</v>
      </c>
      <c r="D828" s="113">
        <v>747</v>
      </c>
      <c r="E828" s="114" t="s">
        <v>2220</v>
      </c>
      <c r="F828" s="114">
        <v>58</v>
      </c>
      <c r="G828" s="121">
        <v>1</v>
      </c>
      <c r="H828" s="121">
        <v>1</v>
      </c>
      <c r="I828" s="121" t="s">
        <v>2221</v>
      </c>
      <c r="J828" s="121">
        <v>218044</v>
      </c>
      <c r="K828" s="121">
        <v>7176909</v>
      </c>
      <c r="L828" s="121">
        <v>0.99</v>
      </c>
      <c r="M828" s="121">
        <v>746</v>
      </c>
      <c r="N828" s="122">
        <v>0</v>
      </c>
      <c r="O828" s="122">
        <v>1.0832644178923971E+19</v>
      </c>
    </row>
    <row r="829" spans="3:15" ht="15" customHeight="1">
      <c r="C829" s="112" t="b">
        <v>0</v>
      </c>
      <c r="D829" s="113">
        <v>748</v>
      </c>
      <c r="E829" s="114" t="s">
        <v>2222</v>
      </c>
      <c r="F829" s="114">
        <v>58</v>
      </c>
      <c r="G829" s="121">
        <v>1</v>
      </c>
      <c r="H829" s="121">
        <v>1</v>
      </c>
      <c r="I829" s="121" t="s">
        <v>2223</v>
      </c>
      <c r="J829" s="121">
        <v>230922</v>
      </c>
      <c r="K829" s="121">
        <v>7591066</v>
      </c>
      <c r="L829" s="121">
        <v>0.99</v>
      </c>
      <c r="M829" s="121">
        <v>747</v>
      </c>
      <c r="N829" s="122">
        <v>0</v>
      </c>
      <c r="O829" s="122">
        <v>6.6938462908447373E+17</v>
      </c>
    </row>
    <row r="830" spans="3:15" ht="15" customHeight="1">
      <c r="C830" s="112" t="b">
        <v>0</v>
      </c>
      <c r="D830" s="113">
        <v>749</v>
      </c>
      <c r="E830" s="114" t="s">
        <v>2224</v>
      </c>
      <c r="F830" s="114">
        <v>58</v>
      </c>
      <c r="G830" s="121">
        <v>1</v>
      </c>
      <c r="H830" s="121">
        <v>1</v>
      </c>
      <c r="I830" s="121" t="s">
        <v>2223</v>
      </c>
      <c r="J830" s="121">
        <v>263836</v>
      </c>
      <c r="K830" s="121">
        <v>8701064</v>
      </c>
      <c r="L830" s="121">
        <v>0.99</v>
      </c>
      <c r="M830" s="121">
        <v>748</v>
      </c>
      <c r="N830" s="122">
        <v>0</v>
      </c>
      <c r="O830" s="122">
        <v>3.0552166162239447E+18</v>
      </c>
    </row>
    <row r="831" spans="3:15" ht="15" customHeight="1">
      <c r="C831" s="112" t="b">
        <v>0</v>
      </c>
      <c r="D831" s="113">
        <v>750</v>
      </c>
      <c r="E831" s="114" t="s">
        <v>2225</v>
      </c>
      <c r="F831" s="114">
        <v>58</v>
      </c>
      <c r="G831" s="121">
        <v>1</v>
      </c>
      <c r="H831" s="121">
        <v>1</v>
      </c>
      <c r="I831" s="121" t="s">
        <v>2223</v>
      </c>
      <c r="J831" s="121">
        <v>242834</v>
      </c>
      <c r="K831" s="121">
        <v>8001505</v>
      </c>
      <c r="L831" s="121">
        <v>0.99</v>
      </c>
      <c r="M831" s="121">
        <v>749</v>
      </c>
      <c r="N831" s="122">
        <v>0</v>
      </c>
      <c r="O831" s="122">
        <v>3.7786445073922565E+18</v>
      </c>
    </row>
    <row r="832" spans="3:15" ht="15" customHeight="1">
      <c r="C832" s="112" t="b">
        <v>0</v>
      </c>
      <c r="D832" s="113">
        <v>751</v>
      </c>
      <c r="E832" s="114" t="s">
        <v>2226</v>
      </c>
      <c r="F832" s="114">
        <v>58</v>
      </c>
      <c r="G832" s="121">
        <v>1</v>
      </c>
      <c r="H832" s="121">
        <v>1</v>
      </c>
      <c r="I832" s="121" t="s">
        <v>2223</v>
      </c>
      <c r="J832" s="121">
        <v>188160</v>
      </c>
      <c r="K832" s="121">
        <v>6173806</v>
      </c>
      <c r="L832" s="121">
        <v>0.99</v>
      </c>
      <c r="M832" s="121">
        <v>750</v>
      </c>
      <c r="N832" s="122">
        <v>0</v>
      </c>
      <c r="O832" s="122">
        <v>1.4006622181039028E+19</v>
      </c>
    </row>
    <row r="833" spans="3:15" ht="15" customHeight="1">
      <c r="C833" s="112" t="b">
        <v>0</v>
      </c>
      <c r="D833" s="113">
        <v>752</v>
      </c>
      <c r="E833" s="114" t="s">
        <v>2227</v>
      </c>
      <c r="F833" s="114">
        <v>58</v>
      </c>
      <c r="G833" s="121">
        <v>1</v>
      </c>
      <c r="H833" s="121">
        <v>1</v>
      </c>
      <c r="I833" s="121" t="s">
        <v>2228</v>
      </c>
      <c r="J833" s="121">
        <v>370102</v>
      </c>
      <c r="K833" s="121">
        <v>11995679</v>
      </c>
      <c r="L833" s="121">
        <v>0.99</v>
      </c>
      <c r="M833" s="121">
        <v>751</v>
      </c>
      <c r="N833" s="122">
        <v>0</v>
      </c>
      <c r="O833" s="122">
        <v>1.5483073401311771E+19</v>
      </c>
    </row>
    <row r="834" spans="3:15" ht="15" customHeight="1">
      <c r="C834" s="112" t="b">
        <v>0</v>
      </c>
      <c r="D834" s="113">
        <v>753</v>
      </c>
      <c r="E834" s="114" t="s">
        <v>2229</v>
      </c>
      <c r="F834" s="114">
        <v>58</v>
      </c>
      <c r="G834" s="121">
        <v>1</v>
      </c>
      <c r="H834" s="121">
        <v>1</v>
      </c>
      <c r="I834" s="121" t="s">
        <v>2230</v>
      </c>
      <c r="J834" s="121">
        <v>319111</v>
      </c>
      <c r="K834" s="121">
        <v>10447868</v>
      </c>
      <c r="L834" s="121">
        <v>0.99</v>
      </c>
      <c r="M834" s="121">
        <v>752</v>
      </c>
      <c r="N834" s="122">
        <v>0</v>
      </c>
      <c r="O834" s="122">
        <v>2.9104677352017239E+18</v>
      </c>
    </row>
    <row r="835" spans="3:15" ht="15" customHeight="1">
      <c r="C835" s="112" t="b">
        <v>0</v>
      </c>
      <c r="D835" s="113">
        <v>754</v>
      </c>
      <c r="E835" s="114" t="s">
        <v>2231</v>
      </c>
      <c r="F835" s="114">
        <v>59</v>
      </c>
      <c r="G835" s="121">
        <v>1</v>
      </c>
      <c r="H835" s="121">
        <v>1</v>
      </c>
      <c r="I835" s="121" t="s">
        <v>2232</v>
      </c>
      <c r="J835" s="121">
        <v>264385</v>
      </c>
      <c r="K835" s="121">
        <v>8587578</v>
      </c>
      <c r="L835" s="121">
        <v>0.99</v>
      </c>
      <c r="M835" s="121">
        <v>753</v>
      </c>
      <c r="N835" s="122">
        <v>0</v>
      </c>
      <c r="O835" s="122">
        <v>1.5501307557137218E+19</v>
      </c>
    </row>
    <row r="836" spans="3:15" ht="15" customHeight="1">
      <c r="C836" s="112" t="b">
        <v>0</v>
      </c>
      <c r="D836" s="113">
        <v>755</v>
      </c>
      <c r="E836" s="114" t="s">
        <v>2233</v>
      </c>
      <c r="F836" s="114">
        <v>59</v>
      </c>
      <c r="G836" s="121">
        <v>1</v>
      </c>
      <c r="H836" s="121">
        <v>1</v>
      </c>
      <c r="I836" s="121" t="s">
        <v>2232</v>
      </c>
      <c r="J836" s="121">
        <v>256261</v>
      </c>
      <c r="K836" s="121">
        <v>8344405</v>
      </c>
      <c r="L836" s="121">
        <v>0.99</v>
      </c>
      <c r="M836" s="121">
        <v>754</v>
      </c>
      <c r="N836" s="122">
        <v>0</v>
      </c>
      <c r="O836" s="122">
        <v>1.1555780881178221E+19</v>
      </c>
    </row>
    <row r="837" spans="3:15" ht="15" customHeight="1">
      <c r="C837" s="112" t="b">
        <v>0</v>
      </c>
      <c r="D837" s="113">
        <v>756</v>
      </c>
      <c r="E837" s="114" t="s">
        <v>2234</v>
      </c>
      <c r="F837" s="114">
        <v>59</v>
      </c>
      <c r="G837" s="121">
        <v>1</v>
      </c>
      <c r="H837" s="121">
        <v>1</v>
      </c>
      <c r="I837" s="121" t="s">
        <v>2232</v>
      </c>
      <c r="J837" s="121">
        <v>620460</v>
      </c>
      <c r="K837" s="121">
        <v>20230089</v>
      </c>
      <c r="L837" s="121">
        <v>0.99</v>
      </c>
      <c r="M837" s="121">
        <v>755</v>
      </c>
      <c r="N837" s="122">
        <v>0</v>
      </c>
      <c r="O837" s="122">
        <v>9.4008670025215652E+18</v>
      </c>
    </row>
    <row r="838" spans="3:15" ht="15" customHeight="1">
      <c r="C838" s="112" t="b">
        <v>0</v>
      </c>
      <c r="D838" s="113">
        <v>757</v>
      </c>
      <c r="E838" s="114" t="s">
        <v>2235</v>
      </c>
      <c r="F838" s="114">
        <v>59</v>
      </c>
      <c r="G838" s="121">
        <v>1</v>
      </c>
      <c r="H838" s="121">
        <v>1</v>
      </c>
      <c r="I838" s="121" t="s">
        <v>2232</v>
      </c>
      <c r="J838" s="121">
        <v>478302</v>
      </c>
      <c r="K838" s="121">
        <v>15563967</v>
      </c>
      <c r="L838" s="121">
        <v>0.99</v>
      </c>
      <c r="M838" s="121">
        <v>756</v>
      </c>
      <c r="N838" s="122">
        <v>0</v>
      </c>
      <c r="O838" s="122">
        <v>9.1524908294343025E+18</v>
      </c>
    </row>
    <row r="839" spans="3:15" ht="15" customHeight="1">
      <c r="C839" s="112" t="b">
        <v>0</v>
      </c>
      <c r="D839" s="113">
        <v>758</v>
      </c>
      <c r="E839" s="114" t="s">
        <v>2236</v>
      </c>
      <c r="F839" s="114">
        <v>59</v>
      </c>
      <c r="G839" s="121">
        <v>1</v>
      </c>
      <c r="H839" s="121">
        <v>1</v>
      </c>
      <c r="I839" s="121" t="s">
        <v>2232</v>
      </c>
      <c r="J839" s="121">
        <v>210259</v>
      </c>
      <c r="K839" s="121">
        <v>6849310</v>
      </c>
      <c r="L839" s="121">
        <v>0.99</v>
      </c>
      <c r="M839" s="121">
        <v>757</v>
      </c>
      <c r="N839" s="122">
        <v>0</v>
      </c>
      <c r="O839" s="122">
        <v>5.9180953603244429E+17</v>
      </c>
    </row>
    <row r="840" spans="3:15" ht="15" customHeight="1">
      <c r="C840" s="112" t="b">
        <v>0</v>
      </c>
      <c r="D840" s="113">
        <v>759</v>
      </c>
      <c r="E840" s="114" t="s">
        <v>2237</v>
      </c>
      <c r="F840" s="114">
        <v>59</v>
      </c>
      <c r="G840" s="121">
        <v>1</v>
      </c>
      <c r="H840" s="121">
        <v>1</v>
      </c>
      <c r="I840" s="121" t="s">
        <v>2232</v>
      </c>
      <c r="J840" s="121">
        <v>274886</v>
      </c>
      <c r="K840" s="121">
        <v>8993056</v>
      </c>
      <c r="L840" s="121">
        <v>0.99</v>
      </c>
      <c r="M840" s="121">
        <v>758</v>
      </c>
      <c r="N840" s="122">
        <v>0</v>
      </c>
      <c r="O840" s="122">
        <v>4.9353701466560737E+18</v>
      </c>
    </row>
    <row r="841" spans="3:15" ht="15" customHeight="1">
      <c r="C841" s="112" t="b">
        <v>0</v>
      </c>
      <c r="D841" s="113">
        <v>760</v>
      </c>
      <c r="E841" s="114" t="s">
        <v>2238</v>
      </c>
      <c r="F841" s="114">
        <v>59</v>
      </c>
      <c r="G841" s="121">
        <v>1</v>
      </c>
      <c r="H841" s="121">
        <v>1</v>
      </c>
      <c r="I841" s="121" t="s">
        <v>2232</v>
      </c>
      <c r="J841" s="121">
        <v>431203</v>
      </c>
      <c r="K841" s="121">
        <v>13931179</v>
      </c>
      <c r="L841" s="121">
        <v>0.99</v>
      </c>
      <c r="M841" s="121">
        <v>759</v>
      </c>
      <c r="N841" s="122">
        <v>0</v>
      </c>
      <c r="O841" s="122">
        <v>1.7681499140931185E+19</v>
      </c>
    </row>
    <row r="842" spans="3:15" ht="15" customHeight="1">
      <c r="C842" s="112" t="b">
        <v>0</v>
      </c>
      <c r="D842" s="113">
        <v>761</v>
      </c>
      <c r="E842" s="114" t="s">
        <v>169</v>
      </c>
      <c r="F842" s="114">
        <v>60</v>
      </c>
      <c r="G842" s="121">
        <v>1</v>
      </c>
      <c r="H842" s="121">
        <v>1</v>
      </c>
      <c r="I842" s="121" t="s">
        <v>2239</v>
      </c>
      <c r="J842" s="121">
        <v>204721</v>
      </c>
      <c r="K842" s="121">
        <v>6714807</v>
      </c>
      <c r="L842" s="121">
        <v>0.99</v>
      </c>
      <c r="M842" s="121">
        <v>760</v>
      </c>
      <c r="N842" s="122">
        <v>0</v>
      </c>
      <c r="O842" s="122">
        <v>1.7853552380338783E+18</v>
      </c>
    </row>
    <row r="843" spans="3:15" ht="15" customHeight="1">
      <c r="C843" s="112" t="b">
        <v>0</v>
      </c>
      <c r="D843" s="113">
        <v>762</v>
      </c>
      <c r="E843" s="114" t="s">
        <v>2240</v>
      </c>
      <c r="F843" s="114">
        <v>60</v>
      </c>
      <c r="G843" s="121">
        <v>1</v>
      </c>
      <c r="H843" s="121">
        <v>1</v>
      </c>
      <c r="I843" s="121" t="s">
        <v>2239</v>
      </c>
      <c r="J843" s="121">
        <v>414902</v>
      </c>
      <c r="K843" s="121">
        <v>13646606</v>
      </c>
      <c r="L843" s="121">
        <v>0.99</v>
      </c>
      <c r="M843" s="121">
        <v>761</v>
      </c>
      <c r="N843" s="122">
        <v>0</v>
      </c>
      <c r="O843" s="122">
        <v>1.2987320547762817E+19</v>
      </c>
    </row>
    <row r="844" spans="3:15" ht="15" customHeight="1">
      <c r="C844" s="112" t="b">
        <v>0</v>
      </c>
      <c r="D844" s="113">
        <v>763</v>
      </c>
      <c r="E844" s="114" t="s">
        <v>2241</v>
      </c>
      <c r="F844" s="114">
        <v>60</v>
      </c>
      <c r="G844" s="121">
        <v>1</v>
      </c>
      <c r="H844" s="121">
        <v>1</v>
      </c>
      <c r="I844" s="121" t="s">
        <v>2239</v>
      </c>
      <c r="J844" s="121">
        <v>247092</v>
      </c>
      <c r="K844" s="121">
        <v>8072036</v>
      </c>
      <c r="L844" s="121">
        <v>0.99</v>
      </c>
      <c r="M844" s="121">
        <v>762</v>
      </c>
      <c r="N844" s="122">
        <v>0</v>
      </c>
      <c r="O844" s="122">
        <v>9.9081052892248912E+16</v>
      </c>
    </row>
    <row r="845" spans="3:15" ht="15" customHeight="1">
      <c r="C845" s="112" t="b">
        <v>0</v>
      </c>
      <c r="D845" s="113">
        <v>764</v>
      </c>
      <c r="E845" s="114" t="s">
        <v>2242</v>
      </c>
      <c r="F845" s="114">
        <v>60</v>
      </c>
      <c r="G845" s="121">
        <v>1</v>
      </c>
      <c r="H845" s="121">
        <v>1</v>
      </c>
      <c r="I845" s="121" t="s">
        <v>2239</v>
      </c>
      <c r="J845" s="121">
        <v>284682</v>
      </c>
      <c r="K845" s="121">
        <v>9354480</v>
      </c>
      <c r="L845" s="121">
        <v>0.99</v>
      </c>
      <c r="M845" s="121">
        <v>763</v>
      </c>
      <c r="N845" s="122">
        <v>0</v>
      </c>
      <c r="O845" s="122">
        <v>3.6243003896617764E+18</v>
      </c>
    </row>
    <row r="846" spans="3:15" ht="15" customHeight="1">
      <c r="C846" s="112" t="b">
        <v>0</v>
      </c>
      <c r="D846" s="113">
        <v>765</v>
      </c>
      <c r="E846" s="114" t="s">
        <v>2243</v>
      </c>
      <c r="F846" s="114">
        <v>60</v>
      </c>
      <c r="G846" s="121">
        <v>1</v>
      </c>
      <c r="H846" s="121">
        <v>1</v>
      </c>
      <c r="I846" s="121" t="s">
        <v>2239</v>
      </c>
      <c r="J846" s="121">
        <v>322063</v>
      </c>
      <c r="K846" s="121">
        <v>10638390</v>
      </c>
      <c r="L846" s="121">
        <v>0.99</v>
      </c>
      <c r="M846" s="121">
        <v>764</v>
      </c>
      <c r="N846" s="122">
        <v>0</v>
      </c>
      <c r="O846" s="122">
        <v>6.5250290903389716E+18</v>
      </c>
    </row>
    <row r="847" spans="3:15" ht="15" customHeight="1">
      <c r="C847" s="112" t="b">
        <v>0</v>
      </c>
      <c r="D847" s="113">
        <v>766</v>
      </c>
      <c r="E847" s="114" t="s">
        <v>2244</v>
      </c>
      <c r="F847" s="114">
        <v>60</v>
      </c>
      <c r="G847" s="121">
        <v>1</v>
      </c>
      <c r="H847" s="121">
        <v>1</v>
      </c>
      <c r="I847" s="121" t="s">
        <v>2239</v>
      </c>
      <c r="J847" s="121">
        <v>500427</v>
      </c>
      <c r="K847" s="121">
        <v>16279366</v>
      </c>
      <c r="L847" s="121">
        <v>0.99</v>
      </c>
      <c r="M847" s="121">
        <v>765</v>
      </c>
      <c r="N847" s="122">
        <v>0</v>
      </c>
      <c r="O847" s="122">
        <v>5.2375217327546092E+18</v>
      </c>
    </row>
    <row r="848" spans="3:15" ht="15" customHeight="1">
      <c r="C848" s="112" t="b">
        <v>0</v>
      </c>
      <c r="D848" s="113">
        <v>767</v>
      </c>
      <c r="E848" s="114" t="s">
        <v>2245</v>
      </c>
      <c r="F848" s="114">
        <v>60</v>
      </c>
      <c r="G848" s="121">
        <v>1</v>
      </c>
      <c r="H848" s="121">
        <v>1</v>
      </c>
      <c r="I848" s="121" t="s">
        <v>2239</v>
      </c>
      <c r="J848" s="121">
        <v>385880</v>
      </c>
      <c r="K848" s="121">
        <v>12643813</v>
      </c>
      <c r="L848" s="121">
        <v>0.99</v>
      </c>
      <c r="M848" s="121">
        <v>766</v>
      </c>
      <c r="N848" s="122">
        <v>0</v>
      </c>
      <c r="O848" s="122">
        <v>7.4405064921273467E+18</v>
      </c>
    </row>
    <row r="849" spans="3:15" ht="15" customHeight="1">
      <c r="C849" s="112" t="b">
        <v>0</v>
      </c>
      <c r="D849" s="113">
        <v>768</v>
      </c>
      <c r="E849" s="114" t="s">
        <v>2246</v>
      </c>
      <c r="F849" s="114">
        <v>61</v>
      </c>
      <c r="G849" s="121">
        <v>1</v>
      </c>
      <c r="H849" s="121">
        <v>1</v>
      </c>
      <c r="I849" s="121" t="s">
        <v>2247</v>
      </c>
      <c r="J849" s="121">
        <v>424829</v>
      </c>
      <c r="K849" s="121">
        <v>13779332</v>
      </c>
      <c r="L849" s="121">
        <v>0.99</v>
      </c>
      <c r="M849" s="121">
        <v>767</v>
      </c>
      <c r="N849" s="122">
        <v>0</v>
      </c>
      <c r="O849" s="122">
        <v>1.0954316938797267E+19</v>
      </c>
    </row>
    <row r="850" spans="3:15" ht="15" customHeight="1">
      <c r="C850" s="112" t="b">
        <v>0</v>
      </c>
      <c r="D850" s="113">
        <v>769</v>
      </c>
      <c r="E850" s="114" t="s">
        <v>2248</v>
      </c>
      <c r="F850" s="114">
        <v>61</v>
      </c>
      <c r="G850" s="121">
        <v>1</v>
      </c>
      <c r="H850" s="121">
        <v>1</v>
      </c>
      <c r="I850" s="121" t="s">
        <v>2249</v>
      </c>
      <c r="J850" s="121">
        <v>307905</v>
      </c>
      <c r="K850" s="121">
        <v>10035180</v>
      </c>
      <c r="L850" s="121">
        <v>0.99</v>
      </c>
      <c r="M850" s="121">
        <v>768</v>
      </c>
      <c r="N850" s="122">
        <v>0</v>
      </c>
      <c r="O850" s="122">
        <v>4.7457302866100255E+18</v>
      </c>
    </row>
    <row r="851" spans="3:15" ht="15" customHeight="1">
      <c r="C851" s="112" t="b">
        <v>0</v>
      </c>
      <c r="D851" s="113">
        <v>770</v>
      </c>
      <c r="E851" s="114" t="s">
        <v>2250</v>
      </c>
      <c r="F851" s="114">
        <v>61</v>
      </c>
      <c r="G851" s="121">
        <v>1</v>
      </c>
      <c r="H851" s="121">
        <v>1</v>
      </c>
      <c r="I851" s="121" t="s">
        <v>2251</v>
      </c>
      <c r="J851" s="121">
        <v>602880</v>
      </c>
      <c r="K851" s="121">
        <v>19712753</v>
      </c>
      <c r="L851" s="121">
        <v>0.99</v>
      </c>
      <c r="M851" s="121">
        <v>769</v>
      </c>
      <c r="N851" s="122">
        <v>0</v>
      </c>
      <c r="O851" s="122">
        <v>1.4107728582932265E+19</v>
      </c>
    </row>
    <row r="852" spans="3:15" ht="15" customHeight="1">
      <c r="C852" s="112" t="b">
        <v>0</v>
      </c>
      <c r="D852" s="113">
        <v>771</v>
      </c>
      <c r="E852" s="114" t="s">
        <v>2252</v>
      </c>
      <c r="F852" s="114">
        <v>61</v>
      </c>
      <c r="G852" s="121">
        <v>1</v>
      </c>
      <c r="H852" s="121">
        <v>1</v>
      </c>
      <c r="I852" s="121" t="s">
        <v>2251</v>
      </c>
      <c r="J852" s="121">
        <v>243017</v>
      </c>
      <c r="K852" s="121">
        <v>7929493</v>
      </c>
      <c r="L852" s="121">
        <v>0.99</v>
      </c>
      <c r="M852" s="121">
        <v>770</v>
      </c>
      <c r="N852" s="122">
        <v>0</v>
      </c>
      <c r="O852" s="122">
        <v>5.5296058945396582E+18</v>
      </c>
    </row>
    <row r="853" spans="3:15" ht="15" customHeight="1">
      <c r="C853" s="112" t="b">
        <v>0</v>
      </c>
      <c r="D853" s="113">
        <v>772</v>
      </c>
      <c r="E853" s="114" t="s">
        <v>2253</v>
      </c>
      <c r="F853" s="114">
        <v>61</v>
      </c>
      <c r="G853" s="121">
        <v>1</v>
      </c>
      <c r="H853" s="121">
        <v>1</v>
      </c>
      <c r="I853" s="121" t="s">
        <v>2251</v>
      </c>
      <c r="J853" s="121">
        <v>368770</v>
      </c>
      <c r="K853" s="121">
        <v>12058906</v>
      </c>
      <c r="L853" s="121">
        <v>0.99</v>
      </c>
      <c r="M853" s="121">
        <v>771</v>
      </c>
      <c r="N853" s="122">
        <v>0</v>
      </c>
      <c r="O853" s="122">
        <v>1.7399277908302393E+19</v>
      </c>
    </row>
    <row r="854" spans="3:15" ht="15" customHeight="1">
      <c r="C854" s="112" t="b">
        <v>0</v>
      </c>
      <c r="D854" s="113">
        <v>773</v>
      </c>
      <c r="E854" s="114" t="s">
        <v>2254</v>
      </c>
      <c r="F854" s="114">
        <v>61</v>
      </c>
      <c r="G854" s="121">
        <v>1</v>
      </c>
      <c r="H854" s="121">
        <v>1</v>
      </c>
      <c r="I854" s="121" t="s">
        <v>2247</v>
      </c>
      <c r="J854" s="121">
        <v>321149</v>
      </c>
      <c r="K854" s="121">
        <v>10445353</v>
      </c>
      <c r="L854" s="121">
        <v>0.99</v>
      </c>
      <c r="M854" s="121">
        <v>772</v>
      </c>
      <c r="N854" s="122">
        <v>0</v>
      </c>
      <c r="O854" s="122">
        <v>6.2372083172211538E+18</v>
      </c>
    </row>
    <row r="855" spans="3:15" ht="15" customHeight="1">
      <c r="C855" s="112" t="b">
        <v>0</v>
      </c>
      <c r="D855" s="113">
        <v>774</v>
      </c>
      <c r="E855" s="114" t="s">
        <v>2255</v>
      </c>
      <c r="F855" s="114">
        <v>61</v>
      </c>
      <c r="G855" s="121">
        <v>1</v>
      </c>
      <c r="H855" s="121">
        <v>1</v>
      </c>
      <c r="I855" s="121" t="s">
        <v>2256</v>
      </c>
      <c r="J855" s="121">
        <v>295053</v>
      </c>
      <c r="K855" s="121">
        <v>9740361</v>
      </c>
      <c r="L855" s="121">
        <v>0.99</v>
      </c>
      <c r="M855" s="121">
        <v>773</v>
      </c>
      <c r="N855" s="122">
        <v>0</v>
      </c>
      <c r="O855" s="122">
        <v>1.4155234689984866E+19</v>
      </c>
    </row>
    <row r="856" spans="3:15" ht="15" customHeight="1">
      <c r="C856" s="112" t="b">
        <v>0</v>
      </c>
      <c r="D856" s="113">
        <v>775</v>
      </c>
      <c r="E856" s="114" t="s">
        <v>2257</v>
      </c>
      <c r="F856" s="114">
        <v>61</v>
      </c>
      <c r="G856" s="121">
        <v>1</v>
      </c>
      <c r="H856" s="121">
        <v>1</v>
      </c>
      <c r="I856" s="121" t="s">
        <v>2249</v>
      </c>
      <c r="J856" s="121">
        <v>293851</v>
      </c>
      <c r="K856" s="121">
        <v>9575295</v>
      </c>
      <c r="L856" s="121">
        <v>0.99</v>
      </c>
      <c r="M856" s="121">
        <v>774</v>
      </c>
      <c r="N856" s="122">
        <v>0</v>
      </c>
      <c r="O856" s="122">
        <v>1.4982478760441891E+19</v>
      </c>
    </row>
    <row r="857" spans="3:15" ht="15" customHeight="1">
      <c r="C857" s="112" t="b">
        <v>0</v>
      </c>
      <c r="D857" s="113">
        <v>776</v>
      </c>
      <c r="E857" s="114" t="s">
        <v>2258</v>
      </c>
      <c r="F857" s="114">
        <v>61</v>
      </c>
      <c r="G857" s="121">
        <v>1</v>
      </c>
      <c r="H857" s="121">
        <v>1</v>
      </c>
      <c r="I857" s="121" t="s">
        <v>2259</v>
      </c>
      <c r="J857" s="121">
        <v>213054</v>
      </c>
      <c r="K857" s="121">
        <v>6944928</v>
      </c>
      <c r="L857" s="121">
        <v>0.99</v>
      </c>
      <c r="M857" s="121">
        <v>775</v>
      </c>
      <c r="N857" s="122">
        <v>0</v>
      </c>
      <c r="O857" s="122">
        <v>9.3846971747391386E+18</v>
      </c>
    </row>
    <row r="858" spans="3:15" ht="15" customHeight="1">
      <c r="C858" s="112" t="b">
        <v>0</v>
      </c>
      <c r="D858" s="113">
        <v>777</v>
      </c>
      <c r="E858" s="114" t="s">
        <v>1984</v>
      </c>
      <c r="F858" s="114">
        <v>61</v>
      </c>
      <c r="G858" s="121">
        <v>1</v>
      </c>
      <c r="H858" s="121">
        <v>1</v>
      </c>
      <c r="I858" s="121" t="s">
        <v>2251</v>
      </c>
      <c r="J858" s="121">
        <v>464378</v>
      </c>
      <c r="K858" s="121">
        <v>15180849</v>
      </c>
      <c r="L858" s="121">
        <v>0.99</v>
      </c>
      <c r="M858" s="121">
        <v>776</v>
      </c>
      <c r="N858" s="122">
        <v>0</v>
      </c>
      <c r="O858" s="122">
        <v>6.3553783218277366E+18</v>
      </c>
    </row>
    <row r="859" spans="3:15" ht="15" customHeight="1">
      <c r="C859" s="112" t="b">
        <v>0</v>
      </c>
      <c r="D859" s="113">
        <v>778</v>
      </c>
      <c r="E859" s="114" t="s">
        <v>2260</v>
      </c>
      <c r="F859" s="114">
        <v>61</v>
      </c>
      <c r="G859" s="121">
        <v>1</v>
      </c>
      <c r="H859" s="121">
        <v>1</v>
      </c>
      <c r="I859" s="121" t="s">
        <v>2251</v>
      </c>
      <c r="J859" s="121">
        <v>341185</v>
      </c>
      <c r="K859" s="121">
        <v>11122183</v>
      </c>
      <c r="L859" s="121">
        <v>0.99</v>
      </c>
      <c r="M859" s="121">
        <v>777</v>
      </c>
      <c r="N859" s="122">
        <v>0</v>
      </c>
      <c r="O859" s="122">
        <v>8.6910128552738386E+18</v>
      </c>
    </row>
    <row r="860" spans="3:15" ht="15" customHeight="1">
      <c r="C860" s="112" t="b">
        <v>0</v>
      </c>
      <c r="D860" s="113">
        <v>779</v>
      </c>
      <c r="E860" s="114" t="s">
        <v>2261</v>
      </c>
      <c r="F860" s="114">
        <v>62</v>
      </c>
      <c r="G860" s="121">
        <v>1</v>
      </c>
      <c r="H860" s="121">
        <v>1</v>
      </c>
      <c r="I860" s="121" t="s">
        <v>2262</v>
      </c>
      <c r="J860" s="121">
        <v>368770</v>
      </c>
      <c r="K860" s="121">
        <v>12012452</v>
      </c>
      <c r="L860" s="121">
        <v>0.99</v>
      </c>
      <c r="M860" s="121">
        <v>778</v>
      </c>
      <c r="N860" s="122">
        <v>0</v>
      </c>
      <c r="O860" s="122">
        <v>7.8228708627143506E+18</v>
      </c>
    </row>
    <row r="861" spans="3:15" ht="15" customHeight="1">
      <c r="C861" s="112" t="b">
        <v>0</v>
      </c>
      <c r="D861" s="113">
        <v>780</v>
      </c>
      <c r="E861" s="114" t="s">
        <v>2263</v>
      </c>
      <c r="F861" s="114">
        <v>62</v>
      </c>
      <c r="G861" s="121">
        <v>1</v>
      </c>
      <c r="H861" s="121">
        <v>1</v>
      </c>
      <c r="I861" s="121" t="s">
        <v>2262</v>
      </c>
      <c r="J861" s="121">
        <v>290455</v>
      </c>
      <c r="K861" s="121">
        <v>9502646</v>
      </c>
      <c r="L861" s="121">
        <v>0.99</v>
      </c>
      <c r="M861" s="121">
        <v>779</v>
      </c>
      <c r="N861" s="122">
        <v>0</v>
      </c>
      <c r="O861" s="122">
        <v>8.8251554755234355E+18</v>
      </c>
    </row>
    <row r="862" spans="3:15" ht="15" customHeight="1">
      <c r="C862" s="112" t="b">
        <v>0</v>
      </c>
      <c r="D862" s="113">
        <v>781</v>
      </c>
      <c r="E862" s="114" t="s">
        <v>2264</v>
      </c>
      <c r="F862" s="114">
        <v>62</v>
      </c>
      <c r="G862" s="121">
        <v>1</v>
      </c>
      <c r="H862" s="121">
        <v>1</v>
      </c>
      <c r="I862" s="121" t="s">
        <v>2262</v>
      </c>
      <c r="J862" s="121">
        <v>303777</v>
      </c>
      <c r="K862" s="121">
        <v>9903835</v>
      </c>
      <c r="L862" s="121">
        <v>0.99</v>
      </c>
      <c r="M862" s="121">
        <v>780</v>
      </c>
      <c r="N862" s="122">
        <v>0</v>
      </c>
      <c r="O862" s="122">
        <v>9.9773678968745103E+18</v>
      </c>
    </row>
    <row r="863" spans="3:15" ht="15" customHeight="1">
      <c r="C863" s="112" t="b">
        <v>0</v>
      </c>
      <c r="D863" s="113">
        <v>782</v>
      </c>
      <c r="E863" s="114" t="s">
        <v>2265</v>
      </c>
      <c r="F863" s="114">
        <v>62</v>
      </c>
      <c r="G863" s="121">
        <v>1</v>
      </c>
      <c r="H863" s="121">
        <v>1</v>
      </c>
      <c r="I863" s="121" t="s">
        <v>2262</v>
      </c>
      <c r="J863" s="121">
        <v>239830</v>
      </c>
      <c r="K863" s="121">
        <v>7832790</v>
      </c>
      <c r="L863" s="121">
        <v>0.99</v>
      </c>
      <c r="M863" s="121">
        <v>781</v>
      </c>
      <c r="N863" s="122">
        <v>0</v>
      </c>
      <c r="O863" s="122">
        <v>6.7341656402009713E+18</v>
      </c>
    </row>
    <row r="864" spans="3:15" ht="15" customHeight="1">
      <c r="C864" s="112" t="b">
        <v>0</v>
      </c>
      <c r="D864" s="113">
        <v>783</v>
      </c>
      <c r="E864" s="114" t="s">
        <v>1984</v>
      </c>
      <c r="F864" s="114">
        <v>62</v>
      </c>
      <c r="G864" s="121">
        <v>1</v>
      </c>
      <c r="H864" s="121">
        <v>1</v>
      </c>
      <c r="I864" s="121" t="s">
        <v>2262</v>
      </c>
      <c r="J864" s="121">
        <v>340871</v>
      </c>
      <c r="K864" s="121">
        <v>11246496</v>
      </c>
      <c r="L864" s="121">
        <v>0.99</v>
      </c>
      <c r="M864" s="121">
        <v>782</v>
      </c>
      <c r="N864" s="122">
        <v>0</v>
      </c>
      <c r="O864" s="122">
        <v>7.0598469289855744E+18</v>
      </c>
    </row>
    <row r="865" spans="3:15" ht="15" customHeight="1">
      <c r="C865" s="112" t="b">
        <v>0</v>
      </c>
      <c r="D865" s="113">
        <v>784</v>
      </c>
      <c r="E865" s="114" t="s">
        <v>2266</v>
      </c>
      <c r="F865" s="114">
        <v>62</v>
      </c>
      <c r="G865" s="121">
        <v>1</v>
      </c>
      <c r="H865" s="121">
        <v>1</v>
      </c>
      <c r="I865" s="121" t="s">
        <v>2262</v>
      </c>
      <c r="J865" s="121">
        <v>442096</v>
      </c>
      <c r="K865" s="121">
        <v>14397671</v>
      </c>
      <c r="L865" s="121">
        <v>0.99</v>
      </c>
      <c r="M865" s="121">
        <v>783</v>
      </c>
      <c r="N865" s="122">
        <v>0</v>
      </c>
      <c r="O865" s="122">
        <v>1.7054817218748963E+19</v>
      </c>
    </row>
    <row r="866" spans="3:15" ht="15" customHeight="1">
      <c r="C866" s="112" t="b">
        <v>0</v>
      </c>
      <c r="D866" s="113">
        <v>785</v>
      </c>
      <c r="E866" s="114" t="s">
        <v>2084</v>
      </c>
      <c r="F866" s="114">
        <v>62</v>
      </c>
      <c r="G866" s="121">
        <v>1</v>
      </c>
      <c r="H866" s="121">
        <v>1</v>
      </c>
      <c r="I866" s="121" t="s">
        <v>2262</v>
      </c>
      <c r="J866" s="121">
        <v>272796</v>
      </c>
      <c r="K866" s="121">
        <v>8981030</v>
      </c>
      <c r="L866" s="121">
        <v>0.99</v>
      </c>
      <c r="M866" s="121">
        <v>784</v>
      </c>
      <c r="N866" s="122">
        <v>0</v>
      </c>
      <c r="O866" s="122">
        <v>9.0247260023812966E+17</v>
      </c>
    </row>
    <row r="867" spans="3:15" ht="15" customHeight="1">
      <c r="C867" s="112" t="b">
        <v>0</v>
      </c>
      <c r="D867" s="113">
        <v>786</v>
      </c>
      <c r="E867" s="114" t="s">
        <v>2267</v>
      </c>
      <c r="F867" s="114">
        <v>63</v>
      </c>
      <c r="G867" s="121">
        <v>1</v>
      </c>
      <c r="H867" s="121">
        <v>1</v>
      </c>
      <c r="I867" s="121" t="s">
        <v>2268</v>
      </c>
      <c r="J867" s="121">
        <v>257384</v>
      </c>
      <c r="K867" s="121">
        <v>8510755</v>
      </c>
      <c r="L867" s="121">
        <v>0.99</v>
      </c>
      <c r="M867" s="121">
        <v>785</v>
      </c>
      <c r="N867" s="122">
        <v>0</v>
      </c>
      <c r="O867" s="122">
        <v>1.4575246954458196E+19</v>
      </c>
    </row>
    <row r="868" spans="3:15" ht="15" customHeight="1">
      <c r="C868" s="112" t="b">
        <v>0</v>
      </c>
      <c r="D868" s="113">
        <v>787</v>
      </c>
      <c r="E868" s="114" t="s">
        <v>2269</v>
      </c>
      <c r="F868" s="114">
        <v>63</v>
      </c>
      <c r="G868" s="121">
        <v>1</v>
      </c>
      <c r="H868" s="121">
        <v>1</v>
      </c>
      <c r="I868" s="121" t="s">
        <v>2268</v>
      </c>
      <c r="J868" s="121">
        <v>359680</v>
      </c>
      <c r="K868" s="121">
        <v>11702232</v>
      </c>
      <c r="L868" s="121">
        <v>0.99</v>
      </c>
      <c r="M868" s="121">
        <v>786</v>
      </c>
      <c r="N868" s="122">
        <v>0</v>
      </c>
      <c r="O868" s="122">
        <v>1.6750614305903104E+18</v>
      </c>
    </row>
    <row r="869" spans="3:15" ht="15" customHeight="1">
      <c r="C869" s="112" t="b">
        <v>0</v>
      </c>
      <c r="D869" s="113">
        <v>788</v>
      </c>
      <c r="E869" s="114" t="s">
        <v>2270</v>
      </c>
      <c r="F869" s="114">
        <v>63</v>
      </c>
      <c r="G869" s="121">
        <v>1</v>
      </c>
      <c r="H869" s="121">
        <v>1</v>
      </c>
      <c r="I869" s="121" t="s">
        <v>2268</v>
      </c>
      <c r="J869" s="121">
        <v>287791</v>
      </c>
      <c r="K869" s="121">
        <v>9401383</v>
      </c>
      <c r="L869" s="121">
        <v>0.99</v>
      </c>
      <c r="M869" s="121">
        <v>787</v>
      </c>
      <c r="N869" s="122">
        <v>0</v>
      </c>
      <c r="O869" s="122">
        <v>8.6058032537686548E+18</v>
      </c>
    </row>
    <row r="870" spans="3:15" ht="15" customHeight="1">
      <c r="C870" s="112" t="b">
        <v>0</v>
      </c>
      <c r="D870" s="113">
        <v>789</v>
      </c>
      <c r="E870" s="114" t="s">
        <v>2271</v>
      </c>
      <c r="F870" s="114">
        <v>63</v>
      </c>
      <c r="G870" s="121">
        <v>1</v>
      </c>
      <c r="H870" s="121">
        <v>1</v>
      </c>
      <c r="I870" s="121" t="s">
        <v>2268</v>
      </c>
      <c r="J870" s="121">
        <v>451840</v>
      </c>
      <c r="K870" s="121">
        <v>14789410</v>
      </c>
      <c r="L870" s="121">
        <v>0.99</v>
      </c>
      <c r="M870" s="121">
        <v>788</v>
      </c>
      <c r="N870" s="122">
        <v>0</v>
      </c>
      <c r="O870" s="122">
        <v>9.2305365509823918E+18</v>
      </c>
    </row>
    <row r="871" spans="3:15" ht="15" customHeight="1">
      <c r="C871" s="112" t="b">
        <v>0</v>
      </c>
      <c r="D871" s="113">
        <v>790</v>
      </c>
      <c r="E871" s="114" t="s">
        <v>2272</v>
      </c>
      <c r="F871" s="114">
        <v>63</v>
      </c>
      <c r="G871" s="121">
        <v>1</v>
      </c>
      <c r="H871" s="121">
        <v>1</v>
      </c>
      <c r="I871" s="121" t="s">
        <v>2268</v>
      </c>
      <c r="J871" s="121">
        <v>283689</v>
      </c>
      <c r="K871" s="121">
        <v>9209693</v>
      </c>
      <c r="L871" s="121">
        <v>0.99</v>
      </c>
      <c r="M871" s="121">
        <v>789</v>
      </c>
      <c r="N871" s="122">
        <v>0</v>
      </c>
      <c r="O871" s="122">
        <v>4.5760001836832634E+17</v>
      </c>
    </row>
    <row r="872" spans="3:15" ht="15" customHeight="1">
      <c r="C872" s="112" t="b">
        <v>0</v>
      </c>
      <c r="D872" s="113">
        <v>791</v>
      </c>
      <c r="E872" s="114" t="s">
        <v>2273</v>
      </c>
      <c r="F872" s="114">
        <v>63</v>
      </c>
      <c r="G872" s="121">
        <v>1</v>
      </c>
      <c r="H872" s="121">
        <v>1</v>
      </c>
      <c r="I872" s="121" t="s">
        <v>2268</v>
      </c>
      <c r="J872" s="121">
        <v>320992</v>
      </c>
      <c r="K872" s="121">
        <v>10532053</v>
      </c>
      <c r="L872" s="121">
        <v>0.99</v>
      </c>
      <c r="M872" s="121">
        <v>790</v>
      </c>
      <c r="N872" s="122">
        <v>0</v>
      </c>
      <c r="O872" s="122">
        <v>9.7513408031894057E+18</v>
      </c>
    </row>
    <row r="873" spans="3:15" ht="15" customHeight="1">
      <c r="C873" s="112" t="b">
        <v>0</v>
      </c>
      <c r="D873" s="113">
        <v>792</v>
      </c>
      <c r="E873" s="114" t="s">
        <v>2274</v>
      </c>
      <c r="F873" s="114">
        <v>63</v>
      </c>
      <c r="G873" s="121">
        <v>1</v>
      </c>
      <c r="H873" s="121">
        <v>1</v>
      </c>
      <c r="I873" s="121" t="s">
        <v>2268</v>
      </c>
      <c r="J873" s="121">
        <v>312372</v>
      </c>
      <c r="K873" s="121">
        <v>10323804</v>
      </c>
      <c r="L873" s="121">
        <v>0.99</v>
      </c>
      <c r="M873" s="121">
        <v>791</v>
      </c>
      <c r="N873" s="122">
        <v>0</v>
      </c>
      <c r="O873" s="122">
        <v>2.7411507945898276E+18</v>
      </c>
    </row>
    <row r="874" spans="3:15" ht="15" customHeight="1">
      <c r="C874" s="112" t="b">
        <v>0</v>
      </c>
      <c r="D874" s="113">
        <v>793</v>
      </c>
      <c r="E874" s="114" t="s">
        <v>2275</v>
      </c>
      <c r="F874" s="114">
        <v>63</v>
      </c>
      <c r="G874" s="121">
        <v>1</v>
      </c>
      <c r="H874" s="121">
        <v>1</v>
      </c>
      <c r="I874" s="121" t="s">
        <v>2268</v>
      </c>
      <c r="J874" s="121">
        <v>311693</v>
      </c>
      <c r="K874" s="121">
        <v>10159566</v>
      </c>
      <c r="L874" s="121">
        <v>0.99</v>
      </c>
      <c r="M874" s="121">
        <v>792</v>
      </c>
      <c r="N874" s="122">
        <v>0</v>
      </c>
      <c r="O874" s="122">
        <v>1.7703700369302858E+19</v>
      </c>
    </row>
    <row r="875" spans="3:15" ht="15" customHeight="1">
      <c r="C875" s="112" t="b">
        <v>0</v>
      </c>
      <c r="D875" s="113">
        <v>794</v>
      </c>
      <c r="E875" s="114" t="s">
        <v>2276</v>
      </c>
      <c r="F875" s="114">
        <v>63</v>
      </c>
      <c r="G875" s="121">
        <v>1</v>
      </c>
      <c r="H875" s="121">
        <v>1</v>
      </c>
      <c r="I875" s="121" t="s">
        <v>2268</v>
      </c>
      <c r="J875" s="121">
        <v>276323</v>
      </c>
      <c r="K875" s="121">
        <v>9098561</v>
      </c>
      <c r="L875" s="121">
        <v>0.99</v>
      </c>
      <c r="M875" s="121">
        <v>793</v>
      </c>
      <c r="N875" s="122">
        <v>0</v>
      </c>
      <c r="O875" s="122">
        <v>3.8223968121448307E+17</v>
      </c>
    </row>
    <row r="876" spans="3:15" ht="15" customHeight="1">
      <c r="C876" s="112" t="b">
        <v>0</v>
      </c>
      <c r="D876" s="113">
        <v>795</v>
      </c>
      <c r="E876" s="114" t="s">
        <v>2277</v>
      </c>
      <c r="F876" s="114">
        <v>63</v>
      </c>
      <c r="G876" s="121">
        <v>1</v>
      </c>
      <c r="H876" s="121">
        <v>1</v>
      </c>
      <c r="I876" s="121" t="s">
        <v>2268</v>
      </c>
      <c r="J876" s="121">
        <v>354089</v>
      </c>
      <c r="K876" s="121">
        <v>11600029</v>
      </c>
      <c r="L876" s="121">
        <v>0.99</v>
      </c>
      <c r="M876" s="121">
        <v>794</v>
      </c>
      <c r="N876" s="122">
        <v>0</v>
      </c>
      <c r="O876" s="122">
        <v>1.661560517629276E+19</v>
      </c>
    </row>
    <row r="877" spans="3:15" ht="15" customHeight="1">
      <c r="C877" s="112" t="b">
        <v>0</v>
      </c>
      <c r="D877" s="113">
        <v>796</v>
      </c>
      <c r="E877" s="114" t="s">
        <v>2278</v>
      </c>
      <c r="F877" s="114">
        <v>63</v>
      </c>
      <c r="G877" s="121">
        <v>1</v>
      </c>
      <c r="H877" s="121">
        <v>1</v>
      </c>
      <c r="I877" s="121" t="s">
        <v>2268</v>
      </c>
      <c r="J877" s="121">
        <v>249443</v>
      </c>
      <c r="K877" s="121">
        <v>8180421</v>
      </c>
      <c r="L877" s="121">
        <v>0.99</v>
      </c>
      <c r="M877" s="121">
        <v>795</v>
      </c>
      <c r="N877" s="122">
        <v>0</v>
      </c>
      <c r="O877" s="122">
        <v>1.3347252247290411E+19</v>
      </c>
    </row>
    <row r="878" spans="3:15" ht="15" customHeight="1">
      <c r="C878" s="112" t="b">
        <v>0</v>
      </c>
      <c r="D878" s="113">
        <v>797</v>
      </c>
      <c r="E878" s="114" t="s">
        <v>2279</v>
      </c>
      <c r="F878" s="114">
        <v>63</v>
      </c>
      <c r="G878" s="121">
        <v>1</v>
      </c>
      <c r="H878" s="121">
        <v>1</v>
      </c>
      <c r="I878" s="121" t="s">
        <v>2268</v>
      </c>
      <c r="J878" s="121">
        <v>283924</v>
      </c>
      <c r="K878" s="121">
        <v>9299131</v>
      </c>
      <c r="L878" s="121">
        <v>0.99</v>
      </c>
      <c r="M878" s="121">
        <v>796</v>
      </c>
      <c r="N878" s="122">
        <v>0</v>
      </c>
      <c r="O878" s="122">
        <v>1.3408798171532718E+19</v>
      </c>
    </row>
    <row r="879" spans="3:15" ht="15" customHeight="1">
      <c r="C879" s="112" t="b">
        <v>0</v>
      </c>
      <c r="D879" s="113">
        <v>798</v>
      </c>
      <c r="E879" s="114" t="s">
        <v>2280</v>
      </c>
      <c r="F879" s="114">
        <v>64</v>
      </c>
      <c r="G879" s="121">
        <v>1</v>
      </c>
      <c r="H879" s="121">
        <v>1</v>
      </c>
      <c r="I879" s="121" t="s">
        <v>2281</v>
      </c>
      <c r="J879" s="121">
        <v>328385</v>
      </c>
      <c r="K879" s="121">
        <v>10733847</v>
      </c>
      <c r="L879" s="121">
        <v>0.99</v>
      </c>
      <c r="M879" s="121">
        <v>797</v>
      </c>
      <c r="N879" s="122">
        <v>0</v>
      </c>
      <c r="O879" s="122">
        <v>2.4358830128326651E+18</v>
      </c>
    </row>
    <row r="880" spans="3:15" ht="15" customHeight="1">
      <c r="C880" s="112" t="b">
        <v>0</v>
      </c>
      <c r="D880" s="113">
        <v>799</v>
      </c>
      <c r="E880" s="114" t="s">
        <v>2282</v>
      </c>
      <c r="F880" s="114">
        <v>64</v>
      </c>
      <c r="G880" s="121">
        <v>1</v>
      </c>
      <c r="H880" s="121">
        <v>1</v>
      </c>
      <c r="I880" s="121" t="s">
        <v>2283</v>
      </c>
      <c r="J880" s="121">
        <v>342752</v>
      </c>
      <c r="K880" s="121">
        <v>11191650</v>
      </c>
      <c r="L880" s="121">
        <v>0.99</v>
      </c>
      <c r="M880" s="121">
        <v>798</v>
      </c>
      <c r="N880" s="122">
        <v>0</v>
      </c>
      <c r="O880" s="122">
        <v>5.7571795681958564E+18</v>
      </c>
    </row>
    <row r="881" spans="3:15" ht="15" customHeight="1">
      <c r="C881" s="112" t="b">
        <v>0</v>
      </c>
      <c r="D881" s="113">
        <v>800</v>
      </c>
      <c r="E881" s="114" t="s">
        <v>2284</v>
      </c>
      <c r="F881" s="114">
        <v>64</v>
      </c>
      <c r="G881" s="121">
        <v>1</v>
      </c>
      <c r="H881" s="121">
        <v>1</v>
      </c>
      <c r="I881" s="121" t="s">
        <v>2283</v>
      </c>
      <c r="J881" s="121">
        <v>283977</v>
      </c>
      <c r="K881" s="121">
        <v>9267550</v>
      </c>
      <c r="L881" s="121">
        <v>0.99</v>
      </c>
      <c r="M881" s="121">
        <v>799</v>
      </c>
      <c r="N881" s="122">
        <v>0</v>
      </c>
      <c r="O881" s="122">
        <v>3.8241390319441275E+18</v>
      </c>
    </row>
    <row r="882" spans="3:15" ht="15" customHeight="1">
      <c r="C882" s="112" t="b">
        <v>0</v>
      </c>
      <c r="D882" s="113">
        <v>801</v>
      </c>
      <c r="E882" s="114" t="s">
        <v>2285</v>
      </c>
      <c r="F882" s="114">
        <v>64</v>
      </c>
      <c r="G882" s="121">
        <v>1</v>
      </c>
      <c r="H882" s="121">
        <v>1</v>
      </c>
      <c r="I882" s="121" t="s">
        <v>2281</v>
      </c>
      <c r="J882" s="121">
        <v>314827</v>
      </c>
      <c r="K882" s="121">
        <v>10224612</v>
      </c>
      <c r="L882" s="121">
        <v>0.99</v>
      </c>
      <c r="M882" s="121">
        <v>800</v>
      </c>
      <c r="N882" s="122">
        <v>0</v>
      </c>
      <c r="O882" s="122">
        <v>1.770658364087578E+19</v>
      </c>
    </row>
    <row r="883" spans="3:15" ht="15" customHeight="1">
      <c r="C883" s="112" t="b">
        <v>0</v>
      </c>
      <c r="D883" s="113">
        <v>802</v>
      </c>
      <c r="E883" s="114" t="s">
        <v>2286</v>
      </c>
      <c r="F883" s="114">
        <v>64</v>
      </c>
      <c r="G883" s="121">
        <v>1</v>
      </c>
      <c r="H883" s="121">
        <v>1</v>
      </c>
      <c r="I883" s="121" t="s">
        <v>2281</v>
      </c>
      <c r="J883" s="121">
        <v>317126</v>
      </c>
      <c r="K883" s="121">
        <v>10323804</v>
      </c>
      <c r="L883" s="121">
        <v>0.99</v>
      </c>
      <c r="M883" s="121">
        <v>801</v>
      </c>
      <c r="N883" s="122">
        <v>0</v>
      </c>
      <c r="O883" s="122">
        <v>1.3002172541703578E+19</v>
      </c>
    </row>
    <row r="884" spans="3:15" ht="15" customHeight="1">
      <c r="C884" s="112" t="b">
        <v>0</v>
      </c>
      <c r="D884" s="113">
        <v>803</v>
      </c>
      <c r="E884" s="114" t="s">
        <v>2287</v>
      </c>
      <c r="F884" s="114">
        <v>64</v>
      </c>
      <c r="G884" s="121">
        <v>1</v>
      </c>
      <c r="H884" s="121">
        <v>1</v>
      </c>
      <c r="I884" s="121" t="s">
        <v>2281</v>
      </c>
      <c r="J884" s="121">
        <v>227186</v>
      </c>
      <c r="K884" s="121">
        <v>7328516</v>
      </c>
      <c r="L884" s="121">
        <v>0.99</v>
      </c>
      <c r="M884" s="121">
        <v>802</v>
      </c>
      <c r="N884" s="122">
        <v>0</v>
      </c>
      <c r="O884" s="122">
        <v>1.2694326783230495E+19</v>
      </c>
    </row>
    <row r="885" spans="3:15" ht="15" customHeight="1">
      <c r="C885" s="112" t="b">
        <v>0</v>
      </c>
      <c r="D885" s="113">
        <v>804</v>
      </c>
      <c r="E885" s="114" t="s">
        <v>2288</v>
      </c>
      <c r="F885" s="114">
        <v>64</v>
      </c>
      <c r="G885" s="121">
        <v>1</v>
      </c>
      <c r="H885" s="121">
        <v>1</v>
      </c>
      <c r="I885" s="121" t="s">
        <v>2283</v>
      </c>
      <c r="J885" s="121">
        <v>349335</v>
      </c>
      <c r="K885" s="121">
        <v>11369671</v>
      </c>
      <c r="L885" s="121">
        <v>0.99</v>
      </c>
      <c r="M885" s="121">
        <v>803</v>
      </c>
      <c r="N885" s="122">
        <v>0</v>
      </c>
      <c r="O885" s="122">
        <v>3.7211072149659167E+18</v>
      </c>
    </row>
    <row r="886" spans="3:15" ht="15" customHeight="1">
      <c r="C886" s="112" t="b">
        <v>0</v>
      </c>
      <c r="D886" s="113">
        <v>805</v>
      </c>
      <c r="E886" s="114" t="s">
        <v>2289</v>
      </c>
      <c r="F886" s="114">
        <v>64</v>
      </c>
      <c r="G886" s="121">
        <v>1</v>
      </c>
      <c r="H886" s="121">
        <v>1</v>
      </c>
      <c r="I886" s="121" t="s">
        <v>2290</v>
      </c>
      <c r="J886" s="121">
        <v>257724</v>
      </c>
      <c r="K886" s="121">
        <v>8382800</v>
      </c>
      <c r="L886" s="121">
        <v>0.99</v>
      </c>
      <c r="M886" s="121">
        <v>804</v>
      </c>
      <c r="N886" s="122">
        <v>0</v>
      </c>
      <c r="O886" s="122">
        <v>1.6994715844881459E+18</v>
      </c>
    </row>
    <row r="887" spans="3:15" ht="15" customHeight="1">
      <c r="C887" s="112" t="b">
        <v>0</v>
      </c>
      <c r="D887" s="113">
        <v>806</v>
      </c>
      <c r="E887" s="114" t="s">
        <v>2291</v>
      </c>
      <c r="F887" s="114">
        <v>64</v>
      </c>
      <c r="G887" s="121">
        <v>1</v>
      </c>
      <c r="H887" s="121">
        <v>1</v>
      </c>
      <c r="I887" s="121" t="s">
        <v>2283</v>
      </c>
      <c r="J887" s="121">
        <v>393691</v>
      </c>
      <c r="K887" s="121">
        <v>12826582</v>
      </c>
      <c r="L887" s="121">
        <v>0.99</v>
      </c>
      <c r="M887" s="121">
        <v>805</v>
      </c>
      <c r="N887" s="122">
        <v>0</v>
      </c>
      <c r="O887" s="122">
        <v>1.7139594748672733E+19</v>
      </c>
    </row>
    <row r="888" spans="3:15" ht="15" customHeight="1">
      <c r="C888" s="112" t="b">
        <v>0</v>
      </c>
      <c r="D888" s="113">
        <v>807</v>
      </c>
      <c r="E888" s="114" t="s">
        <v>174</v>
      </c>
      <c r="F888" s="114">
        <v>65</v>
      </c>
      <c r="G888" s="121">
        <v>1</v>
      </c>
      <c r="H888" s="121">
        <v>1</v>
      </c>
      <c r="I888" s="121" t="s">
        <v>2292</v>
      </c>
      <c r="J888" s="121">
        <v>246413</v>
      </c>
      <c r="K888" s="121">
        <v>8044864</v>
      </c>
      <c r="L888" s="121">
        <v>0.99</v>
      </c>
      <c r="M888" s="121">
        <v>806</v>
      </c>
      <c r="N888" s="122">
        <v>0</v>
      </c>
      <c r="O888" s="122">
        <v>1.5952143327950922E+19</v>
      </c>
    </row>
    <row r="889" spans="3:15" ht="15" customHeight="1">
      <c r="C889" s="112" t="b">
        <v>0</v>
      </c>
      <c r="D889" s="113">
        <v>808</v>
      </c>
      <c r="E889" s="114" t="s">
        <v>2293</v>
      </c>
      <c r="F889" s="114">
        <v>65</v>
      </c>
      <c r="G889" s="121">
        <v>1</v>
      </c>
      <c r="H889" s="121">
        <v>1</v>
      </c>
      <c r="I889" s="121" t="s">
        <v>2294</v>
      </c>
      <c r="J889" s="121">
        <v>263862</v>
      </c>
      <c r="K889" s="121">
        <v>8675026</v>
      </c>
      <c r="L889" s="121">
        <v>0.99</v>
      </c>
      <c r="M889" s="121">
        <v>807</v>
      </c>
      <c r="N889" s="122">
        <v>0</v>
      </c>
      <c r="O889" s="122">
        <v>1.7704329703890944E+19</v>
      </c>
    </row>
    <row r="890" spans="3:15" ht="15" customHeight="1">
      <c r="C890" s="112" t="b">
        <v>0</v>
      </c>
      <c r="D890" s="113">
        <v>809</v>
      </c>
      <c r="E890" s="114" t="s">
        <v>2295</v>
      </c>
      <c r="F890" s="114">
        <v>65</v>
      </c>
      <c r="G890" s="121">
        <v>1</v>
      </c>
      <c r="H890" s="121">
        <v>1</v>
      </c>
      <c r="I890" s="121" t="s">
        <v>2296</v>
      </c>
      <c r="J890" s="121">
        <v>270236</v>
      </c>
      <c r="K890" s="121">
        <v>8818093</v>
      </c>
      <c r="L890" s="121">
        <v>0.99</v>
      </c>
      <c r="M890" s="121">
        <v>808</v>
      </c>
      <c r="N890" s="122">
        <v>0</v>
      </c>
      <c r="O890" s="122">
        <v>6.1277932937856829E+18</v>
      </c>
    </row>
    <row r="891" spans="3:15" ht="15" customHeight="1">
      <c r="C891" s="112" t="b">
        <v>0</v>
      </c>
      <c r="D891" s="113">
        <v>810</v>
      </c>
      <c r="E891" s="114" t="s">
        <v>2297</v>
      </c>
      <c r="F891" s="114">
        <v>65</v>
      </c>
      <c r="G891" s="121">
        <v>1</v>
      </c>
      <c r="H891" s="121">
        <v>1</v>
      </c>
      <c r="I891" s="121" t="s">
        <v>2298</v>
      </c>
      <c r="J891" s="121">
        <v>306860</v>
      </c>
      <c r="K891" s="121">
        <v>10022428</v>
      </c>
      <c r="L891" s="121">
        <v>0.99</v>
      </c>
      <c r="M891" s="121">
        <v>809</v>
      </c>
      <c r="N891" s="122">
        <v>0</v>
      </c>
      <c r="O891" s="122">
        <v>4.4809943980016348E+18</v>
      </c>
    </row>
    <row r="892" spans="3:15" ht="15" customHeight="1">
      <c r="C892" s="112" t="b">
        <v>0</v>
      </c>
      <c r="D892" s="113">
        <v>811</v>
      </c>
      <c r="E892" s="114" t="s">
        <v>1982</v>
      </c>
      <c r="F892" s="114">
        <v>65</v>
      </c>
      <c r="G892" s="121">
        <v>1</v>
      </c>
      <c r="H892" s="121">
        <v>1</v>
      </c>
      <c r="I892" s="121" t="s">
        <v>2292</v>
      </c>
      <c r="J892" s="121">
        <v>201482</v>
      </c>
      <c r="K892" s="121">
        <v>6554330</v>
      </c>
      <c r="L892" s="121">
        <v>0.99</v>
      </c>
      <c r="M892" s="121">
        <v>810</v>
      </c>
      <c r="N892" s="122">
        <v>0</v>
      </c>
      <c r="O892" s="122">
        <v>1.6442782747182154E+18</v>
      </c>
    </row>
    <row r="893" spans="3:15" ht="15" customHeight="1">
      <c r="C893" s="112" t="b">
        <v>0</v>
      </c>
      <c r="D893" s="113">
        <v>812</v>
      </c>
      <c r="E893" s="114" t="s">
        <v>2299</v>
      </c>
      <c r="F893" s="114">
        <v>65</v>
      </c>
      <c r="G893" s="121">
        <v>1</v>
      </c>
      <c r="H893" s="121">
        <v>1</v>
      </c>
      <c r="I893" s="121" t="s">
        <v>2300</v>
      </c>
      <c r="J893" s="121">
        <v>203755</v>
      </c>
      <c r="K893" s="121">
        <v>6709579</v>
      </c>
      <c r="L893" s="121">
        <v>0.99</v>
      </c>
      <c r="M893" s="121">
        <v>811</v>
      </c>
      <c r="N893" s="122">
        <v>0</v>
      </c>
      <c r="O893" s="122">
        <v>6.4174513689564334E+18</v>
      </c>
    </row>
    <row r="894" spans="3:15" ht="15" customHeight="1">
      <c r="C894" s="112" t="b">
        <v>0</v>
      </c>
      <c r="D894" s="113">
        <v>813</v>
      </c>
      <c r="E894" s="114" t="s">
        <v>2301</v>
      </c>
      <c r="F894" s="114">
        <v>65</v>
      </c>
      <c r="G894" s="121">
        <v>1</v>
      </c>
      <c r="H894" s="121">
        <v>1</v>
      </c>
      <c r="I894" s="121" t="s">
        <v>2294</v>
      </c>
      <c r="J894" s="121">
        <v>267833</v>
      </c>
      <c r="K894" s="121">
        <v>8772471</v>
      </c>
      <c r="L894" s="121">
        <v>0.99</v>
      </c>
      <c r="M894" s="121">
        <v>812</v>
      </c>
      <c r="N894" s="122">
        <v>0</v>
      </c>
      <c r="O894" s="122">
        <v>7.5528678075056415E+18</v>
      </c>
    </row>
    <row r="895" spans="3:15" ht="15" customHeight="1">
      <c r="C895" s="112" t="b">
        <v>0</v>
      </c>
      <c r="D895" s="113">
        <v>814</v>
      </c>
      <c r="E895" s="114" t="s">
        <v>2302</v>
      </c>
      <c r="F895" s="114">
        <v>65</v>
      </c>
      <c r="G895" s="121">
        <v>1</v>
      </c>
      <c r="H895" s="121">
        <v>1</v>
      </c>
      <c r="I895" s="121" t="s">
        <v>2294</v>
      </c>
      <c r="J895" s="121">
        <v>242886</v>
      </c>
      <c r="K895" s="121">
        <v>7946614</v>
      </c>
      <c r="L895" s="121">
        <v>0.99</v>
      </c>
      <c r="M895" s="121">
        <v>813</v>
      </c>
      <c r="N895" s="122">
        <v>0</v>
      </c>
      <c r="O895" s="122">
        <v>5.2917772886670397E+18</v>
      </c>
    </row>
    <row r="896" spans="3:15" ht="15" customHeight="1">
      <c r="C896" s="112" t="b">
        <v>0</v>
      </c>
      <c r="D896" s="113">
        <v>815</v>
      </c>
      <c r="E896" s="114" t="s">
        <v>2303</v>
      </c>
      <c r="F896" s="114">
        <v>65</v>
      </c>
      <c r="G896" s="121">
        <v>1</v>
      </c>
      <c r="H896" s="121">
        <v>1</v>
      </c>
      <c r="I896" s="121" t="s">
        <v>2292</v>
      </c>
      <c r="J896" s="121">
        <v>193750</v>
      </c>
      <c r="K896" s="121">
        <v>6315321</v>
      </c>
      <c r="L896" s="121">
        <v>0.99</v>
      </c>
      <c r="M896" s="121">
        <v>814</v>
      </c>
      <c r="N896" s="122">
        <v>0</v>
      </c>
      <c r="O896" s="122">
        <v>2.3552190986481167E+18</v>
      </c>
    </row>
    <row r="897" spans="3:15" ht="15" customHeight="1">
      <c r="C897" s="112" t="b">
        <v>0</v>
      </c>
      <c r="D897" s="113">
        <v>816</v>
      </c>
      <c r="E897" s="114" t="s">
        <v>175</v>
      </c>
      <c r="F897" s="114">
        <v>66</v>
      </c>
      <c r="G897" s="121">
        <v>1</v>
      </c>
      <c r="H897" s="121">
        <v>1</v>
      </c>
      <c r="I897" s="121" t="s">
        <v>2304</v>
      </c>
      <c r="J897" s="121">
        <v>356963</v>
      </c>
      <c r="K897" s="121">
        <v>11626228</v>
      </c>
      <c r="L897" s="121">
        <v>0.99</v>
      </c>
      <c r="M897" s="121">
        <v>815</v>
      </c>
      <c r="N897" s="122">
        <v>0</v>
      </c>
      <c r="O897" s="122">
        <v>2.1799675798230671E+18</v>
      </c>
    </row>
    <row r="898" spans="3:15" ht="15" customHeight="1">
      <c r="C898" s="112" t="b">
        <v>0</v>
      </c>
      <c r="D898" s="113">
        <v>817</v>
      </c>
      <c r="E898" s="114" t="s">
        <v>2305</v>
      </c>
      <c r="F898" s="114">
        <v>66</v>
      </c>
      <c r="G898" s="121">
        <v>1</v>
      </c>
      <c r="H898" s="121">
        <v>1</v>
      </c>
      <c r="I898" s="121" t="s">
        <v>2306</v>
      </c>
      <c r="J898" s="121">
        <v>240274</v>
      </c>
      <c r="K898" s="121">
        <v>7792604</v>
      </c>
      <c r="L898" s="121">
        <v>0.99</v>
      </c>
      <c r="M898" s="121">
        <v>816</v>
      </c>
      <c r="N898" s="122">
        <v>0</v>
      </c>
      <c r="O898" s="122">
        <v>1.663165889966993E+19</v>
      </c>
    </row>
    <row r="899" spans="3:15" ht="15" customHeight="1">
      <c r="C899" s="112" t="b">
        <v>0</v>
      </c>
      <c r="D899" s="113">
        <v>818</v>
      </c>
      <c r="E899" s="114" t="s">
        <v>2307</v>
      </c>
      <c r="F899" s="114">
        <v>66</v>
      </c>
      <c r="G899" s="121">
        <v>1</v>
      </c>
      <c r="H899" s="121">
        <v>1</v>
      </c>
      <c r="I899" s="121" t="s">
        <v>2308</v>
      </c>
      <c r="J899" s="121">
        <v>392437</v>
      </c>
      <c r="K899" s="121">
        <v>12754921</v>
      </c>
      <c r="L899" s="121">
        <v>0.99</v>
      </c>
      <c r="M899" s="121">
        <v>817</v>
      </c>
      <c r="N899" s="122">
        <v>0</v>
      </c>
      <c r="O899" s="122">
        <v>1.6968657344015516E+19</v>
      </c>
    </row>
    <row r="900" spans="3:15" ht="15" customHeight="1">
      <c r="C900" s="112" t="b">
        <v>0</v>
      </c>
      <c r="D900" s="113">
        <v>819</v>
      </c>
      <c r="E900" s="114" t="s">
        <v>2309</v>
      </c>
      <c r="F900" s="114">
        <v>66</v>
      </c>
      <c r="G900" s="121">
        <v>1</v>
      </c>
      <c r="H900" s="121">
        <v>1</v>
      </c>
      <c r="I900" s="121" t="s">
        <v>2306</v>
      </c>
      <c r="J900" s="121">
        <v>247823</v>
      </c>
      <c r="K900" s="121">
        <v>8072171</v>
      </c>
      <c r="L900" s="121">
        <v>0.99</v>
      </c>
      <c r="M900" s="121">
        <v>818</v>
      </c>
      <c r="N900" s="122">
        <v>0</v>
      </c>
      <c r="O900" s="122">
        <v>6.5042607849000724E+18</v>
      </c>
    </row>
    <row r="901" spans="3:15" ht="15" customHeight="1">
      <c r="C901" s="112" t="b">
        <v>0</v>
      </c>
      <c r="D901" s="113">
        <v>820</v>
      </c>
      <c r="E901" s="114" t="s">
        <v>2310</v>
      </c>
      <c r="F901" s="114">
        <v>66</v>
      </c>
      <c r="G901" s="121">
        <v>1</v>
      </c>
      <c r="H901" s="121">
        <v>1</v>
      </c>
      <c r="I901" s="121" t="s">
        <v>2306</v>
      </c>
      <c r="J901" s="121">
        <v>351033</v>
      </c>
      <c r="K901" s="121">
        <v>11354742</v>
      </c>
      <c r="L901" s="121">
        <v>0.99</v>
      </c>
      <c r="M901" s="121">
        <v>819</v>
      </c>
      <c r="N901" s="122">
        <v>0</v>
      </c>
      <c r="O901" s="122">
        <v>6.3777182781585295E+18</v>
      </c>
    </row>
    <row r="902" spans="3:15" ht="15" customHeight="1">
      <c r="C902" s="112" t="b">
        <v>0</v>
      </c>
      <c r="D902" s="113">
        <v>821</v>
      </c>
      <c r="E902" s="114" t="s">
        <v>2311</v>
      </c>
      <c r="F902" s="114">
        <v>66</v>
      </c>
      <c r="G902" s="121">
        <v>1</v>
      </c>
      <c r="H902" s="121">
        <v>1</v>
      </c>
      <c r="I902" s="121" t="s">
        <v>2306</v>
      </c>
      <c r="J902" s="121">
        <v>334445</v>
      </c>
      <c r="K902" s="121">
        <v>10874679</v>
      </c>
      <c r="L902" s="121">
        <v>0.99</v>
      </c>
      <c r="M902" s="121">
        <v>820</v>
      </c>
      <c r="N902" s="122">
        <v>0</v>
      </c>
      <c r="O902" s="122">
        <v>1.0931236847501244E+19</v>
      </c>
    </row>
    <row r="903" spans="3:15" ht="15" customHeight="1">
      <c r="C903" s="112" t="b">
        <v>0</v>
      </c>
      <c r="D903" s="113">
        <v>822</v>
      </c>
      <c r="E903" s="114" t="s">
        <v>2312</v>
      </c>
      <c r="F903" s="114">
        <v>66</v>
      </c>
      <c r="G903" s="121">
        <v>1</v>
      </c>
      <c r="H903" s="121">
        <v>1</v>
      </c>
      <c r="I903" s="121" t="s">
        <v>2306</v>
      </c>
      <c r="J903" s="121">
        <v>257462</v>
      </c>
      <c r="K903" s="121">
        <v>8413103</v>
      </c>
      <c r="L903" s="121">
        <v>0.99</v>
      </c>
      <c r="M903" s="121">
        <v>821</v>
      </c>
      <c r="N903" s="122">
        <v>0</v>
      </c>
      <c r="O903" s="122">
        <v>5.5946373904034161E+18</v>
      </c>
    </row>
    <row r="904" spans="3:15" ht="15" customHeight="1">
      <c r="C904" s="112" t="b">
        <v>0</v>
      </c>
      <c r="D904" s="113">
        <v>823</v>
      </c>
      <c r="E904" s="114" t="s">
        <v>2313</v>
      </c>
      <c r="F904" s="114">
        <v>66</v>
      </c>
      <c r="G904" s="121">
        <v>1</v>
      </c>
      <c r="H904" s="121">
        <v>1</v>
      </c>
      <c r="I904" s="121" t="s">
        <v>2308</v>
      </c>
      <c r="J904" s="121">
        <v>276662</v>
      </c>
      <c r="K904" s="121">
        <v>9076997</v>
      </c>
      <c r="L904" s="121">
        <v>0.99</v>
      </c>
      <c r="M904" s="121">
        <v>822</v>
      </c>
      <c r="N904" s="122">
        <v>0</v>
      </c>
      <c r="O904" s="122">
        <v>1.3974417234036355E+19</v>
      </c>
    </row>
    <row r="905" spans="3:15" ht="15" customHeight="1">
      <c r="C905" s="112" t="b">
        <v>0</v>
      </c>
      <c r="D905" s="113">
        <v>824</v>
      </c>
      <c r="E905" s="114" t="s">
        <v>2314</v>
      </c>
      <c r="F905" s="114">
        <v>66</v>
      </c>
      <c r="G905" s="121">
        <v>1</v>
      </c>
      <c r="H905" s="121">
        <v>1</v>
      </c>
      <c r="I905" s="121" t="s">
        <v>2306</v>
      </c>
      <c r="J905" s="121">
        <v>282226</v>
      </c>
      <c r="K905" s="121">
        <v>9157021</v>
      </c>
      <c r="L905" s="121">
        <v>0.99</v>
      </c>
      <c r="M905" s="121">
        <v>823</v>
      </c>
      <c r="N905" s="122">
        <v>0</v>
      </c>
      <c r="O905" s="122">
        <v>8.8654396476408566E+18</v>
      </c>
    </row>
    <row r="906" spans="3:15" ht="15" customHeight="1">
      <c r="C906" s="112" t="b">
        <v>0</v>
      </c>
      <c r="D906" s="113">
        <v>825</v>
      </c>
      <c r="E906" s="114" t="s">
        <v>2315</v>
      </c>
      <c r="F906" s="114">
        <v>66</v>
      </c>
      <c r="G906" s="121">
        <v>1</v>
      </c>
      <c r="H906" s="121">
        <v>1</v>
      </c>
      <c r="I906" s="121" t="s">
        <v>2306</v>
      </c>
      <c r="J906" s="121">
        <v>278804</v>
      </c>
      <c r="K906" s="121">
        <v>9068960</v>
      </c>
      <c r="L906" s="121">
        <v>0.99</v>
      </c>
      <c r="M906" s="121">
        <v>824</v>
      </c>
      <c r="N906" s="122">
        <v>0</v>
      </c>
      <c r="O906" s="122">
        <v>1.0861516804375261E+19</v>
      </c>
    </row>
    <row r="907" spans="3:15" ht="15" customHeight="1">
      <c r="C907" s="112" t="b">
        <v>0</v>
      </c>
      <c r="D907" s="113">
        <v>826</v>
      </c>
      <c r="E907" s="114" t="s">
        <v>2316</v>
      </c>
      <c r="F907" s="114">
        <v>67</v>
      </c>
      <c r="G907" s="121">
        <v>1</v>
      </c>
      <c r="H907" s="121">
        <v>1</v>
      </c>
      <c r="I907" s="121"/>
      <c r="J907" s="121">
        <v>292519</v>
      </c>
      <c r="K907" s="121">
        <v>9518842</v>
      </c>
      <c r="L907" s="121">
        <v>0.99</v>
      </c>
      <c r="M907" s="121">
        <v>825</v>
      </c>
      <c r="N907" s="122">
        <v>1</v>
      </c>
      <c r="O907" s="122">
        <v>7.1297875659594004E+18</v>
      </c>
    </row>
    <row r="908" spans="3:15" ht="15" customHeight="1">
      <c r="C908" s="112" t="b">
        <v>0</v>
      </c>
      <c r="D908" s="113">
        <v>827</v>
      </c>
      <c r="E908" s="114" t="s">
        <v>2317</v>
      </c>
      <c r="F908" s="114">
        <v>67</v>
      </c>
      <c r="G908" s="121">
        <v>1</v>
      </c>
      <c r="H908" s="121">
        <v>1</v>
      </c>
      <c r="I908" s="121"/>
      <c r="J908" s="121">
        <v>248633</v>
      </c>
      <c r="K908" s="121">
        <v>8108507</v>
      </c>
      <c r="L908" s="121">
        <v>0.99</v>
      </c>
      <c r="M908" s="121">
        <v>826</v>
      </c>
      <c r="N908" s="122">
        <v>1</v>
      </c>
      <c r="O908" s="122">
        <v>2.1632981449001201E+18</v>
      </c>
    </row>
    <row r="909" spans="3:15" ht="15" customHeight="1">
      <c r="C909" s="112" t="b">
        <v>0</v>
      </c>
      <c r="D909" s="113">
        <v>828</v>
      </c>
      <c r="E909" s="114" t="s">
        <v>2318</v>
      </c>
      <c r="F909" s="114">
        <v>67</v>
      </c>
      <c r="G909" s="121">
        <v>1</v>
      </c>
      <c r="H909" s="121">
        <v>1</v>
      </c>
      <c r="I909" s="121"/>
      <c r="J909" s="121">
        <v>346853</v>
      </c>
      <c r="K909" s="121">
        <v>11305791</v>
      </c>
      <c r="L909" s="121">
        <v>0.99</v>
      </c>
      <c r="M909" s="121">
        <v>827</v>
      </c>
      <c r="N909" s="122">
        <v>1</v>
      </c>
      <c r="O909" s="122">
        <v>1.5008192147727673E+19</v>
      </c>
    </row>
    <row r="910" spans="3:15" ht="15" customHeight="1">
      <c r="C910" s="112" t="b">
        <v>0</v>
      </c>
      <c r="D910" s="113">
        <v>829</v>
      </c>
      <c r="E910" s="114" t="s">
        <v>2319</v>
      </c>
      <c r="F910" s="114">
        <v>67</v>
      </c>
      <c r="G910" s="121">
        <v>1</v>
      </c>
      <c r="H910" s="121">
        <v>1</v>
      </c>
      <c r="I910" s="121"/>
      <c r="J910" s="121">
        <v>296019</v>
      </c>
      <c r="K910" s="121">
        <v>9724150</v>
      </c>
      <c r="L910" s="121">
        <v>0.99</v>
      </c>
      <c r="M910" s="121">
        <v>828</v>
      </c>
      <c r="N910" s="122">
        <v>1</v>
      </c>
      <c r="O910" s="122">
        <v>3.184558405457941E+18</v>
      </c>
    </row>
    <row r="911" spans="3:15" ht="15" customHeight="1">
      <c r="C911" s="112" t="b">
        <v>0</v>
      </c>
      <c r="D911" s="113">
        <v>830</v>
      </c>
      <c r="E911" s="114" t="s">
        <v>2320</v>
      </c>
      <c r="F911" s="114">
        <v>67</v>
      </c>
      <c r="G911" s="121">
        <v>1</v>
      </c>
      <c r="H911" s="121">
        <v>1</v>
      </c>
      <c r="I911" s="121"/>
      <c r="J911" s="121">
        <v>259787</v>
      </c>
      <c r="K911" s="121">
        <v>8523388</v>
      </c>
      <c r="L911" s="121">
        <v>0.99</v>
      </c>
      <c r="M911" s="121">
        <v>829</v>
      </c>
      <c r="N911" s="122">
        <v>1</v>
      </c>
      <c r="O911" s="122">
        <v>8.1978316019644027E+18</v>
      </c>
    </row>
    <row r="912" spans="3:15" ht="15" customHeight="1">
      <c r="C912" s="112" t="b">
        <v>0</v>
      </c>
      <c r="D912" s="113">
        <v>831</v>
      </c>
      <c r="E912" s="114" t="s">
        <v>2321</v>
      </c>
      <c r="F912" s="114">
        <v>67</v>
      </c>
      <c r="G912" s="121">
        <v>1</v>
      </c>
      <c r="H912" s="121">
        <v>1</v>
      </c>
      <c r="I912" s="121"/>
      <c r="J912" s="121">
        <v>244741</v>
      </c>
      <c r="K912" s="121">
        <v>7985133</v>
      </c>
      <c r="L912" s="121">
        <v>0.99</v>
      </c>
      <c r="M912" s="121">
        <v>830</v>
      </c>
      <c r="N912" s="122">
        <v>1</v>
      </c>
      <c r="O912" s="122">
        <v>1.1408143121481089E+19</v>
      </c>
    </row>
    <row r="913" spans="3:15" ht="15" customHeight="1">
      <c r="C913" s="112" t="b">
        <v>0</v>
      </c>
      <c r="D913" s="113">
        <v>832</v>
      </c>
      <c r="E913" s="114" t="s">
        <v>2322</v>
      </c>
      <c r="F913" s="114">
        <v>67</v>
      </c>
      <c r="G913" s="121">
        <v>1</v>
      </c>
      <c r="H913" s="121">
        <v>1</v>
      </c>
      <c r="I913" s="121"/>
      <c r="J913" s="121">
        <v>214021</v>
      </c>
      <c r="K913" s="121">
        <v>6988128</v>
      </c>
      <c r="L913" s="121">
        <v>0.99</v>
      </c>
      <c r="M913" s="121">
        <v>831</v>
      </c>
      <c r="N913" s="122">
        <v>1</v>
      </c>
      <c r="O913" s="122">
        <v>6.8386247079970765E+17</v>
      </c>
    </row>
    <row r="914" spans="3:15" ht="15" customHeight="1">
      <c r="C914" s="112" t="b">
        <v>0</v>
      </c>
      <c r="D914" s="113">
        <v>833</v>
      </c>
      <c r="E914" s="114" t="s">
        <v>2323</v>
      </c>
      <c r="F914" s="114">
        <v>67</v>
      </c>
      <c r="G914" s="121">
        <v>1</v>
      </c>
      <c r="H914" s="121">
        <v>1</v>
      </c>
      <c r="I914" s="121"/>
      <c r="J914" s="121">
        <v>247248</v>
      </c>
      <c r="K914" s="121">
        <v>8092463</v>
      </c>
      <c r="L914" s="121">
        <v>0.99</v>
      </c>
      <c r="M914" s="121">
        <v>832</v>
      </c>
      <c r="N914" s="122">
        <v>1</v>
      </c>
      <c r="O914" s="122">
        <v>1.4123922730996943E+19</v>
      </c>
    </row>
    <row r="915" spans="3:15" ht="15" customHeight="1">
      <c r="C915" s="112" t="b">
        <v>0</v>
      </c>
      <c r="D915" s="113">
        <v>834</v>
      </c>
      <c r="E915" s="114" t="s">
        <v>2324</v>
      </c>
      <c r="F915" s="114">
        <v>67</v>
      </c>
      <c r="G915" s="121">
        <v>1</v>
      </c>
      <c r="H915" s="121">
        <v>1</v>
      </c>
      <c r="I915" s="121"/>
      <c r="J915" s="121">
        <v>257280</v>
      </c>
      <c r="K915" s="121">
        <v>8364633</v>
      </c>
      <c r="L915" s="121">
        <v>0.99</v>
      </c>
      <c r="M915" s="121">
        <v>833</v>
      </c>
      <c r="N915" s="122">
        <v>1</v>
      </c>
      <c r="O915" s="122">
        <v>7.5337321928860611E+18</v>
      </c>
    </row>
    <row r="916" spans="3:15" ht="15" customHeight="1">
      <c r="C916" s="112" t="b">
        <v>0</v>
      </c>
      <c r="D916" s="113">
        <v>835</v>
      </c>
      <c r="E916" s="114" t="s">
        <v>2325</v>
      </c>
      <c r="F916" s="114">
        <v>67</v>
      </c>
      <c r="G916" s="121">
        <v>1</v>
      </c>
      <c r="H916" s="121">
        <v>1</v>
      </c>
      <c r="I916" s="121"/>
      <c r="J916" s="121">
        <v>220604</v>
      </c>
      <c r="K916" s="121">
        <v>7130830</v>
      </c>
      <c r="L916" s="121">
        <v>0.99</v>
      </c>
      <c r="M916" s="121">
        <v>834</v>
      </c>
      <c r="N916" s="122">
        <v>1</v>
      </c>
      <c r="O916" s="122">
        <v>7.4875410540675236E+18</v>
      </c>
    </row>
    <row r="917" spans="3:15" ht="15" customHeight="1">
      <c r="C917" s="112" t="b">
        <v>0</v>
      </c>
      <c r="D917" s="113">
        <v>836</v>
      </c>
      <c r="E917" s="114" t="s">
        <v>2326</v>
      </c>
      <c r="F917" s="114">
        <v>67</v>
      </c>
      <c r="G917" s="121">
        <v>1</v>
      </c>
      <c r="H917" s="121">
        <v>1</v>
      </c>
      <c r="I917" s="121"/>
      <c r="J917" s="121">
        <v>255660</v>
      </c>
      <c r="K917" s="121">
        <v>8309725</v>
      </c>
      <c r="L917" s="121">
        <v>0.99</v>
      </c>
      <c r="M917" s="121">
        <v>835</v>
      </c>
      <c r="N917" s="122">
        <v>1</v>
      </c>
      <c r="O917" s="122">
        <v>1.1082186240490226E+19</v>
      </c>
    </row>
    <row r="918" spans="3:15" ht="15" customHeight="1">
      <c r="C918" s="112" t="b">
        <v>0</v>
      </c>
      <c r="D918" s="113">
        <v>837</v>
      </c>
      <c r="E918" s="114" t="s">
        <v>2327</v>
      </c>
      <c r="F918" s="114">
        <v>67</v>
      </c>
      <c r="G918" s="121">
        <v>1</v>
      </c>
      <c r="H918" s="121">
        <v>1</v>
      </c>
      <c r="I918" s="121"/>
      <c r="J918" s="121">
        <v>322455</v>
      </c>
      <c r="K918" s="121">
        <v>10522352</v>
      </c>
      <c r="L918" s="121">
        <v>0.99</v>
      </c>
      <c r="M918" s="121">
        <v>836</v>
      </c>
      <c r="N918" s="122">
        <v>1</v>
      </c>
      <c r="O918" s="122">
        <v>4.2499616712170547E+18</v>
      </c>
    </row>
    <row r="919" spans="3:15" ht="15" customHeight="1">
      <c r="C919" s="112" t="b">
        <v>0</v>
      </c>
      <c r="D919" s="113">
        <v>838</v>
      </c>
      <c r="E919" s="114" t="s">
        <v>2328</v>
      </c>
      <c r="F919" s="114">
        <v>67</v>
      </c>
      <c r="G919" s="121">
        <v>1</v>
      </c>
      <c r="H919" s="121">
        <v>1</v>
      </c>
      <c r="I919" s="121"/>
      <c r="J919" s="121">
        <v>319320</v>
      </c>
      <c r="K919" s="121">
        <v>10400020</v>
      </c>
      <c r="L919" s="121">
        <v>0.99</v>
      </c>
      <c r="M919" s="121">
        <v>837</v>
      </c>
      <c r="N919" s="122">
        <v>1</v>
      </c>
      <c r="O919" s="122">
        <v>2.8719642984559375E+18</v>
      </c>
    </row>
    <row r="920" spans="3:15" ht="15" customHeight="1">
      <c r="C920" s="112" t="b">
        <v>0</v>
      </c>
      <c r="D920" s="113">
        <v>839</v>
      </c>
      <c r="E920" s="114" t="s">
        <v>2329</v>
      </c>
      <c r="F920" s="114">
        <v>67</v>
      </c>
      <c r="G920" s="121">
        <v>1</v>
      </c>
      <c r="H920" s="121">
        <v>1</v>
      </c>
      <c r="I920" s="121"/>
      <c r="J920" s="121">
        <v>248424</v>
      </c>
      <c r="K920" s="121">
        <v>8150318</v>
      </c>
      <c r="L920" s="121">
        <v>0.99</v>
      </c>
      <c r="M920" s="121">
        <v>838</v>
      </c>
      <c r="N920" s="122">
        <v>1</v>
      </c>
      <c r="O920" s="122">
        <v>1.264090142730708E+19</v>
      </c>
    </row>
    <row r="921" spans="3:15" ht="15" customHeight="1">
      <c r="C921" s="112" t="b">
        <v>0</v>
      </c>
      <c r="D921" s="113">
        <v>840</v>
      </c>
      <c r="E921" s="114" t="s">
        <v>2330</v>
      </c>
      <c r="F921" s="114">
        <v>67</v>
      </c>
      <c r="G921" s="121">
        <v>1</v>
      </c>
      <c r="H921" s="121">
        <v>1</v>
      </c>
      <c r="I921" s="121"/>
      <c r="J921" s="121">
        <v>355056</v>
      </c>
      <c r="K921" s="121">
        <v>11622738</v>
      </c>
      <c r="L921" s="121">
        <v>0.99</v>
      </c>
      <c r="M921" s="121">
        <v>839</v>
      </c>
      <c r="N921" s="122">
        <v>1</v>
      </c>
      <c r="O921" s="122">
        <v>1.2207649091613281E+18</v>
      </c>
    </row>
    <row r="922" spans="3:15" ht="15" customHeight="1">
      <c r="C922" s="112" t="b">
        <v>0</v>
      </c>
      <c r="D922" s="113">
        <v>841</v>
      </c>
      <c r="E922" s="114" t="s">
        <v>2331</v>
      </c>
      <c r="F922" s="114">
        <v>67</v>
      </c>
      <c r="G922" s="121">
        <v>1</v>
      </c>
      <c r="H922" s="121">
        <v>1</v>
      </c>
      <c r="I922" s="121"/>
      <c r="J922" s="121">
        <v>272457</v>
      </c>
      <c r="K922" s="121">
        <v>8853324</v>
      </c>
      <c r="L922" s="121">
        <v>0.99</v>
      </c>
      <c r="M922" s="121">
        <v>840</v>
      </c>
      <c r="N922" s="122">
        <v>1</v>
      </c>
      <c r="O922" s="122">
        <v>4.374959058866178E+18</v>
      </c>
    </row>
    <row r="923" spans="3:15" ht="15" customHeight="1">
      <c r="C923" s="112" t="b">
        <v>0</v>
      </c>
      <c r="D923" s="113">
        <v>842</v>
      </c>
      <c r="E923" s="114" t="s">
        <v>2332</v>
      </c>
      <c r="F923" s="114">
        <v>68</v>
      </c>
      <c r="G923" s="121">
        <v>1</v>
      </c>
      <c r="H923" s="121">
        <v>2</v>
      </c>
      <c r="I923" s="121" t="s">
        <v>2333</v>
      </c>
      <c r="J923" s="121">
        <v>321358</v>
      </c>
      <c r="K923" s="121">
        <v>10653494</v>
      </c>
      <c r="L923" s="121">
        <v>0.99</v>
      </c>
      <c r="M923" s="121">
        <v>841</v>
      </c>
      <c r="N923" s="122">
        <v>0</v>
      </c>
      <c r="O923" s="122">
        <v>1.1977083646926936E+19</v>
      </c>
    </row>
    <row r="924" spans="3:15" ht="15" customHeight="1">
      <c r="C924" s="112" t="b">
        <v>0</v>
      </c>
      <c r="D924" s="113">
        <v>843</v>
      </c>
      <c r="E924" s="114" t="s">
        <v>2334</v>
      </c>
      <c r="F924" s="114">
        <v>68</v>
      </c>
      <c r="G924" s="121">
        <v>1</v>
      </c>
      <c r="H924" s="121">
        <v>2</v>
      </c>
      <c r="I924" s="121" t="s">
        <v>2335</v>
      </c>
      <c r="J924" s="121">
        <v>423653</v>
      </c>
      <c r="K924" s="121">
        <v>14176083</v>
      </c>
      <c r="L924" s="121">
        <v>0.99</v>
      </c>
      <c r="M924" s="121">
        <v>842</v>
      </c>
      <c r="N924" s="122">
        <v>0</v>
      </c>
      <c r="O924" s="122">
        <v>1.6565583194415204E+19</v>
      </c>
    </row>
    <row r="925" spans="3:15" ht="15" customHeight="1">
      <c r="C925" s="112" t="b">
        <v>0</v>
      </c>
      <c r="D925" s="113">
        <v>844</v>
      </c>
      <c r="E925" s="114" t="s">
        <v>2336</v>
      </c>
      <c r="F925" s="114">
        <v>68</v>
      </c>
      <c r="G925" s="121">
        <v>1</v>
      </c>
      <c r="H925" s="121">
        <v>2</v>
      </c>
      <c r="I925" s="121" t="s">
        <v>2333</v>
      </c>
      <c r="J925" s="121">
        <v>319373</v>
      </c>
      <c r="K925" s="121">
        <v>10602166</v>
      </c>
      <c r="L925" s="121">
        <v>0.99</v>
      </c>
      <c r="M925" s="121">
        <v>843</v>
      </c>
      <c r="N925" s="122">
        <v>0</v>
      </c>
      <c r="O925" s="122">
        <v>1.815077490030867E+19</v>
      </c>
    </row>
    <row r="926" spans="3:15" ht="15" customHeight="1">
      <c r="C926" s="112" t="b">
        <v>0</v>
      </c>
      <c r="D926" s="113">
        <v>845</v>
      </c>
      <c r="E926" s="114" t="s">
        <v>2337</v>
      </c>
      <c r="F926" s="114">
        <v>68</v>
      </c>
      <c r="G926" s="121">
        <v>1</v>
      </c>
      <c r="H926" s="121">
        <v>2</v>
      </c>
      <c r="I926" s="121" t="s">
        <v>2338</v>
      </c>
      <c r="J926" s="121">
        <v>368875</v>
      </c>
      <c r="K926" s="121">
        <v>12059507</v>
      </c>
      <c r="L926" s="121">
        <v>0.99</v>
      </c>
      <c r="M926" s="121">
        <v>844</v>
      </c>
      <c r="N926" s="122">
        <v>0</v>
      </c>
      <c r="O926" s="122">
        <v>4.9748730756842322E+18</v>
      </c>
    </row>
    <row r="927" spans="3:15" ht="15" customHeight="1">
      <c r="C927" s="112" t="b">
        <v>0</v>
      </c>
      <c r="D927" s="113">
        <v>846</v>
      </c>
      <c r="E927" s="114" t="s">
        <v>2339</v>
      </c>
      <c r="F927" s="114">
        <v>68</v>
      </c>
      <c r="G927" s="121">
        <v>1</v>
      </c>
      <c r="H927" s="121">
        <v>2</v>
      </c>
      <c r="I927" s="121" t="s">
        <v>2340</v>
      </c>
      <c r="J927" s="121">
        <v>368953</v>
      </c>
      <c r="K927" s="121">
        <v>12287103</v>
      </c>
      <c r="L927" s="121">
        <v>0.99</v>
      </c>
      <c r="M927" s="121">
        <v>845</v>
      </c>
      <c r="N927" s="122">
        <v>0</v>
      </c>
      <c r="O927" s="122">
        <v>3.6265342788971965E+18</v>
      </c>
    </row>
    <row r="928" spans="3:15" ht="15" customHeight="1">
      <c r="C928" s="112" t="b">
        <v>0</v>
      </c>
      <c r="D928" s="113">
        <v>847</v>
      </c>
      <c r="E928" s="114" t="s">
        <v>2341</v>
      </c>
      <c r="F928" s="114">
        <v>68</v>
      </c>
      <c r="G928" s="121">
        <v>1</v>
      </c>
      <c r="H928" s="121">
        <v>2</v>
      </c>
      <c r="I928" s="121" t="s">
        <v>2342</v>
      </c>
      <c r="J928" s="121">
        <v>272039</v>
      </c>
      <c r="K928" s="121">
        <v>9032315</v>
      </c>
      <c r="L928" s="121">
        <v>0.99</v>
      </c>
      <c r="M928" s="121">
        <v>846</v>
      </c>
      <c r="N928" s="122">
        <v>0</v>
      </c>
      <c r="O928" s="122">
        <v>6.7904764237472686E+18</v>
      </c>
    </row>
    <row r="929" spans="3:15" ht="15" customHeight="1">
      <c r="C929" s="112" t="b">
        <v>0</v>
      </c>
      <c r="D929" s="113">
        <v>848</v>
      </c>
      <c r="E929" s="114" t="s">
        <v>177</v>
      </c>
      <c r="F929" s="114">
        <v>68</v>
      </c>
      <c r="G929" s="121">
        <v>1</v>
      </c>
      <c r="H929" s="121">
        <v>2</v>
      </c>
      <c r="I929" s="121" t="s">
        <v>2343</v>
      </c>
      <c r="J929" s="121">
        <v>659226</v>
      </c>
      <c r="K929" s="121">
        <v>21685807</v>
      </c>
      <c r="L929" s="121">
        <v>0.99</v>
      </c>
      <c r="M929" s="121">
        <v>847</v>
      </c>
      <c r="N929" s="122">
        <v>0</v>
      </c>
      <c r="O929" s="122">
        <v>2.7745173855528351E+18</v>
      </c>
    </row>
    <row r="930" spans="3:15" ht="15" customHeight="1">
      <c r="C930" s="112" t="b">
        <v>0</v>
      </c>
      <c r="D930" s="113">
        <v>849</v>
      </c>
      <c r="E930" s="114" t="s">
        <v>2344</v>
      </c>
      <c r="F930" s="114">
        <v>68</v>
      </c>
      <c r="G930" s="121">
        <v>1</v>
      </c>
      <c r="H930" s="121">
        <v>2</v>
      </c>
      <c r="I930" s="121" t="s">
        <v>2345</v>
      </c>
      <c r="J930" s="121">
        <v>346932</v>
      </c>
      <c r="K930" s="121">
        <v>11394473</v>
      </c>
      <c r="L930" s="121">
        <v>0.99</v>
      </c>
      <c r="M930" s="121">
        <v>848</v>
      </c>
      <c r="N930" s="122">
        <v>0</v>
      </c>
      <c r="O930" s="122">
        <v>1.3789685589084273E+19</v>
      </c>
    </row>
    <row r="931" spans="3:15" ht="15" customHeight="1">
      <c r="C931" s="112" t="b">
        <v>0</v>
      </c>
      <c r="D931" s="113">
        <v>850</v>
      </c>
      <c r="E931" s="114" t="s">
        <v>2346</v>
      </c>
      <c r="F931" s="114">
        <v>68</v>
      </c>
      <c r="G931" s="121">
        <v>1</v>
      </c>
      <c r="H931" s="121">
        <v>2</v>
      </c>
      <c r="I931" s="121" t="s">
        <v>2347</v>
      </c>
      <c r="J931" s="121">
        <v>360411</v>
      </c>
      <c r="K931" s="121">
        <v>11994859</v>
      </c>
      <c r="L931" s="121">
        <v>0.99</v>
      </c>
      <c r="M931" s="121">
        <v>849</v>
      </c>
      <c r="N931" s="122">
        <v>0</v>
      </c>
      <c r="O931" s="122">
        <v>1.1466531720542605E+19</v>
      </c>
    </row>
    <row r="932" spans="3:15" ht="15" customHeight="1">
      <c r="C932" s="112" t="b">
        <v>0</v>
      </c>
      <c r="D932" s="113">
        <v>851</v>
      </c>
      <c r="E932" s="114" t="s">
        <v>2348</v>
      </c>
      <c r="F932" s="114">
        <v>69</v>
      </c>
      <c r="G932" s="121">
        <v>1</v>
      </c>
      <c r="H932" s="121">
        <v>7</v>
      </c>
      <c r="I932" s="121"/>
      <c r="J932" s="121">
        <v>270080</v>
      </c>
      <c r="K932" s="121">
        <v>8856165</v>
      </c>
      <c r="L932" s="121">
        <v>0.99</v>
      </c>
      <c r="M932" s="121">
        <v>850</v>
      </c>
      <c r="N932" s="122">
        <v>1</v>
      </c>
      <c r="O932" s="122">
        <v>1.1629537120142373E+19</v>
      </c>
    </row>
    <row r="933" spans="3:15" ht="15" customHeight="1">
      <c r="C933" s="112" t="b">
        <v>0</v>
      </c>
      <c r="D933" s="113">
        <v>852</v>
      </c>
      <c r="E933" s="114" t="s">
        <v>2349</v>
      </c>
      <c r="F933" s="114">
        <v>69</v>
      </c>
      <c r="G933" s="121">
        <v>1</v>
      </c>
      <c r="H933" s="121">
        <v>7</v>
      </c>
      <c r="I933" s="121"/>
      <c r="J933" s="121">
        <v>255608</v>
      </c>
      <c r="K933" s="121">
        <v>8330047</v>
      </c>
      <c r="L933" s="121">
        <v>0.99</v>
      </c>
      <c r="M933" s="121">
        <v>851</v>
      </c>
      <c r="N933" s="122">
        <v>1</v>
      </c>
      <c r="O933" s="122">
        <v>9.5207354189077053E+18</v>
      </c>
    </row>
    <row r="934" spans="3:15" ht="15" customHeight="1">
      <c r="C934" s="112" t="b">
        <v>0</v>
      </c>
      <c r="D934" s="113">
        <v>853</v>
      </c>
      <c r="E934" s="114" t="s">
        <v>2350</v>
      </c>
      <c r="F934" s="114">
        <v>69</v>
      </c>
      <c r="G934" s="121">
        <v>1</v>
      </c>
      <c r="H934" s="121">
        <v>7</v>
      </c>
      <c r="I934" s="121"/>
      <c r="J934" s="121">
        <v>304692</v>
      </c>
      <c r="K934" s="121">
        <v>10037362</v>
      </c>
      <c r="L934" s="121">
        <v>0.99</v>
      </c>
      <c r="M934" s="121">
        <v>852</v>
      </c>
      <c r="N934" s="122">
        <v>1</v>
      </c>
      <c r="O934" s="122">
        <v>9.7390617847922442E+18</v>
      </c>
    </row>
    <row r="935" spans="3:15" ht="15" customHeight="1">
      <c r="C935" s="112" t="b">
        <v>0</v>
      </c>
      <c r="D935" s="113">
        <v>854</v>
      </c>
      <c r="E935" s="114" t="s">
        <v>2351</v>
      </c>
      <c r="F935" s="114">
        <v>69</v>
      </c>
      <c r="G935" s="121">
        <v>1</v>
      </c>
      <c r="H935" s="121">
        <v>7</v>
      </c>
      <c r="I935" s="121"/>
      <c r="J935" s="121">
        <v>338755</v>
      </c>
      <c r="K935" s="121">
        <v>11283582</v>
      </c>
      <c r="L935" s="121">
        <v>0.99</v>
      </c>
      <c r="M935" s="121">
        <v>853</v>
      </c>
      <c r="N935" s="122">
        <v>1</v>
      </c>
      <c r="O935" s="122">
        <v>3.9480431383874284E+18</v>
      </c>
    </row>
    <row r="936" spans="3:15" ht="15" customHeight="1">
      <c r="C936" s="112" t="b">
        <v>0</v>
      </c>
      <c r="D936" s="113">
        <v>855</v>
      </c>
      <c r="E936" s="114" t="s">
        <v>2352</v>
      </c>
      <c r="F936" s="114">
        <v>69</v>
      </c>
      <c r="G936" s="121">
        <v>1</v>
      </c>
      <c r="H936" s="121">
        <v>7</v>
      </c>
      <c r="I936" s="121"/>
      <c r="J936" s="121">
        <v>211565</v>
      </c>
      <c r="K936" s="121">
        <v>7018586</v>
      </c>
      <c r="L936" s="121">
        <v>0.99</v>
      </c>
      <c r="M936" s="121">
        <v>854</v>
      </c>
      <c r="N936" s="122">
        <v>1</v>
      </c>
      <c r="O936" s="122">
        <v>1.0133067481005994E+19</v>
      </c>
    </row>
    <row r="937" spans="3:15" ht="15" customHeight="1">
      <c r="C937" s="112" t="b">
        <v>0</v>
      </c>
      <c r="D937" s="113">
        <v>856</v>
      </c>
      <c r="E937" s="114" t="s">
        <v>2353</v>
      </c>
      <c r="F937" s="114">
        <v>69</v>
      </c>
      <c r="G937" s="121">
        <v>1</v>
      </c>
      <c r="H937" s="121">
        <v>7</v>
      </c>
      <c r="I937" s="121"/>
      <c r="J937" s="121">
        <v>267728</v>
      </c>
      <c r="K937" s="121">
        <v>8788760</v>
      </c>
      <c r="L937" s="121">
        <v>0.99</v>
      </c>
      <c r="M937" s="121">
        <v>855</v>
      </c>
      <c r="N937" s="122">
        <v>1</v>
      </c>
      <c r="O937" s="122">
        <v>2.479806146006846E+18</v>
      </c>
    </row>
    <row r="938" spans="3:15" ht="15" customHeight="1">
      <c r="C938" s="112" t="b">
        <v>0</v>
      </c>
      <c r="D938" s="113">
        <v>857</v>
      </c>
      <c r="E938" s="114" t="s">
        <v>2354</v>
      </c>
      <c r="F938" s="114">
        <v>69</v>
      </c>
      <c r="G938" s="121">
        <v>1</v>
      </c>
      <c r="H938" s="121">
        <v>7</v>
      </c>
      <c r="I938" s="121"/>
      <c r="J938" s="121">
        <v>213237</v>
      </c>
      <c r="K938" s="121">
        <v>6928434</v>
      </c>
      <c r="L938" s="121">
        <v>0.99</v>
      </c>
      <c r="M938" s="121">
        <v>856</v>
      </c>
      <c r="N938" s="122">
        <v>1</v>
      </c>
      <c r="O938" s="122">
        <v>1.3017002147777094E+19</v>
      </c>
    </row>
    <row r="939" spans="3:15" ht="15" customHeight="1">
      <c r="C939" s="112" t="b">
        <v>0</v>
      </c>
      <c r="D939" s="113">
        <v>858</v>
      </c>
      <c r="E939" s="114" t="s">
        <v>2355</v>
      </c>
      <c r="F939" s="114">
        <v>69</v>
      </c>
      <c r="G939" s="121">
        <v>1</v>
      </c>
      <c r="H939" s="121">
        <v>7</v>
      </c>
      <c r="I939" s="121"/>
      <c r="J939" s="121">
        <v>280999</v>
      </c>
      <c r="K939" s="121">
        <v>9096726</v>
      </c>
      <c r="L939" s="121">
        <v>0.99</v>
      </c>
      <c r="M939" s="121">
        <v>857</v>
      </c>
      <c r="N939" s="122">
        <v>1</v>
      </c>
      <c r="O939" s="122">
        <v>3.9038670959686374E+18</v>
      </c>
    </row>
    <row r="940" spans="3:15" ht="15" customHeight="1">
      <c r="C940" s="112" t="b">
        <v>0</v>
      </c>
      <c r="D940" s="113">
        <v>859</v>
      </c>
      <c r="E940" s="114" t="s">
        <v>2356</v>
      </c>
      <c r="F940" s="114">
        <v>69</v>
      </c>
      <c r="G940" s="121">
        <v>1</v>
      </c>
      <c r="H940" s="121">
        <v>7</v>
      </c>
      <c r="I940" s="121"/>
      <c r="J940" s="121">
        <v>286432</v>
      </c>
      <c r="K940" s="121">
        <v>9413777</v>
      </c>
      <c r="L940" s="121">
        <v>0.99</v>
      </c>
      <c r="M940" s="121">
        <v>858</v>
      </c>
      <c r="N940" s="122">
        <v>1</v>
      </c>
      <c r="O940" s="122">
        <v>1.1496619051050564E+19</v>
      </c>
    </row>
    <row r="941" spans="3:15" ht="15" customHeight="1">
      <c r="C941" s="112" t="b">
        <v>0</v>
      </c>
      <c r="D941" s="113">
        <v>860</v>
      </c>
      <c r="E941" s="114" t="s">
        <v>2357</v>
      </c>
      <c r="F941" s="114">
        <v>69</v>
      </c>
      <c r="G941" s="121">
        <v>1</v>
      </c>
      <c r="H941" s="121">
        <v>7</v>
      </c>
      <c r="I941" s="121"/>
      <c r="J941" s="121">
        <v>311614</v>
      </c>
      <c r="K941" s="121">
        <v>10312775</v>
      </c>
      <c r="L941" s="121">
        <v>0.99</v>
      </c>
      <c r="M941" s="121">
        <v>859</v>
      </c>
      <c r="N941" s="122">
        <v>1</v>
      </c>
      <c r="O941" s="122">
        <v>1.1269708270025894E+19</v>
      </c>
    </row>
    <row r="942" spans="3:15" ht="15" customHeight="1">
      <c r="C942" s="112" t="b">
        <v>0</v>
      </c>
      <c r="D942" s="113">
        <v>861</v>
      </c>
      <c r="E942" s="114" t="s">
        <v>2358</v>
      </c>
      <c r="F942" s="114">
        <v>69</v>
      </c>
      <c r="G942" s="121">
        <v>1</v>
      </c>
      <c r="H942" s="121">
        <v>7</v>
      </c>
      <c r="I942" s="121"/>
      <c r="J942" s="121">
        <v>274181</v>
      </c>
      <c r="K942" s="121">
        <v>9049542</v>
      </c>
      <c r="L942" s="121">
        <v>0.99</v>
      </c>
      <c r="M942" s="121">
        <v>860</v>
      </c>
      <c r="N942" s="122">
        <v>1</v>
      </c>
      <c r="O942" s="122">
        <v>6.7831437664308419E+18</v>
      </c>
    </row>
    <row r="943" spans="3:15" ht="15" customHeight="1">
      <c r="C943" s="112" t="b">
        <v>0</v>
      </c>
      <c r="D943" s="113">
        <v>862</v>
      </c>
      <c r="E943" s="114" t="s">
        <v>2359</v>
      </c>
      <c r="F943" s="114">
        <v>69</v>
      </c>
      <c r="G943" s="121">
        <v>1</v>
      </c>
      <c r="H943" s="121">
        <v>7</v>
      </c>
      <c r="I943" s="121"/>
      <c r="J943" s="121">
        <v>284081</v>
      </c>
      <c r="K943" s="121">
        <v>9396942</v>
      </c>
      <c r="L943" s="121">
        <v>0.99</v>
      </c>
      <c r="M943" s="121">
        <v>861</v>
      </c>
      <c r="N943" s="122">
        <v>1</v>
      </c>
      <c r="O943" s="122">
        <v>1.7362726081687867E+19</v>
      </c>
    </row>
    <row r="944" spans="3:15" ht="15" customHeight="1">
      <c r="C944" s="112" t="b">
        <v>0</v>
      </c>
      <c r="D944" s="113">
        <v>863</v>
      </c>
      <c r="E944" s="114" t="s">
        <v>2360</v>
      </c>
      <c r="F944" s="114">
        <v>69</v>
      </c>
      <c r="G944" s="121">
        <v>1</v>
      </c>
      <c r="H944" s="121">
        <v>7</v>
      </c>
      <c r="I944" s="121"/>
      <c r="J944" s="121">
        <v>327784</v>
      </c>
      <c r="K944" s="121">
        <v>10687311</v>
      </c>
      <c r="L944" s="121">
        <v>0.99</v>
      </c>
      <c r="M944" s="121">
        <v>862</v>
      </c>
      <c r="N944" s="122">
        <v>1</v>
      </c>
      <c r="O944" s="122">
        <v>1.0088204825754638E+19</v>
      </c>
    </row>
    <row r="945" spans="3:15" ht="15" customHeight="1">
      <c r="C945" s="112" t="b">
        <v>0</v>
      </c>
      <c r="D945" s="113">
        <v>864</v>
      </c>
      <c r="E945" s="114" t="s">
        <v>2361</v>
      </c>
      <c r="F945" s="114">
        <v>70</v>
      </c>
      <c r="G945" s="121">
        <v>1</v>
      </c>
      <c r="H945" s="121">
        <v>7</v>
      </c>
      <c r="I945" s="121" t="s">
        <v>533</v>
      </c>
      <c r="J945" s="121">
        <v>330997</v>
      </c>
      <c r="K945" s="121">
        <v>10872787</v>
      </c>
      <c r="L945" s="121">
        <v>0.99</v>
      </c>
      <c r="M945" s="121">
        <v>863</v>
      </c>
      <c r="N945" s="122">
        <v>0</v>
      </c>
      <c r="O945" s="122">
        <v>9.995749709454719E+18</v>
      </c>
    </row>
    <row r="946" spans="3:15" ht="15" customHeight="1">
      <c r="C946" s="112" t="b">
        <v>0</v>
      </c>
      <c r="D946" s="113">
        <v>865</v>
      </c>
      <c r="E946" s="114" t="s">
        <v>2362</v>
      </c>
      <c r="F946" s="114">
        <v>70</v>
      </c>
      <c r="G946" s="121">
        <v>1</v>
      </c>
      <c r="H946" s="121">
        <v>7</v>
      </c>
      <c r="I946" s="121" t="s">
        <v>533</v>
      </c>
      <c r="J946" s="121">
        <v>337423</v>
      </c>
      <c r="K946" s="121">
        <v>11181446</v>
      </c>
      <c r="L946" s="121">
        <v>0.99</v>
      </c>
      <c r="M946" s="121">
        <v>864</v>
      </c>
      <c r="N946" s="122">
        <v>0</v>
      </c>
      <c r="O946" s="122">
        <v>1.4133427437132567E+19</v>
      </c>
    </row>
    <row r="947" spans="3:15" ht="15" customHeight="1">
      <c r="C947" s="112" t="b">
        <v>0</v>
      </c>
      <c r="D947" s="113">
        <v>866</v>
      </c>
      <c r="E947" s="114" t="s">
        <v>2363</v>
      </c>
      <c r="F947" s="114">
        <v>70</v>
      </c>
      <c r="G947" s="121">
        <v>1</v>
      </c>
      <c r="H947" s="121">
        <v>7</v>
      </c>
      <c r="I947" s="121" t="s">
        <v>533</v>
      </c>
      <c r="J947" s="121">
        <v>217338</v>
      </c>
      <c r="K947" s="121">
        <v>7026441</v>
      </c>
      <c r="L947" s="121">
        <v>0.99</v>
      </c>
      <c r="M947" s="121">
        <v>865</v>
      </c>
      <c r="N947" s="122">
        <v>0</v>
      </c>
      <c r="O947" s="122">
        <v>5.1915768931664589E+18</v>
      </c>
    </row>
    <row r="948" spans="3:15" ht="15" customHeight="1">
      <c r="C948" s="112" t="b">
        <v>0</v>
      </c>
      <c r="D948" s="113">
        <v>867</v>
      </c>
      <c r="E948" s="114" t="s">
        <v>2364</v>
      </c>
      <c r="F948" s="114">
        <v>70</v>
      </c>
      <c r="G948" s="121">
        <v>1</v>
      </c>
      <c r="H948" s="121">
        <v>7</v>
      </c>
      <c r="I948" s="121" t="s">
        <v>533</v>
      </c>
      <c r="J948" s="121">
        <v>270968</v>
      </c>
      <c r="K948" s="121">
        <v>8893682</v>
      </c>
      <c r="L948" s="121">
        <v>0.99</v>
      </c>
      <c r="M948" s="121">
        <v>866</v>
      </c>
      <c r="N948" s="122">
        <v>0</v>
      </c>
      <c r="O948" s="122">
        <v>1.2484788365915216E+19</v>
      </c>
    </row>
    <row r="949" spans="3:15" ht="15" customHeight="1">
      <c r="C949" s="112" t="b">
        <v>0</v>
      </c>
      <c r="D949" s="113">
        <v>868</v>
      </c>
      <c r="E949" s="114" t="s">
        <v>2365</v>
      </c>
      <c r="F949" s="114">
        <v>70</v>
      </c>
      <c r="G949" s="121">
        <v>1</v>
      </c>
      <c r="H949" s="121">
        <v>7</v>
      </c>
      <c r="I949" s="121" t="s">
        <v>533</v>
      </c>
      <c r="J949" s="121">
        <v>295314</v>
      </c>
      <c r="K949" s="121">
        <v>9842240</v>
      </c>
      <c r="L949" s="121">
        <v>0.99</v>
      </c>
      <c r="M949" s="121">
        <v>867</v>
      </c>
      <c r="N949" s="122">
        <v>0</v>
      </c>
      <c r="O949" s="122">
        <v>7.0495891854754632E+18</v>
      </c>
    </row>
    <row r="950" spans="3:15" ht="15" customHeight="1">
      <c r="C950" s="112" t="b">
        <v>0</v>
      </c>
      <c r="D950" s="113">
        <v>869</v>
      </c>
      <c r="E950" s="114" t="s">
        <v>2366</v>
      </c>
      <c r="F950" s="114">
        <v>70</v>
      </c>
      <c r="G950" s="121">
        <v>1</v>
      </c>
      <c r="H950" s="121">
        <v>7</v>
      </c>
      <c r="I950" s="121" t="s">
        <v>533</v>
      </c>
      <c r="J950" s="121">
        <v>236355</v>
      </c>
      <c r="K950" s="121">
        <v>7801108</v>
      </c>
      <c r="L950" s="121">
        <v>0.99</v>
      </c>
      <c r="M950" s="121">
        <v>868</v>
      </c>
      <c r="N950" s="122">
        <v>0</v>
      </c>
      <c r="O950" s="122">
        <v>6.9393436675318262E+18</v>
      </c>
    </row>
    <row r="951" spans="3:15" ht="15" customHeight="1">
      <c r="C951" s="112" t="b">
        <v>0</v>
      </c>
      <c r="D951" s="113">
        <v>870</v>
      </c>
      <c r="E951" s="114" t="s">
        <v>2367</v>
      </c>
      <c r="F951" s="114">
        <v>70</v>
      </c>
      <c r="G951" s="121">
        <v>1</v>
      </c>
      <c r="H951" s="121">
        <v>7</v>
      </c>
      <c r="I951" s="121" t="s">
        <v>533</v>
      </c>
      <c r="J951" s="121">
        <v>211617</v>
      </c>
      <c r="K951" s="121">
        <v>7073899</v>
      </c>
      <c r="L951" s="121">
        <v>0.99</v>
      </c>
      <c r="M951" s="121">
        <v>869</v>
      </c>
      <c r="N951" s="122">
        <v>0</v>
      </c>
      <c r="O951" s="122">
        <v>1.5862483758224603E+19</v>
      </c>
    </row>
    <row r="952" spans="3:15" ht="15" customHeight="1">
      <c r="C952" s="112" t="b">
        <v>0</v>
      </c>
      <c r="D952" s="113">
        <v>871</v>
      </c>
      <c r="E952" s="114" t="s">
        <v>2368</v>
      </c>
      <c r="F952" s="114">
        <v>70</v>
      </c>
      <c r="G952" s="121">
        <v>1</v>
      </c>
      <c r="H952" s="121">
        <v>7</v>
      </c>
      <c r="I952" s="121" t="s">
        <v>533</v>
      </c>
      <c r="J952" s="121">
        <v>253962</v>
      </c>
      <c r="K952" s="121">
        <v>8381029</v>
      </c>
      <c r="L952" s="121">
        <v>0.99</v>
      </c>
      <c r="M952" s="121">
        <v>870</v>
      </c>
      <c r="N952" s="122">
        <v>0</v>
      </c>
      <c r="O952" s="122">
        <v>4.3021378083078872E+16</v>
      </c>
    </row>
    <row r="953" spans="3:15" ht="15" customHeight="1">
      <c r="C953" s="112" t="b">
        <v>0</v>
      </c>
      <c r="D953" s="113">
        <v>872</v>
      </c>
      <c r="E953" s="114" t="s">
        <v>2369</v>
      </c>
      <c r="F953" s="114">
        <v>70</v>
      </c>
      <c r="G953" s="121">
        <v>1</v>
      </c>
      <c r="H953" s="121">
        <v>7</v>
      </c>
      <c r="I953" s="121" t="s">
        <v>533</v>
      </c>
      <c r="J953" s="121">
        <v>277524</v>
      </c>
      <c r="K953" s="121">
        <v>9163253</v>
      </c>
      <c r="L953" s="121">
        <v>0.99</v>
      </c>
      <c r="M953" s="121">
        <v>871</v>
      </c>
      <c r="N953" s="122">
        <v>0</v>
      </c>
      <c r="O953" s="122">
        <v>1.547617793998788E+19</v>
      </c>
    </row>
    <row r="954" spans="3:15" ht="15" customHeight="1">
      <c r="C954" s="112" t="b">
        <v>0</v>
      </c>
      <c r="D954" s="113">
        <v>873</v>
      </c>
      <c r="E954" s="114" t="s">
        <v>2370</v>
      </c>
      <c r="F954" s="114">
        <v>70</v>
      </c>
      <c r="G954" s="121">
        <v>1</v>
      </c>
      <c r="H954" s="121">
        <v>7</v>
      </c>
      <c r="I954" s="121" t="s">
        <v>2371</v>
      </c>
      <c r="J954" s="121">
        <v>347297</v>
      </c>
      <c r="K954" s="121">
        <v>11493463</v>
      </c>
      <c r="L954" s="121">
        <v>0.99</v>
      </c>
      <c r="M954" s="121">
        <v>872</v>
      </c>
      <c r="N954" s="122">
        <v>0</v>
      </c>
      <c r="O954" s="122">
        <v>3.2546297420414945E+18</v>
      </c>
    </row>
    <row r="955" spans="3:15" ht="15" customHeight="1">
      <c r="C955" s="112" t="b">
        <v>0</v>
      </c>
      <c r="D955" s="113">
        <v>874</v>
      </c>
      <c r="E955" s="114" t="s">
        <v>2372</v>
      </c>
      <c r="F955" s="114">
        <v>70</v>
      </c>
      <c r="G955" s="121">
        <v>1</v>
      </c>
      <c r="H955" s="121">
        <v>7</v>
      </c>
      <c r="I955" s="121" t="s">
        <v>533</v>
      </c>
      <c r="J955" s="121">
        <v>268173</v>
      </c>
      <c r="K955" s="121">
        <v>8906539</v>
      </c>
      <c r="L955" s="121">
        <v>0.99</v>
      </c>
      <c r="M955" s="121">
        <v>873</v>
      </c>
      <c r="N955" s="122">
        <v>0</v>
      </c>
      <c r="O955" s="122">
        <v>4.5586041510932239E+18</v>
      </c>
    </row>
    <row r="956" spans="3:15" ht="15" customHeight="1">
      <c r="C956" s="112" t="b">
        <v>0</v>
      </c>
      <c r="D956" s="113">
        <v>875</v>
      </c>
      <c r="E956" s="114" t="s">
        <v>2359</v>
      </c>
      <c r="F956" s="114">
        <v>70</v>
      </c>
      <c r="G956" s="121">
        <v>1</v>
      </c>
      <c r="H956" s="121">
        <v>7</v>
      </c>
      <c r="I956" s="121" t="s">
        <v>533</v>
      </c>
      <c r="J956" s="121">
        <v>284133</v>
      </c>
      <c r="K956" s="121">
        <v>9391439</v>
      </c>
      <c r="L956" s="121">
        <v>0.99</v>
      </c>
      <c r="M956" s="121">
        <v>874</v>
      </c>
      <c r="N956" s="122">
        <v>0</v>
      </c>
      <c r="O956" s="122">
        <v>4.0647529922498734E+18</v>
      </c>
    </row>
    <row r="957" spans="3:15" ht="15" customHeight="1">
      <c r="C957" s="112" t="b">
        <v>0</v>
      </c>
      <c r="D957" s="113">
        <v>876</v>
      </c>
      <c r="E957" s="114" t="s">
        <v>2360</v>
      </c>
      <c r="F957" s="114">
        <v>70</v>
      </c>
      <c r="G957" s="121">
        <v>1</v>
      </c>
      <c r="H957" s="121">
        <v>7</v>
      </c>
      <c r="I957" s="121" t="s">
        <v>533</v>
      </c>
      <c r="J957" s="121">
        <v>327105</v>
      </c>
      <c r="K957" s="121">
        <v>10664698</v>
      </c>
      <c r="L957" s="121">
        <v>0.99</v>
      </c>
      <c r="M957" s="121">
        <v>875</v>
      </c>
      <c r="N957" s="122">
        <v>0</v>
      </c>
      <c r="O957" s="122">
        <v>6.0049767410359235E+18</v>
      </c>
    </row>
    <row r="958" spans="3:15" ht="15" customHeight="1">
      <c r="C958" s="112" t="b">
        <v>0</v>
      </c>
      <c r="D958" s="113">
        <v>877</v>
      </c>
      <c r="E958" s="114" t="s">
        <v>2373</v>
      </c>
      <c r="F958" s="114">
        <v>71</v>
      </c>
      <c r="G958" s="121">
        <v>1</v>
      </c>
      <c r="H958" s="121">
        <v>7</v>
      </c>
      <c r="I958" s="121"/>
      <c r="J958" s="121">
        <v>223059</v>
      </c>
      <c r="K958" s="121">
        <v>7306143</v>
      </c>
      <c r="L958" s="121">
        <v>0.99</v>
      </c>
      <c r="M958" s="121">
        <v>876</v>
      </c>
      <c r="N958" s="122">
        <v>1</v>
      </c>
      <c r="O958" s="122">
        <v>1.7711781146562529E+18</v>
      </c>
    </row>
    <row r="959" spans="3:15" ht="15" customHeight="1">
      <c r="C959" s="112" t="b">
        <v>0</v>
      </c>
      <c r="D959" s="113">
        <v>878</v>
      </c>
      <c r="E959" s="114" t="s">
        <v>2374</v>
      </c>
      <c r="F959" s="114">
        <v>71</v>
      </c>
      <c r="G959" s="121">
        <v>1</v>
      </c>
      <c r="H959" s="121">
        <v>7</v>
      </c>
      <c r="I959" s="121"/>
      <c r="J959" s="121">
        <v>186226</v>
      </c>
      <c r="K959" s="121">
        <v>6180414</v>
      </c>
      <c r="L959" s="121">
        <v>0.99</v>
      </c>
      <c r="M959" s="121">
        <v>877</v>
      </c>
      <c r="N959" s="122">
        <v>1</v>
      </c>
      <c r="O959" s="122">
        <v>1.1470105552090618E+19</v>
      </c>
    </row>
    <row r="960" spans="3:15" ht="15" customHeight="1">
      <c r="C960" s="112" t="b">
        <v>0</v>
      </c>
      <c r="D960" s="113">
        <v>879</v>
      </c>
      <c r="E960" s="114" t="s">
        <v>2375</v>
      </c>
      <c r="F960" s="114">
        <v>71</v>
      </c>
      <c r="G960" s="121">
        <v>1</v>
      </c>
      <c r="H960" s="121">
        <v>7</v>
      </c>
      <c r="I960" s="121"/>
      <c r="J960" s="121">
        <v>166608</v>
      </c>
      <c r="K960" s="121">
        <v>5432518</v>
      </c>
      <c r="L960" s="121">
        <v>0.99</v>
      </c>
      <c r="M960" s="121">
        <v>878</v>
      </c>
      <c r="N960" s="122">
        <v>1</v>
      </c>
      <c r="O960" s="122">
        <v>6.4107995599450593E+18</v>
      </c>
    </row>
    <row r="961" spans="3:15" ht="15" customHeight="1">
      <c r="C961" s="112" t="b">
        <v>0</v>
      </c>
      <c r="D961" s="113">
        <v>880</v>
      </c>
      <c r="E961" s="114" t="s">
        <v>2376</v>
      </c>
      <c r="F961" s="114">
        <v>71</v>
      </c>
      <c r="G961" s="121">
        <v>1</v>
      </c>
      <c r="H961" s="121">
        <v>7</v>
      </c>
      <c r="I961" s="121"/>
      <c r="J961" s="121">
        <v>263026</v>
      </c>
      <c r="K961" s="121">
        <v>8684639</v>
      </c>
      <c r="L961" s="121">
        <v>0.99</v>
      </c>
      <c r="M961" s="121">
        <v>879</v>
      </c>
      <c r="N961" s="122">
        <v>1</v>
      </c>
      <c r="O961" s="122">
        <v>1.6719897105640665E+19</v>
      </c>
    </row>
    <row r="962" spans="3:15" ht="15" customHeight="1">
      <c r="C962" s="112" t="b">
        <v>0</v>
      </c>
      <c r="D962" s="113">
        <v>881</v>
      </c>
      <c r="E962" s="114" t="s">
        <v>2377</v>
      </c>
      <c r="F962" s="114">
        <v>71</v>
      </c>
      <c r="G962" s="121">
        <v>1</v>
      </c>
      <c r="H962" s="121">
        <v>7</v>
      </c>
      <c r="I962" s="121"/>
      <c r="J962" s="121">
        <v>170788</v>
      </c>
      <c r="K962" s="121">
        <v>5531841</v>
      </c>
      <c r="L962" s="121">
        <v>0.99</v>
      </c>
      <c r="M962" s="121">
        <v>880</v>
      </c>
      <c r="N962" s="122">
        <v>1</v>
      </c>
      <c r="O962" s="122">
        <v>1.4256915328787188E+19</v>
      </c>
    </row>
    <row r="963" spans="3:15" ht="15" customHeight="1">
      <c r="C963" s="112" t="b">
        <v>0</v>
      </c>
      <c r="D963" s="113">
        <v>882</v>
      </c>
      <c r="E963" s="114" t="s">
        <v>2378</v>
      </c>
      <c r="F963" s="114">
        <v>71</v>
      </c>
      <c r="G963" s="121">
        <v>1</v>
      </c>
      <c r="H963" s="121">
        <v>7</v>
      </c>
      <c r="I963" s="121"/>
      <c r="J963" s="121">
        <v>242834</v>
      </c>
      <c r="K963" s="121">
        <v>7968525</v>
      </c>
      <c r="L963" s="121">
        <v>0.99</v>
      </c>
      <c r="M963" s="121">
        <v>881</v>
      </c>
      <c r="N963" s="122">
        <v>1</v>
      </c>
      <c r="O963" s="122">
        <v>1.0042662299502891E+19</v>
      </c>
    </row>
    <row r="964" spans="3:15" ht="15" customHeight="1">
      <c r="C964" s="112" t="b">
        <v>0</v>
      </c>
      <c r="D964" s="113">
        <v>883</v>
      </c>
      <c r="E964" s="114" t="s">
        <v>2379</v>
      </c>
      <c r="F964" s="114">
        <v>71</v>
      </c>
      <c r="G964" s="121">
        <v>1</v>
      </c>
      <c r="H964" s="121">
        <v>7</v>
      </c>
      <c r="I964" s="121"/>
      <c r="J964" s="121">
        <v>241397</v>
      </c>
      <c r="K964" s="121">
        <v>8137254</v>
      </c>
      <c r="L964" s="121">
        <v>0.99</v>
      </c>
      <c r="M964" s="121">
        <v>882</v>
      </c>
      <c r="N964" s="122">
        <v>1</v>
      </c>
      <c r="O964" s="122">
        <v>1.2783856750392549E+19</v>
      </c>
    </row>
    <row r="965" spans="3:15" ht="15" customHeight="1">
      <c r="C965" s="112" t="b">
        <v>0</v>
      </c>
      <c r="D965" s="113">
        <v>884</v>
      </c>
      <c r="E965" s="114" t="s">
        <v>2380</v>
      </c>
      <c r="F965" s="114">
        <v>71</v>
      </c>
      <c r="G965" s="121">
        <v>1</v>
      </c>
      <c r="H965" s="121">
        <v>7</v>
      </c>
      <c r="I965" s="121"/>
      <c r="J965" s="121">
        <v>214831</v>
      </c>
      <c r="K965" s="121">
        <v>6888030</v>
      </c>
      <c r="L965" s="121">
        <v>0.99</v>
      </c>
      <c r="M965" s="121">
        <v>883</v>
      </c>
      <c r="N965" s="122">
        <v>1</v>
      </c>
      <c r="O965" s="122">
        <v>1.0818797797704403E+19</v>
      </c>
    </row>
    <row r="966" spans="3:15" ht="15" customHeight="1">
      <c r="C966" s="112" t="b">
        <v>0</v>
      </c>
      <c r="D966" s="113">
        <v>885</v>
      </c>
      <c r="E966" s="114" t="s">
        <v>2381</v>
      </c>
      <c r="F966" s="114">
        <v>71</v>
      </c>
      <c r="G966" s="121">
        <v>1</v>
      </c>
      <c r="H966" s="121">
        <v>7</v>
      </c>
      <c r="I966" s="121"/>
      <c r="J966" s="121">
        <v>180793</v>
      </c>
      <c r="K966" s="121">
        <v>5793959</v>
      </c>
      <c r="L966" s="121">
        <v>0.99</v>
      </c>
      <c r="M966" s="121">
        <v>884</v>
      </c>
      <c r="N966" s="122">
        <v>1</v>
      </c>
      <c r="O966" s="122">
        <v>9.9595563962007552E+18</v>
      </c>
    </row>
    <row r="967" spans="3:15" ht="15" customHeight="1">
      <c r="C967" s="112" t="b">
        <v>0</v>
      </c>
      <c r="D967" s="113">
        <v>886</v>
      </c>
      <c r="E967" s="114" t="s">
        <v>2382</v>
      </c>
      <c r="F967" s="114">
        <v>71</v>
      </c>
      <c r="G967" s="121">
        <v>1</v>
      </c>
      <c r="H967" s="121">
        <v>7</v>
      </c>
      <c r="I967" s="121"/>
      <c r="J967" s="121">
        <v>278125</v>
      </c>
      <c r="K967" s="121">
        <v>9059416</v>
      </c>
      <c r="L967" s="121">
        <v>0.99</v>
      </c>
      <c r="M967" s="121">
        <v>885</v>
      </c>
      <c r="N967" s="122">
        <v>1</v>
      </c>
      <c r="O967" s="122">
        <v>1.4980065812496697E+19</v>
      </c>
    </row>
    <row r="968" spans="3:15" ht="15" customHeight="1">
      <c r="C968" s="112" t="b">
        <v>0</v>
      </c>
      <c r="D968" s="113">
        <v>887</v>
      </c>
      <c r="E968" s="114" t="s">
        <v>2383</v>
      </c>
      <c r="F968" s="114">
        <v>71</v>
      </c>
      <c r="G968" s="121">
        <v>1</v>
      </c>
      <c r="H968" s="121">
        <v>7</v>
      </c>
      <c r="I968" s="121"/>
      <c r="J968" s="121">
        <v>247379</v>
      </c>
      <c r="K968" s="121">
        <v>8014346</v>
      </c>
      <c r="L968" s="121">
        <v>0.99</v>
      </c>
      <c r="M968" s="121">
        <v>886</v>
      </c>
      <c r="N968" s="122">
        <v>1</v>
      </c>
      <c r="O968" s="122">
        <v>1.0686215553477722E+19</v>
      </c>
    </row>
    <row r="969" spans="3:15" ht="15" customHeight="1">
      <c r="C969" s="112" t="b">
        <v>0</v>
      </c>
      <c r="D969" s="113">
        <v>888</v>
      </c>
      <c r="E969" s="114" t="s">
        <v>1004</v>
      </c>
      <c r="F969" s="114">
        <v>71</v>
      </c>
      <c r="G969" s="121">
        <v>1</v>
      </c>
      <c r="H969" s="121">
        <v>7</v>
      </c>
      <c r="I969" s="121"/>
      <c r="J969" s="121">
        <v>157387</v>
      </c>
      <c r="K969" s="121">
        <v>5243721</v>
      </c>
      <c r="L969" s="121">
        <v>0.99</v>
      </c>
      <c r="M969" s="121">
        <v>887</v>
      </c>
      <c r="N969" s="122">
        <v>1</v>
      </c>
      <c r="O969" s="122">
        <v>7.0417534526818181E+18</v>
      </c>
    </row>
    <row r="970" spans="3:15" ht="15" customHeight="1">
      <c r="C970" s="112" t="b">
        <v>0</v>
      </c>
      <c r="D970" s="113">
        <v>889</v>
      </c>
      <c r="E970" s="114" t="s">
        <v>2384</v>
      </c>
      <c r="F970" s="114">
        <v>71</v>
      </c>
      <c r="G970" s="121">
        <v>1</v>
      </c>
      <c r="H970" s="121">
        <v>7</v>
      </c>
      <c r="I970" s="121"/>
      <c r="J970" s="121">
        <v>232803</v>
      </c>
      <c r="K970" s="121">
        <v>7592504</v>
      </c>
      <c r="L970" s="121">
        <v>0.99</v>
      </c>
      <c r="M970" s="121">
        <v>888</v>
      </c>
      <c r="N970" s="122">
        <v>1</v>
      </c>
      <c r="O970" s="122">
        <v>3.4655843618357412E+18</v>
      </c>
    </row>
    <row r="971" spans="3:15" ht="15" customHeight="1">
      <c r="C971" s="112" t="b">
        <v>0</v>
      </c>
      <c r="D971" s="113">
        <v>890</v>
      </c>
      <c r="E971" s="114" t="s">
        <v>2385</v>
      </c>
      <c r="F971" s="114">
        <v>71</v>
      </c>
      <c r="G971" s="121">
        <v>1</v>
      </c>
      <c r="H971" s="121">
        <v>7</v>
      </c>
      <c r="I971" s="121"/>
      <c r="J971" s="121">
        <v>290664</v>
      </c>
      <c r="K971" s="121">
        <v>9391041</v>
      </c>
      <c r="L971" s="121">
        <v>0.99</v>
      </c>
      <c r="M971" s="121">
        <v>889</v>
      </c>
      <c r="N971" s="122">
        <v>1</v>
      </c>
      <c r="O971" s="122">
        <v>1.4600021740061307E+19</v>
      </c>
    </row>
    <row r="972" spans="3:15" ht="15" customHeight="1">
      <c r="C972" s="112" t="b">
        <v>0</v>
      </c>
      <c r="D972" s="113">
        <v>891</v>
      </c>
      <c r="E972" s="114" t="s">
        <v>2386</v>
      </c>
      <c r="F972" s="114">
        <v>72</v>
      </c>
      <c r="G972" s="121">
        <v>1</v>
      </c>
      <c r="H972" s="121">
        <v>6</v>
      </c>
      <c r="I972" s="121" t="s">
        <v>2387</v>
      </c>
      <c r="J972" s="121">
        <v>430733</v>
      </c>
      <c r="K972" s="121">
        <v>14115792</v>
      </c>
      <c r="L972" s="121">
        <v>0.99</v>
      </c>
      <c r="M972" s="121">
        <v>890</v>
      </c>
      <c r="N972" s="122">
        <v>0</v>
      </c>
      <c r="O972" s="122">
        <v>1.750408478715205E+19</v>
      </c>
    </row>
    <row r="973" spans="3:15" ht="15" customHeight="1">
      <c r="C973" s="112" t="b">
        <v>0</v>
      </c>
      <c r="D973" s="113">
        <v>892</v>
      </c>
      <c r="E973" s="114" t="s">
        <v>2388</v>
      </c>
      <c r="F973" s="114">
        <v>72</v>
      </c>
      <c r="G973" s="121">
        <v>1</v>
      </c>
      <c r="H973" s="121">
        <v>6</v>
      </c>
      <c r="I973" s="121" t="s">
        <v>2389</v>
      </c>
      <c r="J973" s="121">
        <v>163552</v>
      </c>
      <c r="K973" s="121">
        <v>5322942</v>
      </c>
      <c r="L973" s="121">
        <v>0.99</v>
      </c>
      <c r="M973" s="121">
        <v>891</v>
      </c>
      <c r="N973" s="122">
        <v>0</v>
      </c>
      <c r="O973" s="122">
        <v>1.8235699641485761E+19</v>
      </c>
    </row>
    <row r="974" spans="3:15" ht="15" customHeight="1">
      <c r="C974" s="112" t="b">
        <v>0</v>
      </c>
      <c r="D974" s="113">
        <v>893</v>
      </c>
      <c r="E974" s="114" t="s">
        <v>2390</v>
      </c>
      <c r="F974" s="114">
        <v>72</v>
      </c>
      <c r="G974" s="121">
        <v>1</v>
      </c>
      <c r="H974" s="121">
        <v>6</v>
      </c>
      <c r="I974" s="121" t="s">
        <v>2391</v>
      </c>
      <c r="J974" s="121">
        <v>174576</v>
      </c>
      <c r="K974" s="121">
        <v>5725684</v>
      </c>
      <c r="L974" s="121">
        <v>0.99</v>
      </c>
      <c r="M974" s="121">
        <v>892</v>
      </c>
      <c r="N974" s="122">
        <v>0</v>
      </c>
      <c r="O974" s="122">
        <v>1.2729599477346245E+19</v>
      </c>
    </row>
    <row r="975" spans="3:15" ht="15" customHeight="1">
      <c r="C975" s="112" t="b">
        <v>0</v>
      </c>
      <c r="D975" s="113">
        <v>894</v>
      </c>
      <c r="E975" s="114" t="s">
        <v>2392</v>
      </c>
      <c r="F975" s="114">
        <v>72</v>
      </c>
      <c r="G975" s="121">
        <v>1</v>
      </c>
      <c r="H975" s="121">
        <v>6</v>
      </c>
      <c r="I975" s="121" t="s">
        <v>2391</v>
      </c>
      <c r="J975" s="121">
        <v>252891</v>
      </c>
      <c r="K975" s="121">
        <v>8225889</v>
      </c>
      <c r="L975" s="121">
        <v>0.99</v>
      </c>
      <c r="M975" s="121">
        <v>893</v>
      </c>
      <c r="N975" s="122">
        <v>0</v>
      </c>
      <c r="O975" s="122">
        <v>4.4685217152704558E+18</v>
      </c>
    </row>
    <row r="976" spans="3:15" ht="15" customHeight="1">
      <c r="C976" s="112" t="b">
        <v>0</v>
      </c>
      <c r="D976" s="113">
        <v>895</v>
      </c>
      <c r="E976" s="114" t="s">
        <v>2393</v>
      </c>
      <c r="F976" s="114">
        <v>72</v>
      </c>
      <c r="G976" s="121">
        <v>1</v>
      </c>
      <c r="H976" s="121">
        <v>6</v>
      </c>
      <c r="I976" s="121" t="s">
        <v>2394</v>
      </c>
      <c r="J976" s="121">
        <v>253335</v>
      </c>
      <c r="K976" s="121">
        <v>8273540</v>
      </c>
      <c r="L976" s="121">
        <v>0.99</v>
      </c>
      <c r="M976" s="121">
        <v>894</v>
      </c>
      <c r="N976" s="122">
        <v>0</v>
      </c>
      <c r="O976" s="122">
        <v>8.4058894840969226E+18</v>
      </c>
    </row>
    <row r="977" spans="3:15" ht="15" customHeight="1">
      <c r="C977" s="112" t="b">
        <v>0</v>
      </c>
      <c r="D977" s="113">
        <v>896</v>
      </c>
      <c r="E977" s="114" t="s">
        <v>2395</v>
      </c>
      <c r="F977" s="114">
        <v>72</v>
      </c>
      <c r="G977" s="121">
        <v>1</v>
      </c>
      <c r="H977" s="121">
        <v>6</v>
      </c>
      <c r="I977" s="121" t="s">
        <v>2396</v>
      </c>
      <c r="J977" s="121">
        <v>167810</v>
      </c>
      <c r="K977" s="121">
        <v>5489787</v>
      </c>
      <c r="L977" s="121">
        <v>0.99</v>
      </c>
      <c r="M977" s="121">
        <v>895</v>
      </c>
      <c r="N977" s="122">
        <v>0</v>
      </c>
      <c r="O977" s="122">
        <v>7.4543522248660439E+18</v>
      </c>
    </row>
    <row r="978" spans="3:15" ht="15" customHeight="1">
      <c r="C978" s="112" t="b">
        <v>0</v>
      </c>
      <c r="D978" s="113">
        <v>897</v>
      </c>
      <c r="E978" s="114" t="s">
        <v>2397</v>
      </c>
      <c r="F978" s="114">
        <v>72</v>
      </c>
      <c r="G978" s="121">
        <v>1</v>
      </c>
      <c r="H978" s="121">
        <v>6</v>
      </c>
      <c r="I978" s="121" t="s">
        <v>2391</v>
      </c>
      <c r="J978" s="121">
        <v>301583</v>
      </c>
      <c r="K978" s="121">
        <v>9872606</v>
      </c>
      <c r="L978" s="121">
        <v>0.99</v>
      </c>
      <c r="M978" s="121">
        <v>896</v>
      </c>
      <c r="N978" s="122">
        <v>0</v>
      </c>
      <c r="O978" s="122">
        <v>1.7599675870974818E+19</v>
      </c>
    </row>
    <row r="979" spans="3:15" ht="15" customHeight="1">
      <c r="C979" s="112" t="b">
        <v>0</v>
      </c>
      <c r="D979" s="113">
        <v>898</v>
      </c>
      <c r="E979" s="114" t="s">
        <v>2398</v>
      </c>
      <c r="F979" s="114">
        <v>72</v>
      </c>
      <c r="G979" s="121">
        <v>1</v>
      </c>
      <c r="H979" s="121">
        <v>6</v>
      </c>
      <c r="I979" s="121" t="s">
        <v>2399</v>
      </c>
      <c r="J979" s="121">
        <v>304744</v>
      </c>
      <c r="K979" s="121">
        <v>9946681</v>
      </c>
      <c r="L979" s="121">
        <v>0.99</v>
      </c>
      <c r="M979" s="121">
        <v>897</v>
      </c>
      <c r="N979" s="122">
        <v>0</v>
      </c>
      <c r="O979" s="122">
        <v>6.1158731397723075E+18</v>
      </c>
    </row>
    <row r="980" spans="3:15" ht="15" customHeight="1">
      <c r="C980" s="112" t="b">
        <v>0</v>
      </c>
      <c r="D980" s="113">
        <v>899</v>
      </c>
      <c r="E980" s="114" t="s">
        <v>2400</v>
      </c>
      <c r="F980" s="114">
        <v>72</v>
      </c>
      <c r="G980" s="121">
        <v>1</v>
      </c>
      <c r="H980" s="121">
        <v>6</v>
      </c>
      <c r="I980" s="121" t="s">
        <v>2401</v>
      </c>
      <c r="J980" s="121">
        <v>215928</v>
      </c>
      <c r="K980" s="121">
        <v>7138399</v>
      </c>
      <c r="L980" s="121">
        <v>0.99</v>
      </c>
      <c r="M980" s="121">
        <v>898</v>
      </c>
      <c r="N980" s="122">
        <v>0</v>
      </c>
      <c r="O980" s="122">
        <v>4.5732793020864164E+18</v>
      </c>
    </row>
    <row r="981" spans="3:15" ht="15" customHeight="1">
      <c r="C981" s="112" t="b">
        <v>0</v>
      </c>
      <c r="D981" s="113">
        <v>900</v>
      </c>
      <c r="E981" s="114" t="s">
        <v>2402</v>
      </c>
      <c r="F981" s="114">
        <v>72</v>
      </c>
      <c r="G981" s="121">
        <v>1</v>
      </c>
      <c r="H981" s="121">
        <v>6</v>
      </c>
      <c r="I981" s="121" t="s">
        <v>2403</v>
      </c>
      <c r="J981" s="121">
        <v>263862</v>
      </c>
      <c r="K981" s="121">
        <v>8738973</v>
      </c>
      <c r="L981" s="121">
        <v>0.99</v>
      </c>
      <c r="M981" s="121">
        <v>899</v>
      </c>
      <c r="N981" s="122">
        <v>0</v>
      </c>
      <c r="O981" s="122">
        <v>5.956393094237142E+18</v>
      </c>
    </row>
    <row r="982" spans="3:15" ht="15" customHeight="1">
      <c r="C982" s="112" t="b">
        <v>0</v>
      </c>
      <c r="D982" s="113">
        <v>901</v>
      </c>
      <c r="E982" s="114" t="s">
        <v>2404</v>
      </c>
      <c r="F982" s="114">
        <v>72</v>
      </c>
      <c r="G982" s="121">
        <v>1</v>
      </c>
      <c r="H982" s="121">
        <v>6</v>
      </c>
      <c r="I982" s="121" t="s">
        <v>2405</v>
      </c>
      <c r="J982" s="121">
        <v>191320</v>
      </c>
      <c r="K982" s="121">
        <v>6460941</v>
      </c>
      <c r="L982" s="121">
        <v>0.99</v>
      </c>
      <c r="M982" s="121">
        <v>900</v>
      </c>
      <c r="N982" s="122">
        <v>0</v>
      </c>
      <c r="O982" s="122">
        <v>1.8268429891781315E+19</v>
      </c>
    </row>
    <row r="983" spans="3:15" ht="15" customHeight="1">
      <c r="C983" s="112" t="b">
        <v>0</v>
      </c>
      <c r="D983" s="113">
        <v>902</v>
      </c>
      <c r="E983" s="114" t="s">
        <v>2406</v>
      </c>
      <c r="F983" s="114">
        <v>72</v>
      </c>
      <c r="G983" s="121">
        <v>1</v>
      </c>
      <c r="H983" s="121">
        <v>6</v>
      </c>
      <c r="I983" s="121" t="s">
        <v>2407</v>
      </c>
      <c r="J983" s="121">
        <v>208143</v>
      </c>
      <c r="K983" s="121">
        <v>6896288</v>
      </c>
      <c r="L983" s="121">
        <v>0.99</v>
      </c>
      <c r="M983" s="121">
        <v>901</v>
      </c>
      <c r="N983" s="122">
        <v>0</v>
      </c>
      <c r="O983" s="122">
        <v>1.735027084770592E+17</v>
      </c>
    </row>
    <row r="984" spans="3:15" ht="15" customHeight="1">
      <c r="C984" s="112" t="b">
        <v>0</v>
      </c>
      <c r="D984" s="113">
        <v>903</v>
      </c>
      <c r="E984" s="114" t="s">
        <v>2408</v>
      </c>
      <c r="F984" s="114">
        <v>72</v>
      </c>
      <c r="G984" s="121">
        <v>1</v>
      </c>
      <c r="H984" s="121">
        <v>6</v>
      </c>
      <c r="I984" s="121" t="s">
        <v>2409</v>
      </c>
      <c r="J984" s="121">
        <v>231732</v>
      </c>
      <c r="K984" s="121">
        <v>7774207</v>
      </c>
      <c r="L984" s="121">
        <v>0.99</v>
      </c>
      <c r="M984" s="121">
        <v>902</v>
      </c>
      <c r="N984" s="122">
        <v>0</v>
      </c>
      <c r="O984" s="122">
        <v>1.6840478127167312E+19</v>
      </c>
    </row>
    <row r="985" spans="3:15" ht="15" customHeight="1">
      <c r="C985" s="112" t="b">
        <v>0</v>
      </c>
      <c r="D985" s="113">
        <v>904</v>
      </c>
      <c r="E985" s="114" t="s">
        <v>2410</v>
      </c>
      <c r="F985" s="114">
        <v>72</v>
      </c>
      <c r="G985" s="121">
        <v>1</v>
      </c>
      <c r="H985" s="121">
        <v>6</v>
      </c>
      <c r="I985" s="121" t="s">
        <v>2411</v>
      </c>
      <c r="J985" s="121">
        <v>264411</v>
      </c>
      <c r="K985" s="121">
        <v>8758819</v>
      </c>
      <c r="L985" s="121">
        <v>0.99</v>
      </c>
      <c r="M985" s="121">
        <v>903</v>
      </c>
      <c r="N985" s="122">
        <v>0</v>
      </c>
      <c r="O985" s="122">
        <v>3.7038850244530314E+18</v>
      </c>
    </row>
    <row r="986" spans="3:15" ht="15" customHeight="1">
      <c r="C986" s="112" t="b">
        <v>0</v>
      </c>
      <c r="D986" s="113">
        <v>905</v>
      </c>
      <c r="E986" s="114" t="s">
        <v>2412</v>
      </c>
      <c r="F986" s="114">
        <v>72</v>
      </c>
      <c r="G986" s="121">
        <v>1</v>
      </c>
      <c r="H986" s="121">
        <v>6</v>
      </c>
      <c r="I986" s="121" t="s">
        <v>2399</v>
      </c>
      <c r="J986" s="121">
        <v>221387</v>
      </c>
      <c r="K986" s="121">
        <v>7326923</v>
      </c>
      <c r="L986" s="121">
        <v>0.99</v>
      </c>
      <c r="M986" s="121">
        <v>904</v>
      </c>
      <c r="N986" s="122">
        <v>0</v>
      </c>
      <c r="O986" s="122">
        <v>4.8617572996353014E+18</v>
      </c>
    </row>
    <row r="987" spans="3:15" ht="15" customHeight="1">
      <c r="C987" s="112" t="b">
        <v>0</v>
      </c>
      <c r="D987" s="113">
        <v>906</v>
      </c>
      <c r="E987" s="114" t="s">
        <v>2413</v>
      </c>
      <c r="F987" s="114">
        <v>72</v>
      </c>
      <c r="G987" s="121">
        <v>1</v>
      </c>
      <c r="H987" s="121">
        <v>6</v>
      </c>
      <c r="I987" s="121" t="s">
        <v>2399</v>
      </c>
      <c r="J987" s="121">
        <v>297064</v>
      </c>
      <c r="K987" s="121">
        <v>9742568</v>
      </c>
      <c r="L987" s="121">
        <v>0.99</v>
      </c>
      <c r="M987" s="121">
        <v>905</v>
      </c>
      <c r="N987" s="122">
        <v>0</v>
      </c>
      <c r="O987" s="122">
        <v>1.114952910884265E+19</v>
      </c>
    </row>
    <row r="988" spans="3:15" ht="15" customHeight="1">
      <c r="C988" s="112" t="b">
        <v>0</v>
      </c>
      <c r="D988" s="113">
        <v>907</v>
      </c>
      <c r="E988" s="114" t="s">
        <v>2414</v>
      </c>
      <c r="F988" s="114">
        <v>72</v>
      </c>
      <c r="G988" s="121">
        <v>1</v>
      </c>
      <c r="H988" s="121">
        <v>6</v>
      </c>
      <c r="I988" s="121" t="s">
        <v>2415</v>
      </c>
      <c r="J988" s="121">
        <v>180401</v>
      </c>
      <c r="K988" s="121">
        <v>6006154</v>
      </c>
      <c r="L988" s="121">
        <v>0.99</v>
      </c>
      <c r="M988" s="121">
        <v>906</v>
      </c>
      <c r="N988" s="122">
        <v>0</v>
      </c>
      <c r="O988" s="122">
        <v>1.3281900624032209E+19</v>
      </c>
    </row>
    <row r="989" spans="3:15" ht="15" customHeight="1">
      <c r="C989" s="112" t="b">
        <v>0</v>
      </c>
      <c r="D989" s="113">
        <v>908</v>
      </c>
      <c r="E989" s="114" t="s">
        <v>2416</v>
      </c>
      <c r="F989" s="114">
        <v>72</v>
      </c>
      <c r="G989" s="121">
        <v>1</v>
      </c>
      <c r="H989" s="121">
        <v>6</v>
      </c>
      <c r="I989" s="121" t="s">
        <v>2399</v>
      </c>
      <c r="J989" s="121">
        <v>249730</v>
      </c>
      <c r="K989" s="121">
        <v>8271980</v>
      </c>
      <c r="L989" s="121">
        <v>0.99</v>
      </c>
      <c r="M989" s="121">
        <v>907</v>
      </c>
      <c r="N989" s="122">
        <v>0</v>
      </c>
      <c r="O989" s="122">
        <v>1.5641817515748352E+19</v>
      </c>
    </row>
    <row r="990" spans="3:15" ht="15" customHeight="1">
      <c r="C990" s="112" t="b">
        <v>0</v>
      </c>
      <c r="D990" s="113">
        <v>909</v>
      </c>
      <c r="E990" s="114" t="s">
        <v>2417</v>
      </c>
      <c r="F990" s="114">
        <v>73</v>
      </c>
      <c r="G990" s="121">
        <v>1</v>
      </c>
      <c r="H990" s="121">
        <v>6</v>
      </c>
      <c r="I990" s="121" t="s">
        <v>534</v>
      </c>
      <c r="J990" s="121">
        <v>193515</v>
      </c>
      <c r="K990" s="121">
        <v>6475042</v>
      </c>
      <c r="L990" s="121">
        <v>0.99</v>
      </c>
      <c r="M990" s="121">
        <v>908</v>
      </c>
      <c r="N990" s="122">
        <v>0</v>
      </c>
      <c r="O990" s="122">
        <v>1.0649792107529413E+19</v>
      </c>
    </row>
    <row r="991" spans="3:15" ht="15" customHeight="1">
      <c r="C991" s="112" t="b">
        <v>0</v>
      </c>
      <c r="D991" s="113">
        <v>910</v>
      </c>
      <c r="E991" s="114" t="s">
        <v>2177</v>
      </c>
      <c r="F991" s="114">
        <v>73</v>
      </c>
      <c r="G991" s="121">
        <v>1</v>
      </c>
      <c r="H991" s="121">
        <v>6</v>
      </c>
      <c r="I991" s="121" t="s">
        <v>2418</v>
      </c>
      <c r="J991" s="121">
        <v>224339</v>
      </c>
      <c r="K991" s="121">
        <v>7456807</v>
      </c>
      <c r="L991" s="121">
        <v>0.99</v>
      </c>
      <c r="M991" s="121">
        <v>909</v>
      </c>
      <c r="N991" s="122">
        <v>0</v>
      </c>
      <c r="O991" s="122">
        <v>1.3248983611928166E+18</v>
      </c>
    </row>
    <row r="992" spans="3:15" ht="15" customHeight="1">
      <c r="C992" s="112" t="b">
        <v>0</v>
      </c>
      <c r="D992" s="113">
        <v>911</v>
      </c>
      <c r="E992" s="114" t="s">
        <v>2419</v>
      </c>
      <c r="F992" s="114">
        <v>73</v>
      </c>
      <c r="G992" s="121">
        <v>1</v>
      </c>
      <c r="H992" s="121">
        <v>6</v>
      </c>
      <c r="I992" s="121" t="s">
        <v>2420</v>
      </c>
      <c r="J992" s="121">
        <v>196466</v>
      </c>
      <c r="K992" s="121">
        <v>6543487</v>
      </c>
      <c r="L992" s="121">
        <v>0.99</v>
      </c>
      <c r="M992" s="121">
        <v>910</v>
      </c>
      <c r="N992" s="122">
        <v>0</v>
      </c>
      <c r="O992" s="122">
        <v>1.7553041785184598E+19</v>
      </c>
    </row>
    <row r="993" spans="3:15" ht="15" customHeight="1">
      <c r="C993" s="112" t="b">
        <v>0</v>
      </c>
      <c r="D993" s="113">
        <v>912</v>
      </c>
      <c r="E993" s="114" t="s">
        <v>2421</v>
      </c>
      <c r="F993" s="114">
        <v>73</v>
      </c>
      <c r="G993" s="121">
        <v>1</v>
      </c>
      <c r="H993" s="121">
        <v>6</v>
      </c>
      <c r="I993" s="121" t="s">
        <v>2422</v>
      </c>
      <c r="J993" s="121">
        <v>274729</v>
      </c>
      <c r="K993" s="121">
        <v>9032835</v>
      </c>
      <c r="L993" s="121">
        <v>0.99</v>
      </c>
      <c r="M993" s="121">
        <v>911</v>
      </c>
      <c r="N993" s="122">
        <v>0</v>
      </c>
      <c r="O993" s="122">
        <v>7.3458200213871585E+18</v>
      </c>
    </row>
    <row r="994" spans="3:15" ht="15" customHeight="1">
      <c r="C994" s="112" t="b">
        <v>0</v>
      </c>
      <c r="D994" s="113">
        <v>913</v>
      </c>
      <c r="E994" s="114" t="s">
        <v>2423</v>
      </c>
      <c r="F994" s="114">
        <v>73</v>
      </c>
      <c r="G994" s="121">
        <v>1</v>
      </c>
      <c r="H994" s="121">
        <v>6</v>
      </c>
      <c r="I994" s="121" t="s">
        <v>534</v>
      </c>
      <c r="J994" s="121">
        <v>328724</v>
      </c>
      <c r="K994" s="121">
        <v>10894406</v>
      </c>
      <c r="L994" s="121">
        <v>0.99</v>
      </c>
      <c r="M994" s="121">
        <v>912</v>
      </c>
      <c r="N994" s="122">
        <v>0</v>
      </c>
      <c r="O994" s="122">
        <v>1.0824197072323901E+19</v>
      </c>
    </row>
    <row r="995" spans="3:15" ht="15" customHeight="1">
      <c r="C995" s="112" t="b">
        <v>0</v>
      </c>
      <c r="D995" s="113">
        <v>914</v>
      </c>
      <c r="E995" s="114" t="s">
        <v>2424</v>
      </c>
      <c r="F995" s="114">
        <v>73</v>
      </c>
      <c r="G995" s="121">
        <v>1</v>
      </c>
      <c r="H995" s="121">
        <v>6</v>
      </c>
      <c r="I995" s="121" t="s">
        <v>2425</v>
      </c>
      <c r="J995" s="121">
        <v>231836</v>
      </c>
      <c r="K995" s="121">
        <v>7669922</v>
      </c>
      <c r="L995" s="121">
        <v>0.99</v>
      </c>
      <c r="M995" s="121">
        <v>913</v>
      </c>
      <c r="N995" s="122">
        <v>0</v>
      </c>
      <c r="O995" s="122">
        <v>1.2413941389178073E+19</v>
      </c>
    </row>
    <row r="996" spans="3:15" ht="15" customHeight="1">
      <c r="C996" s="112" t="b">
        <v>0</v>
      </c>
      <c r="D996" s="113">
        <v>915</v>
      </c>
      <c r="E996" s="114" t="s">
        <v>2386</v>
      </c>
      <c r="F996" s="114">
        <v>73</v>
      </c>
      <c r="G996" s="121">
        <v>1</v>
      </c>
      <c r="H996" s="121">
        <v>6</v>
      </c>
      <c r="I996" s="121" t="s">
        <v>2426</v>
      </c>
      <c r="J996" s="121">
        <v>285387</v>
      </c>
      <c r="K996" s="121">
        <v>9490542</v>
      </c>
      <c r="L996" s="121">
        <v>0.99</v>
      </c>
      <c r="M996" s="121">
        <v>914</v>
      </c>
      <c r="N996" s="122">
        <v>0</v>
      </c>
      <c r="O996" s="122">
        <v>9.9003930542358036E+18</v>
      </c>
    </row>
    <row r="997" spans="3:15" ht="15" customHeight="1">
      <c r="C997" s="112" t="b">
        <v>0</v>
      </c>
      <c r="D997" s="113">
        <v>916</v>
      </c>
      <c r="E997" s="114" t="s">
        <v>2427</v>
      </c>
      <c r="F997" s="114">
        <v>73</v>
      </c>
      <c r="G997" s="121">
        <v>1</v>
      </c>
      <c r="H997" s="121">
        <v>6</v>
      </c>
      <c r="I997" s="121" t="s">
        <v>2428</v>
      </c>
      <c r="J997" s="121">
        <v>378984</v>
      </c>
      <c r="K997" s="121">
        <v>12536275</v>
      </c>
      <c r="L997" s="121">
        <v>0.99</v>
      </c>
      <c r="M997" s="121">
        <v>915</v>
      </c>
      <c r="N997" s="122">
        <v>0</v>
      </c>
      <c r="O997" s="122">
        <v>8.9845822586769449E+18</v>
      </c>
    </row>
    <row r="998" spans="3:15" ht="15" customHeight="1">
      <c r="C998" s="112" t="b">
        <v>0</v>
      </c>
      <c r="D998" s="113">
        <v>917</v>
      </c>
      <c r="E998" s="114" t="s">
        <v>2429</v>
      </c>
      <c r="F998" s="114">
        <v>73</v>
      </c>
      <c r="G998" s="121">
        <v>1</v>
      </c>
      <c r="H998" s="121">
        <v>6</v>
      </c>
      <c r="I998" s="121" t="s">
        <v>2430</v>
      </c>
      <c r="J998" s="121">
        <v>226429</v>
      </c>
      <c r="K998" s="121">
        <v>7435192</v>
      </c>
      <c r="L998" s="121">
        <v>0.99</v>
      </c>
      <c r="M998" s="121">
        <v>916</v>
      </c>
      <c r="N998" s="122">
        <v>0</v>
      </c>
      <c r="O998" s="122">
        <v>3.6839710934283552E+17</v>
      </c>
    </row>
    <row r="999" spans="3:15" ht="15" customHeight="1">
      <c r="C999" s="112" t="b">
        <v>0</v>
      </c>
      <c r="D999" s="113">
        <v>918</v>
      </c>
      <c r="E999" s="114" t="s">
        <v>2431</v>
      </c>
      <c r="F999" s="114">
        <v>73</v>
      </c>
      <c r="G999" s="121">
        <v>1</v>
      </c>
      <c r="H999" s="121">
        <v>6</v>
      </c>
      <c r="I999" s="121" t="s">
        <v>1817</v>
      </c>
      <c r="J999" s="121">
        <v>222406</v>
      </c>
      <c r="K999" s="121">
        <v>7412975</v>
      </c>
      <c r="L999" s="121">
        <v>0.99</v>
      </c>
      <c r="M999" s="121">
        <v>917</v>
      </c>
      <c r="N999" s="122">
        <v>0</v>
      </c>
      <c r="O999" s="122">
        <v>4.8125726233571944E+16</v>
      </c>
    </row>
    <row r="1000" spans="3:15" ht="15" customHeight="1">
      <c r="C1000" s="112" t="b">
        <v>0</v>
      </c>
      <c r="D1000" s="113">
        <v>919</v>
      </c>
      <c r="E1000" s="114" t="s">
        <v>2432</v>
      </c>
      <c r="F1000" s="114">
        <v>73</v>
      </c>
      <c r="G1000" s="121">
        <v>1</v>
      </c>
      <c r="H1000" s="121">
        <v>6</v>
      </c>
      <c r="I1000" s="121" t="s">
        <v>2433</v>
      </c>
      <c r="J1000" s="121">
        <v>203363</v>
      </c>
      <c r="K1000" s="121">
        <v>6724021</v>
      </c>
      <c r="L1000" s="121">
        <v>0.99</v>
      </c>
      <c r="M1000" s="121">
        <v>918</v>
      </c>
      <c r="N1000" s="122">
        <v>0</v>
      </c>
      <c r="O1000" s="122">
        <v>1.6920915517103376E+19</v>
      </c>
    </row>
    <row r="1001" spans="3:15" ht="15" customHeight="1">
      <c r="C1001" s="112" t="b">
        <v>0</v>
      </c>
      <c r="D1001" s="113">
        <v>920</v>
      </c>
      <c r="E1001" s="114" t="s">
        <v>2434</v>
      </c>
      <c r="F1001" s="114">
        <v>73</v>
      </c>
      <c r="G1001" s="121">
        <v>1</v>
      </c>
      <c r="H1001" s="121">
        <v>6</v>
      </c>
      <c r="I1001" s="121" t="s">
        <v>2430</v>
      </c>
      <c r="J1001" s="121">
        <v>216528</v>
      </c>
      <c r="K1001" s="121">
        <v>7096781</v>
      </c>
      <c r="L1001" s="121">
        <v>0.99</v>
      </c>
      <c r="M1001" s="121">
        <v>919</v>
      </c>
      <c r="N1001" s="122">
        <v>0</v>
      </c>
      <c r="O1001" s="122">
        <v>3.0050992850306048E+18</v>
      </c>
    </row>
    <row r="1002" spans="3:15" ht="15" customHeight="1">
      <c r="C1002" s="112" t="b">
        <v>0</v>
      </c>
      <c r="D1002" s="113">
        <v>921</v>
      </c>
      <c r="E1002" s="114" t="s">
        <v>2435</v>
      </c>
      <c r="F1002" s="114">
        <v>73</v>
      </c>
      <c r="G1002" s="121">
        <v>1</v>
      </c>
      <c r="H1002" s="121">
        <v>6</v>
      </c>
      <c r="I1002" s="121" t="s">
        <v>2436</v>
      </c>
      <c r="J1002" s="121">
        <v>472920</v>
      </c>
      <c r="K1002" s="121">
        <v>15780747</v>
      </c>
      <c r="L1002" s="121">
        <v>0.99</v>
      </c>
      <c r="M1002" s="121">
        <v>920</v>
      </c>
      <c r="N1002" s="122">
        <v>0</v>
      </c>
      <c r="O1002" s="122">
        <v>1.4602029695407475E+19</v>
      </c>
    </row>
    <row r="1003" spans="3:15" ht="15" customHeight="1">
      <c r="C1003" s="112" t="b">
        <v>0</v>
      </c>
      <c r="D1003" s="113">
        <v>922</v>
      </c>
      <c r="E1003" s="114" t="s">
        <v>2437</v>
      </c>
      <c r="F1003" s="114">
        <v>73</v>
      </c>
      <c r="G1003" s="121">
        <v>1</v>
      </c>
      <c r="H1003" s="121">
        <v>6</v>
      </c>
      <c r="I1003" s="121" t="s">
        <v>2438</v>
      </c>
      <c r="J1003" s="121">
        <v>251768</v>
      </c>
      <c r="K1003" s="121">
        <v>8407355</v>
      </c>
      <c r="L1003" s="121">
        <v>0.99</v>
      </c>
      <c r="M1003" s="121">
        <v>921</v>
      </c>
      <c r="N1003" s="122">
        <v>0</v>
      </c>
      <c r="O1003" s="122">
        <v>1.0925827787186956E+19</v>
      </c>
    </row>
    <row r="1004" spans="3:15" ht="15" customHeight="1">
      <c r="C1004" s="112" t="b">
        <v>0</v>
      </c>
      <c r="D1004" s="113">
        <v>923</v>
      </c>
      <c r="E1004" s="114" t="s">
        <v>2439</v>
      </c>
      <c r="F1004" s="114">
        <v>74</v>
      </c>
      <c r="G1004" s="121">
        <v>1</v>
      </c>
      <c r="H1004" s="121">
        <v>4</v>
      </c>
      <c r="I1004" s="121" t="s">
        <v>2440</v>
      </c>
      <c r="J1004" s="121">
        <v>204303</v>
      </c>
      <c r="K1004" s="121">
        <v>6656596</v>
      </c>
      <c r="L1004" s="121">
        <v>0.99</v>
      </c>
      <c r="M1004" s="121">
        <v>922</v>
      </c>
      <c r="N1004" s="122">
        <v>0</v>
      </c>
      <c r="O1004" s="122">
        <v>1.7299954275759907E+19</v>
      </c>
    </row>
    <row r="1005" spans="3:15" ht="15" customHeight="1">
      <c r="C1005" s="112" t="b">
        <v>0</v>
      </c>
      <c r="D1005" s="113">
        <v>924</v>
      </c>
      <c r="E1005" s="114" t="s">
        <v>2441</v>
      </c>
      <c r="F1005" s="114">
        <v>74</v>
      </c>
      <c r="G1005" s="121">
        <v>1</v>
      </c>
      <c r="H1005" s="121">
        <v>4</v>
      </c>
      <c r="I1005" s="121" t="s">
        <v>2442</v>
      </c>
      <c r="J1005" s="121">
        <v>270106</v>
      </c>
      <c r="K1005" s="121">
        <v>8861119</v>
      </c>
      <c r="L1005" s="121">
        <v>0.99</v>
      </c>
      <c r="M1005" s="121">
        <v>923</v>
      </c>
      <c r="N1005" s="122">
        <v>0</v>
      </c>
      <c r="O1005" s="122">
        <v>1.5041886944383352E+18</v>
      </c>
    </row>
    <row r="1006" spans="3:15" ht="15" customHeight="1">
      <c r="C1006" s="112" t="b">
        <v>0</v>
      </c>
      <c r="D1006" s="113">
        <v>925</v>
      </c>
      <c r="E1006" s="114" t="s">
        <v>2443</v>
      </c>
      <c r="F1006" s="114">
        <v>74</v>
      </c>
      <c r="G1006" s="121">
        <v>1</v>
      </c>
      <c r="H1006" s="121">
        <v>4</v>
      </c>
      <c r="I1006" s="121" t="s">
        <v>2444</v>
      </c>
      <c r="J1006" s="121">
        <v>251663</v>
      </c>
      <c r="K1006" s="121">
        <v>8221247</v>
      </c>
      <c r="L1006" s="121">
        <v>0.99</v>
      </c>
      <c r="M1006" s="121">
        <v>924</v>
      </c>
      <c r="N1006" s="122">
        <v>0</v>
      </c>
      <c r="O1006" s="122">
        <v>6.342061187502121E+18</v>
      </c>
    </row>
    <row r="1007" spans="3:15" ht="15" customHeight="1">
      <c r="C1007" s="112" t="b">
        <v>0</v>
      </c>
      <c r="D1007" s="113">
        <v>926</v>
      </c>
      <c r="E1007" s="114" t="s">
        <v>2445</v>
      </c>
      <c r="F1007" s="114">
        <v>74</v>
      </c>
      <c r="G1007" s="121">
        <v>1</v>
      </c>
      <c r="H1007" s="121">
        <v>4</v>
      </c>
      <c r="I1007" s="121" t="s">
        <v>2446</v>
      </c>
      <c r="J1007" s="121">
        <v>128757</v>
      </c>
      <c r="K1007" s="121">
        <v>4225077</v>
      </c>
      <c r="L1007" s="121">
        <v>0.99</v>
      </c>
      <c r="M1007" s="121">
        <v>925</v>
      </c>
      <c r="N1007" s="122">
        <v>0</v>
      </c>
      <c r="O1007" s="122">
        <v>1.8146083825984188E+19</v>
      </c>
    </row>
    <row r="1008" spans="3:15" ht="15" customHeight="1">
      <c r="C1008" s="112" t="b">
        <v>0</v>
      </c>
      <c r="D1008" s="113">
        <v>927</v>
      </c>
      <c r="E1008" s="114" t="s">
        <v>2447</v>
      </c>
      <c r="F1008" s="114">
        <v>74</v>
      </c>
      <c r="G1008" s="121">
        <v>1</v>
      </c>
      <c r="H1008" s="121">
        <v>4</v>
      </c>
      <c r="I1008" s="121" t="s">
        <v>2448</v>
      </c>
      <c r="J1008" s="121">
        <v>326217</v>
      </c>
      <c r="K1008" s="121">
        <v>10753135</v>
      </c>
      <c r="L1008" s="121">
        <v>0.99</v>
      </c>
      <c r="M1008" s="121">
        <v>926</v>
      </c>
      <c r="N1008" s="122">
        <v>0</v>
      </c>
      <c r="O1008" s="122">
        <v>1.702161727416976E+19</v>
      </c>
    </row>
    <row r="1009" spans="3:15" ht="15" customHeight="1">
      <c r="C1009" s="112" t="b">
        <v>0</v>
      </c>
      <c r="D1009" s="113">
        <v>928</v>
      </c>
      <c r="E1009" s="114" t="s">
        <v>2449</v>
      </c>
      <c r="F1009" s="114">
        <v>74</v>
      </c>
      <c r="G1009" s="121">
        <v>1</v>
      </c>
      <c r="H1009" s="121">
        <v>4</v>
      </c>
      <c r="I1009" s="121" t="s">
        <v>2450</v>
      </c>
      <c r="J1009" s="121">
        <v>228493</v>
      </c>
      <c r="K1009" s="121">
        <v>7505887</v>
      </c>
      <c r="L1009" s="121">
        <v>0.99</v>
      </c>
      <c r="M1009" s="121">
        <v>927</v>
      </c>
      <c r="N1009" s="122">
        <v>0</v>
      </c>
      <c r="O1009" s="122">
        <v>6.8507056392056975E+18</v>
      </c>
    </row>
    <row r="1010" spans="3:15" ht="15" customHeight="1">
      <c r="C1010" s="112" t="b">
        <v>0</v>
      </c>
      <c r="D1010" s="113">
        <v>929</v>
      </c>
      <c r="E1010" s="114" t="s">
        <v>2451</v>
      </c>
      <c r="F1010" s="114">
        <v>74</v>
      </c>
      <c r="G1010" s="121">
        <v>1</v>
      </c>
      <c r="H1010" s="121">
        <v>4</v>
      </c>
      <c r="I1010" s="121" t="s">
        <v>2452</v>
      </c>
      <c r="J1010" s="121">
        <v>217391</v>
      </c>
      <c r="K1010" s="121">
        <v>7093746</v>
      </c>
      <c r="L1010" s="121">
        <v>0.99</v>
      </c>
      <c r="M1010" s="121">
        <v>928</v>
      </c>
      <c r="N1010" s="122">
        <v>0</v>
      </c>
      <c r="O1010" s="122">
        <v>8.8648129410311844E+18</v>
      </c>
    </row>
    <row r="1011" spans="3:15" ht="15" customHeight="1">
      <c r="C1011" s="112" t="b">
        <v>0</v>
      </c>
      <c r="D1011" s="113">
        <v>930</v>
      </c>
      <c r="E1011" s="114" t="s">
        <v>2453</v>
      </c>
      <c r="F1011" s="114">
        <v>74</v>
      </c>
      <c r="G1011" s="121">
        <v>1</v>
      </c>
      <c r="H1011" s="121">
        <v>4</v>
      </c>
      <c r="I1011" s="121" t="s">
        <v>2448</v>
      </c>
      <c r="J1011" s="121">
        <v>209867</v>
      </c>
      <c r="K1011" s="121">
        <v>6887544</v>
      </c>
      <c r="L1011" s="121">
        <v>0.99</v>
      </c>
      <c r="M1011" s="121">
        <v>929</v>
      </c>
      <c r="N1011" s="122">
        <v>0</v>
      </c>
      <c r="O1011" s="122">
        <v>1.2251731977060992E+18</v>
      </c>
    </row>
    <row r="1012" spans="3:15" ht="15" customHeight="1">
      <c r="C1012" s="112" t="b">
        <v>0</v>
      </c>
      <c r="D1012" s="113">
        <v>931</v>
      </c>
      <c r="E1012" s="114" t="s">
        <v>2454</v>
      </c>
      <c r="F1012" s="114">
        <v>74</v>
      </c>
      <c r="G1012" s="121">
        <v>1</v>
      </c>
      <c r="H1012" s="121">
        <v>4</v>
      </c>
      <c r="I1012" s="121" t="s">
        <v>2446</v>
      </c>
      <c r="J1012" s="121">
        <v>140852</v>
      </c>
      <c r="K1012" s="121">
        <v>4643227</v>
      </c>
      <c r="L1012" s="121">
        <v>0.99</v>
      </c>
      <c r="M1012" s="121">
        <v>930</v>
      </c>
      <c r="N1012" s="122">
        <v>0</v>
      </c>
      <c r="O1012" s="122">
        <v>9.5362828677868401E+18</v>
      </c>
    </row>
    <row r="1013" spans="3:15" ht="15" customHeight="1">
      <c r="C1013" s="112" t="b">
        <v>0</v>
      </c>
      <c r="D1013" s="113">
        <v>932</v>
      </c>
      <c r="E1013" s="114" t="s">
        <v>2455</v>
      </c>
      <c r="F1013" s="114">
        <v>74</v>
      </c>
      <c r="G1013" s="121">
        <v>1</v>
      </c>
      <c r="H1013" s="121">
        <v>4</v>
      </c>
      <c r="I1013" s="121" t="s">
        <v>2452</v>
      </c>
      <c r="J1013" s="121">
        <v>257253</v>
      </c>
      <c r="K1013" s="121">
        <v>8436300</v>
      </c>
      <c r="L1013" s="121">
        <v>0.99</v>
      </c>
      <c r="M1013" s="121">
        <v>931</v>
      </c>
      <c r="N1013" s="122">
        <v>0</v>
      </c>
      <c r="O1013" s="122">
        <v>6.1619326429010319E+18</v>
      </c>
    </row>
    <row r="1014" spans="3:15" ht="15" customHeight="1">
      <c r="C1014" s="112" t="b">
        <v>0</v>
      </c>
      <c r="D1014" s="113">
        <v>933</v>
      </c>
      <c r="E1014" s="114" t="s">
        <v>2456</v>
      </c>
      <c r="F1014" s="114">
        <v>74</v>
      </c>
      <c r="G1014" s="121">
        <v>1</v>
      </c>
      <c r="H1014" s="121">
        <v>4</v>
      </c>
      <c r="I1014" s="121" t="s">
        <v>2446</v>
      </c>
      <c r="J1014" s="121">
        <v>119040</v>
      </c>
      <c r="K1014" s="121">
        <v>3898976</v>
      </c>
      <c r="L1014" s="121">
        <v>0.99</v>
      </c>
      <c r="M1014" s="121">
        <v>932</v>
      </c>
      <c r="N1014" s="122">
        <v>0</v>
      </c>
      <c r="O1014" s="122">
        <v>1.6575915175277828E+19</v>
      </c>
    </row>
    <row r="1015" spans="3:15" ht="15" customHeight="1">
      <c r="C1015" s="112" t="b">
        <v>0</v>
      </c>
      <c r="D1015" s="113">
        <v>934</v>
      </c>
      <c r="E1015" s="114" t="s">
        <v>2457</v>
      </c>
      <c r="F1015" s="114">
        <v>74</v>
      </c>
      <c r="G1015" s="121">
        <v>1</v>
      </c>
      <c r="H1015" s="121">
        <v>4</v>
      </c>
      <c r="I1015" s="121" t="s">
        <v>2444</v>
      </c>
      <c r="J1015" s="121">
        <v>232698</v>
      </c>
      <c r="K1015" s="121">
        <v>7497361</v>
      </c>
      <c r="L1015" s="121">
        <v>0.99</v>
      </c>
      <c r="M1015" s="121">
        <v>933</v>
      </c>
      <c r="N1015" s="122">
        <v>0</v>
      </c>
      <c r="O1015" s="122">
        <v>8.0253704068575826E+18</v>
      </c>
    </row>
    <row r="1016" spans="3:15" ht="15" customHeight="1">
      <c r="C1016" s="112" t="b">
        <v>0</v>
      </c>
      <c r="D1016" s="113">
        <v>935</v>
      </c>
      <c r="E1016" s="114" t="s">
        <v>2458</v>
      </c>
      <c r="F1016" s="114">
        <v>75</v>
      </c>
      <c r="G1016" s="121">
        <v>1</v>
      </c>
      <c r="H1016" s="121">
        <v>4</v>
      </c>
      <c r="I1016" s="121"/>
      <c r="J1016" s="121">
        <v>223921</v>
      </c>
      <c r="K1016" s="121">
        <v>7353567</v>
      </c>
      <c r="L1016" s="121">
        <v>0.99</v>
      </c>
      <c r="M1016" s="121">
        <v>934</v>
      </c>
      <c r="N1016" s="122">
        <v>1</v>
      </c>
      <c r="O1016" s="122">
        <v>4.898590260562217E+18</v>
      </c>
    </row>
    <row r="1017" spans="3:15" ht="15" customHeight="1">
      <c r="C1017" s="112" t="b">
        <v>0</v>
      </c>
      <c r="D1017" s="113">
        <v>936</v>
      </c>
      <c r="E1017" s="114" t="s">
        <v>2459</v>
      </c>
      <c r="F1017" s="114">
        <v>75</v>
      </c>
      <c r="G1017" s="121">
        <v>1</v>
      </c>
      <c r="H1017" s="121">
        <v>4</v>
      </c>
      <c r="I1017" s="121"/>
      <c r="J1017" s="121">
        <v>267937</v>
      </c>
      <c r="K1017" s="121">
        <v>8747367</v>
      </c>
      <c r="L1017" s="121">
        <v>0.99</v>
      </c>
      <c r="M1017" s="121">
        <v>935</v>
      </c>
      <c r="N1017" s="122">
        <v>1</v>
      </c>
      <c r="O1017" s="122">
        <v>1.4296275025113313E+19</v>
      </c>
    </row>
    <row r="1018" spans="3:15" ht="15" customHeight="1">
      <c r="C1018" s="112" t="b">
        <v>0</v>
      </c>
      <c r="D1018" s="113">
        <v>937</v>
      </c>
      <c r="E1018" s="114" t="s">
        <v>2460</v>
      </c>
      <c r="F1018" s="114">
        <v>75</v>
      </c>
      <c r="G1018" s="121">
        <v>1</v>
      </c>
      <c r="H1018" s="121">
        <v>4</v>
      </c>
      <c r="I1018" s="121"/>
      <c r="J1018" s="121">
        <v>263235</v>
      </c>
      <c r="K1018" s="121">
        <v>8628841</v>
      </c>
      <c r="L1018" s="121">
        <v>0.99</v>
      </c>
      <c r="M1018" s="121">
        <v>936</v>
      </c>
      <c r="N1018" s="122">
        <v>1</v>
      </c>
      <c r="O1018" s="122">
        <v>1.2338695573544307E+19</v>
      </c>
    </row>
    <row r="1019" spans="3:15" ht="15" customHeight="1">
      <c r="C1019" s="112" t="b">
        <v>0</v>
      </c>
      <c r="D1019" s="113">
        <v>938</v>
      </c>
      <c r="E1019" s="114" t="s">
        <v>2461</v>
      </c>
      <c r="F1019" s="114">
        <v>75</v>
      </c>
      <c r="G1019" s="121">
        <v>1</v>
      </c>
      <c r="H1019" s="121">
        <v>4</v>
      </c>
      <c r="I1019" s="121"/>
      <c r="J1019" s="121">
        <v>223242</v>
      </c>
      <c r="K1019" s="121">
        <v>7288162</v>
      </c>
      <c r="L1019" s="121">
        <v>0.99</v>
      </c>
      <c r="M1019" s="121">
        <v>937</v>
      </c>
      <c r="N1019" s="122">
        <v>1</v>
      </c>
      <c r="O1019" s="122">
        <v>4.1384014968303585E+18</v>
      </c>
    </row>
    <row r="1020" spans="3:15" ht="15" customHeight="1">
      <c r="C1020" s="112" t="b">
        <v>0</v>
      </c>
      <c r="D1020" s="113">
        <v>939</v>
      </c>
      <c r="E1020" s="114" t="s">
        <v>2462</v>
      </c>
      <c r="F1020" s="114">
        <v>75</v>
      </c>
      <c r="G1020" s="121">
        <v>1</v>
      </c>
      <c r="H1020" s="121">
        <v>4</v>
      </c>
      <c r="I1020" s="121"/>
      <c r="J1020" s="121">
        <v>310831</v>
      </c>
      <c r="K1020" s="121">
        <v>10180103</v>
      </c>
      <c r="L1020" s="121">
        <v>0.99</v>
      </c>
      <c r="M1020" s="121">
        <v>938</v>
      </c>
      <c r="N1020" s="122">
        <v>1</v>
      </c>
      <c r="O1020" s="122">
        <v>4.2170860167701971E+17</v>
      </c>
    </row>
    <row r="1021" spans="3:15" ht="15" customHeight="1">
      <c r="C1021" s="112" t="b">
        <v>0</v>
      </c>
      <c r="D1021" s="113">
        <v>940</v>
      </c>
      <c r="E1021" s="114" t="s">
        <v>2463</v>
      </c>
      <c r="F1021" s="114">
        <v>75</v>
      </c>
      <c r="G1021" s="121">
        <v>1</v>
      </c>
      <c r="H1021" s="121">
        <v>4</v>
      </c>
      <c r="I1021" s="121"/>
      <c r="J1021" s="121">
        <v>273658</v>
      </c>
      <c r="K1021" s="121">
        <v>9010917</v>
      </c>
      <c r="L1021" s="121">
        <v>0.99</v>
      </c>
      <c r="M1021" s="121">
        <v>939</v>
      </c>
      <c r="N1021" s="122">
        <v>1</v>
      </c>
      <c r="O1021" s="122">
        <v>1.435763179206391E+18</v>
      </c>
    </row>
    <row r="1022" spans="3:15" ht="15" customHeight="1">
      <c r="C1022" s="112" t="b">
        <v>0</v>
      </c>
      <c r="D1022" s="113">
        <v>941</v>
      </c>
      <c r="E1022" s="114" t="s">
        <v>2464</v>
      </c>
      <c r="F1022" s="114">
        <v>75</v>
      </c>
      <c r="G1022" s="121">
        <v>1</v>
      </c>
      <c r="H1022" s="121">
        <v>4</v>
      </c>
      <c r="I1022" s="121"/>
      <c r="J1022" s="121">
        <v>241371</v>
      </c>
      <c r="K1022" s="121">
        <v>7900683</v>
      </c>
      <c r="L1022" s="121">
        <v>0.99</v>
      </c>
      <c r="M1022" s="121">
        <v>940</v>
      </c>
      <c r="N1022" s="122">
        <v>1</v>
      </c>
      <c r="O1022" s="122">
        <v>1.2491373736132792E+18</v>
      </c>
    </row>
    <row r="1023" spans="3:15" ht="15" customHeight="1">
      <c r="C1023" s="112" t="b">
        <v>0</v>
      </c>
      <c r="D1023" s="113">
        <v>942</v>
      </c>
      <c r="E1023" s="114" t="s">
        <v>2465</v>
      </c>
      <c r="F1023" s="114">
        <v>75</v>
      </c>
      <c r="G1023" s="121">
        <v>1</v>
      </c>
      <c r="H1023" s="121">
        <v>4</v>
      </c>
      <c r="I1023" s="121"/>
      <c r="J1023" s="121">
        <v>270680</v>
      </c>
      <c r="K1023" s="121">
        <v>8853647</v>
      </c>
      <c r="L1023" s="121">
        <v>0.99</v>
      </c>
      <c r="M1023" s="121">
        <v>941</v>
      </c>
      <c r="N1023" s="122">
        <v>1</v>
      </c>
      <c r="O1023" s="122">
        <v>6.306908815752021E+18</v>
      </c>
    </row>
    <row r="1024" spans="3:15" ht="15" customHeight="1">
      <c r="C1024" s="112" t="b">
        <v>0</v>
      </c>
      <c r="D1024" s="113">
        <v>943</v>
      </c>
      <c r="E1024" s="114" t="s">
        <v>2466</v>
      </c>
      <c r="F1024" s="114">
        <v>75</v>
      </c>
      <c r="G1024" s="121">
        <v>1</v>
      </c>
      <c r="H1024" s="121">
        <v>4</v>
      </c>
      <c r="I1024" s="121"/>
      <c r="J1024" s="121">
        <v>222432</v>
      </c>
      <c r="K1024" s="121">
        <v>7298027</v>
      </c>
      <c r="L1024" s="121">
        <v>0.99</v>
      </c>
      <c r="M1024" s="121">
        <v>942</v>
      </c>
      <c r="N1024" s="122">
        <v>1</v>
      </c>
      <c r="O1024" s="122">
        <v>1.0444526276248844E+19</v>
      </c>
    </row>
    <row r="1025" spans="3:15" ht="15" customHeight="1">
      <c r="C1025" s="112" t="b">
        <v>0</v>
      </c>
      <c r="D1025" s="113">
        <v>944</v>
      </c>
      <c r="E1025" s="114" t="s">
        <v>2467</v>
      </c>
      <c r="F1025" s="114">
        <v>75</v>
      </c>
      <c r="G1025" s="121">
        <v>1</v>
      </c>
      <c r="H1025" s="121">
        <v>4</v>
      </c>
      <c r="I1025" s="121"/>
      <c r="J1025" s="121">
        <v>297168</v>
      </c>
      <c r="K1025" s="121">
        <v>9733572</v>
      </c>
      <c r="L1025" s="121">
        <v>0.99</v>
      </c>
      <c r="M1025" s="121">
        <v>943</v>
      </c>
      <c r="N1025" s="122">
        <v>1</v>
      </c>
      <c r="O1025" s="122">
        <v>2.5951484522270285E+18</v>
      </c>
    </row>
    <row r="1026" spans="3:15" ht="15" customHeight="1">
      <c r="C1026" s="112" t="b">
        <v>0</v>
      </c>
      <c r="D1026" s="113">
        <v>945</v>
      </c>
      <c r="E1026" s="114" t="s">
        <v>2468</v>
      </c>
      <c r="F1026" s="114">
        <v>75</v>
      </c>
      <c r="G1026" s="121">
        <v>1</v>
      </c>
      <c r="H1026" s="121">
        <v>4</v>
      </c>
      <c r="I1026" s="121"/>
      <c r="J1026" s="121">
        <v>279144</v>
      </c>
      <c r="K1026" s="121">
        <v>9162435</v>
      </c>
      <c r="L1026" s="121">
        <v>0.99</v>
      </c>
      <c r="M1026" s="121">
        <v>944</v>
      </c>
      <c r="N1026" s="122">
        <v>1</v>
      </c>
      <c r="O1026" s="122">
        <v>6.0640482298824735E+18</v>
      </c>
    </row>
    <row r="1027" spans="3:15" ht="15" customHeight="1">
      <c r="C1027" s="112" t="b">
        <v>0</v>
      </c>
      <c r="D1027" s="113">
        <v>946</v>
      </c>
      <c r="E1027" s="114" t="s">
        <v>2469</v>
      </c>
      <c r="F1027" s="114">
        <v>75</v>
      </c>
      <c r="G1027" s="121">
        <v>1</v>
      </c>
      <c r="H1027" s="121">
        <v>4</v>
      </c>
      <c r="I1027" s="121"/>
      <c r="J1027" s="121">
        <v>398341</v>
      </c>
      <c r="K1027" s="121">
        <v>12926140</v>
      </c>
      <c r="L1027" s="121">
        <v>0.99</v>
      </c>
      <c r="M1027" s="121">
        <v>945</v>
      </c>
      <c r="N1027" s="122">
        <v>1</v>
      </c>
      <c r="O1027" s="122">
        <v>1.811686243158299E+19</v>
      </c>
    </row>
    <row r="1028" spans="3:15" ht="15" customHeight="1">
      <c r="C1028" s="112" t="b">
        <v>0</v>
      </c>
      <c r="D1028" s="113">
        <v>947</v>
      </c>
      <c r="E1028" s="114" t="s">
        <v>2470</v>
      </c>
      <c r="F1028" s="114">
        <v>75</v>
      </c>
      <c r="G1028" s="121">
        <v>1</v>
      </c>
      <c r="H1028" s="121">
        <v>4</v>
      </c>
      <c r="I1028" s="121"/>
      <c r="J1028" s="121">
        <v>251924</v>
      </c>
      <c r="K1028" s="121">
        <v>8242626</v>
      </c>
      <c r="L1028" s="121">
        <v>0.99</v>
      </c>
      <c r="M1028" s="121">
        <v>946</v>
      </c>
      <c r="N1028" s="122">
        <v>1</v>
      </c>
      <c r="O1028" s="122">
        <v>1.6347460466707182E+18</v>
      </c>
    </row>
    <row r="1029" spans="3:15" ht="15" customHeight="1">
      <c r="C1029" s="112" t="b">
        <v>0</v>
      </c>
      <c r="D1029" s="113">
        <v>948</v>
      </c>
      <c r="E1029" s="114" t="s">
        <v>2471</v>
      </c>
      <c r="F1029" s="114">
        <v>75</v>
      </c>
      <c r="G1029" s="121">
        <v>1</v>
      </c>
      <c r="H1029" s="121">
        <v>4</v>
      </c>
      <c r="I1029" s="121"/>
      <c r="J1029" s="121">
        <v>185835</v>
      </c>
      <c r="K1029" s="121">
        <v>6073008</v>
      </c>
      <c r="L1029" s="121">
        <v>0.99</v>
      </c>
      <c r="M1029" s="121">
        <v>947</v>
      </c>
      <c r="N1029" s="122">
        <v>1</v>
      </c>
      <c r="O1029" s="122">
        <v>7.518349863437442E+18</v>
      </c>
    </row>
    <row r="1030" spans="3:15" ht="15" customHeight="1">
      <c r="C1030" s="112" t="b">
        <v>0</v>
      </c>
      <c r="D1030" s="113">
        <v>949</v>
      </c>
      <c r="E1030" s="114" t="s">
        <v>2472</v>
      </c>
      <c r="F1030" s="114">
        <v>76</v>
      </c>
      <c r="G1030" s="121">
        <v>1</v>
      </c>
      <c r="H1030" s="121">
        <v>1</v>
      </c>
      <c r="I1030" s="121" t="s">
        <v>2473</v>
      </c>
      <c r="J1030" s="121">
        <v>137482</v>
      </c>
      <c r="K1030" s="121">
        <v>4524972</v>
      </c>
      <c r="L1030" s="121">
        <v>0.99</v>
      </c>
      <c r="M1030" s="121">
        <v>948</v>
      </c>
      <c r="N1030" s="122">
        <v>0</v>
      </c>
      <c r="O1030" s="122">
        <v>8.2907096340348324E+18</v>
      </c>
    </row>
    <row r="1031" spans="3:15" ht="15" customHeight="1">
      <c r="C1031" s="112" t="b">
        <v>0</v>
      </c>
      <c r="D1031" s="113">
        <v>950</v>
      </c>
      <c r="E1031" s="114" t="s">
        <v>2474</v>
      </c>
      <c r="F1031" s="114">
        <v>76</v>
      </c>
      <c r="G1031" s="121">
        <v>1</v>
      </c>
      <c r="H1031" s="121">
        <v>1</v>
      </c>
      <c r="I1031" s="121" t="s">
        <v>2473</v>
      </c>
      <c r="J1031" s="121">
        <v>269400</v>
      </c>
      <c r="K1031" s="121">
        <v>8808812</v>
      </c>
      <c r="L1031" s="121">
        <v>0.99</v>
      </c>
      <c r="M1031" s="121">
        <v>949</v>
      </c>
      <c r="N1031" s="122">
        <v>0</v>
      </c>
      <c r="O1031" s="122">
        <v>1.2695842578685164E+19</v>
      </c>
    </row>
    <row r="1032" spans="3:15" ht="15" customHeight="1">
      <c r="C1032" s="112" t="b">
        <v>0</v>
      </c>
      <c r="D1032" s="113">
        <v>951</v>
      </c>
      <c r="E1032" s="114" t="s">
        <v>2475</v>
      </c>
      <c r="F1032" s="114">
        <v>76</v>
      </c>
      <c r="G1032" s="121">
        <v>1</v>
      </c>
      <c r="H1032" s="121">
        <v>1</v>
      </c>
      <c r="I1032" s="121" t="s">
        <v>2476</v>
      </c>
      <c r="J1032" s="121">
        <v>293590</v>
      </c>
      <c r="K1032" s="121">
        <v>9626136</v>
      </c>
      <c r="L1032" s="121">
        <v>0.99</v>
      </c>
      <c r="M1032" s="121">
        <v>950</v>
      </c>
      <c r="N1032" s="122">
        <v>0</v>
      </c>
      <c r="O1032" s="122">
        <v>4.5115051090411218E+18</v>
      </c>
    </row>
    <row r="1033" spans="3:15" ht="15" customHeight="1">
      <c r="C1033" s="112" t="b">
        <v>0</v>
      </c>
      <c r="D1033" s="113">
        <v>952</v>
      </c>
      <c r="E1033" s="114" t="s">
        <v>2477</v>
      </c>
      <c r="F1033" s="114">
        <v>76</v>
      </c>
      <c r="G1033" s="121">
        <v>1</v>
      </c>
      <c r="H1033" s="121">
        <v>1</v>
      </c>
      <c r="I1033" s="121" t="s">
        <v>2473</v>
      </c>
      <c r="J1033" s="121">
        <v>209319</v>
      </c>
      <c r="K1033" s="121">
        <v>6908609</v>
      </c>
      <c r="L1033" s="121">
        <v>0.99</v>
      </c>
      <c r="M1033" s="121">
        <v>951</v>
      </c>
      <c r="N1033" s="122">
        <v>0</v>
      </c>
      <c r="O1033" s="122">
        <v>1.0074073892918088E+19</v>
      </c>
    </row>
    <row r="1034" spans="3:15" ht="15" customHeight="1">
      <c r="C1034" s="112" t="b">
        <v>0</v>
      </c>
      <c r="D1034" s="113">
        <v>953</v>
      </c>
      <c r="E1034" s="114" t="s">
        <v>2478</v>
      </c>
      <c r="F1034" s="114">
        <v>76</v>
      </c>
      <c r="G1034" s="121">
        <v>1</v>
      </c>
      <c r="H1034" s="121">
        <v>1</v>
      </c>
      <c r="I1034" s="121" t="s">
        <v>2473</v>
      </c>
      <c r="J1034" s="121">
        <v>203807</v>
      </c>
      <c r="K1034" s="121">
        <v>6747658</v>
      </c>
      <c r="L1034" s="121">
        <v>0.99</v>
      </c>
      <c r="M1034" s="121">
        <v>952</v>
      </c>
      <c r="N1034" s="122">
        <v>0</v>
      </c>
      <c r="O1034" s="122">
        <v>1.5675815015840354E+19</v>
      </c>
    </row>
    <row r="1035" spans="3:15" ht="15" customHeight="1">
      <c r="C1035" s="112" t="b">
        <v>0</v>
      </c>
      <c r="D1035" s="113">
        <v>954</v>
      </c>
      <c r="E1035" s="114" t="s">
        <v>2479</v>
      </c>
      <c r="F1035" s="114">
        <v>76</v>
      </c>
      <c r="G1035" s="121">
        <v>1</v>
      </c>
      <c r="H1035" s="121">
        <v>1</v>
      </c>
      <c r="I1035" s="121" t="s">
        <v>2476</v>
      </c>
      <c r="J1035" s="121">
        <v>222902</v>
      </c>
      <c r="K1035" s="121">
        <v>7388369</v>
      </c>
      <c r="L1035" s="121">
        <v>0.99</v>
      </c>
      <c r="M1035" s="121">
        <v>953</v>
      </c>
      <c r="N1035" s="122">
        <v>0</v>
      </c>
      <c r="O1035" s="122">
        <v>1.2262577054695414E+19</v>
      </c>
    </row>
    <row r="1036" spans="3:15" ht="15" customHeight="1">
      <c r="C1036" s="112" t="b">
        <v>0</v>
      </c>
      <c r="D1036" s="113">
        <v>955</v>
      </c>
      <c r="E1036" s="114" t="s">
        <v>2480</v>
      </c>
      <c r="F1036" s="114">
        <v>76</v>
      </c>
      <c r="G1036" s="121">
        <v>1</v>
      </c>
      <c r="H1036" s="121">
        <v>1</v>
      </c>
      <c r="I1036" s="121" t="s">
        <v>2476</v>
      </c>
      <c r="J1036" s="121">
        <v>242102</v>
      </c>
      <c r="K1036" s="121">
        <v>8029054</v>
      </c>
      <c r="L1036" s="121">
        <v>0.99</v>
      </c>
      <c r="M1036" s="121">
        <v>954</v>
      </c>
      <c r="N1036" s="122">
        <v>0</v>
      </c>
      <c r="O1036" s="122">
        <v>8.648292856316457E+18</v>
      </c>
    </row>
    <row r="1037" spans="3:15" ht="15" customHeight="1">
      <c r="C1037" s="112" t="b">
        <v>0</v>
      </c>
      <c r="D1037" s="113">
        <v>956</v>
      </c>
      <c r="E1037" s="114" t="s">
        <v>2481</v>
      </c>
      <c r="F1037" s="114">
        <v>76</v>
      </c>
      <c r="G1037" s="121">
        <v>1</v>
      </c>
      <c r="H1037" s="121">
        <v>1</v>
      </c>
      <c r="I1037" s="121" t="s">
        <v>2473</v>
      </c>
      <c r="J1037" s="121">
        <v>186435</v>
      </c>
      <c r="K1037" s="121">
        <v>6224997</v>
      </c>
      <c r="L1037" s="121">
        <v>0.99</v>
      </c>
      <c r="M1037" s="121">
        <v>955</v>
      </c>
      <c r="N1037" s="122">
        <v>0</v>
      </c>
      <c r="O1037" s="122">
        <v>1.1997685982807794E+19</v>
      </c>
    </row>
    <row r="1038" spans="3:15" ht="15" customHeight="1">
      <c r="C1038" s="112" t="b">
        <v>0</v>
      </c>
      <c r="D1038" s="113">
        <v>957</v>
      </c>
      <c r="E1038" s="114" t="s">
        <v>2482</v>
      </c>
      <c r="F1038" s="114">
        <v>76</v>
      </c>
      <c r="G1038" s="121">
        <v>1</v>
      </c>
      <c r="H1038" s="121">
        <v>1</v>
      </c>
      <c r="I1038" s="121" t="s">
        <v>2473</v>
      </c>
      <c r="J1038" s="121">
        <v>185129</v>
      </c>
      <c r="K1038" s="121">
        <v>6109259</v>
      </c>
      <c r="L1038" s="121">
        <v>0.99</v>
      </c>
      <c r="M1038" s="121">
        <v>956</v>
      </c>
      <c r="N1038" s="122">
        <v>0</v>
      </c>
      <c r="O1038" s="122">
        <v>8.2701342666779668E+18</v>
      </c>
    </row>
    <row r="1039" spans="3:15" ht="15" customHeight="1">
      <c r="C1039" s="112" t="b">
        <v>0</v>
      </c>
      <c r="D1039" s="113">
        <v>958</v>
      </c>
      <c r="E1039" s="114" t="s">
        <v>2483</v>
      </c>
      <c r="F1039" s="114">
        <v>76</v>
      </c>
      <c r="G1039" s="121">
        <v>1</v>
      </c>
      <c r="H1039" s="121">
        <v>1</v>
      </c>
      <c r="I1039" s="121" t="s">
        <v>2476</v>
      </c>
      <c r="J1039" s="121">
        <v>298997</v>
      </c>
      <c r="K1039" s="121">
        <v>9779971</v>
      </c>
      <c r="L1039" s="121">
        <v>0.99</v>
      </c>
      <c r="M1039" s="121">
        <v>957</v>
      </c>
      <c r="N1039" s="122">
        <v>0</v>
      </c>
      <c r="O1039" s="122">
        <v>9.4276639118500086E+18</v>
      </c>
    </row>
    <row r="1040" spans="3:15" ht="15" customHeight="1">
      <c r="C1040" s="112" t="b">
        <v>0</v>
      </c>
      <c r="D1040" s="113">
        <v>959</v>
      </c>
      <c r="E1040" s="114" t="s">
        <v>2484</v>
      </c>
      <c r="F1040" s="114">
        <v>76</v>
      </c>
      <c r="G1040" s="121">
        <v>1</v>
      </c>
      <c r="H1040" s="121">
        <v>1</v>
      </c>
      <c r="I1040" s="121" t="s">
        <v>2476</v>
      </c>
      <c r="J1040" s="121">
        <v>395859</v>
      </c>
      <c r="K1040" s="121">
        <v>13163733</v>
      </c>
      <c r="L1040" s="121">
        <v>0.99</v>
      </c>
      <c r="M1040" s="121">
        <v>958</v>
      </c>
      <c r="N1040" s="122">
        <v>0</v>
      </c>
      <c r="O1040" s="122">
        <v>1.0184913566871745E+19</v>
      </c>
    </row>
    <row r="1041" spans="3:15" ht="15" customHeight="1">
      <c r="C1041" s="112" t="b">
        <v>0</v>
      </c>
      <c r="D1041" s="113">
        <v>960</v>
      </c>
      <c r="E1041" s="114" t="s">
        <v>2485</v>
      </c>
      <c r="F1041" s="114">
        <v>76</v>
      </c>
      <c r="G1041" s="121">
        <v>1</v>
      </c>
      <c r="H1041" s="121">
        <v>1</v>
      </c>
      <c r="I1041" s="121" t="s">
        <v>2473</v>
      </c>
      <c r="J1041" s="121">
        <v>158275</v>
      </c>
      <c r="K1041" s="121">
        <v>5203430</v>
      </c>
      <c r="L1041" s="121">
        <v>0.99</v>
      </c>
      <c r="M1041" s="121">
        <v>959</v>
      </c>
      <c r="N1041" s="122">
        <v>0</v>
      </c>
      <c r="O1041" s="122">
        <v>1.4400402529187682E+19</v>
      </c>
    </row>
    <row r="1042" spans="3:15" ht="15" customHeight="1">
      <c r="C1042" s="112" t="b">
        <v>0</v>
      </c>
      <c r="D1042" s="113">
        <v>961</v>
      </c>
      <c r="E1042" s="114" t="s">
        <v>2486</v>
      </c>
      <c r="F1042" s="114">
        <v>76</v>
      </c>
      <c r="G1042" s="121">
        <v>1</v>
      </c>
      <c r="H1042" s="121">
        <v>1</v>
      </c>
      <c r="I1042" s="121" t="s">
        <v>2473</v>
      </c>
      <c r="J1042" s="121">
        <v>267833</v>
      </c>
      <c r="K1042" s="121">
        <v>8736776</v>
      </c>
      <c r="L1042" s="121">
        <v>0.99</v>
      </c>
      <c r="M1042" s="121">
        <v>960</v>
      </c>
      <c r="N1042" s="122">
        <v>0</v>
      </c>
      <c r="O1042" s="122">
        <v>3.6649052328603192E+18</v>
      </c>
    </row>
    <row r="1043" spans="3:15" ht="15" customHeight="1">
      <c r="C1043" s="112" t="b">
        <v>0</v>
      </c>
      <c r="D1043" s="113">
        <v>962</v>
      </c>
      <c r="E1043" s="114" t="s">
        <v>2487</v>
      </c>
      <c r="F1043" s="114">
        <v>76</v>
      </c>
      <c r="G1043" s="121">
        <v>1</v>
      </c>
      <c r="H1043" s="121">
        <v>1</v>
      </c>
      <c r="I1043" s="121" t="s">
        <v>2473</v>
      </c>
      <c r="J1043" s="121">
        <v>336666</v>
      </c>
      <c r="K1043" s="121">
        <v>11031254</v>
      </c>
      <c r="L1043" s="121">
        <v>0.99</v>
      </c>
      <c r="M1043" s="121">
        <v>961</v>
      </c>
      <c r="N1043" s="122">
        <v>0</v>
      </c>
      <c r="O1043" s="122">
        <v>8.7127801697908961E+18</v>
      </c>
    </row>
    <row r="1044" spans="3:15" ht="15" customHeight="1">
      <c r="C1044" s="112" t="b">
        <v>0</v>
      </c>
      <c r="D1044" s="113">
        <v>963</v>
      </c>
      <c r="E1044" s="114" t="s">
        <v>2488</v>
      </c>
      <c r="F1044" s="114">
        <v>76</v>
      </c>
      <c r="G1044" s="121">
        <v>1</v>
      </c>
      <c r="H1044" s="121">
        <v>1</v>
      </c>
      <c r="I1044" s="121" t="s">
        <v>2473</v>
      </c>
      <c r="J1044" s="121">
        <v>181995</v>
      </c>
      <c r="K1044" s="121">
        <v>5929427</v>
      </c>
      <c r="L1044" s="121">
        <v>0.99</v>
      </c>
      <c r="M1044" s="121">
        <v>962</v>
      </c>
      <c r="N1044" s="122">
        <v>0</v>
      </c>
      <c r="O1044" s="122">
        <v>5.5379711630892424E+16</v>
      </c>
    </row>
    <row r="1045" spans="3:15" ht="15" customHeight="1">
      <c r="C1045" s="112" t="b">
        <v>0</v>
      </c>
      <c r="D1045" s="113">
        <v>964</v>
      </c>
      <c r="E1045" s="114" t="s">
        <v>2489</v>
      </c>
      <c r="F1045" s="114">
        <v>77</v>
      </c>
      <c r="G1045" s="121">
        <v>1</v>
      </c>
      <c r="H1045" s="121">
        <v>4</v>
      </c>
      <c r="I1045" s="121" t="s">
        <v>535</v>
      </c>
      <c r="J1045" s="121">
        <v>202527</v>
      </c>
      <c r="K1045" s="121">
        <v>6587802</v>
      </c>
      <c r="L1045" s="121">
        <v>0.99</v>
      </c>
      <c r="M1045" s="121">
        <v>963</v>
      </c>
      <c r="N1045" s="122">
        <v>0</v>
      </c>
      <c r="O1045" s="122">
        <v>1.0796969553538701E+19</v>
      </c>
    </row>
    <row r="1046" spans="3:15" ht="15" customHeight="1">
      <c r="C1046" s="112" t="b">
        <v>0</v>
      </c>
      <c r="D1046" s="113">
        <v>965</v>
      </c>
      <c r="E1046" s="114" t="s">
        <v>2490</v>
      </c>
      <c r="F1046" s="114">
        <v>77</v>
      </c>
      <c r="G1046" s="121">
        <v>1</v>
      </c>
      <c r="H1046" s="121">
        <v>4</v>
      </c>
      <c r="I1046" s="121" t="s">
        <v>535</v>
      </c>
      <c r="J1046" s="121">
        <v>294008</v>
      </c>
      <c r="K1046" s="121">
        <v>9631296</v>
      </c>
      <c r="L1046" s="121">
        <v>0.99</v>
      </c>
      <c r="M1046" s="121">
        <v>964</v>
      </c>
      <c r="N1046" s="122">
        <v>0</v>
      </c>
      <c r="O1046" s="122">
        <v>4.3437528346370202E+18</v>
      </c>
    </row>
    <row r="1047" spans="3:15" ht="15" customHeight="1">
      <c r="C1047" s="112" t="b">
        <v>0</v>
      </c>
      <c r="D1047" s="113">
        <v>966</v>
      </c>
      <c r="E1047" s="114" t="s">
        <v>2491</v>
      </c>
      <c r="F1047" s="114">
        <v>77</v>
      </c>
      <c r="G1047" s="121">
        <v>1</v>
      </c>
      <c r="H1047" s="121">
        <v>4</v>
      </c>
      <c r="I1047" s="121" t="s">
        <v>535</v>
      </c>
      <c r="J1047" s="121">
        <v>316055</v>
      </c>
      <c r="K1047" s="121">
        <v>10333123</v>
      </c>
      <c r="L1047" s="121">
        <v>0.99</v>
      </c>
      <c r="M1047" s="121">
        <v>965</v>
      </c>
      <c r="N1047" s="122">
        <v>0</v>
      </c>
      <c r="O1047" s="122">
        <v>3.7020113960985452E+18</v>
      </c>
    </row>
    <row r="1048" spans="3:15" ht="15" customHeight="1">
      <c r="C1048" s="112" t="b">
        <v>0</v>
      </c>
      <c r="D1048" s="113">
        <v>967</v>
      </c>
      <c r="E1048" s="114" t="s">
        <v>2492</v>
      </c>
      <c r="F1048" s="114">
        <v>77</v>
      </c>
      <c r="G1048" s="121">
        <v>1</v>
      </c>
      <c r="H1048" s="121">
        <v>4</v>
      </c>
      <c r="I1048" s="121" t="s">
        <v>535</v>
      </c>
      <c r="J1048" s="121">
        <v>147226</v>
      </c>
      <c r="K1048" s="121">
        <v>4823036</v>
      </c>
      <c r="L1048" s="121">
        <v>0.99</v>
      </c>
      <c r="M1048" s="121">
        <v>966</v>
      </c>
      <c r="N1048" s="122">
        <v>0</v>
      </c>
      <c r="O1048" s="122">
        <v>1.6598999412031648E+19</v>
      </c>
    </row>
    <row r="1049" spans="3:15" ht="15" customHeight="1">
      <c r="C1049" s="112" t="b">
        <v>0</v>
      </c>
      <c r="D1049" s="113">
        <v>968</v>
      </c>
      <c r="E1049" s="114" t="s">
        <v>2493</v>
      </c>
      <c r="F1049" s="114">
        <v>77</v>
      </c>
      <c r="G1049" s="121">
        <v>1</v>
      </c>
      <c r="H1049" s="121">
        <v>4</v>
      </c>
      <c r="I1049" s="121" t="s">
        <v>535</v>
      </c>
      <c r="J1049" s="121">
        <v>360881</v>
      </c>
      <c r="K1049" s="121">
        <v>11835367</v>
      </c>
      <c r="L1049" s="121">
        <v>0.99</v>
      </c>
      <c r="M1049" s="121">
        <v>967</v>
      </c>
      <c r="N1049" s="122">
        <v>0</v>
      </c>
      <c r="O1049" s="122">
        <v>1.0227759612386273E+19</v>
      </c>
    </row>
    <row r="1050" spans="3:15" ht="15" customHeight="1">
      <c r="C1050" s="112" t="b">
        <v>0</v>
      </c>
      <c r="D1050" s="113">
        <v>969</v>
      </c>
      <c r="E1050" s="114" t="s">
        <v>186</v>
      </c>
      <c r="F1050" s="114">
        <v>77</v>
      </c>
      <c r="G1050" s="121">
        <v>1</v>
      </c>
      <c r="H1050" s="121">
        <v>4</v>
      </c>
      <c r="I1050" s="121" t="s">
        <v>535</v>
      </c>
      <c r="J1050" s="121">
        <v>493635</v>
      </c>
      <c r="K1050" s="121">
        <v>16233080</v>
      </c>
      <c r="L1050" s="121">
        <v>0.99</v>
      </c>
      <c r="M1050" s="121">
        <v>968</v>
      </c>
      <c r="N1050" s="122">
        <v>0</v>
      </c>
      <c r="O1050" s="122">
        <v>8.9919749958217687E+18</v>
      </c>
    </row>
    <row r="1051" spans="3:15" ht="15" customHeight="1">
      <c r="C1051" s="112" t="b">
        <v>0</v>
      </c>
      <c r="D1051" s="113">
        <v>970</v>
      </c>
      <c r="E1051" s="114" t="s">
        <v>2494</v>
      </c>
      <c r="F1051" s="114">
        <v>77</v>
      </c>
      <c r="G1051" s="121">
        <v>1</v>
      </c>
      <c r="H1051" s="121">
        <v>4</v>
      </c>
      <c r="I1051" s="121" t="s">
        <v>535</v>
      </c>
      <c r="J1051" s="121">
        <v>231993</v>
      </c>
      <c r="K1051" s="121">
        <v>7634387</v>
      </c>
      <c r="L1051" s="121">
        <v>0.99</v>
      </c>
      <c r="M1051" s="121">
        <v>969</v>
      </c>
      <c r="N1051" s="122">
        <v>0</v>
      </c>
      <c r="O1051" s="122">
        <v>5.6090533258897428E+18</v>
      </c>
    </row>
    <row r="1052" spans="3:15" ht="15" customHeight="1">
      <c r="C1052" s="112" t="b">
        <v>0</v>
      </c>
      <c r="D1052" s="113">
        <v>971</v>
      </c>
      <c r="E1052" s="114" t="s">
        <v>2495</v>
      </c>
      <c r="F1052" s="114">
        <v>77</v>
      </c>
      <c r="G1052" s="121">
        <v>1</v>
      </c>
      <c r="H1052" s="121">
        <v>4</v>
      </c>
      <c r="I1052" s="121" t="s">
        <v>535</v>
      </c>
      <c r="J1052" s="121">
        <v>223764</v>
      </c>
      <c r="K1052" s="121">
        <v>7355898</v>
      </c>
      <c r="L1052" s="121">
        <v>0.99</v>
      </c>
      <c r="M1052" s="121">
        <v>970</v>
      </c>
      <c r="N1052" s="122">
        <v>0</v>
      </c>
      <c r="O1052" s="122">
        <v>6.3179366559152722E+18</v>
      </c>
    </row>
    <row r="1053" spans="3:15" ht="15" customHeight="1">
      <c r="C1053" s="112" t="b">
        <v>0</v>
      </c>
      <c r="D1053" s="113">
        <v>972</v>
      </c>
      <c r="E1053" s="114" t="s">
        <v>2496</v>
      </c>
      <c r="F1053" s="114">
        <v>77</v>
      </c>
      <c r="G1053" s="121">
        <v>1</v>
      </c>
      <c r="H1053" s="121">
        <v>4</v>
      </c>
      <c r="I1053" s="121" t="s">
        <v>535</v>
      </c>
      <c r="J1053" s="121">
        <v>340532</v>
      </c>
      <c r="K1053" s="121">
        <v>11174250</v>
      </c>
      <c r="L1053" s="121">
        <v>0.99</v>
      </c>
      <c r="M1053" s="121">
        <v>971</v>
      </c>
      <c r="N1053" s="122">
        <v>0</v>
      </c>
      <c r="O1053" s="122">
        <v>6.4249762908036424E+18</v>
      </c>
    </row>
    <row r="1054" spans="3:15" ht="15" customHeight="1">
      <c r="C1054" s="112" t="b">
        <v>0</v>
      </c>
      <c r="D1054" s="113">
        <v>973</v>
      </c>
      <c r="E1054" s="114" t="s">
        <v>2497</v>
      </c>
      <c r="F1054" s="114">
        <v>77</v>
      </c>
      <c r="G1054" s="121">
        <v>1</v>
      </c>
      <c r="H1054" s="121">
        <v>4</v>
      </c>
      <c r="I1054" s="121" t="s">
        <v>1492</v>
      </c>
      <c r="J1054" s="121">
        <v>464770</v>
      </c>
      <c r="K1054" s="121">
        <v>15267802</v>
      </c>
      <c r="L1054" s="121">
        <v>0.99</v>
      </c>
      <c r="M1054" s="121">
        <v>972</v>
      </c>
      <c r="N1054" s="122">
        <v>0</v>
      </c>
      <c r="O1054" s="122">
        <v>6.2604728515810263E+18</v>
      </c>
    </row>
    <row r="1055" spans="3:15" ht="15" customHeight="1">
      <c r="C1055" s="112" t="b">
        <v>0</v>
      </c>
      <c r="D1055" s="113">
        <v>974</v>
      </c>
      <c r="E1055" s="114" t="s">
        <v>2498</v>
      </c>
      <c r="F1055" s="114">
        <v>77</v>
      </c>
      <c r="G1055" s="121">
        <v>1</v>
      </c>
      <c r="H1055" s="121">
        <v>4</v>
      </c>
      <c r="I1055" s="121" t="s">
        <v>535</v>
      </c>
      <c r="J1055" s="121">
        <v>250357</v>
      </c>
      <c r="K1055" s="121">
        <v>8235607</v>
      </c>
      <c r="L1055" s="121">
        <v>0.99</v>
      </c>
      <c r="M1055" s="121">
        <v>973</v>
      </c>
      <c r="N1055" s="122">
        <v>0</v>
      </c>
      <c r="O1055" s="122">
        <v>4.2756682166490394E+18</v>
      </c>
    </row>
    <row r="1056" spans="3:15" ht="15" customHeight="1">
      <c r="C1056" s="112" t="b">
        <v>0</v>
      </c>
      <c r="D1056" s="113">
        <v>975</v>
      </c>
      <c r="E1056" s="114" t="s">
        <v>187</v>
      </c>
      <c r="F1056" s="114">
        <v>78</v>
      </c>
      <c r="G1056" s="121">
        <v>1</v>
      </c>
      <c r="H1056" s="121">
        <v>7</v>
      </c>
      <c r="I1056" s="121"/>
      <c r="J1056" s="121">
        <v>33619</v>
      </c>
      <c r="K1056" s="121">
        <v>1095012</v>
      </c>
      <c r="L1056" s="121">
        <v>0.99</v>
      </c>
      <c r="M1056" s="121">
        <v>974</v>
      </c>
      <c r="N1056" s="122">
        <v>1</v>
      </c>
      <c r="O1056" s="122">
        <v>1.1821200249544284E+19</v>
      </c>
    </row>
    <row r="1057" spans="3:15" ht="15" customHeight="1">
      <c r="C1057" s="112" t="b">
        <v>0</v>
      </c>
      <c r="D1057" s="113">
        <v>976</v>
      </c>
      <c r="E1057" s="114" t="s">
        <v>2499</v>
      </c>
      <c r="F1057" s="114">
        <v>78</v>
      </c>
      <c r="G1057" s="121">
        <v>1</v>
      </c>
      <c r="H1057" s="121">
        <v>7</v>
      </c>
      <c r="I1057" s="121"/>
      <c r="J1057" s="121">
        <v>237165</v>
      </c>
      <c r="K1057" s="121">
        <v>7921313</v>
      </c>
      <c r="L1057" s="121">
        <v>0.99</v>
      </c>
      <c r="M1057" s="121">
        <v>975</v>
      </c>
      <c r="N1057" s="122">
        <v>1</v>
      </c>
      <c r="O1057" s="122">
        <v>1.8201279837845866E+19</v>
      </c>
    </row>
    <row r="1058" spans="3:15" ht="15" customHeight="1">
      <c r="C1058" s="112" t="b">
        <v>0</v>
      </c>
      <c r="D1058" s="113">
        <v>977</v>
      </c>
      <c r="E1058" s="114" t="s">
        <v>2500</v>
      </c>
      <c r="F1058" s="114">
        <v>78</v>
      </c>
      <c r="G1058" s="121">
        <v>1</v>
      </c>
      <c r="H1058" s="121">
        <v>7</v>
      </c>
      <c r="I1058" s="121"/>
      <c r="J1058" s="121">
        <v>269557</v>
      </c>
      <c r="K1058" s="121">
        <v>8897778</v>
      </c>
      <c r="L1058" s="121">
        <v>0.99</v>
      </c>
      <c r="M1058" s="121">
        <v>976</v>
      </c>
      <c r="N1058" s="122">
        <v>1</v>
      </c>
      <c r="O1058" s="122">
        <v>1.6336148766519683E+19</v>
      </c>
    </row>
    <row r="1059" spans="3:15" ht="15" customHeight="1">
      <c r="C1059" s="112" t="b">
        <v>0</v>
      </c>
      <c r="D1059" s="113">
        <v>978</v>
      </c>
      <c r="E1059" s="114" t="s">
        <v>2501</v>
      </c>
      <c r="F1059" s="114">
        <v>78</v>
      </c>
      <c r="G1059" s="121">
        <v>1</v>
      </c>
      <c r="H1059" s="121">
        <v>7</v>
      </c>
      <c r="I1059" s="121"/>
      <c r="J1059" s="121">
        <v>222066</v>
      </c>
      <c r="K1059" s="121">
        <v>7365321</v>
      </c>
      <c r="L1059" s="121">
        <v>0.99</v>
      </c>
      <c r="M1059" s="121">
        <v>977</v>
      </c>
      <c r="N1059" s="122">
        <v>1</v>
      </c>
      <c r="O1059" s="122">
        <v>2.8696753949979331E+18</v>
      </c>
    </row>
    <row r="1060" spans="3:15" ht="15" customHeight="1">
      <c r="C1060" s="112" t="b">
        <v>0</v>
      </c>
      <c r="D1060" s="113">
        <v>979</v>
      </c>
      <c r="E1060" s="114" t="s">
        <v>2502</v>
      </c>
      <c r="F1060" s="114">
        <v>78</v>
      </c>
      <c r="G1060" s="121">
        <v>1</v>
      </c>
      <c r="H1060" s="121">
        <v>7</v>
      </c>
      <c r="I1060" s="121"/>
      <c r="J1060" s="121">
        <v>222197</v>
      </c>
      <c r="K1060" s="121">
        <v>7460829</v>
      </c>
      <c r="L1060" s="121">
        <v>0.99</v>
      </c>
      <c r="M1060" s="121">
        <v>978</v>
      </c>
      <c r="N1060" s="122">
        <v>1</v>
      </c>
      <c r="O1060" s="122">
        <v>4.0738021371903677E+18</v>
      </c>
    </row>
    <row r="1061" spans="3:15" ht="15" customHeight="1">
      <c r="C1061" s="112" t="b">
        <v>0</v>
      </c>
      <c r="D1061" s="113">
        <v>980</v>
      </c>
      <c r="E1061" s="114" t="s">
        <v>2503</v>
      </c>
      <c r="F1061" s="114">
        <v>78</v>
      </c>
      <c r="G1061" s="121">
        <v>1</v>
      </c>
      <c r="H1061" s="121">
        <v>7</v>
      </c>
      <c r="I1061" s="121"/>
      <c r="J1061" s="121">
        <v>169273</v>
      </c>
      <c r="K1061" s="121">
        <v>5588756</v>
      </c>
      <c r="L1061" s="121">
        <v>0.99</v>
      </c>
      <c r="M1061" s="121">
        <v>979</v>
      </c>
      <c r="N1061" s="122">
        <v>1</v>
      </c>
      <c r="O1061" s="122">
        <v>2.1072442753795269E+18</v>
      </c>
    </row>
    <row r="1062" spans="3:15" ht="15" customHeight="1">
      <c r="C1062" s="112" t="b">
        <v>0</v>
      </c>
      <c r="D1062" s="113">
        <v>981</v>
      </c>
      <c r="E1062" s="114" t="s">
        <v>2504</v>
      </c>
      <c r="F1062" s="114">
        <v>78</v>
      </c>
      <c r="G1062" s="121">
        <v>1</v>
      </c>
      <c r="H1062" s="121">
        <v>7</v>
      </c>
      <c r="I1062" s="121"/>
      <c r="J1062" s="121">
        <v>143673</v>
      </c>
      <c r="K1062" s="121">
        <v>4781949</v>
      </c>
      <c r="L1062" s="121">
        <v>0.99</v>
      </c>
      <c r="M1062" s="121">
        <v>980</v>
      </c>
      <c r="N1062" s="122">
        <v>1</v>
      </c>
      <c r="O1062" s="122">
        <v>7.6282487742396252E+18</v>
      </c>
    </row>
    <row r="1063" spans="3:15" ht="15" customHeight="1">
      <c r="C1063" s="112" t="b">
        <v>0</v>
      </c>
      <c r="D1063" s="113">
        <v>982</v>
      </c>
      <c r="E1063" s="114" t="s">
        <v>2505</v>
      </c>
      <c r="F1063" s="114">
        <v>78</v>
      </c>
      <c r="G1063" s="121">
        <v>1</v>
      </c>
      <c r="H1063" s="121">
        <v>7</v>
      </c>
      <c r="I1063" s="121"/>
      <c r="J1063" s="121">
        <v>355030</v>
      </c>
      <c r="K1063" s="121">
        <v>11844320</v>
      </c>
      <c r="L1063" s="121">
        <v>0.99</v>
      </c>
      <c r="M1063" s="121">
        <v>981</v>
      </c>
      <c r="N1063" s="122">
        <v>1</v>
      </c>
      <c r="O1063" s="122">
        <v>1.1503396753203628E+19</v>
      </c>
    </row>
    <row r="1064" spans="3:15" ht="15" customHeight="1">
      <c r="C1064" s="112" t="b">
        <v>0</v>
      </c>
      <c r="D1064" s="113">
        <v>983</v>
      </c>
      <c r="E1064" s="114" t="s">
        <v>2506</v>
      </c>
      <c r="F1064" s="114">
        <v>78</v>
      </c>
      <c r="G1064" s="121">
        <v>1</v>
      </c>
      <c r="H1064" s="121">
        <v>7</v>
      </c>
      <c r="I1064" s="121"/>
      <c r="J1064" s="121">
        <v>116767</v>
      </c>
      <c r="K1064" s="121">
        <v>3923789</v>
      </c>
      <c r="L1064" s="121">
        <v>0.99</v>
      </c>
      <c r="M1064" s="121">
        <v>982</v>
      </c>
      <c r="N1064" s="122">
        <v>1</v>
      </c>
      <c r="O1064" s="122">
        <v>6.2476932821533276E+18</v>
      </c>
    </row>
    <row r="1065" spans="3:15" ht="15" customHeight="1">
      <c r="C1065" s="112" t="b">
        <v>0</v>
      </c>
      <c r="D1065" s="113">
        <v>984</v>
      </c>
      <c r="E1065" s="114" t="s">
        <v>2507</v>
      </c>
      <c r="F1065" s="114">
        <v>78</v>
      </c>
      <c r="G1065" s="121">
        <v>1</v>
      </c>
      <c r="H1065" s="121">
        <v>7</v>
      </c>
      <c r="I1065" s="121"/>
      <c r="J1065" s="121">
        <v>231915</v>
      </c>
      <c r="K1065" s="121">
        <v>7711669</v>
      </c>
      <c r="L1065" s="121">
        <v>0.99</v>
      </c>
      <c r="M1065" s="121">
        <v>983</v>
      </c>
      <c r="N1065" s="122">
        <v>1</v>
      </c>
      <c r="O1065" s="122">
        <v>1.5037392262881128E+19</v>
      </c>
    </row>
    <row r="1066" spans="3:15" ht="15" customHeight="1">
      <c r="C1066" s="112" t="b">
        <v>0</v>
      </c>
      <c r="D1066" s="113">
        <v>985</v>
      </c>
      <c r="E1066" s="114" t="s">
        <v>2508</v>
      </c>
      <c r="F1066" s="114">
        <v>78</v>
      </c>
      <c r="G1066" s="121">
        <v>1</v>
      </c>
      <c r="H1066" s="121">
        <v>7</v>
      </c>
      <c r="I1066" s="121"/>
      <c r="J1066" s="121">
        <v>213760</v>
      </c>
      <c r="K1066" s="121">
        <v>7056323</v>
      </c>
      <c r="L1066" s="121">
        <v>0.99</v>
      </c>
      <c r="M1066" s="121">
        <v>984</v>
      </c>
      <c r="N1066" s="122">
        <v>1</v>
      </c>
      <c r="O1066" s="122">
        <v>1.0448707210084884E+19</v>
      </c>
    </row>
    <row r="1067" spans="3:15" ht="15" customHeight="1">
      <c r="C1067" s="112" t="b">
        <v>0</v>
      </c>
      <c r="D1067" s="113">
        <v>986</v>
      </c>
      <c r="E1067" s="114" t="s">
        <v>2509</v>
      </c>
      <c r="F1067" s="114">
        <v>78</v>
      </c>
      <c r="G1067" s="121">
        <v>1</v>
      </c>
      <c r="H1067" s="121">
        <v>7</v>
      </c>
      <c r="I1067" s="121"/>
      <c r="J1067" s="121">
        <v>271072</v>
      </c>
      <c r="K1067" s="121">
        <v>9003882</v>
      </c>
      <c r="L1067" s="121">
        <v>0.99</v>
      </c>
      <c r="M1067" s="121">
        <v>985</v>
      </c>
      <c r="N1067" s="122">
        <v>1</v>
      </c>
      <c r="O1067" s="122">
        <v>1.3738715066912268E+19</v>
      </c>
    </row>
    <row r="1068" spans="3:15" ht="15" customHeight="1">
      <c r="C1068" s="112" t="b">
        <v>0</v>
      </c>
      <c r="D1068" s="113">
        <v>987</v>
      </c>
      <c r="E1068" s="114" t="s">
        <v>2510</v>
      </c>
      <c r="F1068" s="114">
        <v>78</v>
      </c>
      <c r="G1068" s="121">
        <v>1</v>
      </c>
      <c r="H1068" s="121">
        <v>7</v>
      </c>
      <c r="I1068" s="121"/>
      <c r="J1068" s="121">
        <v>181838</v>
      </c>
      <c r="K1068" s="121">
        <v>6039502</v>
      </c>
      <c r="L1068" s="121">
        <v>0.99</v>
      </c>
      <c r="M1068" s="121">
        <v>986</v>
      </c>
      <c r="N1068" s="122">
        <v>1</v>
      </c>
      <c r="O1068" s="122">
        <v>1.4937905592813154E+19</v>
      </c>
    </row>
    <row r="1069" spans="3:15" ht="15" customHeight="1">
      <c r="C1069" s="112" t="b">
        <v>0</v>
      </c>
      <c r="D1069" s="113">
        <v>988</v>
      </c>
      <c r="E1069" s="114" t="s">
        <v>2511</v>
      </c>
      <c r="F1069" s="114">
        <v>78</v>
      </c>
      <c r="G1069" s="121">
        <v>1</v>
      </c>
      <c r="H1069" s="121">
        <v>7</v>
      </c>
      <c r="I1069" s="121"/>
      <c r="J1069" s="121">
        <v>174524</v>
      </c>
      <c r="K1069" s="121">
        <v>5853561</v>
      </c>
      <c r="L1069" s="121">
        <v>0.99</v>
      </c>
      <c r="M1069" s="121">
        <v>987</v>
      </c>
      <c r="N1069" s="122">
        <v>1</v>
      </c>
      <c r="O1069" s="122">
        <v>1.3523020233221079E+19</v>
      </c>
    </row>
    <row r="1070" spans="3:15" ht="15" customHeight="1">
      <c r="C1070" s="112" t="b">
        <v>0</v>
      </c>
      <c r="D1070" s="113">
        <v>989</v>
      </c>
      <c r="E1070" s="114" t="s">
        <v>2512</v>
      </c>
      <c r="F1070" s="114">
        <v>79</v>
      </c>
      <c r="G1070" s="121">
        <v>1</v>
      </c>
      <c r="H1070" s="121">
        <v>1</v>
      </c>
      <c r="I1070" s="121" t="s">
        <v>2513</v>
      </c>
      <c r="J1070" s="121">
        <v>230191</v>
      </c>
      <c r="K1070" s="121">
        <v>7468463</v>
      </c>
      <c r="L1070" s="121">
        <v>0.99</v>
      </c>
      <c r="M1070" s="121">
        <v>988</v>
      </c>
      <c r="N1070" s="122">
        <v>0</v>
      </c>
      <c r="O1070" s="122">
        <v>1.3319783568934699E+19</v>
      </c>
    </row>
    <row r="1071" spans="3:15" ht="15" customHeight="1">
      <c r="C1071" s="112" t="b">
        <v>0</v>
      </c>
      <c r="D1071" s="113">
        <v>990</v>
      </c>
      <c r="E1071" s="114" t="s">
        <v>2514</v>
      </c>
      <c r="F1071" s="114">
        <v>79</v>
      </c>
      <c r="G1071" s="121">
        <v>1</v>
      </c>
      <c r="H1071" s="121">
        <v>1</v>
      </c>
      <c r="I1071" s="121" t="s">
        <v>2513</v>
      </c>
      <c r="J1071" s="121">
        <v>196675</v>
      </c>
      <c r="K1071" s="121">
        <v>6421400</v>
      </c>
      <c r="L1071" s="121">
        <v>0.99</v>
      </c>
      <c r="M1071" s="121">
        <v>989</v>
      </c>
      <c r="N1071" s="122">
        <v>0</v>
      </c>
      <c r="O1071" s="122">
        <v>1.7429099046767841E+19</v>
      </c>
    </row>
    <row r="1072" spans="3:15" ht="15" customHeight="1">
      <c r="C1072" s="112" t="b">
        <v>0</v>
      </c>
      <c r="D1072" s="113">
        <v>991</v>
      </c>
      <c r="E1072" s="114" t="s">
        <v>2515</v>
      </c>
      <c r="F1072" s="114">
        <v>79</v>
      </c>
      <c r="G1072" s="121">
        <v>1</v>
      </c>
      <c r="H1072" s="121">
        <v>1</v>
      </c>
      <c r="I1072" s="121" t="s">
        <v>2513</v>
      </c>
      <c r="J1072" s="121">
        <v>255712</v>
      </c>
      <c r="K1072" s="121">
        <v>8363467</v>
      </c>
      <c r="L1072" s="121">
        <v>0.99</v>
      </c>
      <c r="M1072" s="121">
        <v>990</v>
      </c>
      <c r="N1072" s="122">
        <v>0</v>
      </c>
      <c r="O1072" s="122">
        <v>1.0672490162255008E+19</v>
      </c>
    </row>
    <row r="1073" spans="3:15" ht="15" customHeight="1">
      <c r="C1073" s="112" t="b">
        <v>0</v>
      </c>
      <c r="D1073" s="113">
        <v>992</v>
      </c>
      <c r="E1073" s="114" t="s">
        <v>2516</v>
      </c>
      <c r="F1073" s="114">
        <v>79</v>
      </c>
      <c r="G1073" s="121">
        <v>1</v>
      </c>
      <c r="H1073" s="121">
        <v>1</v>
      </c>
      <c r="I1073" s="121" t="s">
        <v>2513</v>
      </c>
      <c r="J1073" s="121">
        <v>252186</v>
      </c>
      <c r="K1073" s="121">
        <v>8232342</v>
      </c>
      <c r="L1073" s="121">
        <v>0.99</v>
      </c>
      <c r="M1073" s="121">
        <v>991</v>
      </c>
      <c r="N1073" s="122">
        <v>0</v>
      </c>
      <c r="O1073" s="122">
        <v>1.649213772381057E+19</v>
      </c>
    </row>
    <row r="1074" spans="3:15" ht="15" customHeight="1">
      <c r="C1074" s="112" t="b">
        <v>0</v>
      </c>
      <c r="D1074" s="113">
        <v>993</v>
      </c>
      <c r="E1074" s="114" t="s">
        <v>2517</v>
      </c>
      <c r="F1074" s="114">
        <v>79</v>
      </c>
      <c r="G1074" s="121">
        <v>1</v>
      </c>
      <c r="H1074" s="121">
        <v>1</v>
      </c>
      <c r="I1074" s="121" t="s">
        <v>2513</v>
      </c>
      <c r="J1074" s="121">
        <v>117080</v>
      </c>
      <c r="K1074" s="121">
        <v>3819255</v>
      </c>
      <c r="L1074" s="121">
        <v>0.99</v>
      </c>
      <c r="M1074" s="121">
        <v>992</v>
      </c>
      <c r="N1074" s="122">
        <v>0</v>
      </c>
      <c r="O1074" s="122">
        <v>5.3738493964359547E+18</v>
      </c>
    </row>
    <row r="1075" spans="3:15" ht="15" customHeight="1">
      <c r="C1075" s="112" t="b">
        <v>0</v>
      </c>
      <c r="D1075" s="113">
        <v>994</v>
      </c>
      <c r="E1075" s="114" t="s">
        <v>2518</v>
      </c>
      <c r="F1075" s="114">
        <v>79</v>
      </c>
      <c r="G1075" s="121">
        <v>1</v>
      </c>
      <c r="H1075" s="121">
        <v>1</v>
      </c>
      <c r="I1075" s="121" t="s">
        <v>2513</v>
      </c>
      <c r="J1075" s="121">
        <v>199523</v>
      </c>
      <c r="K1075" s="121">
        <v>6496742</v>
      </c>
      <c r="L1075" s="121">
        <v>0.99</v>
      </c>
      <c r="M1075" s="121">
        <v>993</v>
      </c>
      <c r="N1075" s="122">
        <v>0</v>
      </c>
      <c r="O1075" s="122">
        <v>2.7621584496825808E+17</v>
      </c>
    </row>
    <row r="1076" spans="3:15" ht="15" customHeight="1">
      <c r="C1076" s="112" t="b">
        <v>0</v>
      </c>
      <c r="D1076" s="113">
        <v>995</v>
      </c>
      <c r="E1076" s="114" t="s">
        <v>2519</v>
      </c>
      <c r="F1076" s="114">
        <v>79</v>
      </c>
      <c r="G1076" s="121">
        <v>1</v>
      </c>
      <c r="H1076" s="121">
        <v>1</v>
      </c>
      <c r="I1076" s="121" t="s">
        <v>2513</v>
      </c>
      <c r="J1076" s="121">
        <v>278700</v>
      </c>
      <c r="K1076" s="121">
        <v>9109340</v>
      </c>
      <c r="L1076" s="121">
        <v>0.99</v>
      </c>
      <c r="M1076" s="121">
        <v>994</v>
      </c>
      <c r="N1076" s="122">
        <v>0</v>
      </c>
      <c r="O1076" s="122">
        <v>8.1914420139848069E+18</v>
      </c>
    </row>
    <row r="1077" spans="3:15" ht="15" customHeight="1">
      <c r="C1077" s="112" t="b">
        <v>0</v>
      </c>
      <c r="D1077" s="113">
        <v>996</v>
      </c>
      <c r="E1077" s="114" t="s">
        <v>2520</v>
      </c>
      <c r="F1077" s="114">
        <v>79</v>
      </c>
      <c r="G1077" s="121">
        <v>1</v>
      </c>
      <c r="H1077" s="121">
        <v>1</v>
      </c>
      <c r="I1077" s="121" t="s">
        <v>2513</v>
      </c>
      <c r="J1077" s="121">
        <v>288731</v>
      </c>
      <c r="K1077" s="121">
        <v>9416186</v>
      </c>
      <c r="L1077" s="121">
        <v>0.99</v>
      </c>
      <c r="M1077" s="121">
        <v>995</v>
      </c>
      <c r="N1077" s="122">
        <v>0</v>
      </c>
      <c r="O1077" s="122">
        <v>9.0617017882663322E+18</v>
      </c>
    </row>
    <row r="1078" spans="3:15" ht="15" customHeight="1">
      <c r="C1078" s="112" t="b">
        <v>0</v>
      </c>
      <c r="D1078" s="113">
        <v>997</v>
      </c>
      <c r="E1078" s="114" t="s">
        <v>2521</v>
      </c>
      <c r="F1078" s="114">
        <v>79</v>
      </c>
      <c r="G1078" s="121">
        <v>1</v>
      </c>
      <c r="H1078" s="121">
        <v>1</v>
      </c>
      <c r="I1078" s="121" t="s">
        <v>2513</v>
      </c>
      <c r="J1078" s="121">
        <v>238419</v>
      </c>
      <c r="K1078" s="121">
        <v>7735473</v>
      </c>
      <c r="L1078" s="121">
        <v>0.99</v>
      </c>
      <c r="M1078" s="121">
        <v>996</v>
      </c>
      <c r="N1078" s="122">
        <v>0</v>
      </c>
      <c r="O1078" s="122">
        <v>1.226141703069808E+19</v>
      </c>
    </row>
    <row r="1079" spans="3:15" ht="15" customHeight="1">
      <c r="C1079" s="112" t="b">
        <v>0</v>
      </c>
      <c r="D1079" s="113">
        <v>998</v>
      </c>
      <c r="E1079" s="114" t="s">
        <v>2522</v>
      </c>
      <c r="F1079" s="114">
        <v>79</v>
      </c>
      <c r="G1079" s="121">
        <v>1</v>
      </c>
      <c r="H1079" s="121">
        <v>1</v>
      </c>
      <c r="I1079" s="121" t="s">
        <v>2513</v>
      </c>
      <c r="J1079" s="121">
        <v>352078</v>
      </c>
      <c r="K1079" s="121">
        <v>11395296</v>
      </c>
      <c r="L1079" s="121">
        <v>0.99</v>
      </c>
      <c r="M1079" s="121">
        <v>997</v>
      </c>
      <c r="N1079" s="122">
        <v>0</v>
      </c>
      <c r="O1079" s="122">
        <v>1.3630812563185721E+19</v>
      </c>
    </row>
    <row r="1080" spans="3:15" ht="15" customHeight="1">
      <c r="C1080" s="112" t="b">
        <v>0</v>
      </c>
      <c r="D1080" s="113">
        <v>999</v>
      </c>
      <c r="E1080" s="114" t="s">
        <v>2523</v>
      </c>
      <c r="F1080" s="114">
        <v>80</v>
      </c>
      <c r="G1080" s="121">
        <v>1</v>
      </c>
      <c r="H1080" s="121">
        <v>1</v>
      </c>
      <c r="I1080" s="121" t="s">
        <v>2524</v>
      </c>
      <c r="J1080" s="121">
        <v>313182</v>
      </c>
      <c r="K1080" s="121">
        <v>10323157</v>
      </c>
      <c r="L1080" s="121">
        <v>0.99</v>
      </c>
      <c r="M1080" s="121">
        <v>998</v>
      </c>
      <c r="N1080" s="122">
        <v>0</v>
      </c>
      <c r="O1080" s="122">
        <v>4.8584406927032218E+18</v>
      </c>
    </row>
    <row r="1081" spans="3:15" ht="15" customHeight="1">
      <c r="C1081" s="112" t="b">
        <v>0</v>
      </c>
      <c r="D1081" s="113">
        <v>1000</v>
      </c>
      <c r="E1081" s="114" t="s">
        <v>2525</v>
      </c>
      <c r="F1081" s="114">
        <v>80</v>
      </c>
      <c r="G1081" s="121">
        <v>1</v>
      </c>
      <c r="H1081" s="121">
        <v>1</v>
      </c>
      <c r="I1081" s="121" t="s">
        <v>2524</v>
      </c>
      <c r="J1081" s="121">
        <v>302994</v>
      </c>
      <c r="K1081" s="121">
        <v>9929799</v>
      </c>
      <c r="L1081" s="121">
        <v>0.99</v>
      </c>
      <c r="M1081" s="121">
        <v>999</v>
      </c>
      <c r="N1081" s="122">
        <v>0</v>
      </c>
      <c r="O1081" s="122">
        <v>1.5498571836531427E+19</v>
      </c>
    </row>
    <row r="1082" spans="3:15" ht="15" customHeight="1">
      <c r="C1082" s="112" t="b">
        <v>0</v>
      </c>
      <c r="D1082" s="113">
        <v>1001</v>
      </c>
      <c r="E1082" s="114" t="s">
        <v>2526</v>
      </c>
      <c r="F1082" s="114">
        <v>80</v>
      </c>
      <c r="G1082" s="121">
        <v>1</v>
      </c>
      <c r="H1082" s="121">
        <v>1</v>
      </c>
      <c r="I1082" s="121" t="s">
        <v>2524</v>
      </c>
      <c r="J1082" s="121">
        <v>209684</v>
      </c>
      <c r="K1082" s="121">
        <v>6877994</v>
      </c>
      <c r="L1082" s="121">
        <v>0.99</v>
      </c>
      <c r="M1082" s="121">
        <v>1000</v>
      </c>
      <c r="N1082" s="122">
        <v>0</v>
      </c>
      <c r="O1082" s="122">
        <v>6.7150500437487088E+16</v>
      </c>
    </row>
    <row r="1083" spans="3:15" ht="15" customHeight="1">
      <c r="C1083" s="112" t="b">
        <v>0</v>
      </c>
      <c r="D1083" s="113">
        <v>1002</v>
      </c>
      <c r="E1083" s="114" t="s">
        <v>2527</v>
      </c>
      <c r="F1083" s="114">
        <v>80</v>
      </c>
      <c r="G1083" s="121">
        <v>1</v>
      </c>
      <c r="H1083" s="121">
        <v>1</v>
      </c>
      <c r="I1083" s="121" t="s">
        <v>2524</v>
      </c>
      <c r="J1083" s="121">
        <v>265848</v>
      </c>
      <c r="K1083" s="121">
        <v>8752670</v>
      </c>
      <c r="L1083" s="121">
        <v>0.99</v>
      </c>
      <c r="M1083" s="121">
        <v>1001</v>
      </c>
      <c r="N1083" s="122">
        <v>0</v>
      </c>
      <c r="O1083" s="122">
        <v>1.4611221670957793E+18</v>
      </c>
    </row>
    <row r="1084" spans="3:15" ht="15" customHeight="1">
      <c r="C1084" s="112" t="b">
        <v>0</v>
      </c>
      <c r="D1084" s="113">
        <v>1003</v>
      </c>
      <c r="E1084" s="114" t="s">
        <v>2528</v>
      </c>
      <c r="F1084" s="114">
        <v>80</v>
      </c>
      <c r="G1084" s="121">
        <v>1</v>
      </c>
      <c r="H1084" s="121">
        <v>1</v>
      </c>
      <c r="I1084" s="121" t="s">
        <v>2524</v>
      </c>
      <c r="J1084" s="121">
        <v>193280</v>
      </c>
      <c r="K1084" s="121">
        <v>6355088</v>
      </c>
      <c r="L1084" s="121">
        <v>0.99</v>
      </c>
      <c r="M1084" s="121">
        <v>1002</v>
      </c>
      <c r="N1084" s="122">
        <v>0</v>
      </c>
      <c r="O1084" s="122">
        <v>3.5788664374777692E+18</v>
      </c>
    </row>
    <row r="1085" spans="3:15" ht="15" customHeight="1">
      <c r="C1085" s="112" t="b">
        <v>0</v>
      </c>
      <c r="D1085" s="113">
        <v>1004</v>
      </c>
      <c r="E1085" s="114" t="s">
        <v>2529</v>
      </c>
      <c r="F1085" s="114">
        <v>80</v>
      </c>
      <c r="G1085" s="121">
        <v>1</v>
      </c>
      <c r="H1085" s="121">
        <v>1</v>
      </c>
      <c r="I1085" s="121" t="s">
        <v>2524</v>
      </c>
      <c r="J1085" s="121">
        <v>316264</v>
      </c>
      <c r="K1085" s="121">
        <v>10428382</v>
      </c>
      <c r="L1085" s="121">
        <v>0.99</v>
      </c>
      <c r="M1085" s="121">
        <v>1003</v>
      </c>
      <c r="N1085" s="122">
        <v>0</v>
      </c>
      <c r="O1085" s="122">
        <v>6.1096179188376842E+18</v>
      </c>
    </row>
    <row r="1086" spans="3:15" ht="15" customHeight="1">
      <c r="C1086" s="112" t="b">
        <v>0</v>
      </c>
      <c r="D1086" s="113">
        <v>1005</v>
      </c>
      <c r="E1086" s="114" t="s">
        <v>2530</v>
      </c>
      <c r="F1086" s="114">
        <v>80</v>
      </c>
      <c r="G1086" s="121">
        <v>1</v>
      </c>
      <c r="H1086" s="121">
        <v>1</v>
      </c>
      <c r="I1086" s="121" t="s">
        <v>2524</v>
      </c>
      <c r="J1086" s="121">
        <v>271908</v>
      </c>
      <c r="K1086" s="121">
        <v>9071997</v>
      </c>
      <c r="L1086" s="121">
        <v>0.99</v>
      </c>
      <c r="M1086" s="121">
        <v>1004</v>
      </c>
      <c r="N1086" s="122">
        <v>0</v>
      </c>
      <c r="O1086" s="122">
        <v>1.5405761523931523E+19</v>
      </c>
    </row>
    <row r="1087" spans="3:15" ht="15" customHeight="1">
      <c r="C1087" s="112" t="b">
        <v>0</v>
      </c>
      <c r="D1087" s="113">
        <v>1006</v>
      </c>
      <c r="E1087" s="114" t="s">
        <v>2531</v>
      </c>
      <c r="F1087" s="114">
        <v>80</v>
      </c>
      <c r="G1087" s="121">
        <v>1</v>
      </c>
      <c r="H1087" s="121">
        <v>1</v>
      </c>
      <c r="I1087" s="121" t="s">
        <v>2524</v>
      </c>
      <c r="J1087" s="121">
        <v>229198</v>
      </c>
      <c r="K1087" s="121">
        <v>7494639</v>
      </c>
      <c r="L1087" s="121">
        <v>0.99</v>
      </c>
      <c r="M1087" s="121">
        <v>1005</v>
      </c>
      <c r="N1087" s="122">
        <v>0</v>
      </c>
      <c r="O1087" s="122">
        <v>1.2997712807604625E+19</v>
      </c>
    </row>
    <row r="1088" spans="3:15" ht="15" customHeight="1">
      <c r="C1088" s="112" t="b">
        <v>0</v>
      </c>
      <c r="D1088" s="113">
        <v>1007</v>
      </c>
      <c r="E1088" s="114" t="s">
        <v>2532</v>
      </c>
      <c r="F1088" s="114">
        <v>80</v>
      </c>
      <c r="G1088" s="121">
        <v>1</v>
      </c>
      <c r="H1088" s="121">
        <v>1</v>
      </c>
      <c r="I1088" s="121" t="s">
        <v>2524</v>
      </c>
      <c r="J1088" s="121">
        <v>200724</v>
      </c>
      <c r="K1088" s="121">
        <v>6596617</v>
      </c>
      <c r="L1088" s="121">
        <v>0.99</v>
      </c>
      <c r="M1088" s="121">
        <v>1006</v>
      </c>
      <c r="N1088" s="122">
        <v>0</v>
      </c>
      <c r="O1088" s="122">
        <v>1.813670394111307E+18</v>
      </c>
    </row>
    <row r="1089" spans="3:15" ht="15" customHeight="1">
      <c r="C1089" s="112" t="b">
        <v>0</v>
      </c>
      <c r="D1089" s="113">
        <v>1008</v>
      </c>
      <c r="E1089" s="114" t="s">
        <v>2533</v>
      </c>
      <c r="F1089" s="114">
        <v>80</v>
      </c>
      <c r="G1089" s="121">
        <v>1</v>
      </c>
      <c r="H1089" s="121">
        <v>1</v>
      </c>
      <c r="I1089" s="121" t="s">
        <v>2524</v>
      </c>
      <c r="J1089" s="121">
        <v>293276</v>
      </c>
      <c r="K1089" s="121">
        <v>9721373</v>
      </c>
      <c r="L1089" s="121">
        <v>0.99</v>
      </c>
      <c r="M1089" s="121">
        <v>1007</v>
      </c>
      <c r="N1089" s="122">
        <v>0</v>
      </c>
      <c r="O1089" s="122">
        <v>6.5805682607151032E+16</v>
      </c>
    </row>
    <row r="1090" spans="3:15" ht="15" customHeight="1">
      <c r="C1090" s="112" t="b">
        <v>0</v>
      </c>
      <c r="D1090" s="113">
        <v>1009</v>
      </c>
      <c r="E1090" s="114" t="s">
        <v>2534</v>
      </c>
      <c r="F1090" s="114">
        <v>81</v>
      </c>
      <c r="G1090" s="121">
        <v>1</v>
      </c>
      <c r="H1090" s="121">
        <v>4</v>
      </c>
      <c r="I1090" s="121" t="s">
        <v>537</v>
      </c>
      <c r="J1090" s="121">
        <v>263653</v>
      </c>
      <c r="K1090" s="121">
        <v>8665545</v>
      </c>
      <c r="L1090" s="121">
        <v>0.99</v>
      </c>
      <c r="M1090" s="121">
        <v>1008</v>
      </c>
      <c r="N1090" s="122">
        <v>0</v>
      </c>
      <c r="O1090" s="122">
        <v>7.1549134102057062E+18</v>
      </c>
    </row>
    <row r="1091" spans="3:15" ht="15" customHeight="1">
      <c r="C1091" s="112" t="b">
        <v>0</v>
      </c>
      <c r="D1091" s="113">
        <v>1010</v>
      </c>
      <c r="E1091" s="114" t="s">
        <v>2535</v>
      </c>
      <c r="F1091" s="114">
        <v>81</v>
      </c>
      <c r="G1091" s="121">
        <v>1</v>
      </c>
      <c r="H1091" s="121">
        <v>4</v>
      </c>
      <c r="I1091" s="121" t="s">
        <v>537</v>
      </c>
      <c r="J1091" s="121">
        <v>268120</v>
      </c>
      <c r="K1091" s="121">
        <v>8847196</v>
      </c>
      <c r="L1091" s="121">
        <v>0.99</v>
      </c>
      <c r="M1091" s="121">
        <v>1009</v>
      </c>
      <c r="N1091" s="122">
        <v>0</v>
      </c>
      <c r="O1091" s="122">
        <v>3.7600055839344195E+18</v>
      </c>
    </row>
    <row r="1092" spans="3:15" ht="15" customHeight="1">
      <c r="C1092" s="112" t="b">
        <v>0</v>
      </c>
      <c r="D1092" s="113">
        <v>1011</v>
      </c>
      <c r="E1092" s="114" t="s">
        <v>2536</v>
      </c>
      <c r="F1092" s="114">
        <v>81</v>
      </c>
      <c r="G1092" s="121">
        <v>1</v>
      </c>
      <c r="H1092" s="121">
        <v>4</v>
      </c>
      <c r="I1092" s="121" t="s">
        <v>537</v>
      </c>
      <c r="J1092" s="121">
        <v>298057</v>
      </c>
      <c r="K1092" s="121">
        <v>9729292</v>
      </c>
      <c r="L1092" s="121">
        <v>0.99</v>
      </c>
      <c r="M1092" s="121">
        <v>1010</v>
      </c>
      <c r="N1092" s="122">
        <v>0</v>
      </c>
      <c r="O1092" s="122">
        <v>1.4409957257265E+19</v>
      </c>
    </row>
    <row r="1093" spans="3:15" ht="15" customHeight="1">
      <c r="C1093" s="112" t="b">
        <v>0</v>
      </c>
      <c r="D1093" s="113">
        <v>1012</v>
      </c>
      <c r="E1093" s="114" t="s">
        <v>2537</v>
      </c>
      <c r="F1093" s="114">
        <v>81</v>
      </c>
      <c r="G1093" s="121">
        <v>1</v>
      </c>
      <c r="H1093" s="121">
        <v>4</v>
      </c>
      <c r="I1093" s="121" t="s">
        <v>537</v>
      </c>
      <c r="J1093" s="121">
        <v>266370</v>
      </c>
      <c r="K1093" s="121">
        <v>8624691</v>
      </c>
      <c r="L1093" s="121">
        <v>0.99</v>
      </c>
      <c r="M1093" s="121">
        <v>1011</v>
      </c>
      <c r="N1093" s="122">
        <v>0</v>
      </c>
      <c r="O1093" s="122">
        <v>1.5360747660985801E+19</v>
      </c>
    </row>
    <row r="1094" spans="3:15" ht="15" customHeight="1">
      <c r="C1094" s="112" t="b">
        <v>0</v>
      </c>
      <c r="D1094" s="113">
        <v>1013</v>
      </c>
      <c r="E1094" s="114" t="s">
        <v>2538</v>
      </c>
      <c r="F1094" s="114">
        <v>81</v>
      </c>
      <c r="G1094" s="121">
        <v>1</v>
      </c>
      <c r="H1094" s="121">
        <v>4</v>
      </c>
      <c r="I1094" s="121" t="s">
        <v>537</v>
      </c>
      <c r="J1094" s="121">
        <v>273528</v>
      </c>
      <c r="K1094" s="121">
        <v>8919111</v>
      </c>
      <c r="L1094" s="121">
        <v>0.99</v>
      </c>
      <c r="M1094" s="121">
        <v>1012</v>
      </c>
      <c r="N1094" s="122">
        <v>0</v>
      </c>
      <c r="O1094" s="122">
        <v>1.4508706710801789E+19</v>
      </c>
    </row>
    <row r="1095" spans="3:15" ht="15" customHeight="1">
      <c r="C1095" s="112" t="b">
        <v>0</v>
      </c>
      <c r="D1095" s="113">
        <v>1014</v>
      </c>
      <c r="E1095" s="114" t="s">
        <v>2539</v>
      </c>
      <c r="F1095" s="114">
        <v>81</v>
      </c>
      <c r="G1095" s="121">
        <v>1</v>
      </c>
      <c r="H1095" s="121">
        <v>4</v>
      </c>
      <c r="I1095" s="121" t="s">
        <v>537</v>
      </c>
      <c r="J1095" s="121">
        <v>311353</v>
      </c>
      <c r="K1095" s="121">
        <v>10094743</v>
      </c>
      <c r="L1095" s="121">
        <v>0.99</v>
      </c>
      <c r="M1095" s="121">
        <v>1013</v>
      </c>
      <c r="N1095" s="122">
        <v>0</v>
      </c>
      <c r="O1095" s="122">
        <v>1.2740801885561264E+19</v>
      </c>
    </row>
    <row r="1096" spans="3:15" ht="15" customHeight="1">
      <c r="C1096" s="112" t="b">
        <v>0</v>
      </c>
      <c r="D1096" s="113">
        <v>1015</v>
      </c>
      <c r="E1096" s="114" t="s">
        <v>2540</v>
      </c>
      <c r="F1096" s="114">
        <v>81</v>
      </c>
      <c r="G1096" s="121">
        <v>1</v>
      </c>
      <c r="H1096" s="121">
        <v>4</v>
      </c>
      <c r="I1096" s="121" t="s">
        <v>537</v>
      </c>
      <c r="J1096" s="121">
        <v>306442</v>
      </c>
      <c r="K1096" s="121">
        <v>10026371</v>
      </c>
      <c r="L1096" s="121">
        <v>0.99</v>
      </c>
      <c r="M1096" s="121">
        <v>1014</v>
      </c>
      <c r="N1096" s="122">
        <v>0</v>
      </c>
      <c r="O1096" s="122">
        <v>7.7651038351022807E+18</v>
      </c>
    </row>
    <row r="1097" spans="3:15" ht="15" customHeight="1">
      <c r="C1097" s="112" t="b">
        <v>0</v>
      </c>
      <c r="D1097" s="113">
        <v>1016</v>
      </c>
      <c r="E1097" s="114" t="s">
        <v>2541</v>
      </c>
      <c r="F1097" s="114">
        <v>81</v>
      </c>
      <c r="G1097" s="121">
        <v>1</v>
      </c>
      <c r="H1097" s="121">
        <v>4</v>
      </c>
      <c r="I1097" s="121" t="s">
        <v>537</v>
      </c>
      <c r="J1097" s="121">
        <v>277185</v>
      </c>
      <c r="K1097" s="121">
        <v>9022628</v>
      </c>
      <c r="L1097" s="121">
        <v>0.99</v>
      </c>
      <c r="M1097" s="121">
        <v>1015</v>
      </c>
      <c r="N1097" s="122">
        <v>0</v>
      </c>
      <c r="O1097" s="122">
        <v>1.2916298136577956E+19</v>
      </c>
    </row>
    <row r="1098" spans="3:15" ht="15" customHeight="1">
      <c r="C1098" s="112" t="b">
        <v>0</v>
      </c>
      <c r="D1098" s="113">
        <v>1017</v>
      </c>
      <c r="E1098" s="114" t="s">
        <v>2542</v>
      </c>
      <c r="F1098" s="114">
        <v>81</v>
      </c>
      <c r="G1098" s="121">
        <v>1</v>
      </c>
      <c r="H1098" s="121">
        <v>4</v>
      </c>
      <c r="I1098" s="121" t="s">
        <v>537</v>
      </c>
      <c r="J1098" s="121">
        <v>270550</v>
      </c>
      <c r="K1098" s="121">
        <v>8793187</v>
      </c>
      <c r="L1098" s="121">
        <v>0.99</v>
      </c>
      <c r="M1098" s="121">
        <v>1016</v>
      </c>
      <c r="N1098" s="122">
        <v>0</v>
      </c>
      <c r="O1098" s="122">
        <v>6.1798204456337705E+18</v>
      </c>
    </row>
    <row r="1099" spans="3:15" ht="15" customHeight="1">
      <c r="C1099" s="112" t="b">
        <v>0</v>
      </c>
      <c r="D1099" s="113">
        <v>1018</v>
      </c>
      <c r="E1099" s="114" t="s">
        <v>2543</v>
      </c>
      <c r="F1099" s="114">
        <v>81</v>
      </c>
      <c r="G1099" s="121">
        <v>1</v>
      </c>
      <c r="H1099" s="121">
        <v>4</v>
      </c>
      <c r="I1099" s="121" t="s">
        <v>537</v>
      </c>
      <c r="J1099" s="121">
        <v>298396</v>
      </c>
      <c r="K1099" s="121">
        <v>9678073</v>
      </c>
      <c r="L1099" s="121">
        <v>0.99</v>
      </c>
      <c r="M1099" s="121">
        <v>1017</v>
      </c>
      <c r="N1099" s="122">
        <v>0</v>
      </c>
      <c r="O1099" s="122">
        <v>1.3776065289097849E+19</v>
      </c>
    </row>
    <row r="1100" spans="3:15" ht="15" customHeight="1">
      <c r="C1100" s="112" t="b">
        <v>0</v>
      </c>
      <c r="D1100" s="113">
        <v>1019</v>
      </c>
      <c r="E1100" s="114" t="s">
        <v>2544</v>
      </c>
      <c r="F1100" s="114">
        <v>81</v>
      </c>
      <c r="G1100" s="121">
        <v>1</v>
      </c>
      <c r="H1100" s="121">
        <v>4</v>
      </c>
      <c r="I1100" s="121" t="s">
        <v>537</v>
      </c>
      <c r="J1100" s="121">
        <v>469968</v>
      </c>
      <c r="K1100" s="121">
        <v>15371980</v>
      </c>
      <c r="L1100" s="121">
        <v>0.99</v>
      </c>
      <c r="M1100" s="121">
        <v>1018</v>
      </c>
      <c r="N1100" s="122">
        <v>0</v>
      </c>
      <c r="O1100" s="122">
        <v>2.1145302696750047E+18</v>
      </c>
    </row>
    <row r="1101" spans="3:15" ht="15" customHeight="1">
      <c r="C1101" s="112" t="b">
        <v>0</v>
      </c>
      <c r="D1101" s="113">
        <v>1020</v>
      </c>
      <c r="E1101" s="114" t="s">
        <v>2545</v>
      </c>
      <c r="F1101" s="114">
        <v>82</v>
      </c>
      <c r="G1101" s="121">
        <v>1</v>
      </c>
      <c r="H1101" s="121">
        <v>1</v>
      </c>
      <c r="I1101" s="121" t="s">
        <v>2546</v>
      </c>
      <c r="J1101" s="121">
        <v>83487</v>
      </c>
      <c r="K1101" s="121">
        <v>2702572</v>
      </c>
      <c r="L1101" s="121">
        <v>0.99</v>
      </c>
      <c r="M1101" s="121">
        <v>1019</v>
      </c>
      <c r="N1101" s="122">
        <v>0</v>
      </c>
      <c r="O1101" s="122">
        <v>2.3173426142213335E+18</v>
      </c>
    </row>
    <row r="1102" spans="3:15" ht="15" customHeight="1">
      <c r="C1102" s="112" t="b">
        <v>0</v>
      </c>
      <c r="D1102" s="113">
        <v>1021</v>
      </c>
      <c r="E1102" s="114" t="s">
        <v>2547</v>
      </c>
      <c r="F1102" s="114">
        <v>82</v>
      </c>
      <c r="G1102" s="121">
        <v>1</v>
      </c>
      <c r="H1102" s="121">
        <v>1</v>
      </c>
      <c r="I1102" s="121" t="s">
        <v>2546</v>
      </c>
      <c r="J1102" s="121">
        <v>231523</v>
      </c>
      <c r="K1102" s="121">
        <v>7527531</v>
      </c>
      <c r="L1102" s="121">
        <v>0.99</v>
      </c>
      <c r="M1102" s="121">
        <v>1020</v>
      </c>
      <c r="N1102" s="122">
        <v>0</v>
      </c>
      <c r="O1102" s="122">
        <v>1.6669127188083503E+19</v>
      </c>
    </row>
    <row r="1103" spans="3:15" ht="15" customHeight="1">
      <c r="C1103" s="112" t="b">
        <v>0</v>
      </c>
      <c r="D1103" s="113">
        <v>1022</v>
      </c>
      <c r="E1103" s="114" t="s">
        <v>2548</v>
      </c>
      <c r="F1103" s="114">
        <v>82</v>
      </c>
      <c r="G1103" s="121">
        <v>1</v>
      </c>
      <c r="H1103" s="121">
        <v>1</v>
      </c>
      <c r="I1103" s="121" t="s">
        <v>2546</v>
      </c>
      <c r="J1103" s="121">
        <v>248528</v>
      </c>
      <c r="K1103" s="121">
        <v>8079480</v>
      </c>
      <c r="L1103" s="121">
        <v>0.99</v>
      </c>
      <c r="M1103" s="121">
        <v>1021</v>
      </c>
      <c r="N1103" s="122">
        <v>0</v>
      </c>
      <c r="O1103" s="122">
        <v>4.2994231699925627E+18</v>
      </c>
    </row>
    <row r="1104" spans="3:15" ht="15" customHeight="1">
      <c r="C1104" s="112" t="b">
        <v>0</v>
      </c>
      <c r="D1104" s="113">
        <v>1023</v>
      </c>
      <c r="E1104" s="114" t="s">
        <v>2549</v>
      </c>
      <c r="F1104" s="114">
        <v>82</v>
      </c>
      <c r="G1104" s="121">
        <v>1</v>
      </c>
      <c r="H1104" s="121">
        <v>1</v>
      </c>
      <c r="I1104" s="121" t="s">
        <v>2546</v>
      </c>
      <c r="J1104" s="121">
        <v>213446</v>
      </c>
      <c r="K1104" s="121">
        <v>6973746</v>
      </c>
      <c r="L1104" s="121">
        <v>0.99</v>
      </c>
      <c r="M1104" s="121">
        <v>1022</v>
      </c>
      <c r="N1104" s="122">
        <v>0</v>
      </c>
      <c r="O1104" s="122">
        <v>1.3264691973804775E+19</v>
      </c>
    </row>
    <row r="1105" spans="3:15" ht="15" customHeight="1">
      <c r="C1105" s="112" t="b">
        <v>0</v>
      </c>
      <c r="D1105" s="113">
        <v>1024</v>
      </c>
      <c r="E1105" s="114" t="s">
        <v>2550</v>
      </c>
      <c r="F1105" s="114">
        <v>82</v>
      </c>
      <c r="G1105" s="121">
        <v>1</v>
      </c>
      <c r="H1105" s="121">
        <v>1</v>
      </c>
      <c r="I1105" s="121" t="s">
        <v>2546</v>
      </c>
      <c r="J1105" s="121">
        <v>152163</v>
      </c>
      <c r="K1105" s="121">
        <v>4950667</v>
      </c>
      <c r="L1105" s="121">
        <v>0.99</v>
      </c>
      <c r="M1105" s="121">
        <v>1023</v>
      </c>
      <c r="N1105" s="122">
        <v>0</v>
      </c>
      <c r="O1105" s="122">
        <v>1.0775297759678978E+19</v>
      </c>
    </row>
    <row r="1106" spans="3:15" ht="15" customHeight="1">
      <c r="C1106" s="112" t="b">
        <v>0</v>
      </c>
      <c r="D1106" s="113">
        <v>1025</v>
      </c>
      <c r="E1106" s="114" t="s">
        <v>2551</v>
      </c>
      <c r="F1106" s="114">
        <v>82</v>
      </c>
      <c r="G1106" s="121">
        <v>1</v>
      </c>
      <c r="H1106" s="121">
        <v>1</v>
      </c>
      <c r="I1106" s="121" t="s">
        <v>2546</v>
      </c>
      <c r="J1106" s="121">
        <v>135732</v>
      </c>
      <c r="K1106" s="121">
        <v>4406227</v>
      </c>
      <c r="L1106" s="121">
        <v>0.99</v>
      </c>
      <c r="M1106" s="121">
        <v>1024</v>
      </c>
      <c r="N1106" s="122">
        <v>0</v>
      </c>
      <c r="O1106" s="122">
        <v>1.5177285745739344E+19</v>
      </c>
    </row>
    <row r="1107" spans="3:15" ht="15" customHeight="1">
      <c r="C1107" s="112" t="b">
        <v>0</v>
      </c>
      <c r="D1107" s="113">
        <v>1026</v>
      </c>
      <c r="E1107" s="114" t="s">
        <v>2552</v>
      </c>
      <c r="F1107" s="114">
        <v>82</v>
      </c>
      <c r="G1107" s="121">
        <v>1</v>
      </c>
      <c r="H1107" s="121">
        <v>1</v>
      </c>
      <c r="I1107" s="121" t="s">
        <v>2546</v>
      </c>
      <c r="J1107" s="121">
        <v>260101</v>
      </c>
      <c r="K1107" s="121">
        <v>8472365</v>
      </c>
      <c r="L1107" s="121">
        <v>0.99</v>
      </c>
      <c r="M1107" s="121">
        <v>1025</v>
      </c>
      <c r="N1107" s="122">
        <v>0</v>
      </c>
      <c r="O1107" s="122">
        <v>1.2730819853518598E+19</v>
      </c>
    </row>
    <row r="1108" spans="3:15" ht="15" customHeight="1">
      <c r="C1108" s="112" t="b">
        <v>0</v>
      </c>
      <c r="D1108" s="113">
        <v>1027</v>
      </c>
      <c r="E1108" s="114" t="s">
        <v>2553</v>
      </c>
      <c r="F1108" s="114">
        <v>82</v>
      </c>
      <c r="G1108" s="121">
        <v>1</v>
      </c>
      <c r="H1108" s="121">
        <v>1</v>
      </c>
      <c r="I1108" s="121" t="s">
        <v>2546</v>
      </c>
      <c r="J1108" s="121">
        <v>146782</v>
      </c>
      <c r="K1108" s="121">
        <v>4888173</v>
      </c>
      <c r="L1108" s="121">
        <v>0.99</v>
      </c>
      <c r="M1108" s="121">
        <v>1026</v>
      </c>
      <c r="N1108" s="122">
        <v>0</v>
      </c>
      <c r="O1108" s="122">
        <v>3.328562410867648E+18</v>
      </c>
    </row>
    <row r="1109" spans="3:15" ht="15" customHeight="1">
      <c r="C1109" s="112" t="b">
        <v>0</v>
      </c>
      <c r="D1109" s="113">
        <v>1028</v>
      </c>
      <c r="E1109" s="114" t="s">
        <v>2554</v>
      </c>
      <c r="F1109" s="114">
        <v>82</v>
      </c>
      <c r="G1109" s="121">
        <v>1</v>
      </c>
      <c r="H1109" s="121">
        <v>1</v>
      </c>
      <c r="I1109" s="121" t="s">
        <v>2555</v>
      </c>
      <c r="J1109" s="121">
        <v>157387</v>
      </c>
      <c r="K1109" s="121">
        <v>5169280</v>
      </c>
      <c r="L1109" s="121">
        <v>0.99</v>
      </c>
      <c r="M1109" s="121">
        <v>1027</v>
      </c>
      <c r="N1109" s="122">
        <v>0</v>
      </c>
      <c r="O1109" s="122">
        <v>1.1946560818799362E+19</v>
      </c>
    </row>
    <row r="1110" spans="3:15" ht="15" customHeight="1">
      <c r="C1110" s="112" t="b">
        <v>0</v>
      </c>
      <c r="D1110" s="113">
        <v>1029</v>
      </c>
      <c r="E1110" s="114" t="s">
        <v>2556</v>
      </c>
      <c r="F1110" s="114">
        <v>82</v>
      </c>
      <c r="G1110" s="121">
        <v>1</v>
      </c>
      <c r="H1110" s="121">
        <v>1</v>
      </c>
      <c r="I1110" s="121" t="s">
        <v>2546</v>
      </c>
      <c r="J1110" s="121">
        <v>289306</v>
      </c>
      <c r="K1110" s="121">
        <v>9344875</v>
      </c>
      <c r="L1110" s="121">
        <v>0.99</v>
      </c>
      <c r="M1110" s="121">
        <v>1028</v>
      </c>
      <c r="N1110" s="122">
        <v>0</v>
      </c>
      <c r="O1110" s="122">
        <v>1.3088138948923771E+19</v>
      </c>
    </row>
    <row r="1111" spans="3:15" ht="15" customHeight="1">
      <c r="C1111" s="112" t="b">
        <v>0</v>
      </c>
      <c r="D1111" s="113">
        <v>1030</v>
      </c>
      <c r="E1111" s="114" t="s">
        <v>2557</v>
      </c>
      <c r="F1111" s="114">
        <v>82</v>
      </c>
      <c r="G1111" s="121">
        <v>1</v>
      </c>
      <c r="H1111" s="121">
        <v>1</v>
      </c>
      <c r="I1111" s="121" t="s">
        <v>2555</v>
      </c>
      <c r="J1111" s="121">
        <v>250749</v>
      </c>
      <c r="K1111" s="121">
        <v>8270816</v>
      </c>
      <c r="L1111" s="121">
        <v>0.99</v>
      </c>
      <c r="M1111" s="121">
        <v>1029</v>
      </c>
      <c r="N1111" s="122">
        <v>0</v>
      </c>
      <c r="O1111" s="122">
        <v>1.1412708654129721E+19</v>
      </c>
    </row>
    <row r="1112" spans="3:15" ht="15" customHeight="1">
      <c r="C1112" s="112" t="b">
        <v>0</v>
      </c>
      <c r="D1112" s="113">
        <v>1031</v>
      </c>
      <c r="E1112" s="114" t="s">
        <v>2558</v>
      </c>
      <c r="F1112" s="114">
        <v>82</v>
      </c>
      <c r="G1112" s="121">
        <v>1</v>
      </c>
      <c r="H1112" s="121">
        <v>1</v>
      </c>
      <c r="I1112" s="121" t="s">
        <v>2555</v>
      </c>
      <c r="J1112" s="121">
        <v>303856</v>
      </c>
      <c r="K1112" s="121">
        <v>9898992</v>
      </c>
      <c r="L1112" s="121">
        <v>0.99</v>
      </c>
      <c r="M1112" s="121">
        <v>1030</v>
      </c>
      <c r="N1112" s="122">
        <v>0</v>
      </c>
      <c r="O1112" s="122">
        <v>1.1044224706589719E+19</v>
      </c>
    </row>
    <row r="1113" spans="3:15" ht="15" customHeight="1">
      <c r="C1113" s="112" t="b">
        <v>0</v>
      </c>
      <c r="D1113" s="113">
        <v>1032</v>
      </c>
      <c r="E1113" s="114" t="s">
        <v>2559</v>
      </c>
      <c r="F1113" s="114">
        <v>82</v>
      </c>
      <c r="G1113" s="121">
        <v>1</v>
      </c>
      <c r="H1113" s="121">
        <v>1</v>
      </c>
      <c r="I1113" s="121" t="s">
        <v>2546</v>
      </c>
      <c r="J1113" s="121">
        <v>342230</v>
      </c>
      <c r="K1113" s="121">
        <v>11205664</v>
      </c>
      <c r="L1113" s="121">
        <v>0.99</v>
      </c>
      <c r="M1113" s="121">
        <v>1031</v>
      </c>
      <c r="N1113" s="122">
        <v>0</v>
      </c>
      <c r="O1113" s="122">
        <v>1.2653315585519618E+19</v>
      </c>
    </row>
    <row r="1114" spans="3:15" ht="15" customHeight="1">
      <c r="C1114" s="112" t="b">
        <v>0</v>
      </c>
      <c r="D1114" s="113">
        <v>1033</v>
      </c>
      <c r="E1114" s="114" t="s">
        <v>2560</v>
      </c>
      <c r="F1114" s="114">
        <v>83</v>
      </c>
      <c r="G1114" s="121">
        <v>1</v>
      </c>
      <c r="H1114" s="121">
        <v>12</v>
      </c>
      <c r="I1114" s="121" t="s">
        <v>2561</v>
      </c>
      <c r="J1114" s="121">
        <v>275879</v>
      </c>
      <c r="K1114" s="121">
        <v>8928684</v>
      </c>
      <c r="L1114" s="121">
        <v>0.99</v>
      </c>
      <c r="M1114" s="121">
        <v>1032</v>
      </c>
      <c r="N1114" s="122">
        <v>0</v>
      </c>
      <c r="O1114" s="122">
        <v>1.0221284920690772E+19</v>
      </c>
    </row>
    <row r="1115" spans="3:15" ht="15" customHeight="1">
      <c r="C1115" s="112" t="b">
        <v>0</v>
      </c>
      <c r="D1115" s="113">
        <v>1034</v>
      </c>
      <c r="E1115" s="114" t="s">
        <v>2562</v>
      </c>
      <c r="F1115" s="114">
        <v>83</v>
      </c>
      <c r="G1115" s="121">
        <v>1</v>
      </c>
      <c r="H1115" s="121">
        <v>12</v>
      </c>
      <c r="I1115" s="121" t="s">
        <v>2563</v>
      </c>
      <c r="J1115" s="121">
        <v>155794</v>
      </c>
      <c r="K1115" s="121">
        <v>5055295</v>
      </c>
      <c r="L1115" s="121">
        <v>0.99</v>
      </c>
      <c r="M1115" s="121">
        <v>1033</v>
      </c>
      <c r="N1115" s="122">
        <v>0</v>
      </c>
      <c r="O1115" s="122">
        <v>1.6740655536373889E+19</v>
      </c>
    </row>
    <row r="1116" spans="3:15" ht="15" customHeight="1">
      <c r="C1116" s="112" t="b">
        <v>0</v>
      </c>
      <c r="D1116" s="113">
        <v>1035</v>
      </c>
      <c r="E1116" s="114" t="s">
        <v>2564</v>
      </c>
      <c r="F1116" s="114">
        <v>83</v>
      </c>
      <c r="G1116" s="121">
        <v>1</v>
      </c>
      <c r="H1116" s="121">
        <v>12</v>
      </c>
      <c r="I1116" s="121" t="s">
        <v>2565</v>
      </c>
      <c r="J1116" s="121">
        <v>206001</v>
      </c>
      <c r="K1116" s="121">
        <v>6707993</v>
      </c>
      <c r="L1116" s="121">
        <v>0.99</v>
      </c>
      <c r="M1116" s="121">
        <v>1034</v>
      </c>
      <c r="N1116" s="122">
        <v>0</v>
      </c>
      <c r="O1116" s="122">
        <v>1.7914748766083604E+19</v>
      </c>
    </row>
    <row r="1117" spans="3:15" ht="15" customHeight="1">
      <c r="C1117" s="112" t="b">
        <v>0</v>
      </c>
      <c r="D1117" s="113">
        <v>1036</v>
      </c>
      <c r="E1117" s="114" t="s">
        <v>2566</v>
      </c>
      <c r="F1117" s="114">
        <v>83</v>
      </c>
      <c r="G1117" s="121">
        <v>1</v>
      </c>
      <c r="H1117" s="121">
        <v>12</v>
      </c>
      <c r="I1117" s="121" t="s">
        <v>2567</v>
      </c>
      <c r="J1117" s="121">
        <v>194429</v>
      </c>
      <c r="K1117" s="121">
        <v>6332441</v>
      </c>
      <c r="L1117" s="121">
        <v>0.99</v>
      </c>
      <c r="M1117" s="121">
        <v>1035</v>
      </c>
      <c r="N1117" s="122">
        <v>0</v>
      </c>
      <c r="O1117" s="122">
        <v>6.696896806618967E+18</v>
      </c>
    </row>
    <row r="1118" spans="3:15" ht="15" customHeight="1">
      <c r="C1118" s="112" t="b">
        <v>0</v>
      </c>
      <c r="D1118" s="113">
        <v>1037</v>
      </c>
      <c r="E1118" s="114" t="s">
        <v>2568</v>
      </c>
      <c r="F1118" s="114">
        <v>83</v>
      </c>
      <c r="G1118" s="121">
        <v>1</v>
      </c>
      <c r="H1118" s="121">
        <v>12</v>
      </c>
      <c r="I1118" s="121" t="s">
        <v>2569</v>
      </c>
      <c r="J1118" s="121">
        <v>158615</v>
      </c>
      <c r="K1118" s="121">
        <v>5210643</v>
      </c>
      <c r="L1118" s="121">
        <v>0.99</v>
      </c>
      <c r="M1118" s="121">
        <v>1036</v>
      </c>
      <c r="N1118" s="122">
        <v>0</v>
      </c>
      <c r="O1118" s="122">
        <v>9.6125297291764429E+18</v>
      </c>
    </row>
    <row r="1119" spans="3:15" ht="15" customHeight="1">
      <c r="C1119" s="112" t="b">
        <v>0</v>
      </c>
      <c r="D1119" s="113">
        <v>1038</v>
      </c>
      <c r="E1119" s="114" t="s">
        <v>2570</v>
      </c>
      <c r="F1119" s="114">
        <v>83</v>
      </c>
      <c r="G1119" s="121">
        <v>1</v>
      </c>
      <c r="H1119" s="121">
        <v>12</v>
      </c>
      <c r="I1119" s="121" t="s">
        <v>2571</v>
      </c>
      <c r="J1119" s="121">
        <v>198922</v>
      </c>
      <c r="K1119" s="121">
        <v>6395808</v>
      </c>
      <c r="L1119" s="121">
        <v>0.99</v>
      </c>
      <c r="M1119" s="121">
        <v>1037</v>
      </c>
      <c r="N1119" s="122">
        <v>0</v>
      </c>
      <c r="O1119" s="122">
        <v>1.2268868829714592E+19</v>
      </c>
    </row>
    <row r="1120" spans="3:15" ht="15" customHeight="1">
      <c r="C1120" s="112" t="b">
        <v>0</v>
      </c>
      <c r="D1120" s="113">
        <v>1039</v>
      </c>
      <c r="E1120" s="114" t="s">
        <v>2572</v>
      </c>
      <c r="F1120" s="114">
        <v>83</v>
      </c>
      <c r="G1120" s="121">
        <v>1</v>
      </c>
      <c r="H1120" s="121">
        <v>12</v>
      </c>
      <c r="I1120" s="121" t="s">
        <v>2573</v>
      </c>
      <c r="J1120" s="121">
        <v>149995</v>
      </c>
      <c r="K1120" s="121">
        <v>4913383</v>
      </c>
      <c r="L1120" s="121">
        <v>0.99</v>
      </c>
      <c r="M1120" s="121">
        <v>1038</v>
      </c>
      <c r="N1120" s="122">
        <v>0</v>
      </c>
      <c r="O1120" s="122">
        <v>3.8210815954043156E+18</v>
      </c>
    </row>
    <row r="1121" spans="3:15" ht="15" customHeight="1">
      <c r="C1121" s="112" t="b">
        <v>0</v>
      </c>
      <c r="D1121" s="113">
        <v>1040</v>
      </c>
      <c r="E1121" s="114" t="s">
        <v>2574</v>
      </c>
      <c r="F1121" s="114">
        <v>83</v>
      </c>
      <c r="G1121" s="121">
        <v>1</v>
      </c>
      <c r="H1121" s="121">
        <v>12</v>
      </c>
      <c r="I1121" s="121" t="s">
        <v>2575</v>
      </c>
      <c r="J1121" s="121">
        <v>174994</v>
      </c>
      <c r="K1121" s="121">
        <v>5693242</v>
      </c>
      <c r="L1121" s="121">
        <v>0.99</v>
      </c>
      <c r="M1121" s="121">
        <v>1039</v>
      </c>
      <c r="N1121" s="122">
        <v>0</v>
      </c>
      <c r="O1121" s="122">
        <v>4.3505617627064351E+18</v>
      </c>
    </row>
    <row r="1122" spans="3:15" ht="15" customHeight="1">
      <c r="C1122" s="112" t="b">
        <v>0</v>
      </c>
      <c r="D1122" s="113">
        <v>1041</v>
      </c>
      <c r="E1122" s="114" t="s">
        <v>2576</v>
      </c>
      <c r="F1122" s="114">
        <v>83</v>
      </c>
      <c r="G1122" s="121">
        <v>1</v>
      </c>
      <c r="H1122" s="121">
        <v>12</v>
      </c>
      <c r="I1122" s="121" t="s">
        <v>2577</v>
      </c>
      <c r="J1122" s="121">
        <v>171154</v>
      </c>
      <c r="K1122" s="121">
        <v>5557537</v>
      </c>
      <c r="L1122" s="121">
        <v>0.99</v>
      </c>
      <c r="M1122" s="121">
        <v>1040</v>
      </c>
      <c r="N1122" s="122">
        <v>0</v>
      </c>
      <c r="O1122" s="122">
        <v>2.0247390828469763E+18</v>
      </c>
    </row>
    <row r="1123" spans="3:15" ht="15" customHeight="1">
      <c r="C1123" s="112" t="b">
        <v>0</v>
      </c>
      <c r="D1123" s="113">
        <v>1042</v>
      </c>
      <c r="E1123" s="114" t="s">
        <v>2578</v>
      </c>
      <c r="F1123" s="114">
        <v>83</v>
      </c>
      <c r="G1123" s="121">
        <v>1</v>
      </c>
      <c r="H1123" s="121">
        <v>12</v>
      </c>
      <c r="I1123" s="121" t="s">
        <v>2579</v>
      </c>
      <c r="J1123" s="121">
        <v>89730</v>
      </c>
      <c r="K1123" s="121">
        <v>2930596</v>
      </c>
      <c r="L1123" s="121">
        <v>0.99</v>
      </c>
      <c r="M1123" s="121">
        <v>1041</v>
      </c>
      <c r="N1123" s="122">
        <v>0</v>
      </c>
      <c r="O1123" s="122">
        <v>8.9675656189796014E+18</v>
      </c>
    </row>
    <row r="1124" spans="3:15" ht="15" customHeight="1">
      <c r="C1124" s="112" t="b">
        <v>0</v>
      </c>
      <c r="D1124" s="113">
        <v>1043</v>
      </c>
      <c r="E1124" s="114" t="s">
        <v>2580</v>
      </c>
      <c r="F1124" s="114">
        <v>83</v>
      </c>
      <c r="G1124" s="121">
        <v>1</v>
      </c>
      <c r="H1124" s="121">
        <v>12</v>
      </c>
      <c r="I1124" s="121" t="s">
        <v>2581</v>
      </c>
      <c r="J1124" s="121">
        <v>161227</v>
      </c>
      <c r="K1124" s="121">
        <v>5240043</v>
      </c>
      <c r="L1124" s="121">
        <v>0.99</v>
      </c>
      <c r="M1124" s="121">
        <v>1042</v>
      </c>
      <c r="N1124" s="122">
        <v>0</v>
      </c>
      <c r="O1124" s="122">
        <v>1.6192014367443175E+19</v>
      </c>
    </row>
    <row r="1125" spans="3:15" ht="15" customHeight="1">
      <c r="C1125" s="112" t="b">
        <v>0</v>
      </c>
      <c r="D1125" s="113">
        <v>1044</v>
      </c>
      <c r="E1125" s="114" t="s">
        <v>2582</v>
      </c>
      <c r="F1125" s="114">
        <v>83</v>
      </c>
      <c r="G1125" s="121">
        <v>1</v>
      </c>
      <c r="H1125" s="121">
        <v>12</v>
      </c>
      <c r="I1125" s="121" t="s">
        <v>2579</v>
      </c>
      <c r="J1125" s="121">
        <v>188499</v>
      </c>
      <c r="K1125" s="121">
        <v>6119915</v>
      </c>
      <c r="L1125" s="121">
        <v>0.99</v>
      </c>
      <c r="M1125" s="121">
        <v>1043</v>
      </c>
      <c r="N1125" s="122">
        <v>0</v>
      </c>
      <c r="O1125" s="122">
        <v>1.0735462651161946E+19</v>
      </c>
    </row>
    <row r="1126" spans="3:15" ht="15" customHeight="1">
      <c r="C1126" s="112" t="b">
        <v>0</v>
      </c>
      <c r="D1126" s="113">
        <v>1045</v>
      </c>
      <c r="E1126" s="114" t="s">
        <v>2583</v>
      </c>
      <c r="F1126" s="114">
        <v>83</v>
      </c>
      <c r="G1126" s="121">
        <v>1</v>
      </c>
      <c r="H1126" s="121">
        <v>12</v>
      </c>
      <c r="I1126" s="121" t="s">
        <v>2584</v>
      </c>
      <c r="J1126" s="121">
        <v>149263</v>
      </c>
      <c r="K1126" s="121">
        <v>4856954</v>
      </c>
      <c r="L1126" s="121">
        <v>0.99</v>
      </c>
      <c r="M1126" s="121">
        <v>1044</v>
      </c>
      <c r="N1126" s="122">
        <v>0</v>
      </c>
      <c r="O1126" s="122">
        <v>4.9634090561696778E+18</v>
      </c>
    </row>
    <row r="1127" spans="3:15" ht="15" customHeight="1">
      <c r="C1127" s="112" t="b">
        <v>0</v>
      </c>
      <c r="D1127" s="113">
        <v>1046</v>
      </c>
      <c r="E1127" s="114" t="s">
        <v>2585</v>
      </c>
      <c r="F1127" s="114">
        <v>83</v>
      </c>
      <c r="G1127" s="121">
        <v>1</v>
      </c>
      <c r="H1127" s="121">
        <v>12</v>
      </c>
      <c r="I1127" s="121" t="s">
        <v>2567</v>
      </c>
      <c r="J1127" s="121">
        <v>210808</v>
      </c>
      <c r="K1127" s="121">
        <v>6883787</v>
      </c>
      <c r="L1127" s="121">
        <v>0.99</v>
      </c>
      <c r="M1127" s="121">
        <v>1045</v>
      </c>
      <c r="N1127" s="122">
        <v>0</v>
      </c>
      <c r="O1127" s="122">
        <v>1.6581334281125775E+19</v>
      </c>
    </row>
    <row r="1128" spans="3:15" ht="15" customHeight="1">
      <c r="C1128" s="112" t="b">
        <v>0</v>
      </c>
      <c r="D1128" s="113">
        <v>1047</v>
      </c>
      <c r="E1128" s="114" t="s">
        <v>2586</v>
      </c>
      <c r="F1128" s="114">
        <v>83</v>
      </c>
      <c r="G1128" s="121">
        <v>1</v>
      </c>
      <c r="H1128" s="121">
        <v>12</v>
      </c>
      <c r="I1128" s="121" t="s">
        <v>2587</v>
      </c>
      <c r="J1128" s="121">
        <v>173583</v>
      </c>
      <c r="K1128" s="121">
        <v>5633730</v>
      </c>
      <c r="L1128" s="121">
        <v>0.99</v>
      </c>
      <c r="M1128" s="121">
        <v>1046</v>
      </c>
      <c r="N1128" s="122">
        <v>0</v>
      </c>
      <c r="O1128" s="122">
        <v>1.1072019158058488E+19</v>
      </c>
    </row>
    <row r="1129" spans="3:15" ht="15" customHeight="1">
      <c r="C1129" s="112" t="b">
        <v>0</v>
      </c>
      <c r="D1129" s="113">
        <v>1048</v>
      </c>
      <c r="E1129" s="114" t="s">
        <v>2588</v>
      </c>
      <c r="F1129" s="114">
        <v>83</v>
      </c>
      <c r="G1129" s="121">
        <v>1</v>
      </c>
      <c r="H1129" s="121">
        <v>12</v>
      </c>
      <c r="I1129" s="121" t="s">
        <v>2589</v>
      </c>
      <c r="J1129" s="121">
        <v>266605</v>
      </c>
      <c r="K1129" s="121">
        <v>8554066</v>
      </c>
      <c r="L1129" s="121">
        <v>0.99</v>
      </c>
      <c r="M1129" s="121">
        <v>1047</v>
      </c>
      <c r="N1129" s="122">
        <v>0</v>
      </c>
      <c r="O1129" s="122">
        <v>1.4852707020824041E+19</v>
      </c>
    </row>
    <row r="1130" spans="3:15" ht="15" customHeight="1">
      <c r="C1130" s="112" t="b">
        <v>0</v>
      </c>
      <c r="D1130" s="113">
        <v>1049</v>
      </c>
      <c r="E1130" s="114" t="s">
        <v>2590</v>
      </c>
      <c r="F1130" s="114">
        <v>83</v>
      </c>
      <c r="G1130" s="121">
        <v>1</v>
      </c>
      <c r="H1130" s="121">
        <v>12</v>
      </c>
      <c r="I1130" s="121" t="s">
        <v>2579</v>
      </c>
      <c r="J1130" s="121">
        <v>190458</v>
      </c>
      <c r="K1130" s="121">
        <v>6231029</v>
      </c>
      <c r="L1130" s="121">
        <v>0.99</v>
      </c>
      <c r="M1130" s="121">
        <v>1048</v>
      </c>
      <c r="N1130" s="122">
        <v>0</v>
      </c>
      <c r="O1130" s="122">
        <v>1.6755812541172699E+19</v>
      </c>
    </row>
    <row r="1131" spans="3:15" ht="15" customHeight="1">
      <c r="C1131" s="112" t="b">
        <v>0</v>
      </c>
      <c r="D1131" s="113">
        <v>1050</v>
      </c>
      <c r="E1131" s="114" t="s">
        <v>2591</v>
      </c>
      <c r="F1131" s="114">
        <v>83</v>
      </c>
      <c r="G1131" s="121">
        <v>1</v>
      </c>
      <c r="H1131" s="121">
        <v>12</v>
      </c>
      <c r="I1131" s="121" t="s">
        <v>2592</v>
      </c>
      <c r="J1131" s="121">
        <v>187010</v>
      </c>
      <c r="K1131" s="121">
        <v>6095727</v>
      </c>
      <c r="L1131" s="121">
        <v>0.99</v>
      </c>
      <c r="M1131" s="121">
        <v>1049</v>
      </c>
      <c r="N1131" s="122">
        <v>0</v>
      </c>
      <c r="O1131" s="122">
        <v>7.6409555225901373E+18</v>
      </c>
    </row>
    <row r="1132" spans="3:15" ht="15" customHeight="1">
      <c r="C1132" s="112" t="b">
        <v>0</v>
      </c>
      <c r="D1132" s="113">
        <v>1051</v>
      </c>
      <c r="E1132" s="114" t="s">
        <v>2593</v>
      </c>
      <c r="F1132" s="114">
        <v>83</v>
      </c>
      <c r="G1132" s="121">
        <v>1</v>
      </c>
      <c r="H1132" s="121">
        <v>12</v>
      </c>
      <c r="I1132" s="121" t="s">
        <v>2594</v>
      </c>
      <c r="J1132" s="121">
        <v>193750</v>
      </c>
      <c r="K1132" s="121">
        <v>6410674</v>
      </c>
      <c r="L1132" s="121">
        <v>0.99</v>
      </c>
      <c r="M1132" s="121">
        <v>1050</v>
      </c>
      <c r="N1132" s="122">
        <v>0</v>
      </c>
      <c r="O1132" s="122">
        <v>1.7103321949082763E+19</v>
      </c>
    </row>
    <row r="1133" spans="3:15" ht="15" customHeight="1">
      <c r="C1133" s="112" t="b">
        <v>0</v>
      </c>
      <c r="D1133" s="113">
        <v>1052</v>
      </c>
      <c r="E1133" s="114" t="s">
        <v>2595</v>
      </c>
      <c r="F1133" s="114">
        <v>83</v>
      </c>
      <c r="G1133" s="121">
        <v>1</v>
      </c>
      <c r="H1133" s="121">
        <v>12</v>
      </c>
      <c r="I1133" s="121" t="s">
        <v>2596</v>
      </c>
      <c r="J1133" s="121">
        <v>184111</v>
      </c>
      <c r="K1133" s="121">
        <v>5987372</v>
      </c>
      <c r="L1133" s="121">
        <v>0.99</v>
      </c>
      <c r="M1133" s="121">
        <v>1051</v>
      </c>
      <c r="N1133" s="122">
        <v>0</v>
      </c>
      <c r="O1133" s="122">
        <v>1.1098050966104115E+19</v>
      </c>
    </row>
    <row r="1134" spans="3:15" ht="15" customHeight="1">
      <c r="C1134" s="112" t="b">
        <v>0</v>
      </c>
      <c r="D1134" s="113">
        <v>1053</v>
      </c>
      <c r="E1134" s="114" t="s">
        <v>2597</v>
      </c>
      <c r="F1134" s="114">
        <v>83</v>
      </c>
      <c r="G1134" s="121">
        <v>1</v>
      </c>
      <c r="H1134" s="121">
        <v>12</v>
      </c>
      <c r="I1134" s="121" t="s">
        <v>2598</v>
      </c>
      <c r="J1134" s="121">
        <v>169900</v>
      </c>
      <c r="K1134" s="121">
        <v>5548581</v>
      </c>
      <c r="L1134" s="121">
        <v>0.99</v>
      </c>
      <c r="M1134" s="121">
        <v>1052</v>
      </c>
      <c r="N1134" s="122">
        <v>0</v>
      </c>
      <c r="O1134" s="122">
        <v>6.6910557849523937E+18</v>
      </c>
    </row>
    <row r="1135" spans="3:15" ht="15" customHeight="1">
      <c r="C1135" s="112" t="b">
        <v>0</v>
      </c>
      <c r="D1135" s="113">
        <v>1054</v>
      </c>
      <c r="E1135" s="114" t="s">
        <v>2599</v>
      </c>
      <c r="F1135" s="114">
        <v>83</v>
      </c>
      <c r="G1135" s="121">
        <v>1</v>
      </c>
      <c r="H1135" s="121">
        <v>12</v>
      </c>
      <c r="I1135" s="121" t="s">
        <v>2600</v>
      </c>
      <c r="J1135" s="121">
        <v>292075</v>
      </c>
      <c r="K1135" s="121">
        <v>9541052</v>
      </c>
      <c r="L1135" s="121">
        <v>0.99</v>
      </c>
      <c r="M1135" s="121">
        <v>1053</v>
      </c>
      <c r="N1135" s="122">
        <v>0</v>
      </c>
      <c r="O1135" s="122">
        <v>1.434249741875441E+19</v>
      </c>
    </row>
    <row r="1136" spans="3:15" ht="15" customHeight="1">
      <c r="C1136" s="112" t="b">
        <v>0</v>
      </c>
      <c r="D1136" s="113">
        <v>1055</v>
      </c>
      <c r="E1136" s="114" t="s">
        <v>2601</v>
      </c>
      <c r="F1136" s="114">
        <v>83</v>
      </c>
      <c r="G1136" s="121">
        <v>1</v>
      </c>
      <c r="H1136" s="121">
        <v>12</v>
      </c>
      <c r="I1136" s="121" t="s">
        <v>2602</v>
      </c>
      <c r="J1136" s="121">
        <v>203964</v>
      </c>
      <c r="K1136" s="121">
        <v>6645365</v>
      </c>
      <c r="L1136" s="121">
        <v>0.99</v>
      </c>
      <c r="M1136" s="121">
        <v>1054</v>
      </c>
      <c r="N1136" s="122">
        <v>0</v>
      </c>
      <c r="O1136" s="122">
        <v>1.0900495259600591E+19</v>
      </c>
    </row>
    <row r="1137" spans="3:15" ht="15" customHeight="1">
      <c r="C1137" s="112" t="b">
        <v>0</v>
      </c>
      <c r="D1137" s="113">
        <v>1056</v>
      </c>
      <c r="E1137" s="114" t="s">
        <v>2603</v>
      </c>
      <c r="F1137" s="114">
        <v>83</v>
      </c>
      <c r="G1137" s="121">
        <v>1</v>
      </c>
      <c r="H1137" s="121">
        <v>12</v>
      </c>
      <c r="I1137" s="121" t="s">
        <v>2604</v>
      </c>
      <c r="J1137" s="121">
        <v>193175</v>
      </c>
      <c r="K1137" s="121">
        <v>6378511</v>
      </c>
      <c r="L1137" s="121">
        <v>0.99</v>
      </c>
      <c r="M1137" s="121">
        <v>1055</v>
      </c>
      <c r="N1137" s="122">
        <v>0</v>
      </c>
      <c r="O1137" s="122">
        <v>1.81160102406016E+19</v>
      </c>
    </row>
    <row r="1138" spans="3:15" ht="15" customHeight="1">
      <c r="C1138" s="112" t="b">
        <v>0</v>
      </c>
      <c r="D1138" s="113">
        <v>1057</v>
      </c>
      <c r="E1138" s="114" t="s">
        <v>2605</v>
      </c>
      <c r="F1138" s="114">
        <v>84</v>
      </c>
      <c r="G1138" s="121">
        <v>1</v>
      </c>
      <c r="H1138" s="121">
        <v>7</v>
      </c>
      <c r="I1138" s="121"/>
      <c r="J1138" s="121">
        <v>179252</v>
      </c>
      <c r="K1138" s="121">
        <v>5840027</v>
      </c>
      <c r="L1138" s="121">
        <v>0.99</v>
      </c>
      <c r="M1138" s="121">
        <v>1056</v>
      </c>
      <c r="N1138" s="122">
        <v>1</v>
      </c>
      <c r="O1138" s="122">
        <v>2.9354461587738824E+18</v>
      </c>
    </row>
    <row r="1139" spans="3:15" ht="15" customHeight="1">
      <c r="C1139" s="112" t="b">
        <v>0</v>
      </c>
      <c r="D1139" s="113">
        <v>1058</v>
      </c>
      <c r="E1139" s="114" t="s">
        <v>2606</v>
      </c>
      <c r="F1139" s="114">
        <v>84</v>
      </c>
      <c r="G1139" s="121">
        <v>1</v>
      </c>
      <c r="H1139" s="121">
        <v>7</v>
      </c>
      <c r="I1139" s="121"/>
      <c r="J1139" s="121">
        <v>229537</v>
      </c>
      <c r="K1139" s="121">
        <v>7680421</v>
      </c>
      <c r="L1139" s="121">
        <v>0.99</v>
      </c>
      <c r="M1139" s="121">
        <v>1057</v>
      </c>
      <c r="N1139" s="122">
        <v>1</v>
      </c>
      <c r="O1139" s="122">
        <v>4.8933005924105165E+18</v>
      </c>
    </row>
    <row r="1140" spans="3:15" ht="15" customHeight="1">
      <c r="C1140" s="112" t="b">
        <v>0</v>
      </c>
      <c r="D1140" s="113">
        <v>1059</v>
      </c>
      <c r="E1140" s="114" t="s">
        <v>2607</v>
      </c>
      <c r="F1140" s="114">
        <v>84</v>
      </c>
      <c r="G1140" s="121">
        <v>1</v>
      </c>
      <c r="H1140" s="121">
        <v>7</v>
      </c>
      <c r="I1140" s="121"/>
      <c r="J1140" s="121">
        <v>237191</v>
      </c>
      <c r="K1140" s="121">
        <v>7866165</v>
      </c>
      <c r="L1140" s="121">
        <v>0.99</v>
      </c>
      <c r="M1140" s="121">
        <v>1058</v>
      </c>
      <c r="N1140" s="122">
        <v>1</v>
      </c>
      <c r="O1140" s="122">
        <v>6.057930720595966E+18</v>
      </c>
    </row>
    <row r="1141" spans="3:15" ht="15" customHeight="1">
      <c r="C1141" s="112" t="b">
        <v>0</v>
      </c>
      <c r="D1141" s="113">
        <v>1060</v>
      </c>
      <c r="E1141" s="114" t="s">
        <v>2608</v>
      </c>
      <c r="F1141" s="114">
        <v>84</v>
      </c>
      <c r="G1141" s="121">
        <v>1</v>
      </c>
      <c r="H1141" s="121">
        <v>7</v>
      </c>
      <c r="I1141" s="121"/>
      <c r="J1141" s="121">
        <v>236617</v>
      </c>
      <c r="K1141" s="121">
        <v>7920510</v>
      </c>
      <c r="L1141" s="121">
        <v>0.99</v>
      </c>
      <c r="M1141" s="121">
        <v>1059</v>
      </c>
      <c r="N1141" s="122">
        <v>1</v>
      </c>
      <c r="O1141" s="122">
        <v>5.3276193351646751E+18</v>
      </c>
    </row>
    <row r="1142" spans="3:15" ht="15" customHeight="1">
      <c r="C1142" s="112" t="b">
        <v>0</v>
      </c>
      <c r="D1142" s="113">
        <v>1061</v>
      </c>
      <c r="E1142" s="114" t="s">
        <v>2609</v>
      </c>
      <c r="F1142" s="114">
        <v>84</v>
      </c>
      <c r="G1142" s="121">
        <v>1</v>
      </c>
      <c r="H1142" s="121">
        <v>7</v>
      </c>
      <c r="I1142" s="121"/>
      <c r="J1142" s="121">
        <v>321332</v>
      </c>
      <c r="K1142" s="121">
        <v>10567404</v>
      </c>
      <c r="L1142" s="121">
        <v>0.99</v>
      </c>
      <c r="M1142" s="121">
        <v>1060</v>
      </c>
      <c r="N1142" s="122">
        <v>1</v>
      </c>
      <c r="O1142" s="122">
        <v>9.6771756474027725E+18</v>
      </c>
    </row>
    <row r="1143" spans="3:15" ht="15" customHeight="1">
      <c r="C1143" s="112" t="b">
        <v>0</v>
      </c>
      <c r="D1143" s="113">
        <v>1062</v>
      </c>
      <c r="E1143" s="114" t="s">
        <v>2610</v>
      </c>
      <c r="F1143" s="114">
        <v>84</v>
      </c>
      <c r="G1143" s="121">
        <v>1</v>
      </c>
      <c r="H1143" s="121">
        <v>7</v>
      </c>
      <c r="I1143" s="121"/>
      <c r="J1143" s="121">
        <v>301113</v>
      </c>
      <c r="K1143" s="121">
        <v>10030604</v>
      </c>
      <c r="L1143" s="121">
        <v>0.99</v>
      </c>
      <c r="M1143" s="121">
        <v>1061</v>
      </c>
      <c r="N1143" s="122">
        <v>1</v>
      </c>
      <c r="O1143" s="122">
        <v>1.5005150471855749E+18</v>
      </c>
    </row>
    <row r="1144" spans="3:15" ht="15" customHeight="1">
      <c r="C1144" s="112" t="b">
        <v>0</v>
      </c>
      <c r="D1144" s="113">
        <v>1063</v>
      </c>
      <c r="E1144" s="114" t="s">
        <v>2611</v>
      </c>
      <c r="F1144" s="114">
        <v>84</v>
      </c>
      <c r="G1144" s="121">
        <v>1</v>
      </c>
      <c r="H1144" s="121">
        <v>7</v>
      </c>
      <c r="I1144" s="121"/>
      <c r="J1144" s="121">
        <v>244453</v>
      </c>
      <c r="K1144" s="121">
        <v>8084475</v>
      </c>
      <c r="L1144" s="121">
        <v>0.99</v>
      </c>
      <c r="M1144" s="121">
        <v>1062</v>
      </c>
      <c r="N1144" s="122">
        <v>1</v>
      </c>
      <c r="O1144" s="122">
        <v>4.3558504609848438E+18</v>
      </c>
    </row>
    <row r="1145" spans="3:15" ht="15" customHeight="1">
      <c r="C1145" s="112" t="b">
        <v>0</v>
      </c>
      <c r="D1145" s="113">
        <v>1064</v>
      </c>
      <c r="E1145" s="114" t="s">
        <v>2612</v>
      </c>
      <c r="F1145" s="114">
        <v>84</v>
      </c>
      <c r="G1145" s="121">
        <v>1</v>
      </c>
      <c r="H1145" s="121">
        <v>7</v>
      </c>
      <c r="I1145" s="121"/>
      <c r="J1145" s="121">
        <v>221727</v>
      </c>
      <c r="K1145" s="121">
        <v>7347172</v>
      </c>
      <c r="L1145" s="121">
        <v>0.99</v>
      </c>
      <c r="M1145" s="121">
        <v>1063</v>
      </c>
      <c r="N1145" s="122">
        <v>1</v>
      </c>
      <c r="O1145" s="122">
        <v>6.611123105657772E+18</v>
      </c>
    </row>
    <row r="1146" spans="3:15" ht="15" customHeight="1">
      <c r="C1146" s="112" t="b">
        <v>0</v>
      </c>
      <c r="D1146" s="113">
        <v>1065</v>
      </c>
      <c r="E1146" s="114" t="s">
        <v>2613</v>
      </c>
      <c r="F1146" s="114">
        <v>84</v>
      </c>
      <c r="G1146" s="121">
        <v>1</v>
      </c>
      <c r="H1146" s="121">
        <v>7</v>
      </c>
      <c r="I1146" s="121" t="s">
        <v>2614</v>
      </c>
      <c r="J1146" s="121">
        <v>322821</v>
      </c>
      <c r="K1146" s="121">
        <v>10603717</v>
      </c>
      <c r="L1146" s="121">
        <v>0.99</v>
      </c>
      <c r="M1146" s="121">
        <v>1064</v>
      </c>
      <c r="N1146" s="122">
        <v>0</v>
      </c>
      <c r="O1146" s="122">
        <v>1.2368453959801594E+19</v>
      </c>
    </row>
    <row r="1147" spans="3:15" ht="15" customHeight="1">
      <c r="C1147" s="112" t="b">
        <v>0</v>
      </c>
      <c r="D1147" s="113">
        <v>1066</v>
      </c>
      <c r="E1147" s="114" t="s">
        <v>2615</v>
      </c>
      <c r="F1147" s="114">
        <v>84</v>
      </c>
      <c r="G1147" s="121">
        <v>1</v>
      </c>
      <c r="H1147" s="121">
        <v>7</v>
      </c>
      <c r="I1147" s="121"/>
      <c r="J1147" s="121">
        <v>324597</v>
      </c>
      <c r="K1147" s="121">
        <v>10833935</v>
      </c>
      <c r="L1147" s="121">
        <v>0.99</v>
      </c>
      <c r="M1147" s="121">
        <v>1065</v>
      </c>
      <c r="N1147" s="122">
        <v>1</v>
      </c>
      <c r="O1147" s="122">
        <v>6.2047679334210304E+18</v>
      </c>
    </row>
    <row r="1148" spans="3:15" ht="15" customHeight="1">
      <c r="C1148" s="112" t="b">
        <v>0</v>
      </c>
      <c r="D1148" s="113">
        <v>1067</v>
      </c>
      <c r="E1148" s="114" t="s">
        <v>2616</v>
      </c>
      <c r="F1148" s="114">
        <v>84</v>
      </c>
      <c r="G1148" s="121">
        <v>1</v>
      </c>
      <c r="H1148" s="121">
        <v>7</v>
      </c>
      <c r="I1148" s="121"/>
      <c r="J1148" s="121">
        <v>248528</v>
      </c>
      <c r="K1148" s="121">
        <v>8216625</v>
      </c>
      <c r="L1148" s="121">
        <v>0.99</v>
      </c>
      <c r="M1148" s="121">
        <v>1066</v>
      </c>
      <c r="N1148" s="122">
        <v>1</v>
      </c>
      <c r="O1148" s="122">
        <v>1.2546108591633453E+19</v>
      </c>
    </row>
    <row r="1149" spans="3:15" ht="15" customHeight="1">
      <c r="C1149" s="112" t="b">
        <v>0</v>
      </c>
      <c r="D1149" s="113">
        <v>1068</v>
      </c>
      <c r="E1149" s="114" t="s">
        <v>2617</v>
      </c>
      <c r="F1149" s="114">
        <v>84</v>
      </c>
      <c r="G1149" s="121">
        <v>1</v>
      </c>
      <c r="H1149" s="121">
        <v>7</v>
      </c>
      <c r="I1149" s="121"/>
      <c r="J1149" s="121">
        <v>213498</v>
      </c>
      <c r="K1149" s="121">
        <v>7041077</v>
      </c>
      <c r="L1149" s="121">
        <v>0.99</v>
      </c>
      <c r="M1149" s="121">
        <v>1067</v>
      </c>
      <c r="N1149" s="122">
        <v>1</v>
      </c>
      <c r="O1149" s="122">
        <v>1.54220707505322E+19</v>
      </c>
    </row>
    <row r="1150" spans="3:15" ht="15" customHeight="1">
      <c r="C1150" s="112" t="b">
        <v>0</v>
      </c>
      <c r="D1150" s="113">
        <v>1069</v>
      </c>
      <c r="E1150" s="114" t="s">
        <v>2618</v>
      </c>
      <c r="F1150" s="114">
        <v>84</v>
      </c>
      <c r="G1150" s="121">
        <v>1</v>
      </c>
      <c r="H1150" s="121">
        <v>7</v>
      </c>
      <c r="I1150" s="121"/>
      <c r="J1150" s="121">
        <v>526132</v>
      </c>
      <c r="K1150" s="121">
        <v>17533664</v>
      </c>
      <c r="L1150" s="121">
        <v>0.99</v>
      </c>
      <c r="M1150" s="121">
        <v>1068</v>
      </c>
      <c r="N1150" s="122">
        <v>1</v>
      </c>
      <c r="O1150" s="122">
        <v>1.4201263203554394E+18</v>
      </c>
    </row>
    <row r="1151" spans="3:15" ht="15" customHeight="1">
      <c r="C1151" s="112" t="b">
        <v>0</v>
      </c>
      <c r="D1151" s="113">
        <v>1070</v>
      </c>
      <c r="E1151" s="114" t="s">
        <v>2619</v>
      </c>
      <c r="F1151" s="114">
        <v>84</v>
      </c>
      <c r="G1151" s="121">
        <v>1</v>
      </c>
      <c r="H1151" s="121">
        <v>7</v>
      </c>
      <c r="I1151" s="121"/>
      <c r="J1151" s="121">
        <v>191634</v>
      </c>
      <c r="K1151" s="121">
        <v>6390885</v>
      </c>
      <c r="L1151" s="121">
        <v>0.99</v>
      </c>
      <c r="M1151" s="121">
        <v>1069</v>
      </c>
      <c r="N1151" s="122">
        <v>1</v>
      </c>
      <c r="O1151" s="122">
        <v>4.4720168309548452E+18</v>
      </c>
    </row>
    <row r="1152" spans="3:15" ht="15" customHeight="1">
      <c r="C1152" s="112" t="b">
        <v>0</v>
      </c>
      <c r="D1152" s="113">
        <v>1071</v>
      </c>
      <c r="E1152" s="114" t="s">
        <v>2620</v>
      </c>
      <c r="F1152" s="114">
        <v>84</v>
      </c>
      <c r="G1152" s="121">
        <v>1</v>
      </c>
      <c r="H1152" s="121">
        <v>7</v>
      </c>
      <c r="I1152" s="121"/>
      <c r="J1152" s="121">
        <v>74919</v>
      </c>
      <c r="K1152" s="121">
        <v>2439206</v>
      </c>
      <c r="L1152" s="121">
        <v>0.99</v>
      </c>
      <c r="M1152" s="121">
        <v>1070</v>
      </c>
      <c r="N1152" s="122">
        <v>1</v>
      </c>
      <c r="O1152" s="122">
        <v>1.802562997830451E+19</v>
      </c>
    </row>
    <row r="1153" spans="3:15" ht="15" customHeight="1">
      <c r="C1153" s="112" t="b">
        <v>0</v>
      </c>
      <c r="D1153" s="113">
        <v>1072</v>
      </c>
      <c r="E1153" s="114" t="s">
        <v>2621</v>
      </c>
      <c r="F1153" s="114">
        <v>84</v>
      </c>
      <c r="G1153" s="121">
        <v>1</v>
      </c>
      <c r="H1153" s="121">
        <v>7</v>
      </c>
      <c r="I1153" s="121"/>
      <c r="J1153" s="121">
        <v>292493</v>
      </c>
      <c r="K1153" s="121">
        <v>9584317</v>
      </c>
      <c r="L1153" s="121">
        <v>0.99</v>
      </c>
      <c r="M1153" s="121">
        <v>1071</v>
      </c>
      <c r="N1153" s="122">
        <v>1</v>
      </c>
      <c r="O1153" s="122">
        <v>3.362438266370369E+18</v>
      </c>
    </row>
    <row r="1154" spans="3:15" ht="15" customHeight="1">
      <c r="C1154" s="112" t="b">
        <v>0</v>
      </c>
      <c r="D1154" s="113">
        <v>1073</v>
      </c>
      <c r="E1154" s="114" t="s">
        <v>2622</v>
      </c>
      <c r="F1154" s="114">
        <v>85</v>
      </c>
      <c r="G1154" s="121">
        <v>1</v>
      </c>
      <c r="H1154" s="121">
        <v>10</v>
      </c>
      <c r="I1154" s="121"/>
      <c r="J1154" s="121">
        <v>219454</v>
      </c>
      <c r="K1154" s="121">
        <v>7469735</v>
      </c>
      <c r="L1154" s="121">
        <v>0.99</v>
      </c>
      <c r="M1154" s="121">
        <v>1072</v>
      </c>
      <c r="N1154" s="122">
        <v>1</v>
      </c>
      <c r="O1154" s="122">
        <v>6.6204762322325105E+18</v>
      </c>
    </row>
    <row r="1155" spans="3:15" ht="15" customHeight="1">
      <c r="C1155" s="112" t="b">
        <v>0</v>
      </c>
      <c r="D1155" s="113">
        <v>1074</v>
      </c>
      <c r="E1155" s="114" t="s">
        <v>2623</v>
      </c>
      <c r="F1155" s="114">
        <v>85</v>
      </c>
      <c r="G1155" s="121">
        <v>1</v>
      </c>
      <c r="H1155" s="121">
        <v>10</v>
      </c>
      <c r="I1155" s="121"/>
      <c r="J1155" s="121">
        <v>247928</v>
      </c>
      <c r="K1155" s="121">
        <v>8393047</v>
      </c>
      <c r="L1155" s="121">
        <v>0.99</v>
      </c>
      <c r="M1155" s="121">
        <v>1073</v>
      </c>
      <c r="N1155" s="122">
        <v>1</v>
      </c>
      <c r="O1155" s="122">
        <v>1.7210882441743362E+19</v>
      </c>
    </row>
    <row r="1156" spans="3:15" ht="15" customHeight="1">
      <c r="C1156" s="112" t="b">
        <v>0</v>
      </c>
      <c r="D1156" s="113">
        <v>1075</v>
      </c>
      <c r="E1156" s="114" t="s">
        <v>2624</v>
      </c>
      <c r="F1156" s="114">
        <v>85</v>
      </c>
      <c r="G1156" s="121">
        <v>1</v>
      </c>
      <c r="H1156" s="121">
        <v>10</v>
      </c>
      <c r="I1156" s="121" t="s">
        <v>2625</v>
      </c>
      <c r="J1156" s="121">
        <v>261041</v>
      </c>
      <c r="K1156" s="121">
        <v>8660617</v>
      </c>
      <c r="L1156" s="121">
        <v>0.99</v>
      </c>
      <c r="M1156" s="121">
        <v>1074</v>
      </c>
      <c r="N1156" s="122">
        <v>0</v>
      </c>
      <c r="O1156" s="122">
        <v>1.7853559180566159E+19</v>
      </c>
    </row>
    <row r="1157" spans="3:15" ht="15" customHeight="1">
      <c r="C1157" s="112" t="b">
        <v>0</v>
      </c>
      <c r="D1157" s="113">
        <v>1076</v>
      </c>
      <c r="E1157" s="114" t="s">
        <v>2626</v>
      </c>
      <c r="F1157" s="114">
        <v>85</v>
      </c>
      <c r="G1157" s="121">
        <v>1</v>
      </c>
      <c r="H1157" s="121">
        <v>10</v>
      </c>
      <c r="I1157" s="121" t="s">
        <v>2627</v>
      </c>
      <c r="J1157" s="121">
        <v>222275</v>
      </c>
      <c r="K1157" s="121">
        <v>7349779</v>
      </c>
      <c r="L1157" s="121">
        <v>0.99</v>
      </c>
      <c r="M1157" s="121">
        <v>1075</v>
      </c>
      <c r="N1157" s="122">
        <v>0</v>
      </c>
      <c r="O1157" s="122">
        <v>1.0231363182767784E+19</v>
      </c>
    </row>
    <row r="1158" spans="3:15" ht="15" customHeight="1">
      <c r="C1158" s="112" t="b">
        <v>0</v>
      </c>
      <c r="D1158" s="113">
        <v>1077</v>
      </c>
      <c r="E1158" s="114" t="s">
        <v>2628</v>
      </c>
      <c r="F1158" s="114">
        <v>85</v>
      </c>
      <c r="G1158" s="121">
        <v>1</v>
      </c>
      <c r="H1158" s="121">
        <v>10</v>
      </c>
      <c r="I1158" s="121" t="s">
        <v>2629</v>
      </c>
      <c r="J1158" s="121">
        <v>200437</v>
      </c>
      <c r="K1158" s="121">
        <v>6638563</v>
      </c>
      <c r="L1158" s="121">
        <v>0.99</v>
      </c>
      <c r="M1158" s="121">
        <v>1076</v>
      </c>
      <c r="N1158" s="122">
        <v>0</v>
      </c>
      <c r="O1158" s="122">
        <v>1.0800520246890476E+19</v>
      </c>
    </row>
    <row r="1159" spans="3:15" ht="15" customHeight="1">
      <c r="C1159" s="112" t="b">
        <v>0</v>
      </c>
      <c r="D1159" s="113">
        <v>1078</v>
      </c>
      <c r="E1159" s="114" t="s">
        <v>2630</v>
      </c>
      <c r="F1159" s="114">
        <v>85</v>
      </c>
      <c r="G1159" s="121">
        <v>1</v>
      </c>
      <c r="H1159" s="121">
        <v>10</v>
      </c>
      <c r="I1159" s="121" t="s">
        <v>2627</v>
      </c>
      <c r="J1159" s="121">
        <v>217051</v>
      </c>
      <c r="K1159" s="121">
        <v>7387183</v>
      </c>
      <c r="L1159" s="121">
        <v>0.99</v>
      </c>
      <c r="M1159" s="121">
        <v>1077</v>
      </c>
      <c r="N1159" s="122">
        <v>0</v>
      </c>
      <c r="O1159" s="122">
        <v>1.0868995604847014E+18</v>
      </c>
    </row>
    <row r="1160" spans="3:15" ht="15" customHeight="1">
      <c r="C1160" s="112" t="b">
        <v>0</v>
      </c>
      <c r="D1160" s="113">
        <v>1079</v>
      </c>
      <c r="E1160" s="114" t="s">
        <v>2631</v>
      </c>
      <c r="F1160" s="114">
        <v>85</v>
      </c>
      <c r="G1160" s="121">
        <v>1</v>
      </c>
      <c r="H1160" s="121">
        <v>10</v>
      </c>
      <c r="I1160" s="121" t="s">
        <v>2627</v>
      </c>
      <c r="J1160" s="121">
        <v>204695</v>
      </c>
      <c r="K1160" s="121">
        <v>6937472</v>
      </c>
      <c r="L1160" s="121">
        <v>0.99</v>
      </c>
      <c r="M1160" s="121">
        <v>1078</v>
      </c>
      <c r="N1160" s="122">
        <v>0</v>
      </c>
      <c r="O1160" s="122">
        <v>1.2363200865103718E+19</v>
      </c>
    </row>
    <row r="1161" spans="3:15" ht="15" customHeight="1">
      <c r="C1161" s="112" t="b">
        <v>0</v>
      </c>
      <c r="D1161" s="113">
        <v>1080</v>
      </c>
      <c r="E1161" s="114" t="s">
        <v>2632</v>
      </c>
      <c r="F1161" s="114">
        <v>85</v>
      </c>
      <c r="G1161" s="121">
        <v>1</v>
      </c>
      <c r="H1161" s="121">
        <v>10</v>
      </c>
      <c r="I1161" s="121" t="s">
        <v>2627</v>
      </c>
      <c r="J1161" s="121">
        <v>199653</v>
      </c>
      <c r="K1161" s="121">
        <v>6625000</v>
      </c>
      <c r="L1161" s="121">
        <v>0.99</v>
      </c>
      <c r="M1161" s="121">
        <v>1079</v>
      </c>
      <c r="N1161" s="122">
        <v>0</v>
      </c>
      <c r="O1161" s="122">
        <v>4.895745498167382E+18</v>
      </c>
    </row>
    <row r="1162" spans="3:15" ht="15" customHeight="1">
      <c r="C1162" s="112" t="b">
        <v>0</v>
      </c>
      <c r="D1162" s="113">
        <v>1081</v>
      </c>
      <c r="E1162" s="114" t="s">
        <v>2633</v>
      </c>
      <c r="F1162" s="114">
        <v>85</v>
      </c>
      <c r="G1162" s="121">
        <v>1</v>
      </c>
      <c r="H1162" s="121">
        <v>10</v>
      </c>
      <c r="I1162" s="121" t="s">
        <v>2634</v>
      </c>
      <c r="J1162" s="121">
        <v>191660</v>
      </c>
      <c r="K1162" s="121">
        <v>6340649</v>
      </c>
      <c r="L1162" s="121">
        <v>0.99</v>
      </c>
      <c r="M1162" s="121">
        <v>1080</v>
      </c>
      <c r="N1162" s="122">
        <v>0</v>
      </c>
      <c r="O1162" s="122">
        <v>8.0475591414924411E+18</v>
      </c>
    </row>
    <row r="1163" spans="3:15" ht="15" customHeight="1">
      <c r="C1163" s="112" t="b">
        <v>0</v>
      </c>
      <c r="D1163" s="113">
        <v>1082</v>
      </c>
      <c r="E1163" s="114" t="s">
        <v>2635</v>
      </c>
      <c r="F1163" s="114">
        <v>85</v>
      </c>
      <c r="G1163" s="121">
        <v>1</v>
      </c>
      <c r="H1163" s="121">
        <v>10</v>
      </c>
      <c r="I1163" s="121" t="s">
        <v>2636</v>
      </c>
      <c r="J1163" s="121">
        <v>271020</v>
      </c>
      <c r="K1163" s="121">
        <v>9098093</v>
      </c>
      <c r="L1163" s="121">
        <v>0.99</v>
      </c>
      <c r="M1163" s="121">
        <v>1081</v>
      </c>
      <c r="N1163" s="122">
        <v>0</v>
      </c>
      <c r="O1163" s="122">
        <v>9.5300712730550518E+18</v>
      </c>
    </row>
    <row r="1164" spans="3:15" ht="15" customHeight="1">
      <c r="C1164" s="112" t="b">
        <v>0</v>
      </c>
      <c r="D1164" s="113">
        <v>1083</v>
      </c>
      <c r="E1164" s="114" t="s">
        <v>2637</v>
      </c>
      <c r="F1164" s="114">
        <v>85</v>
      </c>
      <c r="G1164" s="121">
        <v>1</v>
      </c>
      <c r="H1164" s="121">
        <v>10</v>
      </c>
      <c r="I1164" s="121" t="s">
        <v>481</v>
      </c>
      <c r="J1164" s="121">
        <v>148636</v>
      </c>
      <c r="K1164" s="121">
        <v>4888292</v>
      </c>
      <c r="L1164" s="121">
        <v>0.99</v>
      </c>
      <c r="M1164" s="121">
        <v>1082</v>
      </c>
      <c r="N1164" s="122">
        <v>0</v>
      </c>
      <c r="O1164" s="122">
        <v>1.7468054851065858E+19</v>
      </c>
    </row>
    <row r="1165" spans="3:15" ht="15" customHeight="1">
      <c r="C1165" s="112" t="b">
        <v>0</v>
      </c>
      <c r="D1165" s="113">
        <v>1084</v>
      </c>
      <c r="E1165" s="114" t="s">
        <v>2638</v>
      </c>
      <c r="F1165" s="114">
        <v>85</v>
      </c>
      <c r="G1165" s="121">
        <v>1</v>
      </c>
      <c r="H1165" s="121">
        <v>10</v>
      </c>
      <c r="I1165" s="121" t="s">
        <v>481</v>
      </c>
      <c r="J1165" s="121">
        <v>209136</v>
      </c>
      <c r="K1165" s="121">
        <v>6899062</v>
      </c>
      <c r="L1165" s="121">
        <v>0.99</v>
      </c>
      <c r="M1165" s="121">
        <v>1083</v>
      </c>
      <c r="N1165" s="122">
        <v>0</v>
      </c>
      <c r="O1165" s="122">
        <v>1.2855057506510948E+19</v>
      </c>
    </row>
    <row r="1166" spans="3:15" ht="15" customHeight="1">
      <c r="C1166" s="112" t="b">
        <v>0</v>
      </c>
      <c r="D1166" s="113">
        <v>1085</v>
      </c>
      <c r="E1166" s="114" t="s">
        <v>2639</v>
      </c>
      <c r="F1166" s="114">
        <v>85</v>
      </c>
      <c r="G1166" s="121">
        <v>1</v>
      </c>
      <c r="H1166" s="121">
        <v>10</v>
      </c>
      <c r="I1166" s="121" t="s">
        <v>2640</v>
      </c>
      <c r="J1166" s="121">
        <v>260963</v>
      </c>
      <c r="K1166" s="121">
        <v>8518290</v>
      </c>
      <c r="L1166" s="121">
        <v>0.99</v>
      </c>
      <c r="M1166" s="121">
        <v>1084</v>
      </c>
      <c r="N1166" s="122">
        <v>0</v>
      </c>
      <c r="O1166" s="122">
        <v>1.752743015903259E+19</v>
      </c>
    </row>
    <row r="1167" spans="3:15" ht="15" customHeight="1">
      <c r="C1167" s="112" t="b">
        <v>0</v>
      </c>
      <c r="D1167" s="113">
        <v>1086</v>
      </c>
      <c r="E1167" s="114" t="s">
        <v>2641</v>
      </c>
      <c r="F1167" s="114">
        <v>85</v>
      </c>
      <c r="G1167" s="121">
        <v>1</v>
      </c>
      <c r="H1167" s="121">
        <v>10</v>
      </c>
      <c r="I1167" s="121" t="s">
        <v>481</v>
      </c>
      <c r="J1167" s="121">
        <v>32287</v>
      </c>
      <c r="K1167" s="121">
        <v>1039615</v>
      </c>
      <c r="L1167" s="121">
        <v>0.99</v>
      </c>
      <c r="M1167" s="121">
        <v>1085</v>
      </c>
      <c r="N1167" s="122">
        <v>0</v>
      </c>
      <c r="O1167" s="122">
        <v>3.5331600015591096E+18</v>
      </c>
    </row>
    <row r="1168" spans="3:15" ht="15" customHeight="1">
      <c r="C1168" s="112" t="b">
        <v>0</v>
      </c>
      <c r="D1168" s="113">
        <v>1087</v>
      </c>
      <c r="E1168" s="114" t="s">
        <v>2642</v>
      </c>
      <c r="F1168" s="114">
        <v>86</v>
      </c>
      <c r="G1168" s="121">
        <v>1</v>
      </c>
      <c r="H1168" s="121">
        <v>7</v>
      </c>
      <c r="I1168" s="121"/>
      <c r="J1168" s="121">
        <v>154096</v>
      </c>
      <c r="K1168" s="121">
        <v>5227579</v>
      </c>
      <c r="L1168" s="121">
        <v>0.99</v>
      </c>
      <c r="M1168" s="121">
        <v>1086</v>
      </c>
      <c r="N1168" s="122">
        <v>1</v>
      </c>
      <c r="O1168" s="122">
        <v>5.8260323845804032E+17</v>
      </c>
    </row>
    <row r="1169" spans="3:15" ht="15" customHeight="1">
      <c r="C1169" s="112" t="b">
        <v>0</v>
      </c>
      <c r="D1169" s="113">
        <v>1088</v>
      </c>
      <c r="E1169" s="114" t="s">
        <v>2643</v>
      </c>
      <c r="F1169" s="114">
        <v>86</v>
      </c>
      <c r="G1169" s="121">
        <v>1</v>
      </c>
      <c r="H1169" s="121">
        <v>7</v>
      </c>
      <c r="I1169" s="121"/>
      <c r="J1169" s="121">
        <v>238315</v>
      </c>
      <c r="K1169" s="121">
        <v>8026622</v>
      </c>
      <c r="L1169" s="121">
        <v>0.99</v>
      </c>
      <c r="M1169" s="121">
        <v>1087</v>
      </c>
      <c r="N1169" s="122">
        <v>1</v>
      </c>
      <c r="O1169" s="122">
        <v>3.3015072525136748E+18</v>
      </c>
    </row>
    <row r="1170" spans="3:15" ht="15" customHeight="1">
      <c r="C1170" s="112" t="b">
        <v>0</v>
      </c>
      <c r="D1170" s="113">
        <v>1089</v>
      </c>
      <c r="E1170" s="114" t="s">
        <v>2644</v>
      </c>
      <c r="F1170" s="114">
        <v>86</v>
      </c>
      <c r="G1170" s="121">
        <v>1</v>
      </c>
      <c r="H1170" s="121">
        <v>7</v>
      </c>
      <c r="I1170" s="121"/>
      <c r="J1170" s="121">
        <v>295262</v>
      </c>
      <c r="K1170" s="121">
        <v>9819759</v>
      </c>
      <c r="L1170" s="121">
        <v>0.99</v>
      </c>
      <c r="M1170" s="121">
        <v>1088</v>
      </c>
      <c r="N1170" s="122">
        <v>1</v>
      </c>
      <c r="O1170" s="122">
        <v>1.5024399702755459E+19</v>
      </c>
    </row>
    <row r="1171" spans="3:15" ht="15" customHeight="1">
      <c r="C1171" s="112" t="b">
        <v>0</v>
      </c>
      <c r="D1171" s="113">
        <v>1090</v>
      </c>
      <c r="E1171" s="114" t="s">
        <v>2645</v>
      </c>
      <c r="F1171" s="114">
        <v>86</v>
      </c>
      <c r="G1171" s="121">
        <v>1</v>
      </c>
      <c r="H1171" s="121">
        <v>7</v>
      </c>
      <c r="I1171" s="121"/>
      <c r="J1171" s="121">
        <v>282409</v>
      </c>
      <c r="K1171" s="121">
        <v>9594738</v>
      </c>
      <c r="L1171" s="121">
        <v>0.99</v>
      </c>
      <c r="M1171" s="121">
        <v>1089</v>
      </c>
      <c r="N1171" s="122">
        <v>1</v>
      </c>
      <c r="O1171" s="122">
        <v>6.7875363509974528E+18</v>
      </c>
    </row>
    <row r="1172" spans="3:15" ht="15" customHeight="1">
      <c r="C1172" s="112" t="b">
        <v>0</v>
      </c>
      <c r="D1172" s="113">
        <v>1091</v>
      </c>
      <c r="E1172" s="114" t="s">
        <v>2646</v>
      </c>
      <c r="F1172" s="114">
        <v>86</v>
      </c>
      <c r="G1172" s="121">
        <v>1</v>
      </c>
      <c r="H1172" s="121">
        <v>7</v>
      </c>
      <c r="I1172" s="121"/>
      <c r="J1172" s="121">
        <v>236695</v>
      </c>
      <c r="K1172" s="121">
        <v>7985305</v>
      </c>
      <c r="L1172" s="121">
        <v>0.99</v>
      </c>
      <c r="M1172" s="121">
        <v>1090</v>
      </c>
      <c r="N1172" s="122">
        <v>1</v>
      </c>
      <c r="O1172" s="122">
        <v>5.5945753572642982E+17</v>
      </c>
    </row>
    <row r="1173" spans="3:15" ht="15" customHeight="1">
      <c r="C1173" s="112" t="b">
        <v>0</v>
      </c>
      <c r="D1173" s="113">
        <v>1092</v>
      </c>
      <c r="E1173" s="114" t="s">
        <v>2647</v>
      </c>
      <c r="F1173" s="114">
        <v>86</v>
      </c>
      <c r="G1173" s="121">
        <v>1</v>
      </c>
      <c r="H1173" s="121">
        <v>7</v>
      </c>
      <c r="I1173" s="121"/>
      <c r="J1173" s="121">
        <v>248842</v>
      </c>
      <c r="K1173" s="121">
        <v>8358128</v>
      </c>
      <c r="L1173" s="121">
        <v>0.99</v>
      </c>
      <c r="M1173" s="121">
        <v>1091</v>
      </c>
      <c r="N1173" s="122">
        <v>1</v>
      </c>
      <c r="O1173" s="122">
        <v>6.3650680562441513E+18</v>
      </c>
    </row>
    <row r="1174" spans="3:15" ht="15" customHeight="1">
      <c r="C1174" s="112" t="b">
        <v>0</v>
      </c>
      <c r="D1174" s="113">
        <v>1093</v>
      </c>
      <c r="E1174" s="114" t="s">
        <v>2648</v>
      </c>
      <c r="F1174" s="114">
        <v>86</v>
      </c>
      <c r="G1174" s="121">
        <v>1</v>
      </c>
      <c r="H1174" s="121">
        <v>7</v>
      </c>
      <c r="I1174" s="121"/>
      <c r="J1174" s="121">
        <v>357485</v>
      </c>
      <c r="K1174" s="121">
        <v>11774865</v>
      </c>
      <c r="L1174" s="121">
        <v>0.99</v>
      </c>
      <c r="M1174" s="121">
        <v>1092</v>
      </c>
      <c r="N1174" s="122">
        <v>1</v>
      </c>
      <c r="O1174" s="122">
        <v>1.0870565983709256E+19</v>
      </c>
    </row>
    <row r="1175" spans="3:15" ht="15" customHeight="1">
      <c r="C1175" s="112" t="b">
        <v>0</v>
      </c>
      <c r="D1175" s="113">
        <v>1094</v>
      </c>
      <c r="E1175" s="114" t="s">
        <v>2649</v>
      </c>
      <c r="F1175" s="114">
        <v>86</v>
      </c>
      <c r="G1175" s="121">
        <v>1</v>
      </c>
      <c r="H1175" s="121">
        <v>7</v>
      </c>
      <c r="I1175" s="121"/>
      <c r="J1175" s="121">
        <v>285309</v>
      </c>
      <c r="K1175" s="121">
        <v>9436411</v>
      </c>
      <c r="L1175" s="121">
        <v>0.99</v>
      </c>
      <c r="M1175" s="121">
        <v>1093</v>
      </c>
      <c r="N1175" s="122">
        <v>1</v>
      </c>
      <c r="O1175" s="122">
        <v>3.5950760685744399E+18</v>
      </c>
    </row>
    <row r="1176" spans="3:15" ht="15" customHeight="1">
      <c r="C1176" s="112" t="b">
        <v>0</v>
      </c>
      <c r="D1176" s="113">
        <v>1095</v>
      </c>
      <c r="E1176" s="114" t="s">
        <v>2650</v>
      </c>
      <c r="F1176" s="114">
        <v>86</v>
      </c>
      <c r="G1176" s="121">
        <v>1</v>
      </c>
      <c r="H1176" s="121">
        <v>7</v>
      </c>
      <c r="I1176" s="121"/>
      <c r="J1176" s="121">
        <v>263471</v>
      </c>
      <c r="K1176" s="121">
        <v>8804401</v>
      </c>
      <c r="L1176" s="121">
        <v>0.99</v>
      </c>
      <c r="M1176" s="121">
        <v>1094</v>
      </c>
      <c r="N1176" s="122">
        <v>1</v>
      </c>
      <c r="O1176" s="122">
        <v>1.5882267847976153E+19</v>
      </c>
    </row>
    <row r="1177" spans="3:15" ht="15" customHeight="1">
      <c r="C1177" s="112" t="b">
        <v>0</v>
      </c>
      <c r="D1177" s="113">
        <v>1096</v>
      </c>
      <c r="E1177" s="114" t="s">
        <v>2651</v>
      </c>
      <c r="F1177" s="114">
        <v>86</v>
      </c>
      <c r="G1177" s="121">
        <v>1</v>
      </c>
      <c r="H1177" s="121">
        <v>7</v>
      </c>
      <c r="I1177" s="121"/>
      <c r="J1177" s="121">
        <v>231627</v>
      </c>
      <c r="K1177" s="121">
        <v>7805352</v>
      </c>
      <c r="L1177" s="121">
        <v>0.99</v>
      </c>
      <c r="M1177" s="121">
        <v>1095</v>
      </c>
      <c r="N1177" s="122">
        <v>1</v>
      </c>
      <c r="O1177" s="122">
        <v>1.2429915150563267E+19</v>
      </c>
    </row>
    <row r="1178" spans="3:15" ht="15" customHeight="1">
      <c r="C1178" s="112" t="b">
        <v>0</v>
      </c>
      <c r="D1178" s="113">
        <v>1097</v>
      </c>
      <c r="E1178" s="114" t="s">
        <v>2652</v>
      </c>
      <c r="F1178" s="114">
        <v>86</v>
      </c>
      <c r="G1178" s="121">
        <v>1</v>
      </c>
      <c r="H1178" s="121">
        <v>7</v>
      </c>
      <c r="I1178" s="121"/>
      <c r="J1178" s="121">
        <v>259526</v>
      </c>
      <c r="K1178" s="121">
        <v>8596384</v>
      </c>
      <c r="L1178" s="121">
        <v>0.99</v>
      </c>
      <c r="M1178" s="121">
        <v>1096</v>
      </c>
      <c r="N1178" s="122">
        <v>1</v>
      </c>
      <c r="O1178" s="122">
        <v>8.6818721784784896E+17</v>
      </c>
    </row>
    <row r="1179" spans="3:15" ht="15" customHeight="1">
      <c r="C1179" s="112" t="b">
        <v>0</v>
      </c>
      <c r="D1179" s="113">
        <v>1098</v>
      </c>
      <c r="E1179" s="114" t="s">
        <v>2653</v>
      </c>
      <c r="F1179" s="114">
        <v>86</v>
      </c>
      <c r="G1179" s="121">
        <v>1</v>
      </c>
      <c r="H1179" s="121">
        <v>7</v>
      </c>
      <c r="I1179" s="121"/>
      <c r="J1179" s="121">
        <v>289671</v>
      </c>
      <c r="K1179" s="121">
        <v>9673672</v>
      </c>
      <c r="L1179" s="121">
        <v>0.99</v>
      </c>
      <c r="M1179" s="121">
        <v>1097</v>
      </c>
      <c r="N1179" s="122">
        <v>1</v>
      </c>
      <c r="O1179" s="122">
        <v>1.7407148018673613E+19</v>
      </c>
    </row>
    <row r="1180" spans="3:15" ht="15" customHeight="1">
      <c r="C1180" s="112" t="b">
        <v>0</v>
      </c>
      <c r="D1180" s="113">
        <v>1099</v>
      </c>
      <c r="E1180" s="114" t="s">
        <v>2654</v>
      </c>
      <c r="F1180" s="114">
        <v>86</v>
      </c>
      <c r="G1180" s="121">
        <v>1</v>
      </c>
      <c r="H1180" s="121">
        <v>7</v>
      </c>
      <c r="I1180" s="121"/>
      <c r="J1180" s="121">
        <v>316969</v>
      </c>
      <c r="K1180" s="121">
        <v>10508000</v>
      </c>
      <c r="L1180" s="121">
        <v>0.99</v>
      </c>
      <c r="M1180" s="121">
        <v>1098</v>
      </c>
      <c r="N1180" s="122">
        <v>1</v>
      </c>
      <c r="O1180" s="122">
        <v>1.1212707019716657E+19</v>
      </c>
    </row>
    <row r="1181" spans="3:15" ht="15" customHeight="1">
      <c r="C1181" s="112" t="b">
        <v>0</v>
      </c>
      <c r="D1181" s="113">
        <v>1100</v>
      </c>
      <c r="E1181" s="114" t="s">
        <v>2655</v>
      </c>
      <c r="F1181" s="114">
        <v>86</v>
      </c>
      <c r="G1181" s="121">
        <v>1</v>
      </c>
      <c r="H1181" s="121">
        <v>7</v>
      </c>
      <c r="I1181" s="121"/>
      <c r="J1181" s="121">
        <v>222458</v>
      </c>
      <c r="K1181" s="121">
        <v>7481950</v>
      </c>
      <c r="L1181" s="121">
        <v>0.99</v>
      </c>
      <c r="M1181" s="121">
        <v>1099</v>
      </c>
      <c r="N1181" s="122">
        <v>1</v>
      </c>
      <c r="O1181" s="122">
        <v>1.0034286236461001E+19</v>
      </c>
    </row>
    <row r="1182" spans="3:15" ht="15" customHeight="1">
      <c r="C1182" s="112" t="b">
        <v>0</v>
      </c>
      <c r="D1182" s="113">
        <v>1101</v>
      </c>
      <c r="E1182" s="114" t="s">
        <v>2656</v>
      </c>
      <c r="F1182" s="114">
        <v>86</v>
      </c>
      <c r="G1182" s="121">
        <v>1</v>
      </c>
      <c r="H1182" s="121">
        <v>7</v>
      </c>
      <c r="I1182" s="121"/>
      <c r="J1182" s="121">
        <v>234971</v>
      </c>
      <c r="K1182" s="121">
        <v>7838453</v>
      </c>
      <c r="L1182" s="121">
        <v>0.99</v>
      </c>
      <c r="M1182" s="121">
        <v>1100</v>
      </c>
      <c r="N1182" s="122">
        <v>1</v>
      </c>
      <c r="O1182" s="122">
        <v>2.6343185946966364E+18</v>
      </c>
    </row>
    <row r="1183" spans="3:15" ht="15" customHeight="1">
      <c r="C1183" s="112" t="b">
        <v>0</v>
      </c>
      <c r="D1183" s="113">
        <v>1102</v>
      </c>
      <c r="E1183" s="114" t="s">
        <v>2657</v>
      </c>
      <c r="F1183" s="114">
        <v>87</v>
      </c>
      <c r="G1183" s="121">
        <v>1</v>
      </c>
      <c r="H1183" s="121">
        <v>2</v>
      </c>
      <c r="I1183" s="121"/>
      <c r="J1183" s="121">
        <v>356101</v>
      </c>
      <c r="K1183" s="121">
        <v>11998470</v>
      </c>
      <c r="L1183" s="121">
        <v>0.99</v>
      </c>
      <c r="M1183" s="121">
        <v>1101</v>
      </c>
      <c r="N1183" s="122">
        <v>1</v>
      </c>
      <c r="O1183" s="122">
        <v>1.8401352769740032E+19</v>
      </c>
    </row>
    <row r="1184" spans="3:15" ht="15" customHeight="1">
      <c r="C1184" s="112" t="b">
        <v>0</v>
      </c>
      <c r="D1184" s="113">
        <v>1103</v>
      </c>
      <c r="E1184" s="114" t="s">
        <v>2658</v>
      </c>
      <c r="F1184" s="114">
        <v>87</v>
      </c>
      <c r="G1184" s="121">
        <v>1</v>
      </c>
      <c r="H1184" s="121">
        <v>2</v>
      </c>
      <c r="I1184" s="121"/>
      <c r="J1184" s="121">
        <v>294530</v>
      </c>
      <c r="K1184" s="121">
        <v>9819276</v>
      </c>
      <c r="L1184" s="121">
        <v>0.99</v>
      </c>
      <c r="M1184" s="121">
        <v>1102</v>
      </c>
      <c r="N1184" s="122">
        <v>1</v>
      </c>
      <c r="O1184" s="122">
        <v>1.2182368229812263E+19</v>
      </c>
    </row>
    <row r="1185" spans="3:15" ht="15" customHeight="1">
      <c r="C1185" s="112" t="b">
        <v>0</v>
      </c>
      <c r="D1185" s="113">
        <v>1104</v>
      </c>
      <c r="E1185" s="114" t="s">
        <v>2659</v>
      </c>
      <c r="F1185" s="114">
        <v>87</v>
      </c>
      <c r="G1185" s="121">
        <v>1</v>
      </c>
      <c r="H1185" s="121">
        <v>2</v>
      </c>
      <c r="I1185" s="121"/>
      <c r="J1185" s="121">
        <v>265273</v>
      </c>
      <c r="K1185" s="121">
        <v>8914579</v>
      </c>
      <c r="L1185" s="121">
        <v>0.99</v>
      </c>
      <c r="M1185" s="121">
        <v>1103</v>
      </c>
      <c r="N1185" s="122">
        <v>1</v>
      </c>
      <c r="O1185" s="122">
        <v>1.3456353120459641E+19</v>
      </c>
    </row>
    <row r="1186" spans="3:15" ht="15" customHeight="1">
      <c r="C1186" s="112" t="b">
        <v>0</v>
      </c>
      <c r="D1186" s="113">
        <v>1105</v>
      </c>
      <c r="E1186" s="114" t="s">
        <v>2660</v>
      </c>
      <c r="F1186" s="114">
        <v>73</v>
      </c>
      <c r="G1186" s="121">
        <v>1</v>
      </c>
      <c r="H1186" s="121">
        <v>7</v>
      </c>
      <c r="I1186" s="121" t="s">
        <v>481</v>
      </c>
      <c r="J1186" s="121">
        <v>324780</v>
      </c>
      <c r="K1186" s="121">
        <v>10765600</v>
      </c>
      <c r="L1186" s="121">
        <v>0.99</v>
      </c>
      <c r="M1186" s="121">
        <v>1104</v>
      </c>
      <c r="N1186" s="122">
        <v>0</v>
      </c>
      <c r="O1186" s="122">
        <v>7.0080615620305213E+18</v>
      </c>
    </row>
    <row r="1187" spans="3:15" ht="15" customHeight="1">
      <c r="C1187" s="112" t="b">
        <v>0</v>
      </c>
      <c r="D1187" s="113">
        <v>1106</v>
      </c>
      <c r="E1187" s="114" t="s">
        <v>2661</v>
      </c>
      <c r="F1187" s="114">
        <v>73</v>
      </c>
      <c r="G1187" s="121">
        <v>1</v>
      </c>
      <c r="H1187" s="121">
        <v>7</v>
      </c>
      <c r="I1187" s="121" t="s">
        <v>481</v>
      </c>
      <c r="J1187" s="121">
        <v>261616</v>
      </c>
      <c r="K1187" s="121">
        <v>8708114</v>
      </c>
      <c r="L1187" s="121">
        <v>0.99</v>
      </c>
      <c r="M1187" s="121">
        <v>1105</v>
      </c>
      <c r="N1187" s="122">
        <v>0</v>
      </c>
      <c r="O1187" s="122">
        <v>1.7708756017297009E+19</v>
      </c>
    </row>
    <row r="1188" spans="3:15" ht="15" customHeight="1">
      <c r="C1188" s="112" t="b">
        <v>0</v>
      </c>
      <c r="D1188" s="113">
        <v>1107</v>
      </c>
      <c r="E1188" s="114" t="s">
        <v>2662</v>
      </c>
      <c r="F1188" s="114">
        <v>73</v>
      </c>
      <c r="G1188" s="121">
        <v>1</v>
      </c>
      <c r="H1188" s="121">
        <v>7</v>
      </c>
      <c r="I1188" s="121" t="s">
        <v>481</v>
      </c>
      <c r="J1188" s="121">
        <v>218305</v>
      </c>
      <c r="K1188" s="121">
        <v>7237784</v>
      </c>
      <c r="L1188" s="121">
        <v>0.99</v>
      </c>
      <c r="M1188" s="121">
        <v>1106</v>
      </c>
      <c r="N1188" s="122">
        <v>0</v>
      </c>
      <c r="O1188" s="122">
        <v>5.2969790483654451E+18</v>
      </c>
    </row>
    <row r="1189" spans="3:15" ht="15" customHeight="1">
      <c r="C1189" s="112" t="b">
        <v>0</v>
      </c>
      <c r="D1189" s="113">
        <v>1108</v>
      </c>
      <c r="E1189" s="114" t="s">
        <v>2663</v>
      </c>
      <c r="F1189" s="114">
        <v>73</v>
      </c>
      <c r="G1189" s="121">
        <v>1</v>
      </c>
      <c r="H1189" s="121">
        <v>7</v>
      </c>
      <c r="I1189" s="121" t="s">
        <v>481</v>
      </c>
      <c r="J1189" s="121">
        <v>264489</v>
      </c>
      <c r="K1189" s="121">
        <v>8847612</v>
      </c>
      <c r="L1189" s="121">
        <v>0.99</v>
      </c>
      <c r="M1189" s="121">
        <v>1107</v>
      </c>
      <c r="N1189" s="122">
        <v>0</v>
      </c>
      <c r="O1189" s="122">
        <v>1.2883930570135132E+18</v>
      </c>
    </row>
    <row r="1190" spans="3:15" ht="15" customHeight="1">
      <c r="C1190" s="112" t="b">
        <v>0</v>
      </c>
      <c r="D1190" s="113">
        <v>1109</v>
      </c>
      <c r="E1190" s="114" t="s">
        <v>2664</v>
      </c>
      <c r="F1190" s="114">
        <v>73</v>
      </c>
      <c r="G1190" s="121">
        <v>1</v>
      </c>
      <c r="H1190" s="121">
        <v>7</v>
      </c>
      <c r="I1190" s="121" t="s">
        <v>481</v>
      </c>
      <c r="J1190" s="121">
        <v>317779</v>
      </c>
      <c r="K1190" s="121">
        <v>10530533</v>
      </c>
      <c r="L1190" s="121">
        <v>0.99</v>
      </c>
      <c r="M1190" s="121">
        <v>1108</v>
      </c>
      <c r="N1190" s="122">
        <v>0</v>
      </c>
      <c r="O1190" s="122">
        <v>4.0482030468297001E+18</v>
      </c>
    </row>
    <row r="1191" spans="3:15" ht="15" customHeight="1">
      <c r="C1191" s="112" t="b">
        <v>0</v>
      </c>
      <c r="D1191" s="113">
        <v>1110</v>
      </c>
      <c r="E1191" s="114" t="s">
        <v>1555</v>
      </c>
      <c r="F1191" s="114">
        <v>73</v>
      </c>
      <c r="G1191" s="121">
        <v>1</v>
      </c>
      <c r="H1191" s="121">
        <v>7</v>
      </c>
      <c r="I1191" s="121" t="s">
        <v>481</v>
      </c>
      <c r="J1191" s="121">
        <v>301453</v>
      </c>
      <c r="K1191" s="121">
        <v>9931950</v>
      </c>
      <c r="L1191" s="121">
        <v>0.99</v>
      </c>
      <c r="M1191" s="121">
        <v>1109</v>
      </c>
      <c r="N1191" s="122">
        <v>0</v>
      </c>
      <c r="O1191" s="122">
        <v>9.8783007169730278E+17</v>
      </c>
    </row>
    <row r="1192" spans="3:15" ht="15" customHeight="1">
      <c r="C1192" s="112" t="b">
        <v>0</v>
      </c>
      <c r="D1192" s="113">
        <v>1111</v>
      </c>
      <c r="E1192" s="114" t="s">
        <v>1759</v>
      </c>
      <c r="F1192" s="114">
        <v>73</v>
      </c>
      <c r="G1192" s="121">
        <v>1</v>
      </c>
      <c r="H1192" s="121">
        <v>7</v>
      </c>
      <c r="I1192" s="121" t="s">
        <v>481</v>
      </c>
      <c r="J1192" s="121">
        <v>293093</v>
      </c>
      <c r="K1192" s="121">
        <v>9593064</v>
      </c>
      <c r="L1192" s="121">
        <v>0.99</v>
      </c>
      <c r="M1192" s="121">
        <v>1110</v>
      </c>
      <c r="N1192" s="122">
        <v>0</v>
      </c>
      <c r="O1192" s="122">
        <v>1.8378852240394697E+19</v>
      </c>
    </row>
    <row r="1193" spans="3:15" ht="15" customHeight="1">
      <c r="C1193" s="112" t="b">
        <v>0</v>
      </c>
      <c r="D1193" s="113">
        <v>1112</v>
      </c>
      <c r="E1193" s="114" t="s">
        <v>2665</v>
      </c>
      <c r="F1193" s="114">
        <v>73</v>
      </c>
      <c r="G1193" s="121">
        <v>1</v>
      </c>
      <c r="H1193" s="121">
        <v>7</v>
      </c>
      <c r="I1193" s="121" t="s">
        <v>481</v>
      </c>
      <c r="J1193" s="121">
        <v>295444</v>
      </c>
      <c r="K1193" s="121">
        <v>9597994</v>
      </c>
      <c r="L1193" s="121">
        <v>0.99</v>
      </c>
      <c r="M1193" s="121">
        <v>1111</v>
      </c>
      <c r="N1193" s="122">
        <v>0</v>
      </c>
      <c r="O1193" s="122">
        <v>1.7429862799419736E+19</v>
      </c>
    </row>
    <row r="1194" spans="3:15" ht="15" customHeight="1">
      <c r="C1194" s="112" t="b">
        <v>0</v>
      </c>
      <c r="D1194" s="113">
        <v>1113</v>
      </c>
      <c r="E1194" s="114" t="s">
        <v>1947</v>
      </c>
      <c r="F1194" s="114">
        <v>73</v>
      </c>
      <c r="G1194" s="121">
        <v>1</v>
      </c>
      <c r="H1194" s="121">
        <v>7</v>
      </c>
      <c r="I1194" s="121" t="s">
        <v>481</v>
      </c>
      <c r="J1194" s="121">
        <v>225697</v>
      </c>
      <c r="K1194" s="121">
        <v>7469905</v>
      </c>
      <c r="L1194" s="121">
        <v>0.99</v>
      </c>
      <c r="M1194" s="121">
        <v>1112</v>
      </c>
      <c r="N1194" s="122">
        <v>0</v>
      </c>
      <c r="O1194" s="122">
        <v>2.0849137222226102E+18</v>
      </c>
    </row>
    <row r="1195" spans="3:15" ht="15" customHeight="1">
      <c r="C1195" s="112" t="b">
        <v>0</v>
      </c>
      <c r="D1195" s="113">
        <v>1114</v>
      </c>
      <c r="E1195" s="114" t="s">
        <v>2666</v>
      </c>
      <c r="F1195" s="114">
        <v>73</v>
      </c>
      <c r="G1195" s="121">
        <v>1</v>
      </c>
      <c r="H1195" s="121">
        <v>7</v>
      </c>
      <c r="I1195" s="121" t="s">
        <v>481</v>
      </c>
      <c r="J1195" s="121">
        <v>284943</v>
      </c>
      <c r="K1195" s="121">
        <v>9543435</v>
      </c>
      <c r="L1195" s="121">
        <v>0.99</v>
      </c>
      <c r="M1195" s="121">
        <v>1113</v>
      </c>
      <c r="N1195" s="122">
        <v>0</v>
      </c>
      <c r="O1195" s="122">
        <v>1.2565763614546889E+19</v>
      </c>
    </row>
    <row r="1196" spans="3:15" ht="15" customHeight="1">
      <c r="C1196" s="112" t="b">
        <v>0</v>
      </c>
      <c r="D1196" s="113">
        <v>1115</v>
      </c>
      <c r="E1196" s="114" t="s">
        <v>2667</v>
      </c>
      <c r="F1196" s="114">
        <v>73</v>
      </c>
      <c r="G1196" s="121">
        <v>1</v>
      </c>
      <c r="H1196" s="121">
        <v>7</v>
      </c>
      <c r="I1196" s="121" t="s">
        <v>481</v>
      </c>
      <c r="J1196" s="121">
        <v>302733</v>
      </c>
      <c r="K1196" s="121">
        <v>10019269</v>
      </c>
      <c r="L1196" s="121">
        <v>0.99</v>
      </c>
      <c r="M1196" s="121">
        <v>1114</v>
      </c>
      <c r="N1196" s="122">
        <v>0</v>
      </c>
      <c r="O1196" s="122">
        <v>1.6868922987939697E+19</v>
      </c>
    </row>
    <row r="1197" spans="3:15" ht="15" customHeight="1">
      <c r="C1197" s="112" t="b">
        <v>0</v>
      </c>
      <c r="D1197" s="113">
        <v>1116</v>
      </c>
      <c r="E1197" s="114" t="s">
        <v>2668</v>
      </c>
      <c r="F1197" s="114">
        <v>73</v>
      </c>
      <c r="G1197" s="121">
        <v>1</v>
      </c>
      <c r="H1197" s="121">
        <v>7</v>
      </c>
      <c r="I1197" s="121" t="s">
        <v>481</v>
      </c>
      <c r="J1197" s="121">
        <v>284760</v>
      </c>
      <c r="K1197" s="121">
        <v>9690577</v>
      </c>
      <c r="L1197" s="121">
        <v>0.99</v>
      </c>
      <c r="M1197" s="121">
        <v>1115</v>
      </c>
      <c r="N1197" s="122">
        <v>0</v>
      </c>
      <c r="O1197" s="122">
        <v>6.5900756562305157E+18</v>
      </c>
    </row>
    <row r="1198" spans="3:15" ht="15" customHeight="1">
      <c r="C1198" s="112" t="b">
        <v>0</v>
      </c>
      <c r="D1198" s="113">
        <v>1117</v>
      </c>
      <c r="E1198" s="114" t="s">
        <v>2669</v>
      </c>
      <c r="F1198" s="114">
        <v>73</v>
      </c>
      <c r="G1198" s="121">
        <v>1</v>
      </c>
      <c r="H1198" s="121">
        <v>7</v>
      </c>
      <c r="I1198" s="121" t="s">
        <v>481</v>
      </c>
      <c r="J1198" s="121">
        <v>263993</v>
      </c>
      <c r="K1198" s="121">
        <v>8805003</v>
      </c>
      <c r="L1198" s="121">
        <v>0.99</v>
      </c>
      <c r="M1198" s="121">
        <v>1116</v>
      </c>
      <c r="N1198" s="122">
        <v>0</v>
      </c>
      <c r="O1198" s="122">
        <v>1.1122401659128684E+18</v>
      </c>
    </row>
    <row r="1199" spans="3:15" ht="15" customHeight="1">
      <c r="C1199" s="112" t="b">
        <v>0</v>
      </c>
      <c r="D1199" s="113">
        <v>1118</v>
      </c>
      <c r="E1199" s="114" t="s">
        <v>2670</v>
      </c>
      <c r="F1199" s="114">
        <v>73</v>
      </c>
      <c r="G1199" s="121">
        <v>1</v>
      </c>
      <c r="H1199" s="121">
        <v>7</v>
      </c>
      <c r="I1199" s="121" t="s">
        <v>481</v>
      </c>
      <c r="J1199" s="121">
        <v>270550</v>
      </c>
      <c r="K1199" s="121">
        <v>9049901</v>
      </c>
      <c r="L1199" s="121">
        <v>0.99</v>
      </c>
      <c r="M1199" s="121">
        <v>1117</v>
      </c>
      <c r="N1199" s="122">
        <v>0</v>
      </c>
      <c r="O1199" s="122">
        <v>1.035488026457156E+19</v>
      </c>
    </row>
    <row r="1200" spans="3:15" ht="15" customHeight="1">
      <c r="C1200" s="112" t="b">
        <v>0</v>
      </c>
      <c r="D1200" s="113">
        <v>1119</v>
      </c>
      <c r="E1200" s="114" t="s">
        <v>2671</v>
      </c>
      <c r="F1200" s="114">
        <v>73</v>
      </c>
      <c r="G1200" s="121">
        <v>1</v>
      </c>
      <c r="H1200" s="121">
        <v>7</v>
      </c>
      <c r="I1200" s="121" t="s">
        <v>481</v>
      </c>
      <c r="J1200" s="121">
        <v>278177</v>
      </c>
      <c r="K1200" s="121">
        <v>9351000</v>
      </c>
      <c r="L1200" s="121">
        <v>0.99</v>
      </c>
      <c r="M1200" s="121">
        <v>1118</v>
      </c>
      <c r="N1200" s="122">
        <v>0</v>
      </c>
      <c r="O1200" s="122">
        <v>6.1081396376006031E+18</v>
      </c>
    </row>
    <row r="1201" spans="3:15" ht="15" customHeight="1">
      <c r="C1201" s="112" t="b">
        <v>0</v>
      </c>
      <c r="D1201" s="113">
        <v>1120</v>
      </c>
      <c r="E1201" s="114" t="s">
        <v>2672</v>
      </c>
      <c r="F1201" s="114">
        <v>73</v>
      </c>
      <c r="G1201" s="121">
        <v>1</v>
      </c>
      <c r="H1201" s="121">
        <v>7</v>
      </c>
      <c r="I1201" s="121" t="s">
        <v>481</v>
      </c>
      <c r="J1201" s="121">
        <v>218070</v>
      </c>
      <c r="K1201" s="121">
        <v>7217955</v>
      </c>
      <c r="L1201" s="121">
        <v>0.99</v>
      </c>
      <c r="M1201" s="121">
        <v>1119</v>
      </c>
      <c r="N1201" s="122">
        <v>0</v>
      </c>
      <c r="O1201" s="122">
        <v>9.7244111335454413E+18</v>
      </c>
    </row>
    <row r="1202" spans="3:15" ht="15" customHeight="1">
      <c r="C1202" s="112" t="b">
        <v>0</v>
      </c>
      <c r="D1202" s="113">
        <v>1121</v>
      </c>
      <c r="E1202" s="114" t="s">
        <v>2673</v>
      </c>
      <c r="F1202" s="114">
        <v>88</v>
      </c>
      <c r="G1202" s="121">
        <v>1</v>
      </c>
      <c r="H1202" s="121">
        <v>3</v>
      </c>
      <c r="I1202" s="121" t="s">
        <v>2674</v>
      </c>
      <c r="J1202" s="121">
        <v>259213</v>
      </c>
      <c r="K1202" s="121">
        <v>8511877</v>
      </c>
      <c r="L1202" s="121">
        <v>0.99</v>
      </c>
      <c r="M1202" s="121">
        <v>1120</v>
      </c>
      <c r="N1202" s="122">
        <v>0</v>
      </c>
      <c r="O1202" s="122">
        <v>1.7815016638691151E+18</v>
      </c>
    </row>
    <row r="1203" spans="3:15" ht="15" customHeight="1">
      <c r="C1203" s="112" t="b">
        <v>0</v>
      </c>
      <c r="D1203" s="113">
        <v>1122</v>
      </c>
      <c r="E1203" s="114" t="s">
        <v>197</v>
      </c>
      <c r="F1203" s="114">
        <v>88</v>
      </c>
      <c r="G1203" s="121">
        <v>1</v>
      </c>
      <c r="H1203" s="121">
        <v>3</v>
      </c>
      <c r="I1203" s="121" t="s">
        <v>2674</v>
      </c>
      <c r="J1203" s="121">
        <v>216006</v>
      </c>
      <c r="K1203" s="121">
        <v>6992417</v>
      </c>
      <c r="L1203" s="121">
        <v>0.99</v>
      </c>
      <c r="M1203" s="121">
        <v>1121</v>
      </c>
      <c r="N1203" s="122">
        <v>0</v>
      </c>
      <c r="O1203" s="122">
        <v>1.2883995599663716E+19</v>
      </c>
    </row>
    <row r="1204" spans="3:15" ht="15" customHeight="1">
      <c r="C1204" s="112" t="b">
        <v>0</v>
      </c>
      <c r="D1204" s="113">
        <v>1123</v>
      </c>
      <c r="E1204" s="114" t="s">
        <v>1494</v>
      </c>
      <c r="F1204" s="114">
        <v>88</v>
      </c>
      <c r="G1204" s="121">
        <v>1</v>
      </c>
      <c r="H1204" s="121">
        <v>3</v>
      </c>
      <c r="I1204" s="121" t="s">
        <v>2675</v>
      </c>
      <c r="J1204" s="121">
        <v>260022</v>
      </c>
      <c r="K1204" s="121">
        <v>8455835</v>
      </c>
      <c r="L1204" s="121">
        <v>0.99</v>
      </c>
      <c r="M1204" s="121">
        <v>1122</v>
      </c>
      <c r="N1204" s="122">
        <v>0</v>
      </c>
      <c r="O1204" s="122">
        <v>1.7724986343256982E+19</v>
      </c>
    </row>
    <row r="1205" spans="3:15" ht="15" customHeight="1">
      <c r="C1205" s="112" t="b">
        <v>0</v>
      </c>
      <c r="D1205" s="113">
        <v>1124</v>
      </c>
      <c r="E1205" s="114" t="s">
        <v>2676</v>
      </c>
      <c r="F1205" s="114">
        <v>88</v>
      </c>
      <c r="G1205" s="121">
        <v>1</v>
      </c>
      <c r="H1205" s="121">
        <v>3</v>
      </c>
      <c r="I1205" s="121" t="s">
        <v>2674</v>
      </c>
      <c r="J1205" s="121">
        <v>248607</v>
      </c>
      <c r="K1205" s="121">
        <v>8075050</v>
      </c>
      <c r="L1205" s="121">
        <v>0.99</v>
      </c>
      <c r="M1205" s="121">
        <v>1123</v>
      </c>
      <c r="N1205" s="122">
        <v>0</v>
      </c>
      <c r="O1205" s="122">
        <v>5.9923406834217062E+18</v>
      </c>
    </row>
    <row r="1206" spans="3:15" ht="15" customHeight="1">
      <c r="C1206" s="112" t="b">
        <v>0</v>
      </c>
      <c r="D1206" s="113">
        <v>1125</v>
      </c>
      <c r="E1206" s="114" t="s">
        <v>2677</v>
      </c>
      <c r="F1206" s="114">
        <v>88</v>
      </c>
      <c r="G1206" s="121">
        <v>1</v>
      </c>
      <c r="H1206" s="121">
        <v>3</v>
      </c>
      <c r="I1206" s="121" t="s">
        <v>2674</v>
      </c>
      <c r="J1206" s="121">
        <v>246125</v>
      </c>
      <c r="K1206" s="121">
        <v>8017041</v>
      </c>
      <c r="L1206" s="121">
        <v>0.99</v>
      </c>
      <c r="M1206" s="121">
        <v>1124</v>
      </c>
      <c r="N1206" s="122">
        <v>0</v>
      </c>
      <c r="O1206" s="122">
        <v>3.5818513597862441E+18</v>
      </c>
    </row>
    <row r="1207" spans="3:15" ht="15" customHeight="1">
      <c r="C1207" s="112" t="b">
        <v>0</v>
      </c>
      <c r="D1207" s="113">
        <v>1126</v>
      </c>
      <c r="E1207" s="114" t="s">
        <v>2678</v>
      </c>
      <c r="F1207" s="114">
        <v>88</v>
      </c>
      <c r="G1207" s="121">
        <v>1</v>
      </c>
      <c r="H1207" s="121">
        <v>3</v>
      </c>
      <c r="I1207" s="121" t="s">
        <v>2674</v>
      </c>
      <c r="J1207" s="121">
        <v>260884</v>
      </c>
      <c r="K1207" s="121">
        <v>8513891</v>
      </c>
      <c r="L1207" s="121">
        <v>0.99</v>
      </c>
      <c r="M1207" s="121">
        <v>1125</v>
      </c>
      <c r="N1207" s="122">
        <v>0</v>
      </c>
      <c r="O1207" s="122">
        <v>1.1743370756473786E+19</v>
      </c>
    </row>
    <row r="1208" spans="3:15" ht="15" customHeight="1">
      <c r="C1208" s="112" t="b">
        <v>0</v>
      </c>
      <c r="D1208" s="113">
        <v>1127</v>
      </c>
      <c r="E1208" s="114" t="s">
        <v>2679</v>
      </c>
      <c r="F1208" s="114">
        <v>88</v>
      </c>
      <c r="G1208" s="121">
        <v>1</v>
      </c>
      <c r="H1208" s="121">
        <v>3</v>
      </c>
      <c r="I1208" s="121" t="s">
        <v>2674</v>
      </c>
      <c r="J1208" s="121">
        <v>247170</v>
      </c>
      <c r="K1208" s="121">
        <v>8059642</v>
      </c>
      <c r="L1208" s="121">
        <v>0.99</v>
      </c>
      <c r="M1208" s="121">
        <v>1126</v>
      </c>
      <c r="N1208" s="122">
        <v>0</v>
      </c>
      <c r="O1208" s="122">
        <v>5.8113875451968799E+18</v>
      </c>
    </row>
    <row r="1209" spans="3:15" ht="15" customHeight="1">
      <c r="C1209" s="112" t="b">
        <v>0</v>
      </c>
      <c r="D1209" s="113">
        <v>1128</v>
      </c>
      <c r="E1209" s="114" t="s">
        <v>2680</v>
      </c>
      <c r="F1209" s="114">
        <v>88</v>
      </c>
      <c r="G1209" s="121">
        <v>1</v>
      </c>
      <c r="H1209" s="121">
        <v>3</v>
      </c>
      <c r="I1209" s="121" t="s">
        <v>2674</v>
      </c>
      <c r="J1209" s="121">
        <v>252760</v>
      </c>
      <c r="K1209" s="121">
        <v>8276372</v>
      </c>
      <c r="L1209" s="121">
        <v>0.99</v>
      </c>
      <c r="M1209" s="121">
        <v>1127</v>
      </c>
      <c r="N1209" s="122">
        <v>0</v>
      </c>
      <c r="O1209" s="122">
        <v>8.224432262653782E+18</v>
      </c>
    </row>
    <row r="1210" spans="3:15" ht="15" customHeight="1">
      <c r="C1210" s="112" t="b">
        <v>0</v>
      </c>
      <c r="D1210" s="113">
        <v>1129</v>
      </c>
      <c r="E1210" s="114" t="s">
        <v>2681</v>
      </c>
      <c r="F1210" s="114">
        <v>88</v>
      </c>
      <c r="G1210" s="121">
        <v>1</v>
      </c>
      <c r="H1210" s="121">
        <v>3</v>
      </c>
      <c r="I1210" s="121" t="s">
        <v>2674</v>
      </c>
      <c r="J1210" s="121">
        <v>251454</v>
      </c>
      <c r="K1210" s="121">
        <v>8206611</v>
      </c>
      <c r="L1210" s="121">
        <v>0.99</v>
      </c>
      <c r="M1210" s="121">
        <v>1128</v>
      </c>
      <c r="N1210" s="122">
        <v>0</v>
      </c>
      <c r="O1210" s="122">
        <v>6.8583401778980188E+18</v>
      </c>
    </row>
    <row r="1211" spans="3:15" ht="15" customHeight="1">
      <c r="C1211" s="112" t="b">
        <v>0</v>
      </c>
      <c r="D1211" s="113">
        <v>1130</v>
      </c>
      <c r="E1211" s="114" t="s">
        <v>2682</v>
      </c>
      <c r="F1211" s="114">
        <v>88</v>
      </c>
      <c r="G1211" s="121">
        <v>1</v>
      </c>
      <c r="H1211" s="121">
        <v>3</v>
      </c>
      <c r="I1211" s="121" t="s">
        <v>2674</v>
      </c>
      <c r="J1211" s="121">
        <v>239516</v>
      </c>
      <c r="K1211" s="121">
        <v>7803270</v>
      </c>
      <c r="L1211" s="121">
        <v>0.99</v>
      </c>
      <c r="M1211" s="121">
        <v>1129</v>
      </c>
      <c r="N1211" s="122">
        <v>0</v>
      </c>
      <c r="O1211" s="122">
        <v>1.2473128549595052E+19</v>
      </c>
    </row>
    <row r="1212" spans="3:15" ht="15" customHeight="1">
      <c r="C1212" s="112" t="b">
        <v>0</v>
      </c>
      <c r="D1212" s="113">
        <v>1131</v>
      </c>
      <c r="E1212" s="114" t="s">
        <v>2683</v>
      </c>
      <c r="F1212" s="114">
        <v>88</v>
      </c>
      <c r="G1212" s="121">
        <v>1</v>
      </c>
      <c r="H1212" s="121">
        <v>3</v>
      </c>
      <c r="I1212" s="121" t="s">
        <v>2674</v>
      </c>
      <c r="J1212" s="121">
        <v>89547</v>
      </c>
      <c r="K1212" s="121">
        <v>3035251</v>
      </c>
      <c r="L1212" s="121">
        <v>0.99</v>
      </c>
      <c r="M1212" s="121">
        <v>1130</v>
      </c>
      <c r="N1212" s="122">
        <v>0</v>
      </c>
      <c r="O1212" s="122">
        <v>5.2074517470740736E+18</v>
      </c>
    </row>
    <row r="1213" spans="3:15" ht="15" customHeight="1">
      <c r="C1213" s="112" t="b">
        <v>0</v>
      </c>
      <c r="D1213" s="113">
        <v>1132</v>
      </c>
      <c r="E1213" s="114" t="s">
        <v>2684</v>
      </c>
      <c r="F1213" s="114">
        <v>88</v>
      </c>
      <c r="G1213" s="121">
        <v>1</v>
      </c>
      <c r="H1213" s="121">
        <v>3</v>
      </c>
      <c r="I1213" s="121" t="s">
        <v>2675</v>
      </c>
      <c r="J1213" s="121">
        <v>274834</v>
      </c>
      <c r="K1213" s="121">
        <v>9172976</v>
      </c>
      <c r="L1213" s="121">
        <v>0.99</v>
      </c>
      <c r="M1213" s="121">
        <v>1131</v>
      </c>
      <c r="N1213" s="122">
        <v>0</v>
      </c>
      <c r="O1213" s="122">
        <v>1.2255891505085762E+19</v>
      </c>
    </row>
    <row r="1214" spans="3:15" ht="15" customHeight="1">
      <c r="C1214" s="112" t="b">
        <v>0</v>
      </c>
      <c r="D1214" s="113">
        <v>1133</v>
      </c>
      <c r="E1214" s="114" t="s">
        <v>198</v>
      </c>
      <c r="F1214" s="114">
        <v>89</v>
      </c>
      <c r="G1214" s="121">
        <v>1</v>
      </c>
      <c r="H1214" s="121">
        <v>4</v>
      </c>
      <c r="I1214" s="121" t="s">
        <v>2685</v>
      </c>
      <c r="J1214" s="121">
        <v>174419</v>
      </c>
      <c r="K1214" s="121">
        <v>5705793</v>
      </c>
      <c r="L1214" s="121">
        <v>0.99</v>
      </c>
      <c r="M1214" s="121">
        <v>1132</v>
      </c>
      <c r="N1214" s="122">
        <v>0</v>
      </c>
      <c r="O1214" s="122">
        <v>1.3322905388589332E+18</v>
      </c>
    </row>
    <row r="1215" spans="3:15" ht="15" customHeight="1">
      <c r="C1215" s="112" t="b">
        <v>0</v>
      </c>
      <c r="D1215" s="113">
        <v>1134</v>
      </c>
      <c r="E1215" s="114" t="s">
        <v>2686</v>
      </c>
      <c r="F1215" s="114">
        <v>89</v>
      </c>
      <c r="G1215" s="121">
        <v>1</v>
      </c>
      <c r="H1215" s="121">
        <v>4</v>
      </c>
      <c r="I1215" s="121" t="s">
        <v>2687</v>
      </c>
      <c r="J1215" s="121">
        <v>548336</v>
      </c>
      <c r="K1215" s="121">
        <v>17875209</v>
      </c>
      <c r="L1215" s="121">
        <v>0.99</v>
      </c>
      <c r="M1215" s="121">
        <v>1133</v>
      </c>
      <c r="N1215" s="122">
        <v>0</v>
      </c>
      <c r="O1215" s="122">
        <v>1.0914841996687718E+19</v>
      </c>
    </row>
    <row r="1216" spans="3:15" ht="15" customHeight="1">
      <c r="C1216" s="112" t="b">
        <v>0</v>
      </c>
      <c r="D1216" s="113">
        <v>1135</v>
      </c>
      <c r="E1216" s="114" t="s">
        <v>2688</v>
      </c>
      <c r="F1216" s="114">
        <v>89</v>
      </c>
      <c r="G1216" s="121">
        <v>1</v>
      </c>
      <c r="H1216" s="121">
        <v>4</v>
      </c>
      <c r="I1216" s="121" t="s">
        <v>2685</v>
      </c>
      <c r="J1216" s="121">
        <v>232724</v>
      </c>
      <c r="K1216" s="121">
        <v>7599602</v>
      </c>
      <c r="L1216" s="121">
        <v>0.99</v>
      </c>
      <c r="M1216" s="121">
        <v>1134</v>
      </c>
      <c r="N1216" s="122">
        <v>0</v>
      </c>
      <c r="O1216" s="122">
        <v>4.2119110389844931E+18</v>
      </c>
    </row>
    <row r="1217" spans="3:15" ht="15" customHeight="1">
      <c r="C1217" s="112" t="b">
        <v>0</v>
      </c>
      <c r="D1217" s="113">
        <v>1136</v>
      </c>
      <c r="E1217" s="114" t="s">
        <v>2689</v>
      </c>
      <c r="F1217" s="114">
        <v>89</v>
      </c>
      <c r="G1217" s="121">
        <v>1</v>
      </c>
      <c r="H1217" s="121">
        <v>4</v>
      </c>
      <c r="I1217" s="121" t="s">
        <v>2690</v>
      </c>
      <c r="J1217" s="121">
        <v>260858</v>
      </c>
      <c r="K1217" s="121">
        <v>8485122</v>
      </c>
      <c r="L1217" s="121">
        <v>0.99</v>
      </c>
      <c r="M1217" s="121">
        <v>1135</v>
      </c>
      <c r="N1217" s="122">
        <v>0</v>
      </c>
      <c r="O1217" s="122">
        <v>8.2590958276980132E+18</v>
      </c>
    </row>
    <row r="1218" spans="3:15" ht="15" customHeight="1">
      <c r="C1218" s="112" t="b">
        <v>0</v>
      </c>
      <c r="D1218" s="113">
        <v>1137</v>
      </c>
      <c r="E1218" s="114" t="s">
        <v>2691</v>
      </c>
      <c r="F1218" s="114">
        <v>89</v>
      </c>
      <c r="G1218" s="121">
        <v>1</v>
      </c>
      <c r="H1218" s="121">
        <v>4</v>
      </c>
      <c r="I1218" s="121" t="s">
        <v>507</v>
      </c>
      <c r="J1218" s="121">
        <v>163004</v>
      </c>
      <c r="K1218" s="121">
        <v>5328329</v>
      </c>
      <c r="L1218" s="121">
        <v>0.99</v>
      </c>
      <c r="M1218" s="121">
        <v>1136</v>
      </c>
      <c r="N1218" s="122">
        <v>0</v>
      </c>
      <c r="O1218" s="122">
        <v>1.8867992131655286E+18</v>
      </c>
    </row>
    <row r="1219" spans="3:15" ht="15" customHeight="1">
      <c r="C1219" s="112" t="b">
        <v>0</v>
      </c>
      <c r="D1219" s="113">
        <v>1138</v>
      </c>
      <c r="E1219" s="114" t="s">
        <v>2692</v>
      </c>
      <c r="F1219" s="114">
        <v>89</v>
      </c>
      <c r="G1219" s="121">
        <v>1</v>
      </c>
      <c r="H1219" s="121">
        <v>4</v>
      </c>
      <c r="I1219" s="121" t="s">
        <v>507</v>
      </c>
      <c r="J1219" s="121">
        <v>175307</v>
      </c>
      <c r="K1219" s="121">
        <v>5716589</v>
      </c>
      <c r="L1219" s="121">
        <v>0.99</v>
      </c>
      <c r="M1219" s="121">
        <v>1137</v>
      </c>
      <c r="N1219" s="122">
        <v>0</v>
      </c>
      <c r="O1219" s="122">
        <v>1.737614988480555E+19</v>
      </c>
    </row>
    <row r="1220" spans="3:15" ht="15" customHeight="1">
      <c r="C1220" s="112" t="b">
        <v>0</v>
      </c>
      <c r="D1220" s="113">
        <v>1139</v>
      </c>
      <c r="E1220" s="114" t="s">
        <v>2693</v>
      </c>
      <c r="F1220" s="114">
        <v>89</v>
      </c>
      <c r="G1220" s="121">
        <v>1</v>
      </c>
      <c r="H1220" s="121">
        <v>4</v>
      </c>
      <c r="I1220" s="121" t="s">
        <v>507</v>
      </c>
      <c r="J1220" s="121">
        <v>205871</v>
      </c>
      <c r="K1220" s="121">
        <v>6752485</v>
      </c>
      <c r="L1220" s="121">
        <v>0.99</v>
      </c>
      <c r="M1220" s="121">
        <v>1138</v>
      </c>
      <c r="N1220" s="122">
        <v>0</v>
      </c>
      <c r="O1220" s="122">
        <v>6.8437643839510696E+16</v>
      </c>
    </row>
    <row r="1221" spans="3:15" ht="15" customHeight="1">
      <c r="C1221" s="112" t="b">
        <v>0</v>
      </c>
      <c r="D1221" s="113">
        <v>1140</v>
      </c>
      <c r="E1221" s="114" t="s">
        <v>2694</v>
      </c>
      <c r="F1221" s="114">
        <v>89</v>
      </c>
      <c r="G1221" s="121">
        <v>1</v>
      </c>
      <c r="H1221" s="121">
        <v>4</v>
      </c>
      <c r="I1221" s="121" t="s">
        <v>507</v>
      </c>
      <c r="J1221" s="121">
        <v>120528</v>
      </c>
      <c r="K1221" s="121">
        <v>3901226</v>
      </c>
      <c r="L1221" s="121">
        <v>0.99</v>
      </c>
      <c r="M1221" s="121">
        <v>1139</v>
      </c>
      <c r="N1221" s="122">
        <v>0</v>
      </c>
      <c r="O1221" s="122">
        <v>1.1449157207807005E+19</v>
      </c>
    </row>
    <row r="1222" spans="3:15" ht="15" customHeight="1">
      <c r="C1222" s="112" t="b">
        <v>0</v>
      </c>
      <c r="D1222" s="113">
        <v>1141</v>
      </c>
      <c r="E1222" s="114" t="s">
        <v>2695</v>
      </c>
      <c r="F1222" s="114">
        <v>89</v>
      </c>
      <c r="G1222" s="121">
        <v>1</v>
      </c>
      <c r="H1222" s="121">
        <v>4</v>
      </c>
      <c r="I1222" s="121" t="s">
        <v>507</v>
      </c>
      <c r="J1222" s="121">
        <v>214021</v>
      </c>
      <c r="K1222" s="121">
        <v>6975177</v>
      </c>
      <c r="L1222" s="121">
        <v>0.99</v>
      </c>
      <c r="M1222" s="121">
        <v>1140</v>
      </c>
      <c r="N1222" s="122">
        <v>0</v>
      </c>
      <c r="O1222" s="122">
        <v>1.3294127279743586E+19</v>
      </c>
    </row>
    <row r="1223" spans="3:15" ht="15" customHeight="1">
      <c r="C1223" s="112" t="b">
        <v>0</v>
      </c>
      <c r="D1223" s="113">
        <v>1142</v>
      </c>
      <c r="E1223" s="114" t="s">
        <v>2696</v>
      </c>
      <c r="F1223" s="114">
        <v>89</v>
      </c>
      <c r="G1223" s="121">
        <v>1</v>
      </c>
      <c r="H1223" s="121">
        <v>4</v>
      </c>
      <c r="I1223" s="121" t="s">
        <v>507</v>
      </c>
      <c r="J1223" s="121">
        <v>246151</v>
      </c>
      <c r="K1223" s="121">
        <v>7980902</v>
      </c>
      <c r="L1223" s="121">
        <v>0.99</v>
      </c>
      <c r="M1223" s="121">
        <v>1141</v>
      </c>
      <c r="N1223" s="122">
        <v>0</v>
      </c>
      <c r="O1223" s="122">
        <v>1.241398011979339E+18</v>
      </c>
    </row>
    <row r="1224" spans="3:15" ht="15" customHeight="1">
      <c r="C1224" s="112" t="b">
        <v>0</v>
      </c>
      <c r="D1224" s="113">
        <v>1143</v>
      </c>
      <c r="E1224" s="114" t="s">
        <v>2697</v>
      </c>
      <c r="F1224" s="114">
        <v>89</v>
      </c>
      <c r="G1224" s="121">
        <v>1</v>
      </c>
      <c r="H1224" s="121">
        <v>4</v>
      </c>
      <c r="I1224" s="121" t="s">
        <v>2690</v>
      </c>
      <c r="J1224" s="121">
        <v>285753</v>
      </c>
      <c r="K1224" s="121">
        <v>9325597</v>
      </c>
      <c r="L1224" s="121">
        <v>0.99</v>
      </c>
      <c r="M1224" s="121">
        <v>1142</v>
      </c>
      <c r="N1224" s="122">
        <v>0</v>
      </c>
      <c r="O1224" s="122">
        <v>1.3942358109817397E+19</v>
      </c>
    </row>
    <row r="1225" spans="3:15" ht="15" customHeight="1">
      <c r="C1225" s="112" t="b">
        <v>0</v>
      </c>
      <c r="D1225" s="113">
        <v>1144</v>
      </c>
      <c r="E1225" s="114" t="s">
        <v>2698</v>
      </c>
      <c r="F1225" s="114">
        <v>89</v>
      </c>
      <c r="G1225" s="121">
        <v>1</v>
      </c>
      <c r="H1225" s="121">
        <v>4</v>
      </c>
      <c r="I1225" s="121" t="s">
        <v>2699</v>
      </c>
      <c r="J1225" s="121">
        <v>558602</v>
      </c>
      <c r="K1225" s="121">
        <v>18139840</v>
      </c>
      <c r="L1225" s="121">
        <v>0.99</v>
      </c>
      <c r="M1225" s="121">
        <v>1143</v>
      </c>
      <c r="N1225" s="122">
        <v>0</v>
      </c>
      <c r="O1225" s="122">
        <v>4.7411676434514002E+18</v>
      </c>
    </row>
    <row r="1226" spans="3:15" ht="15" customHeight="1">
      <c r="C1226" s="112" t="b">
        <v>0</v>
      </c>
      <c r="D1226" s="113">
        <v>1145</v>
      </c>
      <c r="E1226" s="114" t="s">
        <v>2700</v>
      </c>
      <c r="F1226" s="114">
        <v>89</v>
      </c>
      <c r="G1226" s="121">
        <v>1</v>
      </c>
      <c r="H1226" s="121">
        <v>4</v>
      </c>
      <c r="I1226" s="121" t="s">
        <v>507</v>
      </c>
      <c r="J1226" s="121">
        <v>252316</v>
      </c>
      <c r="K1226" s="121">
        <v>8244843</v>
      </c>
      <c r="L1226" s="121">
        <v>0.99</v>
      </c>
      <c r="M1226" s="121">
        <v>1144</v>
      </c>
      <c r="N1226" s="122">
        <v>0</v>
      </c>
      <c r="O1226" s="122">
        <v>5.5233145919708826E+18</v>
      </c>
    </row>
    <row r="1227" spans="3:15" ht="15" customHeight="1">
      <c r="C1227" s="112" t="b">
        <v>0</v>
      </c>
      <c r="D1227" s="113">
        <v>1146</v>
      </c>
      <c r="E1227" s="114" t="s">
        <v>2701</v>
      </c>
      <c r="F1227" s="114">
        <v>90</v>
      </c>
      <c r="G1227" s="121">
        <v>2</v>
      </c>
      <c r="H1227" s="121">
        <v>1</v>
      </c>
      <c r="I1227" s="121"/>
      <c r="J1227" s="121">
        <v>273552</v>
      </c>
      <c r="K1227" s="121">
        <v>4538451</v>
      </c>
      <c r="L1227" s="121">
        <v>0.99</v>
      </c>
      <c r="M1227" s="121">
        <v>1145</v>
      </c>
      <c r="N1227" s="122">
        <v>1</v>
      </c>
      <c r="O1227" s="122">
        <v>9.9716124733616742E+18</v>
      </c>
    </row>
    <row r="1228" spans="3:15" ht="15" customHeight="1">
      <c r="C1228" s="112" t="b">
        <v>0</v>
      </c>
      <c r="D1228" s="113">
        <v>1147</v>
      </c>
      <c r="E1228" s="114" t="s">
        <v>2702</v>
      </c>
      <c r="F1228" s="114">
        <v>90</v>
      </c>
      <c r="G1228" s="121">
        <v>2</v>
      </c>
      <c r="H1228" s="121">
        <v>1</v>
      </c>
      <c r="I1228" s="121"/>
      <c r="J1228" s="121">
        <v>202824</v>
      </c>
      <c r="K1228" s="121">
        <v>3394019</v>
      </c>
      <c r="L1228" s="121">
        <v>0.99</v>
      </c>
      <c r="M1228" s="121">
        <v>1146</v>
      </c>
      <c r="N1228" s="122">
        <v>1</v>
      </c>
      <c r="O1228" s="122">
        <v>1.8882128659410652E+18</v>
      </c>
    </row>
    <row r="1229" spans="3:15" ht="15" customHeight="1">
      <c r="C1229" s="112" t="b">
        <v>0</v>
      </c>
      <c r="D1229" s="113">
        <v>1148</v>
      </c>
      <c r="E1229" s="114" t="s">
        <v>2703</v>
      </c>
      <c r="F1229" s="114">
        <v>90</v>
      </c>
      <c r="G1229" s="121">
        <v>2</v>
      </c>
      <c r="H1229" s="121">
        <v>1</v>
      </c>
      <c r="I1229" s="121"/>
      <c r="J1229" s="121">
        <v>268537</v>
      </c>
      <c r="K1229" s="121">
        <v>4457283</v>
      </c>
      <c r="L1229" s="121">
        <v>0.99</v>
      </c>
      <c r="M1229" s="121">
        <v>1147</v>
      </c>
      <c r="N1229" s="122">
        <v>1</v>
      </c>
      <c r="O1229" s="122">
        <v>2.1164842166001091E+18</v>
      </c>
    </row>
    <row r="1230" spans="3:15" ht="15" customHeight="1">
      <c r="C1230" s="112" t="b">
        <v>0</v>
      </c>
      <c r="D1230" s="113">
        <v>1149</v>
      </c>
      <c r="E1230" s="114" t="s">
        <v>2704</v>
      </c>
      <c r="F1230" s="114">
        <v>90</v>
      </c>
      <c r="G1230" s="121">
        <v>2</v>
      </c>
      <c r="H1230" s="121">
        <v>1</v>
      </c>
      <c r="I1230" s="121"/>
      <c r="J1230" s="121">
        <v>263893</v>
      </c>
      <c r="K1230" s="121">
        <v>4382147</v>
      </c>
      <c r="L1230" s="121">
        <v>0.99</v>
      </c>
      <c r="M1230" s="121">
        <v>1148</v>
      </c>
      <c r="N1230" s="122">
        <v>1</v>
      </c>
      <c r="O1230" s="122">
        <v>9.9621158689020224E+17</v>
      </c>
    </row>
    <row r="1231" spans="3:15" ht="15" customHeight="1">
      <c r="C1231" s="112" t="b">
        <v>0</v>
      </c>
      <c r="D1231" s="113">
        <v>1150</v>
      </c>
      <c r="E1231" s="114" t="s">
        <v>2705</v>
      </c>
      <c r="F1231" s="114">
        <v>90</v>
      </c>
      <c r="G1231" s="121">
        <v>2</v>
      </c>
      <c r="H1231" s="121">
        <v>1</v>
      </c>
      <c r="I1231" s="121"/>
      <c r="J1231" s="121">
        <v>228924</v>
      </c>
      <c r="K1231" s="121">
        <v>3816323</v>
      </c>
      <c r="L1231" s="121">
        <v>0.99</v>
      </c>
      <c r="M1231" s="121">
        <v>1149</v>
      </c>
      <c r="N1231" s="122">
        <v>1</v>
      </c>
      <c r="O1231" s="122">
        <v>7.4715134116208282E+18</v>
      </c>
    </row>
    <row r="1232" spans="3:15" ht="15" customHeight="1">
      <c r="C1232" s="112" t="b">
        <v>0</v>
      </c>
      <c r="D1232" s="113">
        <v>1151</v>
      </c>
      <c r="E1232" s="114" t="s">
        <v>2706</v>
      </c>
      <c r="F1232" s="114">
        <v>90</v>
      </c>
      <c r="G1232" s="121">
        <v>2</v>
      </c>
      <c r="H1232" s="121">
        <v>1</v>
      </c>
      <c r="I1232" s="121"/>
      <c r="J1232" s="121">
        <v>406347</v>
      </c>
      <c r="K1232" s="121">
        <v>6687123</v>
      </c>
      <c r="L1232" s="121">
        <v>0.99</v>
      </c>
      <c r="M1232" s="121">
        <v>1150</v>
      </c>
      <c r="N1232" s="122">
        <v>1</v>
      </c>
      <c r="O1232" s="122">
        <v>1.6101816909734305E+18</v>
      </c>
    </row>
    <row r="1233" spans="3:15" ht="15" customHeight="1">
      <c r="C1233" s="112" t="b">
        <v>0</v>
      </c>
      <c r="D1233" s="113">
        <v>1152</v>
      </c>
      <c r="E1233" s="114" t="s">
        <v>2707</v>
      </c>
      <c r="F1233" s="114">
        <v>90</v>
      </c>
      <c r="G1233" s="121">
        <v>2</v>
      </c>
      <c r="H1233" s="121">
        <v>1</v>
      </c>
      <c r="I1233" s="121"/>
      <c r="J1233" s="121">
        <v>219961</v>
      </c>
      <c r="K1233" s="121">
        <v>3671299</v>
      </c>
      <c r="L1233" s="121">
        <v>0.99</v>
      </c>
      <c r="M1233" s="121">
        <v>1151</v>
      </c>
      <c r="N1233" s="122">
        <v>1</v>
      </c>
      <c r="O1233" s="122">
        <v>1.0720672055468016E+19</v>
      </c>
    </row>
    <row r="1234" spans="3:15" ht="15" customHeight="1">
      <c r="C1234" s="112" t="b">
        <v>0</v>
      </c>
      <c r="D1234" s="113">
        <v>1153</v>
      </c>
      <c r="E1234" s="114" t="s">
        <v>2708</v>
      </c>
      <c r="F1234" s="114">
        <v>90</v>
      </c>
      <c r="G1234" s="121">
        <v>2</v>
      </c>
      <c r="H1234" s="121">
        <v>1</v>
      </c>
      <c r="I1234" s="121"/>
      <c r="J1234" s="121">
        <v>231640</v>
      </c>
      <c r="K1234" s="121">
        <v>3860275</v>
      </c>
      <c r="L1234" s="121">
        <v>0.99</v>
      </c>
      <c r="M1234" s="121">
        <v>1152</v>
      </c>
      <c r="N1234" s="122">
        <v>1</v>
      </c>
      <c r="O1234" s="122">
        <v>1.8107768760191513E+19</v>
      </c>
    </row>
    <row r="1235" spans="3:15" ht="15" customHeight="1">
      <c r="C1235" s="112" t="b">
        <v>0</v>
      </c>
      <c r="D1235" s="113">
        <v>1154</v>
      </c>
      <c r="E1235" s="114" t="s">
        <v>2709</v>
      </c>
      <c r="F1235" s="114">
        <v>90</v>
      </c>
      <c r="G1235" s="121">
        <v>2</v>
      </c>
      <c r="H1235" s="121">
        <v>1</v>
      </c>
      <c r="I1235" s="121"/>
      <c r="J1235" s="121">
        <v>356424</v>
      </c>
      <c r="K1235" s="121">
        <v>5879347</v>
      </c>
      <c r="L1235" s="121">
        <v>0.99</v>
      </c>
      <c r="M1235" s="121">
        <v>1153</v>
      </c>
      <c r="N1235" s="122">
        <v>1</v>
      </c>
      <c r="O1235" s="122">
        <v>9.085389817229097E+18</v>
      </c>
    </row>
    <row r="1236" spans="3:15" ht="15" customHeight="1">
      <c r="C1236" s="112" t="b">
        <v>0</v>
      </c>
      <c r="D1236" s="113">
        <v>1155</v>
      </c>
      <c r="E1236" s="114" t="s">
        <v>2710</v>
      </c>
      <c r="F1236" s="114">
        <v>90</v>
      </c>
      <c r="G1236" s="121">
        <v>2</v>
      </c>
      <c r="H1236" s="121">
        <v>1</v>
      </c>
      <c r="I1236" s="121"/>
      <c r="J1236" s="121">
        <v>197135</v>
      </c>
      <c r="K1236" s="121">
        <v>3301971</v>
      </c>
      <c r="L1236" s="121">
        <v>0.99</v>
      </c>
      <c r="M1236" s="121">
        <v>1154</v>
      </c>
      <c r="N1236" s="122">
        <v>1</v>
      </c>
      <c r="O1236" s="122">
        <v>6.7659693051410412E+18</v>
      </c>
    </row>
    <row r="1237" spans="3:15" ht="15" customHeight="1">
      <c r="C1237" s="112" t="b">
        <v>0</v>
      </c>
      <c r="D1237" s="113">
        <v>1156</v>
      </c>
      <c r="E1237" s="114" t="s">
        <v>2711</v>
      </c>
      <c r="F1237" s="114">
        <v>90</v>
      </c>
      <c r="G1237" s="121">
        <v>2</v>
      </c>
      <c r="H1237" s="121">
        <v>1</v>
      </c>
      <c r="I1237" s="121"/>
      <c r="J1237" s="121">
        <v>206400</v>
      </c>
      <c r="K1237" s="121">
        <v>3451891</v>
      </c>
      <c r="L1237" s="121">
        <v>0.99</v>
      </c>
      <c r="M1237" s="121">
        <v>1155</v>
      </c>
      <c r="N1237" s="122">
        <v>1</v>
      </c>
      <c r="O1237" s="122">
        <v>1.5706033370896069E+19</v>
      </c>
    </row>
    <row r="1238" spans="3:15" ht="15" customHeight="1">
      <c r="C1238" s="112" t="b">
        <v>0</v>
      </c>
      <c r="D1238" s="113">
        <v>1157</v>
      </c>
      <c r="E1238" s="114" t="s">
        <v>2712</v>
      </c>
      <c r="F1238" s="114">
        <v>90</v>
      </c>
      <c r="G1238" s="121">
        <v>2</v>
      </c>
      <c r="H1238" s="121">
        <v>1</v>
      </c>
      <c r="I1238" s="121"/>
      <c r="J1238" s="121">
        <v>375349</v>
      </c>
      <c r="K1238" s="121">
        <v>6185539</v>
      </c>
      <c r="L1238" s="121">
        <v>0.99</v>
      </c>
      <c r="M1238" s="121">
        <v>1156</v>
      </c>
      <c r="N1238" s="122">
        <v>1</v>
      </c>
      <c r="O1238" s="122">
        <v>8.8377128864058202E+17</v>
      </c>
    </row>
    <row r="1239" spans="3:15" ht="15" customHeight="1">
      <c r="C1239" s="112" t="b">
        <v>0</v>
      </c>
      <c r="D1239" s="113">
        <v>1158</v>
      </c>
      <c r="E1239" s="114" t="s">
        <v>2713</v>
      </c>
      <c r="F1239" s="114">
        <v>91</v>
      </c>
      <c r="G1239" s="121">
        <v>2</v>
      </c>
      <c r="H1239" s="121">
        <v>1</v>
      </c>
      <c r="I1239" s="121"/>
      <c r="J1239" s="121">
        <v>182321</v>
      </c>
      <c r="K1239" s="121">
        <v>3175950</v>
      </c>
      <c r="L1239" s="121">
        <v>0.99</v>
      </c>
      <c r="M1239" s="121">
        <v>1157</v>
      </c>
      <c r="N1239" s="122">
        <v>1</v>
      </c>
      <c r="O1239" s="122">
        <v>2.4053952878324944E+17</v>
      </c>
    </row>
    <row r="1240" spans="3:15" ht="15" customHeight="1">
      <c r="C1240" s="112" t="b">
        <v>0</v>
      </c>
      <c r="D1240" s="113">
        <v>1159</v>
      </c>
      <c r="E1240" s="114" t="s">
        <v>2714</v>
      </c>
      <c r="F1240" s="114">
        <v>91</v>
      </c>
      <c r="G1240" s="121">
        <v>2</v>
      </c>
      <c r="H1240" s="121">
        <v>1</v>
      </c>
      <c r="I1240" s="121"/>
      <c r="J1240" s="121">
        <v>298374</v>
      </c>
      <c r="K1240" s="121">
        <v>5053742</v>
      </c>
      <c r="L1240" s="121">
        <v>0.99</v>
      </c>
      <c r="M1240" s="121">
        <v>1158</v>
      </c>
      <c r="N1240" s="122">
        <v>1</v>
      </c>
      <c r="O1240" s="122">
        <v>1.3580788948490594E+19</v>
      </c>
    </row>
    <row r="1241" spans="3:15" ht="15" customHeight="1">
      <c r="C1241" s="112" t="b">
        <v>0</v>
      </c>
      <c r="D1241" s="113">
        <v>1160</v>
      </c>
      <c r="E1241" s="114" t="s">
        <v>2715</v>
      </c>
      <c r="F1241" s="114">
        <v>91</v>
      </c>
      <c r="G1241" s="121">
        <v>2</v>
      </c>
      <c r="H1241" s="121">
        <v>1</v>
      </c>
      <c r="I1241" s="121"/>
      <c r="J1241" s="121">
        <v>184016</v>
      </c>
      <c r="K1241" s="121">
        <v>3203390</v>
      </c>
      <c r="L1241" s="121">
        <v>0.99</v>
      </c>
      <c r="M1241" s="121">
        <v>1159</v>
      </c>
      <c r="N1241" s="122">
        <v>1</v>
      </c>
      <c r="O1241" s="122">
        <v>1.3257170382256026E+19</v>
      </c>
    </row>
    <row r="1242" spans="3:15" ht="15" customHeight="1">
      <c r="C1242" s="112" t="b">
        <v>0</v>
      </c>
      <c r="D1242" s="113">
        <v>1161</v>
      </c>
      <c r="E1242" s="114" t="s">
        <v>2716</v>
      </c>
      <c r="F1242" s="114">
        <v>91</v>
      </c>
      <c r="G1242" s="121">
        <v>2</v>
      </c>
      <c r="H1242" s="121">
        <v>1</v>
      </c>
      <c r="I1242" s="121"/>
      <c r="J1242" s="121">
        <v>284744</v>
      </c>
      <c r="K1242" s="121">
        <v>4833259</v>
      </c>
      <c r="L1242" s="121">
        <v>0.99</v>
      </c>
      <c r="M1242" s="121">
        <v>1160</v>
      </c>
      <c r="N1242" s="122">
        <v>1</v>
      </c>
      <c r="O1242" s="122">
        <v>5.8959148952143688E+18</v>
      </c>
    </row>
    <row r="1243" spans="3:15" ht="15" customHeight="1">
      <c r="C1243" s="112" t="b">
        <v>0</v>
      </c>
      <c r="D1243" s="113">
        <v>1162</v>
      </c>
      <c r="E1243" s="114" t="s">
        <v>2717</v>
      </c>
      <c r="F1243" s="114">
        <v>91</v>
      </c>
      <c r="G1243" s="121">
        <v>2</v>
      </c>
      <c r="H1243" s="121">
        <v>1</v>
      </c>
      <c r="I1243" s="121"/>
      <c r="J1243" s="121">
        <v>143637</v>
      </c>
      <c r="K1243" s="121">
        <v>2550030</v>
      </c>
      <c r="L1243" s="121">
        <v>0.99</v>
      </c>
      <c r="M1243" s="121">
        <v>1161</v>
      </c>
      <c r="N1243" s="122">
        <v>1</v>
      </c>
      <c r="O1243" s="122">
        <v>1.4957746972345776E+19</v>
      </c>
    </row>
    <row r="1244" spans="3:15" ht="15" customHeight="1">
      <c r="C1244" s="112" t="b">
        <v>0</v>
      </c>
      <c r="D1244" s="113">
        <v>1163</v>
      </c>
      <c r="E1244" s="114" t="s">
        <v>2718</v>
      </c>
      <c r="F1244" s="114">
        <v>91</v>
      </c>
      <c r="G1244" s="121">
        <v>2</v>
      </c>
      <c r="H1244" s="121">
        <v>1</v>
      </c>
      <c r="I1244" s="121"/>
      <c r="J1244" s="121">
        <v>156268</v>
      </c>
      <c r="K1244" s="121">
        <v>2754414</v>
      </c>
      <c r="L1244" s="121">
        <v>0.99</v>
      </c>
      <c r="M1244" s="121">
        <v>1162</v>
      </c>
      <c r="N1244" s="122">
        <v>1</v>
      </c>
      <c r="O1244" s="122">
        <v>1.7488836337451389E+19</v>
      </c>
    </row>
    <row r="1245" spans="3:15" ht="15" customHeight="1">
      <c r="C1245" s="112" t="b">
        <v>0</v>
      </c>
      <c r="D1245" s="113">
        <v>1164</v>
      </c>
      <c r="E1245" s="114" t="s">
        <v>2719</v>
      </c>
      <c r="F1245" s="114">
        <v>91</v>
      </c>
      <c r="G1245" s="121">
        <v>2</v>
      </c>
      <c r="H1245" s="121">
        <v>1</v>
      </c>
      <c r="I1245" s="121"/>
      <c r="J1245" s="121">
        <v>328282</v>
      </c>
      <c r="K1245" s="121">
        <v>5537678</v>
      </c>
      <c r="L1245" s="121">
        <v>0.99</v>
      </c>
      <c r="M1245" s="121">
        <v>1163</v>
      </c>
      <c r="N1245" s="122">
        <v>1</v>
      </c>
      <c r="O1245" s="122">
        <v>4.334094034623104E+18</v>
      </c>
    </row>
    <row r="1246" spans="3:15" ht="15" customHeight="1">
      <c r="C1246" s="112" t="b">
        <v>0</v>
      </c>
      <c r="D1246" s="113">
        <v>1165</v>
      </c>
      <c r="E1246" s="114" t="s">
        <v>2720</v>
      </c>
      <c r="F1246" s="114">
        <v>91</v>
      </c>
      <c r="G1246" s="121">
        <v>2</v>
      </c>
      <c r="H1246" s="121">
        <v>1</v>
      </c>
      <c r="I1246" s="121"/>
      <c r="J1246" s="121">
        <v>303436</v>
      </c>
      <c r="K1246" s="121">
        <v>5135662</v>
      </c>
      <c r="L1246" s="121">
        <v>0.99</v>
      </c>
      <c r="M1246" s="121">
        <v>1164</v>
      </c>
      <c r="N1246" s="122">
        <v>1</v>
      </c>
      <c r="O1246" s="122">
        <v>3.8381102331508275E+18</v>
      </c>
    </row>
    <row r="1247" spans="3:15" ht="15" customHeight="1">
      <c r="C1247" s="112" t="b">
        <v>0</v>
      </c>
      <c r="D1247" s="113">
        <v>1166</v>
      </c>
      <c r="E1247" s="114" t="s">
        <v>2721</v>
      </c>
      <c r="F1247" s="114">
        <v>91</v>
      </c>
      <c r="G1247" s="121">
        <v>2</v>
      </c>
      <c r="H1247" s="121">
        <v>1</v>
      </c>
      <c r="I1247" s="121"/>
      <c r="J1247" s="121">
        <v>203637</v>
      </c>
      <c r="K1247" s="121">
        <v>3520862</v>
      </c>
      <c r="L1247" s="121">
        <v>0.99</v>
      </c>
      <c r="M1247" s="121">
        <v>1165</v>
      </c>
      <c r="N1247" s="122">
        <v>1</v>
      </c>
      <c r="O1247" s="122">
        <v>1.2765828086294028E+19</v>
      </c>
    </row>
    <row r="1248" spans="3:15" ht="15" customHeight="1">
      <c r="C1248" s="112" t="b">
        <v>0</v>
      </c>
      <c r="D1248" s="113">
        <v>1167</v>
      </c>
      <c r="E1248" s="114" t="s">
        <v>2722</v>
      </c>
      <c r="F1248" s="114">
        <v>91</v>
      </c>
      <c r="G1248" s="121">
        <v>2</v>
      </c>
      <c r="H1248" s="121">
        <v>1</v>
      </c>
      <c r="I1248" s="121"/>
      <c r="J1248" s="121">
        <v>537540</v>
      </c>
      <c r="K1248" s="121">
        <v>8923566</v>
      </c>
      <c r="L1248" s="121">
        <v>0.99</v>
      </c>
      <c r="M1248" s="121">
        <v>1166</v>
      </c>
      <c r="N1248" s="122">
        <v>1</v>
      </c>
      <c r="O1248" s="122">
        <v>1.2032196012427547E+19</v>
      </c>
    </row>
    <row r="1249" spans="3:15" ht="15" customHeight="1">
      <c r="C1249" s="112" t="b">
        <v>0</v>
      </c>
      <c r="D1249" s="113">
        <v>1168</v>
      </c>
      <c r="E1249" s="114" t="s">
        <v>2723</v>
      </c>
      <c r="F1249" s="114">
        <v>91</v>
      </c>
      <c r="G1249" s="121">
        <v>2</v>
      </c>
      <c r="H1249" s="121">
        <v>1</v>
      </c>
      <c r="I1249" s="121"/>
      <c r="J1249" s="121">
        <v>322175</v>
      </c>
      <c r="K1249" s="121">
        <v>5438862</v>
      </c>
      <c r="L1249" s="121">
        <v>0.99</v>
      </c>
      <c r="M1249" s="121">
        <v>1167</v>
      </c>
      <c r="N1249" s="122">
        <v>1</v>
      </c>
      <c r="O1249" s="122">
        <v>1.3669246480223255E+19</v>
      </c>
    </row>
    <row r="1250" spans="3:15" ht="15" customHeight="1">
      <c r="C1250" s="112" t="b">
        <v>0</v>
      </c>
      <c r="D1250" s="113">
        <v>1169</v>
      </c>
      <c r="E1250" s="114" t="s">
        <v>2724</v>
      </c>
      <c r="F1250" s="114">
        <v>91</v>
      </c>
      <c r="G1250" s="121">
        <v>2</v>
      </c>
      <c r="H1250" s="121">
        <v>1</v>
      </c>
      <c r="I1250" s="121"/>
      <c r="J1250" s="121">
        <v>161539</v>
      </c>
      <c r="K1250" s="121">
        <v>2839694</v>
      </c>
      <c r="L1250" s="121">
        <v>0.99</v>
      </c>
      <c r="M1250" s="121">
        <v>1168</v>
      </c>
      <c r="N1250" s="122">
        <v>1</v>
      </c>
      <c r="O1250" s="122">
        <v>1.232734127989451E+19</v>
      </c>
    </row>
    <row r="1251" spans="3:15" ht="15" customHeight="1">
      <c r="C1251" s="112" t="b">
        <v>0</v>
      </c>
      <c r="D1251" s="113">
        <v>1170</v>
      </c>
      <c r="E1251" s="114" t="s">
        <v>2725</v>
      </c>
      <c r="F1251" s="114">
        <v>91</v>
      </c>
      <c r="G1251" s="121">
        <v>2</v>
      </c>
      <c r="H1251" s="121">
        <v>1</v>
      </c>
      <c r="I1251" s="121"/>
      <c r="J1251" s="121">
        <v>318901</v>
      </c>
      <c r="K1251" s="121">
        <v>5385886</v>
      </c>
      <c r="L1251" s="121">
        <v>0.99</v>
      </c>
      <c r="M1251" s="121">
        <v>1169</v>
      </c>
      <c r="N1251" s="122">
        <v>1</v>
      </c>
      <c r="O1251" s="122">
        <v>1.2900832469216082E+18</v>
      </c>
    </row>
    <row r="1252" spans="3:15" ht="15" customHeight="1">
      <c r="C1252" s="112" t="b">
        <v>0</v>
      </c>
      <c r="D1252" s="113">
        <v>1171</v>
      </c>
      <c r="E1252" s="114" t="s">
        <v>2726</v>
      </c>
      <c r="F1252" s="114">
        <v>91</v>
      </c>
      <c r="G1252" s="121">
        <v>2</v>
      </c>
      <c r="H1252" s="121">
        <v>1</v>
      </c>
      <c r="I1252" s="121"/>
      <c r="J1252" s="121">
        <v>268351</v>
      </c>
      <c r="K1252" s="121">
        <v>4567966</v>
      </c>
      <c r="L1252" s="121">
        <v>0.99</v>
      </c>
      <c r="M1252" s="121">
        <v>1170</v>
      </c>
      <c r="N1252" s="122">
        <v>1</v>
      </c>
      <c r="O1252" s="122">
        <v>8.7411322788859044E+18</v>
      </c>
    </row>
    <row r="1253" spans="3:15" ht="15" customHeight="1">
      <c r="C1253" s="112" t="b">
        <v>0</v>
      </c>
      <c r="D1253" s="113">
        <v>1172</v>
      </c>
      <c r="E1253" s="114" t="s">
        <v>2727</v>
      </c>
      <c r="F1253" s="114">
        <v>91</v>
      </c>
      <c r="G1253" s="121">
        <v>2</v>
      </c>
      <c r="H1253" s="121">
        <v>1</v>
      </c>
      <c r="I1253" s="121"/>
      <c r="J1253" s="121">
        <v>257600</v>
      </c>
      <c r="K1253" s="121">
        <v>4394014</v>
      </c>
      <c r="L1253" s="121">
        <v>0.99</v>
      </c>
      <c r="M1253" s="121">
        <v>1171</v>
      </c>
      <c r="N1253" s="122">
        <v>1</v>
      </c>
      <c r="O1253" s="122">
        <v>1.0304030593631767E+19</v>
      </c>
    </row>
    <row r="1254" spans="3:15" ht="15" customHeight="1">
      <c r="C1254" s="112" t="b">
        <v>0</v>
      </c>
      <c r="D1254" s="113">
        <v>1173</v>
      </c>
      <c r="E1254" s="114" t="s">
        <v>2728</v>
      </c>
      <c r="F1254" s="114">
        <v>91</v>
      </c>
      <c r="G1254" s="121">
        <v>2</v>
      </c>
      <c r="H1254" s="121">
        <v>1</v>
      </c>
      <c r="I1254" s="121"/>
      <c r="J1254" s="121">
        <v>616511</v>
      </c>
      <c r="K1254" s="121">
        <v>10201342</v>
      </c>
      <c r="L1254" s="121">
        <v>0.99</v>
      </c>
      <c r="M1254" s="121">
        <v>1172</v>
      </c>
      <c r="N1254" s="122">
        <v>1</v>
      </c>
      <c r="O1254" s="122">
        <v>7.7655007213017416E+18</v>
      </c>
    </row>
    <row r="1255" spans="3:15" ht="15" customHeight="1">
      <c r="C1255" s="112" t="b">
        <v>0</v>
      </c>
      <c r="D1255" s="113">
        <v>1174</v>
      </c>
      <c r="E1255" s="114" t="s">
        <v>2729</v>
      </c>
      <c r="F1255" s="114">
        <v>92</v>
      </c>
      <c r="G1255" s="121">
        <v>1</v>
      </c>
      <c r="H1255" s="121">
        <v>3</v>
      </c>
      <c r="I1255" s="121" t="s">
        <v>2730</v>
      </c>
      <c r="J1255" s="121">
        <v>461165</v>
      </c>
      <c r="K1255" s="121">
        <v>15046579</v>
      </c>
      <c r="L1255" s="121">
        <v>0.99</v>
      </c>
      <c r="M1255" s="121">
        <v>1173</v>
      </c>
      <c r="N1255" s="122">
        <v>0</v>
      </c>
      <c r="O1255" s="122">
        <v>2.4350007617837594E+18</v>
      </c>
    </row>
    <row r="1256" spans="3:15" ht="15" customHeight="1">
      <c r="C1256" s="112" t="b">
        <v>0</v>
      </c>
      <c r="D1256" s="113">
        <v>1175</v>
      </c>
      <c r="E1256" s="114" t="s">
        <v>2731</v>
      </c>
      <c r="F1256" s="114">
        <v>92</v>
      </c>
      <c r="G1256" s="121">
        <v>1</v>
      </c>
      <c r="H1256" s="121">
        <v>3</v>
      </c>
      <c r="I1256" s="121" t="s">
        <v>2732</v>
      </c>
      <c r="J1256" s="121">
        <v>261355</v>
      </c>
      <c r="K1256" s="121">
        <v>8543664</v>
      </c>
      <c r="L1256" s="121">
        <v>0.99</v>
      </c>
      <c r="M1256" s="121">
        <v>1174</v>
      </c>
      <c r="N1256" s="122">
        <v>0</v>
      </c>
      <c r="O1256" s="122">
        <v>1.7310309608180183E+19</v>
      </c>
    </row>
    <row r="1257" spans="3:15" ht="15" customHeight="1">
      <c r="C1257" s="112" t="b">
        <v>0</v>
      </c>
      <c r="D1257" s="113">
        <v>1176</v>
      </c>
      <c r="E1257" s="114" t="s">
        <v>2733</v>
      </c>
      <c r="F1257" s="114">
        <v>92</v>
      </c>
      <c r="G1257" s="121">
        <v>1</v>
      </c>
      <c r="H1257" s="121">
        <v>3</v>
      </c>
      <c r="I1257" s="121" t="s">
        <v>2734</v>
      </c>
      <c r="J1257" s="121">
        <v>196205</v>
      </c>
      <c r="K1257" s="121">
        <v>6398489</v>
      </c>
      <c r="L1257" s="121">
        <v>0.99</v>
      </c>
      <c r="M1257" s="121">
        <v>1175</v>
      </c>
      <c r="N1257" s="122">
        <v>0</v>
      </c>
      <c r="O1257" s="122">
        <v>6.6437262906325309E+18</v>
      </c>
    </row>
    <row r="1258" spans="3:15" ht="15" customHeight="1">
      <c r="C1258" s="112" t="b">
        <v>0</v>
      </c>
      <c r="D1258" s="113">
        <v>1177</v>
      </c>
      <c r="E1258" s="114" t="s">
        <v>2735</v>
      </c>
      <c r="F1258" s="114">
        <v>92</v>
      </c>
      <c r="G1258" s="121">
        <v>1</v>
      </c>
      <c r="H1258" s="121">
        <v>3</v>
      </c>
      <c r="I1258" s="121" t="s">
        <v>2736</v>
      </c>
      <c r="J1258" s="121">
        <v>336457</v>
      </c>
      <c r="K1258" s="121">
        <v>10986716</v>
      </c>
      <c r="L1258" s="121">
        <v>0.99</v>
      </c>
      <c r="M1258" s="121">
        <v>1176</v>
      </c>
      <c r="N1258" s="122">
        <v>0</v>
      </c>
      <c r="O1258" s="122">
        <v>1.6707130702686052E+19</v>
      </c>
    </row>
    <row r="1259" spans="3:15" ht="15" customHeight="1">
      <c r="C1259" s="112" t="b">
        <v>0</v>
      </c>
      <c r="D1259" s="113">
        <v>1178</v>
      </c>
      <c r="E1259" s="114" t="s">
        <v>2737</v>
      </c>
      <c r="F1259" s="114">
        <v>92</v>
      </c>
      <c r="G1259" s="121">
        <v>1</v>
      </c>
      <c r="H1259" s="121">
        <v>3</v>
      </c>
      <c r="I1259" s="121" t="s">
        <v>2730</v>
      </c>
      <c r="J1259" s="121">
        <v>341054</v>
      </c>
      <c r="K1259" s="121">
        <v>11134105</v>
      </c>
      <c r="L1259" s="121">
        <v>0.99</v>
      </c>
      <c r="M1259" s="121">
        <v>1177</v>
      </c>
      <c r="N1259" s="122">
        <v>0</v>
      </c>
      <c r="O1259" s="122">
        <v>5.0454848116822835E+18</v>
      </c>
    </row>
    <row r="1260" spans="3:15" ht="15" customHeight="1">
      <c r="C1260" s="112" t="b">
        <v>0</v>
      </c>
      <c r="D1260" s="113">
        <v>1179</v>
      </c>
      <c r="E1260" s="114" t="s">
        <v>2738</v>
      </c>
      <c r="F1260" s="114">
        <v>92</v>
      </c>
      <c r="G1260" s="121">
        <v>1</v>
      </c>
      <c r="H1260" s="121">
        <v>3</v>
      </c>
      <c r="I1260" s="121" t="s">
        <v>2739</v>
      </c>
      <c r="J1260" s="121">
        <v>203206</v>
      </c>
      <c r="K1260" s="121">
        <v>6623916</v>
      </c>
      <c r="L1260" s="121">
        <v>0.99</v>
      </c>
      <c r="M1260" s="121">
        <v>1178</v>
      </c>
      <c r="N1260" s="122">
        <v>0</v>
      </c>
      <c r="O1260" s="122">
        <v>1.2668416436814502E+18</v>
      </c>
    </row>
    <row r="1261" spans="3:15" ht="15" customHeight="1">
      <c r="C1261" s="112" t="b">
        <v>0</v>
      </c>
      <c r="D1261" s="113">
        <v>1180</v>
      </c>
      <c r="E1261" s="114" t="s">
        <v>2740</v>
      </c>
      <c r="F1261" s="114">
        <v>92</v>
      </c>
      <c r="G1261" s="121">
        <v>1</v>
      </c>
      <c r="H1261" s="121">
        <v>3</v>
      </c>
      <c r="I1261" s="121" t="s">
        <v>2739</v>
      </c>
      <c r="J1261" s="121">
        <v>424960</v>
      </c>
      <c r="K1261" s="121">
        <v>13978284</v>
      </c>
      <c r="L1261" s="121">
        <v>0.99</v>
      </c>
      <c r="M1261" s="121">
        <v>1179</v>
      </c>
      <c r="N1261" s="122">
        <v>0</v>
      </c>
      <c r="O1261" s="122">
        <v>1.1137298118842206E+19</v>
      </c>
    </row>
    <row r="1262" spans="3:15" ht="15" customHeight="1">
      <c r="C1262" s="112" t="b">
        <v>0</v>
      </c>
      <c r="D1262" s="113">
        <v>1181</v>
      </c>
      <c r="E1262" s="114" t="s">
        <v>2741</v>
      </c>
      <c r="F1262" s="114">
        <v>92</v>
      </c>
      <c r="G1262" s="121">
        <v>1</v>
      </c>
      <c r="H1262" s="121">
        <v>3</v>
      </c>
      <c r="I1262" s="121" t="s">
        <v>2742</v>
      </c>
      <c r="J1262" s="121">
        <v>287477</v>
      </c>
      <c r="K1262" s="121">
        <v>9408754</v>
      </c>
      <c r="L1262" s="121">
        <v>0.99</v>
      </c>
      <c r="M1262" s="121">
        <v>1180</v>
      </c>
      <c r="N1262" s="122">
        <v>0</v>
      </c>
      <c r="O1262" s="122">
        <v>6.1061370549220608E+18</v>
      </c>
    </row>
    <row r="1263" spans="3:15" ht="15" customHeight="1">
      <c r="C1263" s="112" t="b">
        <v>0</v>
      </c>
      <c r="D1263" s="113">
        <v>1182</v>
      </c>
      <c r="E1263" s="114" t="s">
        <v>2743</v>
      </c>
      <c r="F1263" s="114">
        <v>92</v>
      </c>
      <c r="G1263" s="121">
        <v>1</v>
      </c>
      <c r="H1263" s="121">
        <v>3</v>
      </c>
      <c r="I1263" s="121" t="s">
        <v>2744</v>
      </c>
      <c r="J1263" s="121">
        <v>522396</v>
      </c>
      <c r="K1263" s="121">
        <v>17236842</v>
      </c>
      <c r="L1263" s="121">
        <v>0.99</v>
      </c>
      <c r="M1263" s="121">
        <v>1181</v>
      </c>
      <c r="N1263" s="122">
        <v>0</v>
      </c>
      <c r="O1263" s="122">
        <v>9.756052550276608E+18</v>
      </c>
    </row>
    <row r="1264" spans="3:15" ht="15" customHeight="1">
      <c r="C1264" s="112" t="b">
        <v>0</v>
      </c>
      <c r="D1264" s="113">
        <v>1183</v>
      </c>
      <c r="E1264" s="114" t="s">
        <v>2745</v>
      </c>
      <c r="F1264" s="114">
        <v>92</v>
      </c>
      <c r="G1264" s="121">
        <v>1</v>
      </c>
      <c r="H1264" s="121">
        <v>3</v>
      </c>
      <c r="I1264" s="121" t="s">
        <v>2746</v>
      </c>
      <c r="J1264" s="121">
        <v>246491</v>
      </c>
      <c r="K1264" s="121">
        <v>8039484</v>
      </c>
      <c r="L1264" s="121">
        <v>0.99</v>
      </c>
      <c r="M1264" s="121">
        <v>1182</v>
      </c>
      <c r="N1264" s="122">
        <v>0</v>
      </c>
      <c r="O1264" s="122">
        <v>2.8830731785639316E+18</v>
      </c>
    </row>
    <row r="1265" spans="3:15" ht="15" customHeight="1">
      <c r="C1265" s="112" t="b">
        <v>0</v>
      </c>
      <c r="D1265" s="113">
        <v>1184</v>
      </c>
      <c r="E1265" s="114" t="s">
        <v>2747</v>
      </c>
      <c r="F1265" s="114">
        <v>92</v>
      </c>
      <c r="G1265" s="121">
        <v>1</v>
      </c>
      <c r="H1265" s="121">
        <v>3</v>
      </c>
      <c r="I1265" s="121" t="s">
        <v>2739</v>
      </c>
      <c r="J1265" s="121">
        <v>563800</v>
      </c>
      <c r="K1265" s="121">
        <v>18343787</v>
      </c>
      <c r="L1265" s="121">
        <v>0.99</v>
      </c>
      <c r="M1265" s="121">
        <v>1183</v>
      </c>
      <c r="N1265" s="122">
        <v>0</v>
      </c>
      <c r="O1265" s="122">
        <v>3.5717016421558216E+18</v>
      </c>
    </row>
    <row r="1266" spans="3:15" ht="15" customHeight="1">
      <c r="C1266" s="112" t="b">
        <v>0</v>
      </c>
      <c r="D1266" s="113">
        <v>1185</v>
      </c>
      <c r="E1266" s="114" t="s">
        <v>2748</v>
      </c>
      <c r="F1266" s="114">
        <v>92</v>
      </c>
      <c r="G1266" s="121">
        <v>1</v>
      </c>
      <c r="H1266" s="121">
        <v>3</v>
      </c>
      <c r="I1266" s="121" t="s">
        <v>2732</v>
      </c>
      <c r="J1266" s="121">
        <v>343875</v>
      </c>
      <c r="K1266" s="121">
        <v>11207355</v>
      </c>
      <c r="L1266" s="121">
        <v>0.99</v>
      </c>
      <c r="M1266" s="121">
        <v>1184</v>
      </c>
      <c r="N1266" s="122">
        <v>0</v>
      </c>
      <c r="O1266" s="122">
        <v>2.889610036989354E+18</v>
      </c>
    </row>
    <row r="1267" spans="3:15" ht="15" customHeight="1">
      <c r="C1267" s="112" t="b">
        <v>0</v>
      </c>
      <c r="D1267" s="113">
        <v>1186</v>
      </c>
      <c r="E1267" s="114" t="s">
        <v>2749</v>
      </c>
      <c r="F1267" s="114">
        <v>92</v>
      </c>
      <c r="G1267" s="121">
        <v>1</v>
      </c>
      <c r="H1267" s="121">
        <v>3</v>
      </c>
      <c r="I1267" s="121" t="s">
        <v>2732</v>
      </c>
      <c r="J1267" s="121">
        <v>284238</v>
      </c>
      <c r="K1267" s="121">
        <v>9222458</v>
      </c>
      <c r="L1267" s="121">
        <v>0.99</v>
      </c>
      <c r="M1267" s="121">
        <v>1185</v>
      </c>
      <c r="N1267" s="122">
        <v>0</v>
      </c>
      <c r="O1267" s="122">
        <v>3.2775944780879667E+18</v>
      </c>
    </row>
    <row r="1268" spans="3:15" ht="15" customHeight="1">
      <c r="C1268" s="112" t="b">
        <v>0</v>
      </c>
      <c r="D1268" s="113">
        <v>1187</v>
      </c>
      <c r="E1268" s="114" t="s">
        <v>2750</v>
      </c>
      <c r="F1268" s="114">
        <v>92</v>
      </c>
      <c r="G1268" s="121">
        <v>1</v>
      </c>
      <c r="H1268" s="121">
        <v>3</v>
      </c>
      <c r="I1268" s="121" t="s">
        <v>2739</v>
      </c>
      <c r="J1268" s="121">
        <v>84532</v>
      </c>
      <c r="K1268" s="121">
        <v>2764045</v>
      </c>
      <c r="L1268" s="121">
        <v>0.99</v>
      </c>
      <c r="M1268" s="121">
        <v>1186</v>
      </c>
      <c r="N1268" s="122">
        <v>0</v>
      </c>
      <c r="O1268" s="122">
        <v>9.8370458487398625E+18</v>
      </c>
    </row>
    <row r="1269" spans="3:15" ht="15" customHeight="1">
      <c r="C1269" s="112" t="b">
        <v>0</v>
      </c>
      <c r="D1269" s="113">
        <v>1188</v>
      </c>
      <c r="E1269" s="114" t="s">
        <v>2751</v>
      </c>
      <c r="F1269" s="114">
        <v>93</v>
      </c>
      <c r="G1269" s="121">
        <v>1</v>
      </c>
      <c r="H1269" s="121">
        <v>2</v>
      </c>
      <c r="I1269" s="121" t="s">
        <v>2752</v>
      </c>
      <c r="J1269" s="121">
        <v>361012</v>
      </c>
      <c r="K1269" s="121">
        <v>12055329</v>
      </c>
      <c r="L1269" s="121">
        <v>0.99</v>
      </c>
      <c r="M1269" s="121">
        <v>1187</v>
      </c>
      <c r="N1269" s="122">
        <v>0</v>
      </c>
      <c r="O1269" s="122">
        <v>1.0709644942974202E+17</v>
      </c>
    </row>
    <row r="1270" spans="3:15" ht="15" customHeight="1">
      <c r="C1270" s="112" t="b">
        <v>0</v>
      </c>
      <c r="D1270" s="113">
        <v>1189</v>
      </c>
      <c r="E1270" s="114" t="s">
        <v>2753</v>
      </c>
      <c r="F1270" s="114">
        <v>93</v>
      </c>
      <c r="G1270" s="121">
        <v>1</v>
      </c>
      <c r="H1270" s="121">
        <v>2</v>
      </c>
      <c r="I1270" s="121" t="s">
        <v>2754</v>
      </c>
      <c r="J1270" s="121">
        <v>251585</v>
      </c>
      <c r="K1270" s="121">
        <v>8419165</v>
      </c>
      <c r="L1270" s="121">
        <v>0.99</v>
      </c>
      <c r="M1270" s="121">
        <v>1188</v>
      </c>
      <c r="N1270" s="122">
        <v>0</v>
      </c>
      <c r="O1270" s="122">
        <v>8.2559967059577467E+18</v>
      </c>
    </row>
    <row r="1271" spans="3:15" ht="15" customHeight="1">
      <c r="C1271" s="112" t="b">
        <v>0</v>
      </c>
      <c r="D1271" s="113">
        <v>1190</v>
      </c>
      <c r="E1271" s="114" t="s">
        <v>2755</v>
      </c>
      <c r="F1271" s="114">
        <v>93</v>
      </c>
      <c r="G1271" s="121">
        <v>1</v>
      </c>
      <c r="H1271" s="121">
        <v>2</v>
      </c>
      <c r="I1271" s="121" t="s">
        <v>2756</v>
      </c>
      <c r="J1271" s="121">
        <v>321123</v>
      </c>
      <c r="K1271" s="121">
        <v>10720741</v>
      </c>
      <c r="L1271" s="121">
        <v>0.99</v>
      </c>
      <c r="M1271" s="121">
        <v>1189</v>
      </c>
      <c r="N1271" s="122">
        <v>0</v>
      </c>
      <c r="O1271" s="122">
        <v>1.6335172153091994E+19</v>
      </c>
    </row>
    <row r="1272" spans="3:15" ht="15" customHeight="1">
      <c r="C1272" s="112" t="b">
        <v>0</v>
      </c>
      <c r="D1272" s="113">
        <v>1191</v>
      </c>
      <c r="E1272" s="114" t="s">
        <v>2757</v>
      </c>
      <c r="F1272" s="114">
        <v>93</v>
      </c>
      <c r="G1272" s="121">
        <v>1</v>
      </c>
      <c r="H1272" s="121">
        <v>2</v>
      </c>
      <c r="I1272" s="121" t="s">
        <v>2752</v>
      </c>
      <c r="J1272" s="121">
        <v>396460</v>
      </c>
      <c r="K1272" s="121">
        <v>13075359</v>
      </c>
      <c r="L1272" s="121">
        <v>0.99</v>
      </c>
      <c r="M1272" s="121">
        <v>1190</v>
      </c>
      <c r="N1272" s="122">
        <v>0</v>
      </c>
      <c r="O1272" s="122">
        <v>2.4253185690212864E+18</v>
      </c>
    </row>
    <row r="1273" spans="3:15" ht="15" customHeight="1">
      <c r="C1273" s="112" t="b">
        <v>0</v>
      </c>
      <c r="D1273" s="113">
        <v>1192</v>
      </c>
      <c r="E1273" s="114" t="s">
        <v>2758</v>
      </c>
      <c r="F1273" s="114">
        <v>93</v>
      </c>
      <c r="G1273" s="121">
        <v>1</v>
      </c>
      <c r="H1273" s="121">
        <v>2</v>
      </c>
      <c r="I1273" s="121" t="s">
        <v>2759</v>
      </c>
      <c r="J1273" s="121">
        <v>242390</v>
      </c>
      <c r="K1273" s="121">
        <v>8053997</v>
      </c>
      <c r="L1273" s="121">
        <v>0.99</v>
      </c>
      <c r="M1273" s="121">
        <v>1191</v>
      </c>
      <c r="N1273" s="122">
        <v>0</v>
      </c>
      <c r="O1273" s="122">
        <v>1.3568361236583526E+19</v>
      </c>
    </row>
    <row r="1274" spans="3:15" ht="15" customHeight="1">
      <c r="C1274" s="112" t="b">
        <v>0</v>
      </c>
      <c r="D1274" s="113">
        <v>1193</v>
      </c>
      <c r="E1274" s="114" t="s">
        <v>1980</v>
      </c>
      <c r="F1274" s="114">
        <v>93</v>
      </c>
      <c r="G1274" s="121">
        <v>1</v>
      </c>
      <c r="H1274" s="121">
        <v>2</v>
      </c>
      <c r="I1274" s="121" t="s">
        <v>2760</v>
      </c>
      <c r="J1274" s="121">
        <v>330997</v>
      </c>
      <c r="K1274" s="121">
        <v>11083374</v>
      </c>
      <c r="L1274" s="121">
        <v>0.99</v>
      </c>
      <c r="M1274" s="121">
        <v>1192</v>
      </c>
      <c r="N1274" s="122">
        <v>0</v>
      </c>
      <c r="O1274" s="122">
        <v>7.5933116724374897E+18</v>
      </c>
    </row>
    <row r="1275" spans="3:15" ht="15" customHeight="1">
      <c r="C1275" s="112" t="b">
        <v>0</v>
      </c>
      <c r="D1275" s="113">
        <v>1194</v>
      </c>
      <c r="E1275" s="114" t="s">
        <v>2761</v>
      </c>
      <c r="F1275" s="114">
        <v>93</v>
      </c>
      <c r="G1275" s="121">
        <v>1</v>
      </c>
      <c r="H1275" s="121">
        <v>2</v>
      </c>
      <c r="I1275" s="121" t="s">
        <v>2762</v>
      </c>
      <c r="J1275" s="121">
        <v>249756</v>
      </c>
      <c r="K1275" s="121">
        <v>8241177</v>
      </c>
      <c r="L1275" s="121">
        <v>0.99</v>
      </c>
      <c r="M1275" s="121">
        <v>1193</v>
      </c>
      <c r="N1275" s="122">
        <v>0</v>
      </c>
      <c r="O1275" s="122">
        <v>5.4777842274849403E+18</v>
      </c>
    </row>
    <row r="1276" spans="3:15" ht="15" customHeight="1">
      <c r="C1276" s="112" t="b">
        <v>0</v>
      </c>
      <c r="D1276" s="113">
        <v>1195</v>
      </c>
      <c r="E1276" s="114" t="s">
        <v>2763</v>
      </c>
      <c r="F1276" s="114">
        <v>93</v>
      </c>
      <c r="G1276" s="121">
        <v>1</v>
      </c>
      <c r="H1276" s="121">
        <v>2</v>
      </c>
      <c r="I1276" s="121" t="s">
        <v>2764</v>
      </c>
      <c r="J1276" s="121">
        <v>259970</v>
      </c>
      <c r="K1276" s="121">
        <v>8593143</v>
      </c>
      <c r="L1276" s="121">
        <v>0.99</v>
      </c>
      <c r="M1276" s="121">
        <v>1194</v>
      </c>
      <c r="N1276" s="122">
        <v>0</v>
      </c>
      <c r="O1276" s="122">
        <v>1.764913494711611E+19</v>
      </c>
    </row>
    <row r="1277" spans="3:15" ht="15" customHeight="1">
      <c r="C1277" s="112" t="b">
        <v>0</v>
      </c>
      <c r="D1277" s="113">
        <v>1196</v>
      </c>
      <c r="E1277" s="114" t="s">
        <v>2765</v>
      </c>
      <c r="F1277" s="114">
        <v>93</v>
      </c>
      <c r="G1277" s="121">
        <v>1</v>
      </c>
      <c r="H1277" s="121">
        <v>2</v>
      </c>
      <c r="I1277" s="121" t="s">
        <v>2766</v>
      </c>
      <c r="J1277" s="121">
        <v>379167</v>
      </c>
      <c r="K1277" s="121">
        <v>12511939</v>
      </c>
      <c r="L1277" s="121">
        <v>0.99</v>
      </c>
      <c r="M1277" s="121">
        <v>1195</v>
      </c>
      <c r="N1277" s="122">
        <v>0</v>
      </c>
      <c r="O1277" s="122">
        <v>8.1770234718537011E+18</v>
      </c>
    </row>
    <row r="1278" spans="3:15" ht="15" customHeight="1">
      <c r="C1278" s="112" t="b">
        <v>0</v>
      </c>
      <c r="D1278" s="113">
        <v>1197</v>
      </c>
      <c r="E1278" s="114" t="s">
        <v>2767</v>
      </c>
      <c r="F1278" s="114">
        <v>93</v>
      </c>
      <c r="G1278" s="121">
        <v>1</v>
      </c>
      <c r="H1278" s="121">
        <v>2</v>
      </c>
      <c r="I1278" s="121" t="s">
        <v>2768</v>
      </c>
      <c r="J1278" s="121">
        <v>355395</v>
      </c>
      <c r="K1278" s="121">
        <v>11865384</v>
      </c>
      <c r="L1278" s="121">
        <v>0.99</v>
      </c>
      <c r="M1278" s="121">
        <v>1196</v>
      </c>
      <c r="N1278" s="122">
        <v>0</v>
      </c>
      <c r="O1278" s="122">
        <v>9.1348162896857938E+18</v>
      </c>
    </row>
    <row r="1279" spans="3:15" ht="15" customHeight="1">
      <c r="C1279" s="112" t="b">
        <v>0</v>
      </c>
      <c r="D1279" s="113">
        <v>1198</v>
      </c>
      <c r="E1279" s="114" t="s">
        <v>2769</v>
      </c>
      <c r="F1279" s="114">
        <v>93</v>
      </c>
      <c r="G1279" s="121">
        <v>1</v>
      </c>
      <c r="H1279" s="121">
        <v>2</v>
      </c>
      <c r="I1279" s="121" t="s">
        <v>2770</v>
      </c>
      <c r="J1279" s="121">
        <v>367647</v>
      </c>
      <c r="K1279" s="121">
        <v>12201595</v>
      </c>
      <c r="L1279" s="121">
        <v>0.99</v>
      </c>
      <c r="M1279" s="121">
        <v>1197</v>
      </c>
      <c r="N1279" s="122">
        <v>0</v>
      </c>
      <c r="O1279" s="122">
        <v>1.0151279640597004E+19</v>
      </c>
    </row>
    <row r="1280" spans="3:15" ht="15" customHeight="1">
      <c r="C1280" s="112" t="b">
        <v>0</v>
      </c>
      <c r="D1280" s="113">
        <v>1199</v>
      </c>
      <c r="E1280" s="114" t="s">
        <v>2771</v>
      </c>
      <c r="F1280" s="114">
        <v>93</v>
      </c>
      <c r="G1280" s="121">
        <v>1</v>
      </c>
      <c r="H1280" s="121">
        <v>2</v>
      </c>
      <c r="I1280" s="121" t="s">
        <v>2772</v>
      </c>
      <c r="J1280" s="121">
        <v>528666</v>
      </c>
      <c r="K1280" s="121">
        <v>17617944</v>
      </c>
      <c r="L1280" s="121">
        <v>0.99</v>
      </c>
      <c r="M1280" s="121">
        <v>1198</v>
      </c>
      <c r="N1280" s="122">
        <v>0</v>
      </c>
      <c r="O1280" s="122">
        <v>4.9141507251377828E+18</v>
      </c>
    </row>
    <row r="1281" spans="3:15" ht="15" customHeight="1">
      <c r="C1281" s="112" t="b">
        <v>0</v>
      </c>
      <c r="D1281" s="113">
        <v>1200</v>
      </c>
      <c r="E1281" s="114" t="s">
        <v>2773</v>
      </c>
      <c r="F1281" s="114">
        <v>93</v>
      </c>
      <c r="G1281" s="121">
        <v>1</v>
      </c>
      <c r="H1281" s="121">
        <v>2</v>
      </c>
      <c r="I1281" s="121" t="s">
        <v>2762</v>
      </c>
      <c r="J1281" s="121">
        <v>377155</v>
      </c>
      <c r="K1281" s="121">
        <v>12491122</v>
      </c>
      <c r="L1281" s="121">
        <v>0.99</v>
      </c>
      <c r="M1281" s="121">
        <v>1199</v>
      </c>
      <c r="N1281" s="122">
        <v>0</v>
      </c>
      <c r="O1281" s="122">
        <v>4.9995572044616581E+18</v>
      </c>
    </row>
    <row r="1282" spans="3:15" ht="15" customHeight="1">
      <c r="C1282" s="112" t="b">
        <v>0</v>
      </c>
      <c r="D1282" s="113">
        <v>1201</v>
      </c>
      <c r="E1282" s="114" t="s">
        <v>2774</v>
      </c>
      <c r="F1282" s="114">
        <v>94</v>
      </c>
      <c r="G1282" s="121">
        <v>2</v>
      </c>
      <c r="H1282" s="121">
        <v>1</v>
      </c>
      <c r="I1282" s="121"/>
      <c r="J1282" s="121">
        <v>258692</v>
      </c>
      <c r="K1282" s="121">
        <v>4383764</v>
      </c>
      <c r="L1282" s="121">
        <v>0.99</v>
      </c>
      <c r="M1282" s="121">
        <v>1200</v>
      </c>
      <c r="N1282" s="122">
        <v>1</v>
      </c>
      <c r="O1282" s="122">
        <v>1.2816489298865623E+19</v>
      </c>
    </row>
    <row r="1283" spans="3:15" ht="15" customHeight="1">
      <c r="C1283" s="112" t="b">
        <v>0</v>
      </c>
      <c r="D1283" s="113">
        <v>1202</v>
      </c>
      <c r="E1283" s="114" t="s">
        <v>2775</v>
      </c>
      <c r="F1283" s="114">
        <v>94</v>
      </c>
      <c r="G1283" s="121">
        <v>2</v>
      </c>
      <c r="H1283" s="121">
        <v>1</v>
      </c>
      <c r="I1283" s="121"/>
      <c r="J1283" s="121">
        <v>412152</v>
      </c>
      <c r="K1283" s="121">
        <v>6883500</v>
      </c>
      <c r="L1283" s="121">
        <v>0.99</v>
      </c>
      <c r="M1283" s="121">
        <v>1201</v>
      </c>
      <c r="N1283" s="122">
        <v>1</v>
      </c>
      <c r="O1283" s="122">
        <v>1.4861555640546248E+18</v>
      </c>
    </row>
    <row r="1284" spans="3:15" ht="15" customHeight="1">
      <c r="C1284" s="112" t="b">
        <v>0</v>
      </c>
      <c r="D1284" s="113">
        <v>1203</v>
      </c>
      <c r="E1284" s="114" t="s">
        <v>2776</v>
      </c>
      <c r="F1284" s="114">
        <v>94</v>
      </c>
      <c r="G1284" s="121">
        <v>2</v>
      </c>
      <c r="H1284" s="121">
        <v>1</v>
      </c>
      <c r="I1284" s="121"/>
      <c r="J1284" s="121">
        <v>526255</v>
      </c>
      <c r="K1284" s="121">
        <v>8721490</v>
      </c>
      <c r="L1284" s="121">
        <v>0.99</v>
      </c>
      <c r="M1284" s="121">
        <v>1202</v>
      </c>
      <c r="N1284" s="122">
        <v>1</v>
      </c>
      <c r="O1284" s="122">
        <v>1.2740525474275226E+19</v>
      </c>
    </row>
    <row r="1285" spans="3:15" ht="15" customHeight="1">
      <c r="C1285" s="112" t="b">
        <v>0</v>
      </c>
      <c r="D1285" s="113">
        <v>1204</v>
      </c>
      <c r="E1285" s="114" t="s">
        <v>2777</v>
      </c>
      <c r="F1285" s="114">
        <v>94</v>
      </c>
      <c r="G1285" s="121">
        <v>2</v>
      </c>
      <c r="H1285" s="121">
        <v>1</v>
      </c>
      <c r="I1285" s="121"/>
      <c r="J1285" s="121">
        <v>307593</v>
      </c>
      <c r="K1285" s="121">
        <v>5172144</v>
      </c>
      <c r="L1285" s="121">
        <v>0.99</v>
      </c>
      <c r="M1285" s="121">
        <v>1203</v>
      </c>
      <c r="N1285" s="122">
        <v>1</v>
      </c>
      <c r="O1285" s="122">
        <v>2.59073034148064E+18</v>
      </c>
    </row>
    <row r="1286" spans="3:15" ht="15" customHeight="1">
      <c r="C1286" s="112" t="b">
        <v>0</v>
      </c>
      <c r="D1286" s="113">
        <v>1205</v>
      </c>
      <c r="E1286" s="114" t="s">
        <v>2778</v>
      </c>
      <c r="F1286" s="114">
        <v>94</v>
      </c>
      <c r="G1286" s="121">
        <v>2</v>
      </c>
      <c r="H1286" s="121">
        <v>1</v>
      </c>
      <c r="I1286" s="121"/>
      <c r="J1286" s="121">
        <v>467810</v>
      </c>
      <c r="K1286" s="121">
        <v>7785748</v>
      </c>
      <c r="L1286" s="121">
        <v>0.99</v>
      </c>
      <c r="M1286" s="121">
        <v>1204</v>
      </c>
      <c r="N1286" s="122">
        <v>1</v>
      </c>
      <c r="O1286" s="122">
        <v>1.6973225526127192E+19</v>
      </c>
    </row>
    <row r="1287" spans="3:15" ht="15" customHeight="1">
      <c r="C1287" s="112" t="b">
        <v>0</v>
      </c>
      <c r="D1287" s="113">
        <v>1206</v>
      </c>
      <c r="E1287" s="114" t="s">
        <v>2779</v>
      </c>
      <c r="F1287" s="114">
        <v>94</v>
      </c>
      <c r="G1287" s="121">
        <v>2</v>
      </c>
      <c r="H1287" s="121">
        <v>1</v>
      </c>
      <c r="I1287" s="121"/>
      <c r="J1287" s="121">
        <v>336896</v>
      </c>
      <c r="K1287" s="121">
        <v>5647303</v>
      </c>
      <c r="L1287" s="121">
        <v>0.99</v>
      </c>
      <c r="M1287" s="121">
        <v>1205</v>
      </c>
      <c r="N1287" s="122">
        <v>1</v>
      </c>
      <c r="O1287" s="122">
        <v>1.2342994177337027E+19</v>
      </c>
    </row>
    <row r="1288" spans="3:15" ht="15" customHeight="1">
      <c r="C1288" s="112" t="b">
        <v>0</v>
      </c>
      <c r="D1288" s="113">
        <v>1207</v>
      </c>
      <c r="E1288" s="114" t="s">
        <v>2780</v>
      </c>
      <c r="F1288" s="114">
        <v>94</v>
      </c>
      <c r="G1288" s="121">
        <v>2</v>
      </c>
      <c r="H1288" s="121">
        <v>1</v>
      </c>
      <c r="I1288" s="121"/>
      <c r="J1288" s="121">
        <v>442106</v>
      </c>
      <c r="K1288" s="121">
        <v>7367736</v>
      </c>
      <c r="L1288" s="121">
        <v>0.99</v>
      </c>
      <c r="M1288" s="121">
        <v>1206</v>
      </c>
      <c r="N1288" s="122">
        <v>1</v>
      </c>
      <c r="O1288" s="122">
        <v>6.7679662276496415E+18</v>
      </c>
    </row>
    <row r="1289" spans="3:15" ht="15" customHeight="1">
      <c r="C1289" s="112" t="b">
        <v>0</v>
      </c>
      <c r="D1289" s="113">
        <v>1208</v>
      </c>
      <c r="E1289" s="114" t="s">
        <v>2781</v>
      </c>
      <c r="F1289" s="114">
        <v>94</v>
      </c>
      <c r="G1289" s="121">
        <v>2</v>
      </c>
      <c r="H1289" s="121">
        <v>1</v>
      </c>
      <c r="I1289" s="121"/>
      <c r="J1289" s="121">
        <v>564893</v>
      </c>
      <c r="K1289" s="121">
        <v>9367328</v>
      </c>
      <c r="L1289" s="121">
        <v>0.99</v>
      </c>
      <c r="M1289" s="121">
        <v>1207</v>
      </c>
      <c r="N1289" s="122">
        <v>1</v>
      </c>
      <c r="O1289" s="122">
        <v>1.057685282041447E+19</v>
      </c>
    </row>
    <row r="1290" spans="3:15" ht="15" customHeight="1">
      <c r="C1290" s="112" t="b">
        <v>0</v>
      </c>
      <c r="D1290" s="113">
        <v>1209</v>
      </c>
      <c r="E1290" s="114" t="s">
        <v>2782</v>
      </c>
      <c r="F1290" s="114">
        <v>94</v>
      </c>
      <c r="G1290" s="121">
        <v>2</v>
      </c>
      <c r="H1290" s="121">
        <v>1</v>
      </c>
      <c r="I1290" s="121"/>
      <c r="J1290" s="121">
        <v>444614</v>
      </c>
      <c r="K1290" s="121">
        <v>7393698</v>
      </c>
      <c r="L1290" s="121">
        <v>0.99</v>
      </c>
      <c r="M1290" s="121">
        <v>1208</v>
      </c>
      <c r="N1290" s="122">
        <v>1</v>
      </c>
      <c r="O1290" s="122">
        <v>1.4387192435094326E+18</v>
      </c>
    </row>
    <row r="1291" spans="3:15" ht="15" customHeight="1">
      <c r="C1291" s="112" t="b">
        <v>0</v>
      </c>
      <c r="D1291" s="113">
        <v>1210</v>
      </c>
      <c r="E1291" s="114" t="s">
        <v>2783</v>
      </c>
      <c r="F1291" s="114">
        <v>94</v>
      </c>
      <c r="G1291" s="121">
        <v>2</v>
      </c>
      <c r="H1291" s="121">
        <v>1</v>
      </c>
      <c r="I1291" s="121"/>
      <c r="J1291" s="121">
        <v>562966</v>
      </c>
      <c r="K1291" s="121">
        <v>9314287</v>
      </c>
      <c r="L1291" s="121">
        <v>0.99</v>
      </c>
      <c r="M1291" s="121">
        <v>1209</v>
      </c>
      <c r="N1291" s="122">
        <v>1</v>
      </c>
      <c r="O1291" s="122">
        <v>1.0063041811420258E+19</v>
      </c>
    </row>
    <row r="1292" spans="3:15" ht="15" customHeight="1">
      <c r="C1292" s="112" t="b">
        <v>0</v>
      </c>
      <c r="D1292" s="113">
        <v>1211</v>
      </c>
      <c r="E1292" s="114" t="s">
        <v>2784</v>
      </c>
      <c r="F1292" s="114">
        <v>94</v>
      </c>
      <c r="G1292" s="121">
        <v>2</v>
      </c>
      <c r="H1292" s="121">
        <v>1</v>
      </c>
      <c r="I1292" s="121"/>
      <c r="J1292" s="121">
        <v>431262</v>
      </c>
      <c r="K1292" s="121">
        <v>7205816</v>
      </c>
      <c r="L1292" s="121">
        <v>0.99</v>
      </c>
      <c r="M1292" s="121">
        <v>1210</v>
      </c>
      <c r="N1292" s="122">
        <v>1</v>
      </c>
      <c r="O1292" s="122">
        <v>1.4921660079580434E+19</v>
      </c>
    </row>
    <row r="1293" spans="3:15" ht="15" customHeight="1">
      <c r="C1293" s="112" t="b">
        <v>0</v>
      </c>
      <c r="D1293" s="113">
        <v>1212</v>
      </c>
      <c r="E1293" s="114" t="s">
        <v>2785</v>
      </c>
      <c r="F1293" s="114">
        <v>95</v>
      </c>
      <c r="G1293" s="121">
        <v>1</v>
      </c>
      <c r="H1293" s="121">
        <v>3</v>
      </c>
      <c r="I1293" s="121" t="s">
        <v>1309</v>
      </c>
      <c r="J1293" s="121">
        <v>294635</v>
      </c>
      <c r="K1293" s="121">
        <v>4718897</v>
      </c>
      <c r="L1293" s="121">
        <v>0.99</v>
      </c>
      <c r="M1293" s="121">
        <v>1211</v>
      </c>
      <c r="N1293" s="122">
        <v>0</v>
      </c>
      <c r="O1293" s="122">
        <v>8.080798422768809E+18</v>
      </c>
    </row>
    <row r="1294" spans="3:15" ht="15" customHeight="1">
      <c r="C1294" s="112" t="b">
        <v>0</v>
      </c>
      <c r="D1294" s="113">
        <v>1213</v>
      </c>
      <c r="E1294" s="114" t="s">
        <v>2786</v>
      </c>
      <c r="F1294" s="114">
        <v>95</v>
      </c>
      <c r="G1294" s="121">
        <v>1</v>
      </c>
      <c r="H1294" s="121">
        <v>3</v>
      </c>
      <c r="I1294" s="121" t="s">
        <v>1309</v>
      </c>
      <c r="J1294" s="121">
        <v>235311</v>
      </c>
      <c r="K1294" s="121">
        <v>3766272</v>
      </c>
      <c r="L1294" s="121">
        <v>0.99</v>
      </c>
      <c r="M1294" s="121">
        <v>1212</v>
      </c>
      <c r="N1294" s="122">
        <v>0</v>
      </c>
      <c r="O1294" s="122">
        <v>1.0671771125755189E+19</v>
      </c>
    </row>
    <row r="1295" spans="3:15" ht="15" customHeight="1">
      <c r="C1295" s="112" t="b">
        <v>0</v>
      </c>
      <c r="D1295" s="113">
        <v>1214</v>
      </c>
      <c r="E1295" s="114" t="s">
        <v>2787</v>
      </c>
      <c r="F1295" s="114">
        <v>95</v>
      </c>
      <c r="G1295" s="121">
        <v>1</v>
      </c>
      <c r="H1295" s="121">
        <v>3</v>
      </c>
      <c r="I1295" s="121" t="s">
        <v>1309</v>
      </c>
      <c r="J1295" s="121">
        <v>255634</v>
      </c>
      <c r="K1295" s="121">
        <v>4091904</v>
      </c>
      <c r="L1295" s="121">
        <v>0.99</v>
      </c>
      <c r="M1295" s="121">
        <v>1213</v>
      </c>
      <c r="N1295" s="122">
        <v>0</v>
      </c>
      <c r="O1295" s="122">
        <v>1.6142560006451057E+19</v>
      </c>
    </row>
    <row r="1296" spans="3:15" ht="15" customHeight="1">
      <c r="C1296" s="112" t="b">
        <v>0</v>
      </c>
      <c r="D1296" s="113">
        <v>1215</v>
      </c>
      <c r="E1296" s="114" t="s">
        <v>2788</v>
      </c>
      <c r="F1296" s="114">
        <v>95</v>
      </c>
      <c r="G1296" s="121">
        <v>1</v>
      </c>
      <c r="H1296" s="121">
        <v>3</v>
      </c>
      <c r="I1296" s="121" t="s">
        <v>1309</v>
      </c>
      <c r="J1296" s="121">
        <v>265874</v>
      </c>
      <c r="K1296" s="121">
        <v>4255744</v>
      </c>
      <c r="L1296" s="121">
        <v>0.99</v>
      </c>
      <c r="M1296" s="121">
        <v>1214</v>
      </c>
      <c r="N1296" s="122">
        <v>0</v>
      </c>
      <c r="O1296" s="122">
        <v>2.4248309356490281E+18</v>
      </c>
    </row>
    <row r="1297" spans="3:15" ht="15" customHeight="1">
      <c r="C1297" s="112" t="b">
        <v>0</v>
      </c>
      <c r="D1297" s="113">
        <v>1216</v>
      </c>
      <c r="E1297" s="114" t="s">
        <v>2789</v>
      </c>
      <c r="F1297" s="114">
        <v>95</v>
      </c>
      <c r="G1297" s="121">
        <v>1</v>
      </c>
      <c r="H1297" s="121">
        <v>3</v>
      </c>
      <c r="I1297" s="121" t="s">
        <v>2790</v>
      </c>
      <c r="J1297" s="121">
        <v>352731</v>
      </c>
      <c r="K1297" s="121">
        <v>5648438</v>
      </c>
      <c r="L1297" s="121">
        <v>0.99</v>
      </c>
      <c r="M1297" s="121">
        <v>1215</v>
      </c>
      <c r="N1297" s="122">
        <v>0</v>
      </c>
      <c r="O1297" s="122">
        <v>1.4951799711835449E+19</v>
      </c>
    </row>
    <row r="1298" spans="3:15" ht="15" customHeight="1">
      <c r="C1298" s="112" t="b">
        <v>0</v>
      </c>
      <c r="D1298" s="113">
        <v>1217</v>
      </c>
      <c r="E1298" s="114" t="s">
        <v>2791</v>
      </c>
      <c r="F1298" s="114">
        <v>95</v>
      </c>
      <c r="G1298" s="121">
        <v>1</v>
      </c>
      <c r="H1298" s="121">
        <v>3</v>
      </c>
      <c r="I1298" s="121" t="s">
        <v>1309</v>
      </c>
      <c r="J1298" s="121">
        <v>289358</v>
      </c>
      <c r="K1298" s="121">
        <v>4630528</v>
      </c>
      <c r="L1298" s="121">
        <v>0.99</v>
      </c>
      <c r="M1298" s="121">
        <v>1216</v>
      </c>
      <c r="N1298" s="122">
        <v>0</v>
      </c>
      <c r="O1298" s="122">
        <v>2.7581364117915114E+17</v>
      </c>
    </row>
    <row r="1299" spans="3:15" ht="15" customHeight="1">
      <c r="C1299" s="112" t="b">
        <v>0</v>
      </c>
      <c r="D1299" s="113">
        <v>1218</v>
      </c>
      <c r="E1299" s="114" t="s">
        <v>2792</v>
      </c>
      <c r="F1299" s="114">
        <v>95</v>
      </c>
      <c r="G1299" s="121">
        <v>1</v>
      </c>
      <c r="H1299" s="121">
        <v>3</v>
      </c>
      <c r="I1299" s="121" t="s">
        <v>2793</v>
      </c>
      <c r="J1299" s="121">
        <v>293250</v>
      </c>
      <c r="K1299" s="121">
        <v>4694016</v>
      </c>
      <c r="L1299" s="121">
        <v>0.99</v>
      </c>
      <c r="M1299" s="121">
        <v>1217</v>
      </c>
      <c r="N1299" s="122">
        <v>0</v>
      </c>
      <c r="O1299" s="122">
        <v>1.5941388768191982E+19</v>
      </c>
    </row>
    <row r="1300" spans="3:15" ht="15" customHeight="1">
      <c r="C1300" s="112" t="b">
        <v>0</v>
      </c>
      <c r="D1300" s="113">
        <v>1219</v>
      </c>
      <c r="E1300" s="114" t="s">
        <v>2794</v>
      </c>
      <c r="F1300" s="114">
        <v>95</v>
      </c>
      <c r="G1300" s="121">
        <v>1</v>
      </c>
      <c r="H1300" s="121">
        <v>3</v>
      </c>
      <c r="I1300" s="121" t="s">
        <v>2790</v>
      </c>
      <c r="J1300" s="121">
        <v>228937</v>
      </c>
      <c r="K1300" s="121">
        <v>3663872</v>
      </c>
      <c r="L1300" s="121">
        <v>0.99</v>
      </c>
      <c r="M1300" s="121">
        <v>1218</v>
      </c>
      <c r="N1300" s="122">
        <v>0</v>
      </c>
      <c r="O1300" s="122">
        <v>1.2380945685351352E+19</v>
      </c>
    </row>
    <row r="1301" spans="3:15" ht="15" customHeight="1">
      <c r="C1301" s="112" t="b">
        <v>0</v>
      </c>
      <c r="D1301" s="113">
        <v>1220</v>
      </c>
      <c r="E1301" s="114" t="s">
        <v>2795</v>
      </c>
      <c r="F1301" s="114">
        <v>95</v>
      </c>
      <c r="G1301" s="121">
        <v>1</v>
      </c>
      <c r="H1301" s="121">
        <v>3</v>
      </c>
      <c r="I1301" s="121" t="s">
        <v>1309</v>
      </c>
      <c r="J1301" s="121">
        <v>237557</v>
      </c>
      <c r="K1301" s="121">
        <v>3803136</v>
      </c>
      <c r="L1301" s="121">
        <v>0.99</v>
      </c>
      <c r="M1301" s="121">
        <v>1219</v>
      </c>
      <c r="N1301" s="122">
        <v>0</v>
      </c>
      <c r="O1301" s="122">
        <v>1.3696866431137293E+18</v>
      </c>
    </row>
    <row r="1302" spans="3:15" ht="15" customHeight="1">
      <c r="C1302" s="112" t="b">
        <v>0</v>
      </c>
      <c r="D1302" s="113">
        <v>1221</v>
      </c>
      <c r="E1302" s="114" t="s">
        <v>1308</v>
      </c>
      <c r="F1302" s="114">
        <v>95</v>
      </c>
      <c r="G1302" s="121">
        <v>1</v>
      </c>
      <c r="H1302" s="121">
        <v>3</v>
      </c>
      <c r="I1302" s="121" t="s">
        <v>2796</v>
      </c>
      <c r="J1302" s="121">
        <v>337423</v>
      </c>
      <c r="K1302" s="121">
        <v>5400576</v>
      </c>
      <c r="L1302" s="121">
        <v>0.99</v>
      </c>
      <c r="M1302" s="121">
        <v>1220</v>
      </c>
      <c r="N1302" s="122">
        <v>0</v>
      </c>
      <c r="O1302" s="122">
        <v>5.5046163705492767E+18</v>
      </c>
    </row>
    <row r="1303" spans="3:15" ht="15" customHeight="1">
      <c r="C1303" s="112" t="b">
        <v>0</v>
      </c>
      <c r="D1303" s="113">
        <v>1222</v>
      </c>
      <c r="E1303" s="114" t="s">
        <v>209</v>
      </c>
      <c r="F1303" s="114">
        <v>95</v>
      </c>
      <c r="G1303" s="121">
        <v>1</v>
      </c>
      <c r="H1303" s="121">
        <v>3</v>
      </c>
      <c r="I1303" s="121" t="s">
        <v>1309</v>
      </c>
      <c r="J1303" s="121">
        <v>324623</v>
      </c>
      <c r="K1303" s="121">
        <v>5195776</v>
      </c>
      <c r="L1303" s="121">
        <v>0.99</v>
      </c>
      <c r="M1303" s="121">
        <v>1221</v>
      </c>
      <c r="N1303" s="122">
        <v>0</v>
      </c>
      <c r="O1303" s="122">
        <v>1.1386912909410365E+19</v>
      </c>
    </row>
    <row r="1304" spans="3:15" ht="15" customHeight="1">
      <c r="C1304" s="112" t="b">
        <v>0</v>
      </c>
      <c r="D1304" s="113">
        <v>1223</v>
      </c>
      <c r="E1304" s="114" t="s">
        <v>2797</v>
      </c>
      <c r="F1304" s="114">
        <v>95</v>
      </c>
      <c r="G1304" s="121">
        <v>1</v>
      </c>
      <c r="H1304" s="121">
        <v>3</v>
      </c>
      <c r="I1304" s="121" t="s">
        <v>1309</v>
      </c>
      <c r="J1304" s="121">
        <v>471849</v>
      </c>
      <c r="K1304" s="121">
        <v>7550976</v>
      </c>
      <c r="L1304" s="121">
        <v>0.99</v>
      </c>
      <c r="M1304" s="121">
        <v>1222</v>
      </c>
      <c r="N1304" s="122">
        <v>0</v>
      </c>
      <c r="O1304" s="122">
        <v>1.6595751224027533E+19</v>
      </c>
    </row>
    <row r="1305" spans="3:15" ht="15" customHeight="1">
      <c r="C1305" s="112" t="b">
        <v>0</v>
      </c>
      <c r="D1305" s="113">
        <v>1224</v>
      </c>
      <c r="E1305" s="114" t="s">
        <v>2798</v>
      </c>
      <c r="F1305" s="114">
        <v>96</v>
      </c>
      <c r="G1305" s="121">
        <v>1</v>
      </c>
      <c r="H1305" s="121">
        <v>3</v>
      </c>
      <c r="I1305" s="121" t="s">
        <v>2799</v>
      </c>
      <c r="J1305" s="121">
        <v>196911</v>
      </c>
      <c r="K1305" s="121">
        <v>3151872</v>
      </c>
      <c r="L1305" s="121">
        <v>0.99</v>
      </c>
      <c r="M1305" s="121">
        <v>1223</v>
      </c>
      <c r="N1305" s="122">
        <v>0</v>
      </c>
      <c r="O1305" s="122">
        <v>2.7663150288978708E+18</v>
      </c>
    </row>
    <row r="1306" spans="3:15" ht="15" customHeight="1">
      <c r="C1306" s="112" t="b">
        <v>0</v>
      </c>
      <c r="D1306" s="113">
        <v>1225</v>
      </c>
      <c r="E1306" s="114" t="s">
        <v>2800</v>
      </c>
      <c r="F1306" s="114">
        <v>96</v>
      </c>
      <c r="G1306" s="121">
        <v>1</v>
      </c>
      <c r="H1306" s="121">
        <v>3</v>
      </c>
      <c r="I1306" s="121" t="s">
        <v>1309</v>
      </c>
      <c r="J1306" s="121">
        <v>259866</v>
      </c>
      <c r="K1306" s="121">
        <v>4159488</v>
      </c>
      <c r="L1306" s="121">
        <v>0.99</v>
      </c>
      <c r="M1306" s="121">
        <v>1224</v>
      </c>
      <c r="N1306" s="122">
        <v>0</v>
      </c>
      <c r="O1306" s="122">
        <v>1.3066767363191009E+19</v>
      </c>
    </row>
    <row r="1307" spans="3:15" ht="15" customHeight="1">
      <c r="C1307" s="112" t="b">
        <v>0</v>
      </c>
      <c r="D1307" s="113">
        <v>1226</v>
      </c>
      <c r="E1307" s="114" t="s">
        <v>2801</v>
      </c>
      <c r="F1307" s="114">
        <v>96</v>
      </c>
      <c r="G1307" s="121">
        <v>1</v>
      </c>
      <c r="H1307" s="121">
        <v>3</v>
      </c>
      <c r="I1307" s="121" t="s">
        <v>2802</v>
      </c>
      <c r="J1307" s="121">
        <v>282488</v>
      </c>
      <c r="K1307" s="121">
        <v>4521984</v>
      </c>
      <c r="L1307" s="121">
        <v>0.99</v>
      </c>
      <c r="M1307" s="121">
        <v>1225</v>
      </c>
      <c r="N1307" s="122">
        <v>0</v>
      </c>
      <c r="O1307" s="122">
        <v>2.2832816306488026E+18</v>
      </c>
    </row>
    <row r="1308" spans="3:15" ht="15" customHeight="1">
      <c r="C1308" s="112" t="b">
        <v>0</v>
      </c>
      <c r="D1308" s="113">
        <v>1227</v>
      </c>
      <c r="E1308" s="114" t="s">
        <v>2803</v>
      </c>
      <c r="F1308" s="114">
        <v>96</v>
      </c>
      <c r="G1308" s="121">
        <v>1</v>
      </c>
      <c r="H1308" s="121">
        <v>3</v>
      </c>
      <c r="I1308" s="121" t="s">
        <v>2799</v>
      </c>
      <c r="J1308" s="121">
        <v>347846</v>
      </c>
      <c r="K1308" s="121">
        <v>5566464</v>
      </c>
      <c r="L1308" s="121">
        <v>0.99</v>
      </c>
      <c r="M1308" s="121">
        <v>1226</v>
      </c>
      <c r="N1308" s="122">
        <v>0</v>
      </c>
      <c r="O1308" s="122">
        <v>6.516767150476372E+18</v>
      </c>
    </row>
    <row r="1309" spans="3:15" ht="15" customHeight="1">
      <c r="C1309" s="112" t="b">
        <v>0</v>
      </c>
      <c r="D1309" s="113">
        <v>1228</v>
      </c>
      <c r="E1309" s="114" t="s">
        <v>2804</v>
      </c>
      <c r="F1309" s="114">
        <v>96</v>
      </c>
      <c r="G1309" s="121">
        <v>1</v>
      </c>
      <c r="H1309" s="121">
        <v>3</v>
      </c>
      <c r="I1309" s="121" t="s">
        <v>2805</v>
      </c>
      <c r="J1309" s="121">
        <v>249469</v>
      </c>
      <c r="K1309" s="121">
        <v>3993600</v>
      </c>
      <c r="L1309" s="121">
        <v>0.99</v>
      </c>
      <c r="M1309" s="121">
        <v>1227</v>
      </c>
      <c r="N1309" s="122">
        <v>0</v>
      </c>
      <c r="O1309" s="122">
        <v>9.870409522296492E+18</v>
      </c>
    </row>
    <row r="1310" spans="3:15" ht="15" customHeight="1">
      <c r="C1310" s="112" t="b">
        <v>0</v>
      </c>
      <c r="D1310" s="113">
        <v>1229</v>
      </c>
      <c r="E1310" s="114" t="s">
        <v>2806</v>
      </c>
      <c r="F1310" s="114">
        <v>96</v>
      </c>
      <c r="G1310" s="121">
        <v>1</v>
      </c>
      <c r="H1310" s="121">
        <v>3</v>
      </c>
      <c r="I1310" s="121" t="s">
        <v>2802</v>
      </c>
      <c r="J1310" s="121">
        <v>325929</v>
      </c>
      <c r="K1310" s="121">
        <v>5216256</v>
      </c>
      <c r="L1310" s="121">
        <v>0.99</v>
      </c>
      <c r="M1310" s="121">
        <v>1228</v>
      </c>
      <c r="N1310" s="122">
        <v>0</v>
      </c>
      <c r="O1310" s="122">
        <v>8.7862378621150464E+18</v>
      </c>
    </row>
    <row r="1311" spans="3:15" ht="15" customHeight="1">
      <c r="C1311" s="112" t="b">
        <v>0</v>
      </c>
      <c r="D1311" s="113">
        <v>1230</v>
      </c>
      <c r="E1311" s="114" t="s">
        <v>2807</v>
      </c>
      <c r="F1311" s="114">
        <v>96</v>
      </c>
      <c r="G1311" s="121">
        <v>1</v>
      </c>
      <c r="H1311" s="121">
        <v>3</v>
      </c>
      <c r="I1311" s="121" t="s">
        <v>1309</v>
      </c>
      <c r="J1311" s="121">
        <v>407980</v>
      </c>
      <c r="K1311" s="121">
        <v>6529024</v>
      </c>
      <c r="L1311" s="121">
        <v>0.99</v>
      </c>
      <c r="M1311" s="121">
        <v>1229</v>
      </c>
      <c r="N1311" s="122">
        <v>0</v>
      </c>
      <c r="O1311" s="122">
        <v>9.4576429258294948E+18</v>
      </c>
    </row>
    <row r="1312" spans="3:15" ht="15" customHeight="1">
      <c r="C1312" s="112" t="b">
        <v>0</v>
      </c>
      <c r="D1312" s="113">
        <v>1231</v>
      </c>
      <c r="E1312" s="114" t="s">
        <v>2808</v>
      </c>
      <c r="F1312" s="114">
        <v>96</v>
      </c>
      <c r="G1312" s="121">
        <v>1</v>
      </c>
      <c r="H1312" s="121">
        <v>3</v>
      </c>
      <c r="I1312" s="121" t="s">
        <v>468</v>
      </c>
      <c r="J1312" s="121">
        <v>317727</v>
      </c>
      <c r="K1312" s="121">
        <v>5085184</v>
      </c>
      <c r="L1312" s="121">
        <v>0.99</v>
      </c>
      <c r="M1312" s="121">
        <v>1230</v>
      </c>
      <c r="N1312" s="122">
        <v>0</v>
      </c>
      <c r="O1312" s="122">
        <v>9.9020995628184637E+18</v>
      </c>
    </row>
    <row r="1313" spans="3:15" ht="15" customHeight="1">
      <c r="C1313" s="112" t="b">
        <v>0</v>
      </c>
      <c r="D1313" s="113">
        <v>1232</v>
      </c>
      <c r="E1313" s="114" t="s">
        <v>2809</v>
      </c>
      <c r="F1313" s="114">
        <v>96</v>
      </c>
      <c r="G1313" s="121">
        <v>1</v>
      </c>
      <c r="H1313" s="121">
        <v>3</v>
      </c>
      <c r="I1313" s="121" t="s">
        <v>1309</v>
      </c>
      <c r="J1313" s="121">
        <v>448574</v>
      </c>
      <c r="K1313" s="121">
        <v>7178240</v>
      </c>
      <c r="L1313" s="121">
        <v>0.99</v>
      </c>
      <c r="M1313" s="121">
        <v>1231</v>
      </c>
      <c r="N1313" s="122">
        <v>0</v>
      </c>
      <c r="O1313" s="122">
        <v>1.6703945185529594E+19</v>
      </c>
    </row>
    <row r="1314" spans="3:15" ht="15" customHeight="1">
      <c r="C1314" s="112" t="b">
        <v>0</v>
      </c>
      <c r="D1314" s="113">
        <v>1233</v>
      </c>
      <c r="E1314" s="114" t="s">
        <v>2810</v>
      </c>
      <c r="F1314" s="114">
        <v>96</v>
      </c>
      <c r="G1314" s="121">
        <v>1</v>
      </c>
      <c r="H1314" s="121">
        <v>3</v>
      </c>
      <c r="I1314" s="121" t="s">
        <v>1309</v>
      </c>
      <c r="J1314" s="121">
        <v>269871</v>
      </c>
      <c r="K1314" s="121">
        <v>4319232</v>
      </c>
      <c r="L1314" s="121">
        <v>0.99</v>
      </c>
      <c r="M1314" s="121">
        <v>1232</v>
      </c>
      <c r="N1314" s="122">
        <v>0</v>
      </c>
      <c r="O1314" s="122">
        <v>1.485911312824788E+19</v>
      </c>
    </row>
    <row r="1315" spans="3:15" ht="15" customHeight="1">
      <c r="C1315" s="112" t="b">
        <v>0</v>
      </c>
      <c r="D1315" s="113">
        <v>1234</v>
      </c>
      <c r="E1315" s="114" t="s">
        <v>208</v>
      </c>
      <c r="F1315" s="114">
        <v>96</v>
      </c>
      <c r="G1315" s="121">
        <v>1</v>
      </c>
      <c r="H1315" s="121">
        <v>3</v>
      </c>
      <c r="I1315" s="121" t="s">
        <v>1309</v>
      </c>
      <c r="J1315" s="121">
        <v>431333</v>
      </c>
      <c r="K1315" s="121">
        <v>6906078</v>
      </c>
      <c r="L1315" s="121">
        <v>0.99</v>
      </c>
      <c r="M1315" s="121">
        <v>1233</v>
      </c>
      <c r="N1315" s="122">
        <v>0</v>
      </c>
      <c r="O1315" s="122">
        <v>7.6168536758917059E+18</v>
      </c>
    </row>
    <row r="1316" spans="3:15" ht="15" customHeight="1">
      <c r="C1316" s="112" t="b">
        <v>0</v>
      </c>
      <c r="D1316" s="113">
        <v>1235</v>
      </c>
      <c r="E1316" s="114" t="s">
        <v>2811</v>
      </c>
      <c r="F1316" s="114">
        <v>97</v>
      </c>
      <c r="G1316" s="121">
        <v>1</v>
      </c>
      <c r="H1316" s="121">
        <v>1</v>
      </c>
      <c r="I1316" s="121" t="s">
        <v>2802</v>
      </c>
      <c r="J1316" s="121">
        <v>275539</v>
      </c>
      <c r="K1316" s="121">
        <v>11022464</v>
      </c>
      <c r="L1316" s="121">
        <v>0.99</v>
      </c>
      <c r="M1316" s="121">
        <v>1234</v>
      </c>
      <c r="N1316" s="122">
        <v>0</v>
      </c>
      <c r="O1316" s="122">
        <v>3.204480571363733E+18</v>
      </c>
    </row>
    <row r="1317" spans="3:15" ht="15" customHeight="1">
      <c r="C1317" s="112" t="b">
        <v>0</v>
      </c>
      <c r="D1317" s="113">
        <v>1236</v>
      </c>
      <c r="E1317" s="114" t="s">
        <v>2812</v>
      </c>
      <c r="F1317" s="114">
        <v>97</v>
      </c>
      <c r="G1317" s="121">
        <v>1</v>
      </c>
      <c r="H1317" s="121">
        <v>1</v>
      </c>
      <c r="I1317" s="121" t="s">
        <v>2813</v>
      </c>
      <c r="J1317" s="121">
        <v>410070</v>
      </c>
      <c r="K1317" s="121">
        <v>16404608</v>
      </c>
      <c r="L1317" s="121">
        <v>0.99</v>
      </c>
      <c r="M1317" s="121">
        <v>1235</v>
      </c>
      <c r="N1317" s="122">
        <v>0</v>
      </c>
      <c r="O1317" s="122">
        <v>3.0987718881586616E+18</v>
      </c>
    </row>
    <row r="1318" spans="3:15" ht="15" customHeight="1">
      <c r="C1318" s="112" t="b">
        <v>0</v>
      </c>
      <c r="D1318" s="113">
        <v>1237</v>
      </c>
      <c r="E1318" s="114" t="s">
        <v>206</v>
      </c>
      <c r="F1318" s="114">
        <v>97</v>
      </c>
      <c r="G1318" s="121">
        <v>1</v>
      </c>
      <c r="H1318" s="121">
        <v>1</v>
      </c>
      <c r="I1318" s="121" t="s">
        <v>2814</v>
      </c>
      <c r="J1318" s="121">
        <v>378984</v>
      </c>
      <c r="K1318" s="121">
        <v>15161472</v>
      </c>
      <c r="L1318" s="121">
        <v>0.99</v>
      </c>
      <c r="M1318" s="121">
        <v>1236</v>
      </c>
      <c r="N1318" s="122">
        <v>0</v>
      </c>
      <c r="O1318" s="122">
        <v>3.8851699840874404E+18</v>
      </c>
    </row>
    <row r="1319" spans="3:15" ht="15" customHeight="1">
      <c r="C1319" s="112" t="b">
        <v>0</v>
      </c>
      <c r="D1319" s="113">
        <v>1238</v>
      </c>
      <c r="E1319" s="114" t="s">
        <v>2815</v>
      </c>
      <c r="F1319" s="114">
        <v>97</v>
      </c>
      <c r="G1319" s="121">
        <v>1</v>
      </c>
      <c r="H1319" s="121">
        <v>1</v>
      </c>
      <c r="I1319" s="121" t="s">
        <v>1309</v>
      </c>
      <c r="J1319" s="121">
        <v>434442</v>
      </c>
      <c r="K1319" s="121">
        <v>17379456</v>
      </c>
      <c r="L1319" s="121">
        <v>0.99</v>
      </c>
      <c r="M1319" s="121">
        <v>1237</v>
      </c>
      <c r="N1319" s="122">
        <v>0</v>
      </c>
      <c r="O1319" s="122">
        <v>1.4217701997891834E+19</v>
      </c>
    </row>
    <row r="1320" spans="3:15" ht="15" customHeight="1">
      <c r="C1320" s="112" t="b">
        <v>0</v>
      </c>
      <c r="D1320" s="113">
        <v>1239</v>
      </c>
      <c r="E1320" s="114" t="s">
        <v>2816</v>
      </c>
      <c r="F1320" s="114">
        <v>97</v>
      </c>
      <c r="G1320" s="121">
        <v>1</v>
      </c>
      <c r="H1320" s="121">
        <v>1</v>
      </c>
      <c r="I1320" s="121" t="s">
        <v>2817</v>
      </c>
      <c r="J1320" s="121">
        <v>282488</v>
      </c>
      <c r="K1320" s="121">
        <v>11300992</v>
      </c>
      <c r="L1320" s="121">
        <v>0.99</v>
      </c>
      <c r="M1320" s="121">
        <v>1238</v>
      </c>
      <c r="N1320" s="122">
        <v>0</v>
      </c>
      <c r="O1320" s="122">
        <v>9.6415964886110065E+18</v>
      </c>
    </row>
    <row r="1321" spans="3:15" ht="15" customHeight="1">
      <c r="C1321" s="112" t="b">
        <v>0</v>
      </c>
      <c r="D1321" s="113">
        <v>1240</v>
      </c>
      <c r="E1321" s="114" t="s">
        <v>2818</v>
      </c>
      <c r="F1321" s="114">
        <v>97</v>
      </c>
      <c r="G1321" s="121">
        <v>1</v>
      </c>
      <c r="H1321" s="121">
        <v>1</v>
      </c>
      <c r="I1321" s="121" t="s">
        <v>2817</v>
      </c>
      <c r="J1321" s="121">
        <v>561162</v>
      </c>
      <c r="K1321" s="121">
        <v>22448256</v>
      </c>
      <c r="L1321" s="121">
        <v>0.99</v>
      </c>
      <c r="M1321" s="121">
        <v>1239</v>
      </c>
      <c r="N1321" s="122">
        <v>0</v>
      </c>
      <c r="O1321" s="122">
        <v>6.8093033896770652E+18</v>
      </c>
    </row>
    <row r="1322" spans="3:15" ht="15" customHeight="1">
      <c r="C1322" s="112" t="b">
        <v>0</v>
      </c>
      <c r="D1322" s="113">
        <v>1241</v>
      </c>
      <c r="E1322" s="114" t="s">
        <v>2819</v>
      </c>
      <c r="F1322" s="114">
        <v>97</v>
      </c>
      <c r="G1322" s="121">
        <v>1</v>
      </c>
      <c r="H1322" s="121">
        <v>1</v>
      </c>
      <c r="I1322" s="121" t="s">
        <v>2820</v>
      </c>
      <c r="J1322" s="121">
        <v>240718</v>
      </c>
      <c r="K1322" s="121">
        <v>9629824</v>
      </c>
      <c r="L1322" s="121">
        <v>0.99</v>
      </c>
      <c r="M1322" s="121">
        <v>1240</v>
      </c>
      <c r="N1322" s="122">
        <v>0</v>
      </c>
      <c r="O1322" s="122">
        <v>4.7319396195406828E+18</v>
      </c>
    </row>
    <row r="1323" spans="3:15" ht="15" customHeight="1">
      <c r="C1323" s="112" t="b">
        <v>0</v>
      </c>
      <c r="D1323" s="113">
        <v>1242</v>
      </c>
      <c r="E1323" s="114" t="s">
        <v>2821</v>
      </c>
      <c r="F1323" s="114">
        <v>97</v>
      </c>
      <c r="G1323" s="121">
        <v>1</v>
      </c>
      <c r="H1323" s="121">
        <v>1</v>
      </c>
      <c r="I1323" s="121" t="s">
        <v>2822</v>
      </c>
      <c r="J1323" s="121">
        <v>546115</v>
      </c>
      <c r="K1323" s="121">
        <v>21846144</v>
      </c>
      <c r="L1323" s="121">
        <v>0.99</v>
      </c>
      <c r="M1323" s="121">
        <v>1241</v>
      </c>
      <c r="N1323" s="122">
        <v>0</v>
      </c>
      <c r="O1323" s="122">
        <v>1.3831279531920376E+19</v>
      </c>
    </row>
    <row r="1324" spans="3:15" ht="15" customHeight="1">
      <c r="C1324" s="112" t="b">
        <v>0</v>
      </c>
      <c r="D1324" s="113">
        <v>1243</v>
      </c>
      <c r="E1324" s="114" t="s">
        <v>2823</v>
      </c>
      <c r="F1324" s="114">
        <v>97</v>
      </c>
      <c r="G1324" s="121">
        <v>1</v>
      </c>
      <c r="H1324" s="121">
        <v>1</v>
      </c>
      <c r="I1324" s="121" t="s">
        <v>2813</v>
      </c>
      <c r="J1324" s="121">
        <v>385541</v>
      </c>
      <c r="K1324" s="121">
        <v>15423616</v>
      </c>
      <c r="L1324" s="121">
        <v>0.99</v>
      </c>
      <c r="M1324" s="121">
        <v>1242</v>
      </c>
      <c r="N1324" s="122">
        <v>0</v>
      </c>
      <c r="O1324" s="122">
        <v>1.2281696265265678E+19</v>
      </c>
    </row>
    <row r="1325" spans="3:15" ht="15" customHeight="1">
      <c r="C1325" s="112" t="b">
        <v>0</v>
      </c>
      <c r="D1325" s="113">
        <v>1244</v>
      </c>
      <c r="E1325" s="114" t="s">
        <v>2824</v>
      </c>
      <c r="F1325" s="114">
        <v>97</v>
      </c>
      <c r="G1325" s="121">
        <v>1</v>
      </c>
      <c r="H1325" s="121">
        <v>1</v>
      </c>
      <c r="I1325" s="121" t="s">
        <v>2822</v>
      </c>
      <c r="J1325" s="121">
        <v>506801</v>
      </c>
      <c r="K1325" s="121">
        <v>20273280</v>
      </c>
      <c r="L1325" s="121">
        <v>0.99</v>
      </c>
      <c r="M1325" s="121">
        <v>1243</v>
      </c>
      <c r="N1325" s="122">
        <v>0</v>
      </c>
      <c r="O1325" s="122">
        <v>2.9694707160161946E+18</v>
      </c>
    </row>
    <row r="1326" spans="3:15" ht="15" customHeight="1">
      <c r="C1326" s="112" t="b">
        <v>0</v>
      </c>
      <c r="D1326" s="113">
        <v>1245</v>
      </c>
      <c r="E1326" s="114" t="s">
        <v>2825</v>
      </c>
      <c r="F1326" s="114">
        <v>98</v>
      </c>
      <c r="G1326" s="121">
        <v>1</v>
      </c>
      <c r="H1326" s="121">
        <v>13</v>
      </c>
      <c r="I1326" s="121" t="s">
        <v>2820</v>
      </c>
      <c r="J1326" s="121">
        <v>232777</v>
      </c>
      <c r="K1326" s="121">
        <v>9312384</v>
      </c>
      <c r="L1326" s="121">
        <v>0.99</v>
      </c>
      <c r="M1326" s="121">
        <v>1244</v>
      </c>
      <c r="N1326" s="122">
        <v>0</v>
      </c>
      <c r="O1326" s="122">
        <v>2.8575821623229701E+18</v>
      </c>
    </row>
    <row r="1327" spans="3:15" ht="15" customHeight="1">
      <c r="C1327" s="112" t="b">
        <v>0</v>
      </c>
      <c r="D1327" s="113">
        <v>1246</v>
      </c>
      <c r="E1327" s="114" t="s">
        <v>2826</v>
      </c>
      <c r="F1327" s="114">
        <v>98</v>
      </c>
      <c r="G1327" s="121">
        <v>1</v>
      </c>
      <c r="H1327" s="121">
        <v>13</v>
      </c>
      <c r="I1327" s="121" t="s">
        <v>2814</v>
      </c>
      <c r="J1327" s="121">
        <v>228623</v>
      </c>
      <c r="K1327" s="121">
        <v>9146496</v>
      </c>
      <c r="L1327" s="121">
        <v>0.99</v>
      </c>
      <c r="M1327" s="121">
        <v>1245</v>
      </c>
      <c r="N1327" s="122">
        <v>0</v>
      </c>
      <c r="O1327" s="122">
        <v>1.6411124409885516E+19</v>
      </c>
    </row>
    <row r="1328" spans="3:15" ht="15" customHeight="1">
      <c r="C1328" s="112" t="b">
        <v>0</v>
      </c>
      <c r="D1328" s="113">
        <v>1247</v>
      </c>
      <c r="E1328" s="114" t="s">
        <v>2827</v>
      </c>
      <c r="F1328" s="114">
        <v>98</v>
      </c>
      <c r="G1328" s="121">
        <v>1</v>
      </c>
      <c r="H1328" s="121">
        <v>13</v>
      </c>
      <c r="I1328" s="121" t="s">
        <v>1309</v>
      </c>
      <c r="J1328" s="121">
        <v>441782</v>
      </c>
      <c r="K1328" s="121">
        <v>17672320</v>
      </c>
      <c r="L1328" s="121">
        <v>0.99</v>
      </c>
      <c r="M1328" s="121">
        <v>1246</v>
      </c>
      <c r="N1328" s="122">
        <v>0</v>
      </c>
      <c r="O1328" s="122">
        <v>5.4868689682680207E+18</v>
      </c>
    </row>
    <row r="1329" spans="3:15" ht="15" customHeight="1">
      <c r="C1329" s="112" t="b">
        <v>0</v>
      </c>
      <c r="D1329" s="113">
        <v>1248</v>
      </c>
      <c r="E1329" s="114" t="s">
        <v>2828</v>
      </c>
      <c r="F1329" s="114">
        <v>98</v>
      </c>
      <c r="G1329" s="121">
        <v>1</v>
      </c>
      <c r="H1329" s="121">
        <v>13</v>
      </c>
      <c r="I1329" s="121" t="s">
        <v>2813</v>
      </c>
      <c r="J1329" s="121">
        <v>350484</v>
      </c>
      <c r="K1329" s="121">
        <v>14020736</v>
      </c>
      <c r="L1329" s="121">
        <v>0.99</v>
      </c>
      <c r="M1329" s="121">
        <v>1247</v>
      </c>
      <c r="N1329" s="122">
        <v>0</v>
      </c>
      <c r="O1329" s="122">
        <v>1.7183140221649785E+19</v>
      </c>
    </row>
    <row r="1330" spans="3:15" ht="15" customHeight="1">
      <c r="C1330" s="112" t="b">
        <v>0</v>
      </c>
      <c r="D1330" s="113">
        <v>1249</v>
      </c>
      <c r="E1330" s="114" t="s">
        <v>207</v>
      </c>
      <c r="F1330" s="114">
        <v>98</v>
      </c>
      <c r="G1330" s="121">
        <v>1</v>
      </c>
      <c r="H1330" s="121">
        <v>13</v>
      </c>
      <c r="I1330" s="121" t="s">
        <v>2817</v>
      </c>
      <c r="J1330" s="121">
        <v>516649</v>
      </c>
      <c r="K1330" s="121">
        <v>20670727</v>
      </c>
      <c r="L1330" s="121">
        <v>0.99</v>
      </c>
      <c r="M1330" s="121">
        <v>1248</v>
      </c>
      <c r="N1330" s="122">
        <v>0</v>
      </c>
      <c r="O1330" s="122">
        <v>1.5218570985199098E+19</v>
      </c>
    </row>
    <row r="1331" spans="3:15" ht="15" customHeight="1">
      <c r="C1331" s="112" t="b">
        <v>0</v>
      </c>
      <c r="D1331" s="113">
        <v>1250</v>
      </c>
      <c r="E1331" s="114" t="s">
        <v>2829</v>
      </c>
      <c r="F1331" s="114">
        <v>98</v>
      </c>
      <c r="G1331" s="121">
        <v>1</v>
      </c>
      <c r="H1331" s="121">
        <v>13</v>
      </c>
      <c r="I1331" s="121" t="s">
        <v>2813</v>
      </c>
      <c r="J1331" s="121">
        <v>312032</v>
      </c>
      <c r="K1331" s="121">
        <v>12482688</v>
      </c>
      <c r="L1331" s="121">
        <v>0.99</v>
      </c>
      <c r="M1331" s="121">
        <v>1249</v>
      </c>
      <c r="N1331" s="122">
        <v>0</v>
      </c>
      <c r="O1331" s="122">
        <v>1.5150932641904437E+19</v>
      </c>
    </row>
    <row r="1332" spans="3:15" ht="15" customHeight="1">
      <c r="C1332" s="112" t="b">
        <v>0</v>
      </c>
      <c r="D1332" s="113">
        <v>1251</v>
      </c>
      <c r="E1332" s="114" t="s">
        <v>2830</v>
      </c>
      <c r="F1332" s="114">
        <v>98</v>
      </c>
      <c r="G1332" s="121">
        <v>1</v>
      </c>
      <c r="H1332" s="121">
        <v>13</v>
      </c>
      <c r="I1332" s="121" t="s">
        <v>2831</v>
      </c>
      <c r="J1332" s="121">
        <v>304509</v>
      </c>
      <c r="K1332" s="121">
        <v>12181632</v>
      </c>
      <c r="L1332" s="121">
        <v>0.99</v>
      </c>
      <c r="M1332" s="121">
        <v>1250</v>
      </c>
      <c r="N1332" s="122">
        <v>0</v>
      </c>
      <c r="O1332" s="122">
        <v>1.0874363158372044E+18</v>
      </c>
    </row>
    <row r="1333" spans="3:15" ht="15" customHeight="1">
      <c r="C1333" s="112" t="b">
        <v>0</v>
      </c>
      <c r="D1333" s="113">
        <v>1252</v>
      </c>
      <c r="E1333" s="114" t="s">
        <v>2832</v>
      </c>
      <c r="F1333" s="114">
        <v>98</v>
      </c>
      <c r="G1333" s="121">
        <v>1</v>
      </c>
      <c r="H1333" s="121">
        <v>13</v>
      </c>
      <c r="I1333" s="121" t="s">
        <v>2820</v>
      </c>
      <c r="J1333" s="121">
        <v>508107</v>
      </c>
      <c r="K1333" s="121">
        <v>20326528</v>
      </c>
      <c r="L1333" s="121">
        <v>0.99</v>
      </c>
      <c r="M1333" s="121">
        <v>1251</v>
      </c>
      <c r="N1333" s="122">
        <v>0</v>
      </c>
      <c r="O1333" s="122">
        <v>1.0057979063196123E+19</v>
      </c>
    </row>
    <row r="1334" spans="3:15" ht="15" customHeight="1">
      <c r="C1334" s="112" t="b">
        <v>0</v>
      </c>
      <c r="D1334" s="113">
        <v>1253</v>
      </c>
      <c r="E1334" s="114" t="s">
        <v>2833</v>
      </c>
      <c r="F1334" s="114">
        <v>98</v>
      </c>
      <c r="G1334" s="121">
        <v>1</v>
      </c>
      <c r="H1334" s="121">
        <v>13</v>
      </c>
      <c r="I1334" s="121" t="s">
        <v>2802</v>
      </c>
      <c r="J1334" s="121">
        <v>391105</v>
      </c>
      <c r="K1334" s="121">
        <v>15648948</v>
      </c>
      <c r="L1334" s="121">
        <v>0.99</v>
      </c>
      <c r="M1334" s="121">
        <v>1252</v>
      </c>
      <c r="N1334" s="122">
        <v>0</v>
      </c>
      <c r="O1334" s="122">
        <v>1.4212622100694999E+19</v>
      </c>
    </row>
    <row r="1335" spans="3:15" ht="15" customHeight="1">
      <c r="C1335" s="112" t="b">
        <v>0</v>
      </c>
      <c r="D1335" s="113">
        <v>1254</v>
      </c>
      <c r="E1335" s="114" t="s">
        <v>2834</v>
      </c>
      <c r="F1335" s="114">
        <v>98</v>
      </c>
      <c r="G1335" s="121">
        <v>1</v>
      </c>
      <c r="H1335" s="121">
        <v>13</v>
      </c>
      <c r="I1335" s="121" t="s">
        <v>2822</v>
      </c>
      <c r="J1335" s="121">
        <v>370468</v>
      </c>
      <c r="K1335" s="121">
        <v>14823478</v>
      </c>
      <c r="L1335" s="121">
        <v>0.99</v>
      </c>
      <c r="M1335" s="121">
        <v>1253</v>
      </c>
      <c r="N1335" s="122">
        <v>0</v>
      </c>
      <c r="O1335" s="122">
        <v>2.1736739624280922E+18</v>
      </c>
    </row>
    <row r="1336" spans="3:15" ht="15" customHeight="1">
      <c r="C1336" s="112" t="b">
        <v>0</v>
      </c>
      <c r="D1336" s="113">
        <v>1255</v>
      </c>
      <c r="E1336" s="114" t="s">
        <v>2835</v>
      </c>
      <c r="F1336" s="114">
        <v>98</v>
      </c>
      <c r="G1336" s="121">
        <v>1</v>
      </c>
      <c r="H1336" s="121">
        <v>13</v>
      </c>
      <c r="I1336" s="121" t="s">
        <v>2814</v>
      </c>
      <c r="J1336" s="121">
        <v>427023</v>
      </c>
      <c r="K1336" s="121">
        <v>17082496</v>
      </c>
      <c r="L1336" s="121">
        <v>0.99</v>
      </c>
      <c r="M1336" s="121">
        <v>1254</v>
      </c>
      <c r="N1336" s="122">
        <v>0</v>
      </c>
      <c r="O1336" s="122">
        <v>1.1734792006901357E+19</v>
      </c>
    </row>
    <row r="1337" spans="3:15" ht="15" customHeight="1">
      <c r="C1337" s="112" t="b">
        <v>0</v>
      </c>
      <c r="D1337" s="113">
        <v>1256</v>
      </c>
      <c r="E1337" s="114" t="s">
        <v>2798</v>
      </c>
      <c r="F1337" s="114">
        <v>99</v>
      </c>
      <c r="G1337" s="121">
        <v>1</v>
      </c>
      <c r="H1337" s="121">
        <v>1</v>
      </c>
      <c r="I1337" s="121" t="s">
        <v>2799</v>
      </c>
      <c r="J1337" s="121">
        <v>204512</v>
      </c>
      <c r="K1337" s="121">
        <v>8181888</v>
      </c>
      <c r="L1337" s="121">
        <v>0.99</v>
      </c>
      <c r="M1337" s="121">
        <v>1255</v>
      </c>
      <c r="N1337" s="122">
        <v>0</v>
      </c>
      <c r="O1337" s="122">
        <v>1.2136620220685865E+19</v>
      </c>
    </row>
    <row r="1338" spans="3:15" ht="15" customHeight="1">
      <c r="C1338" s="112" t="b">
        <v>0</v>
      </c>
      <c r="D1338" s="113">
        <v>1257</v>
      </c>
      <c r="E1338" s="114" t="s">
        <v>2800</v>
      </c>
      <c r="F1338" s="114">
        <v>99</v>
      </c>
      <c r="G1338" s="121">
        <v>1</v>
      </c>
      <c r="H1338" s="121">
        <v>1</v>
      </c>
      <c r="I1338" s="121" t="s">
        <v>1309</v>
      </c>
      <c r="J1338" s="121">
        <v>218357</v>
      </c>
      <c r="K1338" s="121">
        <v>8739038</v>
      </c>
      <c r="L1338" s="121">
        <v>0.99</v>
      </c>
      <c r="M1338" s="121">
        <v>1256</v>
      </c>
      <c r="N1338" s="122">
        <v>0</v>
      </c>
      <c r="O1338" s="122">
        <v>1.1269600529097551E+18</v>
      </c>
    </row>
    <row r="1339" spans="3:15" ht="15" customHeight="1">
      <c r="C1339" s="112" t="b">
        <v>0</v>
      </c>
      <c r="D1339" s="113">
        <v>1258</v>
      </c>
      <c r="E1339" s="114" t="s">
        <v>2807</v>
      </c>
      <c r="F1339" s="114">
        <v>99</v>
      </c>
      <c r="G1339" s="121">
        <v>1</v>
      </c>
      <c r="H1339" s="121">
        <v>1</v>
      </c>
      <c r="I1339" s="121" t="s">
        <v>1309</v>
      </c>
      <c r="J1339" s="121">
        <v>416496</v>
      </c>
      <c r="K1339" s="121">
        <v>16664589</v>
      </c>
      <c r="L1339" s="121">
        <v>0.99</v>
      </c>
      <c r="M1339" s="121">
        <v>1257</v>
      </c>
      <c r="N1339" s="122">
        <v>0</v>
      </c>
      <c r="O1339" s="122">
        <v>1.1820042910128602E+18</v>
      </c>
    </row>
    <row r="1340" spans="3:15" ht="15" customHeight="1">
      <c r="C1340" s="112" t="b">
        <v>0</v>
      </c>
      <c r="D1340" s="113">
        <v>1259</v>
      </c>
      <c r="E1340" s="114" t="s">
        <v>2836</v>
      </c>
      <c r="F1340" s="114">
        <v>99</v>
      </c>
      <c r="G1340" s="121">
        <v>1</v>
      </c>
      <c r="H1340" s="121">
        <v>1</v>
      </c>
      <c r="I1340" s="121" t="s">
        <v>2799</v>
      </c>
      <c r="J1340" s="121">
        <v>335307</v>
      </c>
      <c r="K1340" s="121">
        <v>13414528</v>
      </c>
      <c r="L1340" s="121">
        <v>0.99</v>
      </c>
      <c r="M1340" s="121">
        <v>1258</v>
      </c>
      <c r="N1340" s="122">
        <v>0</v>
      </c>
      <c r="O1340" s="122">
        <v>7.7870626376192348E+18</v>
      </c>
    </row>
    <row r="1341" spans="3:15" ht="15" customHeight="1">
      <c r="C1341" s="112" t="b">
        <v>0</v>
      </c>
      <c r="D1341" s="113">
        <v>1260</v>
      </c>
      <c r="E1341" s="114" t="s">
        <v>2837</v>
      </c>
      <c r="F1341" s="114">
        <v>99</v>
      </c>
      <c r="G1341" s="121">
        <v>1</v>
      </c>
      <c r="H1341" s="121">
        <v>1</v>
      </c>
      <c r="I1341" s="121" t="s">
        <v>1309</v>
      </c>
      <c r="J1341" s="121">
        <v>280607</v>
      </c>
      <c r="K1341" s="121">
        <v>11225216</v>
      </c>
      <c r="L1341" s="121">
        <v>0.99</v>
      </c>
      <c r="M1341" s="121">
        <v>1259</v>
      </c>
      <c r="N1341" s="122">
        <v>0</v>
      </c>
      <c r="O1341" s="122">
        <v>3.6349366148227476E+18</v>
      </c>
    </row>
    <row r="1342" spans="3:15" ht="15" customHeight="1">
      <c r="C1342" s="112" t="b">
        <v>0</v>
      </c>
      <c r="D1342" s="113">
        <v>1261</v>
      </c>
      <c r="E1342" s="114" t="s">
        <v>2803</v>
      </c>
      <c r="F1342" s="114">
        <v>99</v>
      </c>
      <c r="G1342" s="121">
        <v>1</v>
      </c>
      <c r="H1342" s="121">
        <v>1</v>
      </c>
      <c r="I1342" s="121" t="s">
        <v>2799</v>
      </c>
      <c r="J1342" s="121">
        <v>350981</v>
      </c>
      <c r="K1342" s="121">
        <v>14041216</v>
      </c>
      <c r="L1342" s="121">
        <v>0.99</v>
      </c>
      <c r="M1342" s="121">
        <v>1260</v>
      </c>
      <c r="N1342" s="122">
        <v>0</v>
      </c>
      <c r="O1342" s="122">
        <v>3.0729614093240868E+18</v>
      </c>
    </row>
    <row r="1343" spans="3:15" ht="15" customHeight="1">
      <c r="C1343" s="112" t="b">
        <v>0</v>
      </c>
      <c r="D1343" s="113">
        <v>1262</v>
      </c>
      <c r="E1343" s="114" t="s">
        <v>2838</v>
      </c>
      <c r="F1343" s="114">
        <v>99</v>
      </c>
      <c r="G1343" s="121">
        <v>1</v>
      </c>
      <c r="H1343" s="121">
        <v>1</v>
      </c>
      <c r="I1343" s="121" t="s">
        <v>1309</v>
      </c>
      <c r="J1343" s="121">
        <v>294112</v>
      </c>
      <c r="K1343" s="121">
        <v>11765888</v>
      </c>
      <c r="L1343" s="121">
        <v>0.99</v>
      </c>
      <c r="M1343" s="121">
        <v>1261</v>
      </c>
      <c r="N1343" s="122">
        <v>0</v>
      </c>
      <c r="O1343" s="122">
        <v>1.785257733575774E+19</v>
      </c>
    </row>
    <row r="1344" spans="3:15" ht="15" customHeight="1">
      <c r="C1344" s="112" t="b">
        <v>0</v>
      </c>
      <c r="D1344" s="113">
        <v>1263</v>
      </c>
      <c r="E1344" s="114" t="s">
        <v>2839</v>
      </c>
      <c r="F1344" s="114">
        <v>99</v>
      </c>
      <c r="G1344" s="121">
        <v>1</v>
      </c>
      <c r="H1344" s="121">
        <v>1</v>
      </c>
      <c r="I1344" s="121" t="s">
        <v>2840</v>
      </c>
      <c r="J1344" s="121">
        <v>217443</v>
      </c>
      <c r="K1344" s="121">
        <v>8700032</v>
      </c>
      <c r="L1344" s="121">
        <v>0.99</v>
      </c>
      <c r="M1344" s="121">
        <v>1262</v>
      </c>
      <c r="N1344" s="122">
        <v>0</v>
      </c>
      <c r="O1344" s="122">
        <v>1.5226549642499098E+18</v>
      </c>
    </row>
    <row r="1345" spans="3:15" ht="15" customHeight="1">
      <c r="C1345" s="112" t="b">
        <v>0</v>
      </c>
      <c r="D1345" s="113">
        <v>1264</v>
      </c>
      <c r="E1345" s="114" t="s">
        <v>2841</v>
      </c>
      <c r="F1345" s="114">
        <v>99</v>
      </c>
      <c r="G1345" s="121">
        <v>1</v>
      </c>
      <c r="H1345" s="121">
        <v>1</v>
      </c>
      <c r="I1345" s="121" t="s">
        <v>2817</v>
      </c>
      <c r="J1345" s="121">
        <v>234605</v>
      </c>
      <c r="K1345" s="121">
        <v>9386112</v>
      </c>
      <c r="L1345" s="121">
        <v>0.99</v>
      </c>
      <c r="M1345" s="121">
        <v>1263</v>
      </c>
      <c r="N1345" s="122">
        <v>0</v>
      </c>
      <c r="O1345" s="122">
        <v>1.598766633325652E+19</v>
      </c>
    </row>
    <row r="1346" spans="3:15" ht="15" customHeight="1">
      <c r="C1346" s="112" t="b">
        <v>0</v>
      </c>
      <c r="D1346" s="113">
        <v>1265</v>
      </c>
      <c r="E1346" s="114" t="s">
        <v>2842</v>
      </c>
      <c r="F1346" s="114">
        <v>99</v>
      </c>
      <c r="G1346" s="121">
        <v>1</v>
      </c>
      <c r="H1346" s="121">
        <v>1</v>
      </c>
      <c r="I1346" s="121" t="s">
        <v>2840</v>
      </c>
      <c r="J1346" s="121">
        <v>188786</v>
      </c>
      <c r="K1346" s="121">
        <v>7553152</v>
      </c>
      <c r="L1346" s="121">
        <v>0.99</v>
      </c>
      <c r="M1346" s="121">
        <v>1264</v>
      </c>
      <c r="N1346" s="122">
        <v>0</v>
      </c>
      <c r="O1346" s="122">
        <v>5.1557163934978232E+18</v>
      </c>
    </row>
    <row r="1347" spans="3:15" ht="15" customHeight="1">
      <c r="C1347" s="112" t="b">
        <v>0</v>
      </c>
      <c r="D1347" s="113">
        <v>1266</v>
      </c>
      <c r="E1347" s="114" t="s">
        <v>2843</v>
      </c>
      <c r="F1347" s="114">
        <v>99</v>
      </c>
      <c r="G1347" s="121">
        <v>1</v>
      </c>
      <c r="H1347" s="121">
        <v>1</v>
      </c>
      <c r="I1347" s="121" t="s">
        <v>2817</v>
      </c>
      <c r="J1347" s="121">
        <v>339748</v>
      </c>
      <c r="K1347" s="121">
        <v>13594678</v>
      </c>
      <c r="L1347" s="121">
        <v>0.99</v>
      </c>
      <c r="M1347" s="121">
        <v>1265</v>
      </c>
      <c r="N1347" s="122">
        <v>0</v>
      </c>
      <c r="O1347" s="122">
        <v>1.8293449327671757E+19</v>
      </c>
    </row>
    <row r="1348" spans="3:15" ht="15" customHeight="1">
      <c r="C1348" s="112" t="b">
        <v>0</v>
      </c>
      <c r="D1348" s="113">
        <v>1267</v>
      </c>
      <c r="E1348" s="114" t="s">
        <v>208</v>
      </c>
      <c r="F1348" s="114">
        <v>99</v>
      </c>
      <c r="G1348" s="121">
        <v>1</v>
      </c>
      <c r="H1348" s="121">
        <v>1</v>
      </c>
      <c r="I1348" s="121" t="s">
        <v>1309</v>
      </c>
      <c r="J1348" s="121">
        <v>436976</v>
      </c>
      <c r="K1348" s="121">
        <v>17483789</v>
      </c>
      <c r="L1348" s="121">
        <v>0.99</v>
      </c>
      <c r="M1348" s="121">
        <v>1266</v>
      </c>
      <c r="N1348" s="122">
        <v>0</v>
      </c>
      <c r="O1348" s="122">
        <v>1.9916895607151544E+18</v>
      </c>
    </row>
    <row r="1349" spans="3:15" ht="15" customHeight="1">
      <c r="C1349" s="112" t="b">
        <v>0</v>
      </c>
      <c r="D1349" s="113">
        <v>1268</v>
      </c>
      <c r="E1349" s="114" t="s">
        <v>2844</v>
      </c>
      <c r="F1349" s="114">
        <v>100</v>
      </c>
      <c r="G1349" s="121">
        <v>1</v>
      </c>
      <c r="H1349" s="121">
        <v>6</v>
      </c>
      <c r="I1349" s="121" t="s">
        <v>1309</v>
      </c>
      <c r="J1349" s="121">
        <v>236173</v>
      </c>
      <c r="K1349" s="121">
        <v>5668992</v>
      </c>
      <c r="L1349" s="121">
        <v>0.99</v>
      </c>
      <c r="M1349" s="121">
        <v>1267</v>
      </c>
      <c r="N1349" s="122">
        <v>0</v>
      </c>
      <c r="O1349" s="122">
        <v>1.0099895358051279E+19</v>
      </c>
    </row>
    <row r="1350" spans="3:15" ht="15" customHeight="1">
      <c r="C1350" s="112" t="b">
        <v>0</v>
      </c>
      <c r="D1350" s="113">
        <v>1269</v>
      </c>
      <c r="E1350" s="114" t="s">
        <v>2845</v>
      </c>
      <c r="F1350" s="114">
        <v>100</v>
      </c>
      <c r="G1350" s="121">
        <v>1</v>
      </c>
      <c r="H1350" s="121">
        <v>6</v>
      </c>
      <c r="I1350" s="121" t="s">
        <v>2793</v>
      </c>
      <c r="J1350" s="121">
        <v>196284</v>
      </c>
      <c r="K1350" s="121">
        <v>4712576</v>
      </c>
      <c r="L1350" s="121">
        <v>0.99</v>
      </c>
      <c r="M1350" s="121">
        <v>1268</v>
      </c>
      <c r="N1350" s="122">
        <v>0</v>
      </c>
      <c r="O1350" s="122">
        <v>1.5646201046000646E+19</v>
      </c>
    </row>
    <row r="1351" spans="3:15" ht="15" customHeight="1">
      <c r="C1351" s="112" t="b">
        <v>0</v>
      </c>
      <c r="D1351" s="113">
        <v>1270</v>
      </c>
      <c r="E1351" s="114" t="s">
        <v>2846</v>
      </c>
      <c r="F1351" s="114">
        <v>100</v>
      </c>
      <c r="G1351" s="121">
        <v>1</v>
      </c>
      <c r="H1351" s="121">
        <v>6</v>
      </c>
      <c r="I1351" s="121" t="s">
        <v>2847</v>
      </c>
      <c r="J1351" s="121">
        <v>328620</v>
      </c>
      <c r="K1351" s="121">
        <v>7889024</v>
      </c>
      <c r="L1351" s="121">
        <v>0.99</v>
      </c>
      <c r="M1351" s="121">
        <v>1269</v>
      </c>
      <c r="N1351" s="122">
        <v>0</v>
      </c>
      <c r="O1351" s="122">
        <v>5.7072406936526223E+18</v>
      </c>
    </row>
    <row r="1352" spans="3:15" ht="15" customHeight="1">
      <c r="C1352" s="112" t="b">
        <v>0</v>
      </c>
      <c r="D1352" s="113">
        <v>1271</v>
      </c>
      <c r="E1352" s="114" t="s">
        <v>2848</v>
      </c>
      <c r="F1352" s="114">
        <v>100</v>
      </c>
      <c r="G1352" s="121">
        <v>1</v>
      </c>
      <c r="H1352" s="121">
        <v>6</v>
      </c>
      <c r="I1352" s="121" t="s">
        <v>2847</v>
      </c>
      <c r="J1352" s="121">
        <v>197276</v>
      </c>
      <c r="K1352" s="121">
        <v>4739122</v>
      </c>
      <c r="L1352" s="121">
        <v>0.99</v>
      </c>
      <c r="M1352" s="121">
        <v>1270</v>
      </c>
      <c r="N1352" s="122">
        <v>0</v>
      </c>
      <c r="O1352" s="122">
        <v>1.2338165160786018E+19</v>
      </c>
    </row>
    <row r="1353" spans="3:15" ht="15" customHeight="1">
      <c r="C1353" s="112" t="b">
        <v>0</v>
      </c>
      <c r="D1353" s="113">
        <v>1272</v>
      </c>
      <c r="E1353" s="114" t="s">
        <v>2849</v>
      </c>
      <c r="F1353" s="114">
        <v>100</v>
      </c>
      <c r="G1353" s="121">
        <v>1</v>
      </c>
      <c r="H1353" s="121">
        <v>6</v>
      </c>
      <c r="I1353" s="121" t="s">
        <v>1309</v>
      </c>
      <c r="J1353" s="121">
        <v>428016</v>
      </c>
      <c r="K1353" s="121">
        <v>10276872</v>
      </c>
      <c r="L1353" s="121">
        <v>0.99</v>
      </c>
      <c r="M1353" s="121">
        <v>1271</v>
      </c>
      <c r="N1353" s="122">
        <v>0</v>
      </c>
      <c r="O1353" s="122">
        <v>1.6965931041113348E+19</v>
      </c>
    </row>
    <row r="1354" spans="3:15" ht="15" customHeight="1">
      <c r="C1354" s="112" t="b">
        <v>0</v>
      </c>
      <c r="D1354" s="113">
        <v>1273</v>
      </c>
      <c r="E1354" s="114" t="s">
        <v>2850</v>
      </c>
      <c r="F1354" s="114">
        <v>100</v>
      </c>
      <c r="G1354" s="121">
        <v>1</v>
      </c>
      <c r="H1354" s="121">
        <v>6</v>
      </c>
      <c r="I1354" s="121" t="s">
        <v>1309</v>
      </c>
      <c r="J1354" s="121">
        <v>259343</v>
      </c>
      <c r="K1354" s="121">
        <v>6226048</v>
      </c>
      <c r="L1354" s="121">
        <v>0.99</v>
      </c>
      <c r="M1354" s="121">
        <v>1272</v>
      </c>
      <c r="N1354" s="122">
        <v>0</v>
      </c>
      <c r="O1354" s="122">
        <v>1.4306595970905303E+19</v>
      </c>
    </row>
    <row r="1355" spans="3:15" ht="15" customHeight="1">
      <c r="C1355" s="112" t="b">
        <v>0</v>
      </c>
      <c r="D1355" s="113">
        <v>1274</v>
      </c>
      <c r="E1355" s="114" t="s">
        <v>2851</v>
      </c>
      <c r="F1355" s="114">
        <v>100</v>
      </c>
      <c r="G1355" s="121">
        <v>1</v>
      </c>
      <c r="H1355" s="121">
        <v>6</v>
      </c>
      <c r="I1355" s="121" t="s">
        <v>1309</v>
      </c>
      <c r="J1355" s="121">
        <v>332460</v>
      </c>
      <c r="K1355" s="121">
        <v>7981184</v>
      </c>
      <c r="L1355" s="121">
        <v>0.99</v>
      </c>
      <c r="M1355" s="121">
        <v>1273</v>
      </c>
      <c r="N1355" s="122">
        <v>0</v>
      </c>
      <c r="O1355" s="122">
        <v>1.7710230329095211E+19</v>
      </c>
    </row>
    <row r="1356" spans="3:15" ht="15" customHeight="1">
      <c r="C1356" s="112" t="b">
        <v>0</v>
      </c>
      <c r="D1356" s="113">
        <v>1275</v>
      </c>
      <c r="E1356" s="114" t="s">
        <v>2852</v>
      </c>
      <c r="F1356" s="114">
        <v>100</v>
      </c>
      <c r="G1356" s="121">
        <v>1</v>
      </c>
      <c r="H1356" s="121">
        <v>6</v>
      </c>
      <c r="I1356" s="121" t="s">
        <v>2853</v>
      </c>
      <c r="J1356" s="121">
        <v>252708</v>
      </c>
      <c r="K1356" s="121">
        <v>6066304</v>
      </c>
      <c r="L1356" s="121">
        <v>0.99</v>
      </c>
      <c r="M1356" s="121">
        <v>1274</v>
      </c>
      <c r="N1356" s="122">
        <v>0</v>
      </c>
      <c r="O1356" s="122">
        <v>5.4238525317110541E+17</v>
      </c>
    </row>
    <row r="1357" spans="3:15" ht="15" customHeight="1">
      <c r="C1357" s="112" t="b">
        <v>0</v>
      </c>
      <c r="D1357" s="113">
        <v>1276</v>
      </c>
      <c r="E1357" s="114" t="s">
        <v>2854</v>
      </c>
      <c r="F1357" s="114">
        <v>100</v>
      </c>
      <c r="G1357" s="121">
        <v>1</v>
      </c>
      <c r="H1357" s="121">
        <v>6</v>
      </c>
      <c r="I1357" s="121" t="s">
        <v>1309</v>
      </c>
      <c r="J1357" s="121">
        <v>216058</v>
      </c>
      <c r="K1357" s="121">
        <v>5189891</v>
      </c>
      <c r="L1357" s="121">
        <v>0.99</v>
      </c>
      <c r="M1357" s="121">
        <v>1275</v>
      </c>
      <c r="N1357" s="122">
        <v>0</v>
      </c>
      <c r="O1357" s="122">
        <v>6.3056251437324462E+18</v>
      </c>
    </row>
    <row r="1358" spans="3:15" ht="15" customHeight="1">
      <c r="C1358" s="112" t="b">
        <v>0</v>
      </c>
      <c r="D1358" s="113">
        <v>1277</v>
      </c>
      <c r="E1358" s="114" t="s">
        <v>2855</v>
      </c>
      <c r="F1358" s="114">
        <v>101</v>
      </c>
      <c r="G1358" s="121">
        <v>1</v>
      </c>
      <c r="H1358" s="121">
        <v>13</v>
      </c>
      <c r="I1358" s="121" t="s">
        <v>1309</v>
      </c>
      <c r="J1358" s="121">
        <v>105926</v>
      </c>
      <c r="K1358" s="121">
        <v>2543744</v>
      </c>
      <c r="L1358" s="121">
        <v>0.99</v>
      </c>
      <c r="M1358" s="121">
        <v>1276</v>
      </c>
      <c r="N1358" s="122">
        <v>0</v>
      </c>
      <c r="O1358" s="122">
        <v>5.1964893590408627E+17</v>
      </c>
    </row>
    <row r="1359" spans="3:15" ht="15" customHeight="1">
      <c r="C1359" s="112" t="b">
        <v>0</v>
      </c>
      <c r="D1359" s="113">
        <v>1278</v>
      </c>
      <c r="E1359" s="114" t="s">
        <v>2856</v>
      </c>
      <c r="F1359" s="114">
        <v>101</v>
      </c>
      <c r="G1359" s="121">
        <v>1</v>
      </c>
      <c r="H1359" s="121">
        <v>13</v>
      </c>
      <c r="I1359" s="121" t="s">
        <v>1309</v>
      </c>
      <c r="J1359" s="121">
        <v>174471</v>
      </c>
      <c r="K1359" s="121">
        <v>4188288</v>
      </c>
      <c r="L1359" s="121">
        <v>0.99</v>
      </c>
      <c r="M1359" s="121">
        <v>1277</v>
      </c>
      <c r="N1359" s="122">
        <v>0</v>
      </c>
      <c r="O1359" s="122">
        <v>7.4470528668043305E+18</v>
      </c>
    </row>
    <row r="1360" spans="3:15" ht="15" customHeight="1">
      <c r="C1360" s="112" t="b">
        <v>0</v>
      </c>
      <c r="D1360" s="113">
        <v>1279</v>
      </c>
      <c r="E1360" s="114" t="s">
        <v>2857</v>
      </c>
      <c r="F1360" s="114">
        <v>101</v>
      </c>
      <c r="G1360" s="121">
        <v>1</v>
      </c>
      <c r="H1360" s="121">
        <v>13</v>
      </c>
      <c r="I1360" s="121" t="s">
        <v>1309</v>
      </c>
      <c r="J1360" s="121">
        <v>258377</v>
      </c>
      <c r="K1360" s="121">
        <v>6205786</v>
      </c>
      <c r="L1360" s="121">
        <v>0.99</v>
      </c>
      <c r="M1360" s="121">
        <v>1278</v>
      </c>
      <c r="N1360" s="122">
        <v>0</v>
      </c>
      <c r="O1360" s="122">
        <v>8.8383375941391585E+18</v>
      </c>
    </row>
    <row r="1361" spans="3:15" ht="15" customHeight="1">
      <c r="C1361" s="112" t="b">
        <v>0</v>
      </c>
      <c r="D1361" s="113">
        <v>1280</v>
      </c>
      <c r="E1361" s="114" t="s">
        <v>2858</v>
      </c>
      <c r="F1361" s="114">
        <v>101</v>
      </c>
      <c r="G1361" s="121">
        <v>1</v>
      </c>
      <c r="H1361" s="121">
        <v>13</v>
      </c>
      <c r="I1361" s="121" t="s">
        <v>1309</v>
      </c>
      <c r="J1361" s="121">
        <v>203049</v>
      </c>
      <c r="K1361" s="121">
        <v>4874368</v>
      </c>
      <c r="L1361" s="121">
        <v>0.99</v>
      </c>
      <c r="M1361" s="121">
        <v>1279</v>
      </c>
      <c r="N1361" s="122">
        <v>0</v>
      </c>
      <c r="O1361" s="122">
        <v>1.4594530045655859E+19</v>
      </c>
    </row>
    <row r="1362" spans="3:15" ht="15" customHeight="1">
      <c r="C1362" s="112" t="b">
        <v>0</v>
      </c>
      <c r="D1362" s="113">
        <v>1281</v>
      </c>
      <c r="E1362" s="114" t="s">
        <v>2859</v>
      </c>
      <c r="F1362" s="114">
        <v>101</v>
      </c>
      <c r="G1362" s="121">
        <v>1</v>
      </c>
      <c r="H1362" s="121">
        <v>13</v>
      </c>
      <c r="I1362" s="121" t="s">
        <v>1309</v>
      </c>
      <c r="J1362" s="121">
        <v>187141</v>
      </c>
      <c r="K1362" s="121">
        <v>4493440</v>
      </c>
      <c r="L1362" s="121">
        <v>0.99</v>
      </c>
      <c r="M1362" s="121">
        <v>1280</v>
      </c>
      <c r="N1362" s="122">
        <v>0</v>
      </c>
      <c r="O1362" s="122">
        <v>1.1448772279540156E+19</v>
      </c>
    </row>
    <row r="1363" spans="3:15" ht="15" customHeight="1">
      <c r="C1363" s="112" t="b">
        <v>0</v>
      </c>
      <c r="D1363" s="113">
        <v>1282</v>
      </c>
      <c r="E1363" s="114" t="s">
        <v>2860</v>
      </c>
      <c r="F1363" s="114">
        <v>101</v>
      </c>
      <c r="G1363" s="121">
        <v>1</v>
      </c>
      <c r="H1363" s="121">
        <v>13</v>
      </c>
      <c r="I1363" s="121" t="s">
        <v>2861</v>
      </c>
      <c r="J1363" s="121">
        <v>232515</v>
      </c>
      <c r="K1363" s="121">
        <v>5584861</v>
      </c>
      <c r="L1363" s="121">
        <v>0.99</v>
      </c>
      <c r="M1363" s="121">
        <v>1281</v>
      </c>
      <c r="N1363" s="122">
        <v>0</v>
      </c>
      <c r="O1363" s="122">
        <v>7.957939997271638E+18</v>
      </c>
    </row>
    <row r="1364" spans="3:15" ht="15" customHeight="1">
      <c r="C1364" s="112" t="b">
        <v>0</v>
      </c>
      <c r="D1364" s="113">
        <v>1283</v>
      </c>
      <c r="E1364" s="114" t="s">
        <v>210</v>
      </c>
      <c r="F1364" s="114">
        <v>101</v>
      </c>
      <c r="G1364" s="121">
        <v>1</v>
      </c>
      <c r="H1364" s="121">
        <v>13</v>
      </c>
      <c r="I1364" s="121" t="s">
        <v>1309</v>
      </c>
      <c r="J1364" s="121">
        <v>300956</v>
      </c>
      <c r="K1364" s="121">
        <v>7227440</v>
      </c>
      <c r="L1364" s="121">
        <v>0.99</v>
      </c>
      <c r="M1364" s="121">
        <v>1282</v>
      </c>
      <c r="N1364" s="122">
        <v>0</v>
      </c>
      <c r="O1364" s="122">
        <v>1.5962890611418769E+19</v>
      </c>
    </row>
    <row r="1365" spans="3:15" ht="15" customHeight="1">
      <c r="C1365" s="112" t="b">
        <v>0</v>
      </c>
      <c r="D1365" s="113">
        <v>1284</v>
      </c>
      <c r="E1365" s="114" t="s">
        <v>2862</v>
      </c>
      <c r="F1365" s="114">
        <v>101</v>
      </c>
      <c r="G1365" s="121">
        <v>1</v>
      </c>
      <c r="H1365" s="121">
        <v>13</v>
      </c>
      <c r="I1365" s="121" t="s">
        <v>1309</v>
      </c>
      <c r="J1365" s="121">
        <v>372349</v>
      </c>
      <c r="K1365" s="121">
        <v>8937600</v>
      </c>
      <c r="L1365" s="121">
        <v>0.99</v>
      </c>
      <c r="M1365" s="121">
        <v>1283</v>
      </c>
      <c r="N1365" s="122">
        <v>0</v>
      </c>
      <c r="O1365" s="122">
        <v>1.3725861269293048E+19</v>
      </c>
    </row>
    <row r="1366" spans="3:15" ht="15" customHeight="1">
      <c r="C1366" s="112" t="b">
        <v>0</v>
      </c>
      <c r="D1366" s="113">
        <v>1285</v>
      </c>
      <c r="E1366" s="114" t="s">
        <v>2863</v>
      </c>
      <c r="F1366" s="114">
        <v>101</v>
      </c>
      <c r="G1366" s="121">
        <v>1</v>
      </c>
      <c r="H1366" s="121">
        <v>13</v>
      </c>
      <c r="I1366" s="121" t="s">
        <v>1309</v>
      </c>
      <c r="J1366" s="121">
        <v>200150</v>
      </c>
      <c r="K1366" s="121">
        <v>4804736</v>
      </c>
      <c r="L1366" s="121">
        <v>0.99</v>
      </c>
      <c r="M1366" s="121">
        <v>1284</v>
      </c>
      <c r="N1366" s="122">
        <v>0</v>
      </c>
      <c r="O1366" s="122">
        <v>1.2435482890571581E+19</v>
      </c>
    </row>
    <row r="1367" spans="3:15" ht="15" customHeight="1">
      <c r="C1367" s="112" t="b">
        <v>0</v>
      </c>
      <c r="D1367" s="113">
        <v>1286</v>
      </c>
      <c r="E1367" s="114" t="s">
        <v>2225</v>
      </c>
      <c r="F1367" s="114">
        <v>101</v>
      </c>
      <c r="G1367" s="121">
        <v>1</v>
      </c>
      <c r="H1367" s="121">
        <v>13</v>
      </c>
      <c r="I1367" s="121" t="s">
        <v>1309</v>
      </c>
      <c r="J1367" s="121">
        <v>288757</v>
      </c>
      <c r="K1367" s="121">
        <v>6934660</v>
      </c>
      <c r="L1367" s="121">
        <v>0.99</v>
      </c>
      <c r="M1367" s="121">
        <v>1285</v>
      </c>
      <c r="N1367" s="122">
        <v>0</v>
      </c>
      <c r="O1367" s="122">
        <v>6.3424621168033649E+18</v>
      </c>
    </row>
    <row r="1368" spans="3:15" ht="15" customHeight="1">
      <c r="C1368" s="112" t="b">
        <v>0</v>
      </c>
      <c r="D1368" s="113">
        <v>1287</v>
      </c>
      <c r="E1368" s="114" t="s">
        <v>2864</v>
      </c>
      <c r="F1368" s="114">
        <v>102</v>
      </c>
      <c r="G1368" s="121">
        <v>1</v>
      </c>
      <c r="H1368" s="121">
        <v>13</v>
      </c>
      <c r="I1368" s="121"/>
      <c r="J1368" s="121">
        <v>48013</v>
      </c>
      <c r="K1368" s="121">
        <v>1154488</v>
      </c>
      <c r="L1368" s="121">
        <v>0.99</v>
      </c>
      <c r="M1368" s="121">
        <v>1286</v>
      </c>
      <c r="N1368" s="122">
        <v>1</v>
      </c>
      <c r="O1368" s="122">
        <v>1.2861248568867594E+18</v>
      </c>
    </row>
    <row r="1369" spans="3:15" ht="15" customHeight="1">
      <c r="C1369" s="112" t="b">
        <v>0</v>
      </c>
      <c r="D1369" s="113">
        <v>1288</v>
      </c>
      <c r="E1369" s="114" t="s">
        <v>2865</v>
      </c>
      <c r="F1369" s="114">
        <v>102</v>
      </c>
      <c r="G1369" s="121">
        <v>1</v>
      </c>
      <c r="H1369" s="121">
        <v>13</v>
      </c>
      <c r="I1369" s="121"/>
      <c r="J1369" s="121">
        <v>276375</v>
      </c>
      <c r="K1369" s="121">
        <v>6635187</v>
      </c>
      <c r="L1369" s="121">
        <v>0.99</v>
      </c>
      <c r="M1369" s="121">
        <v>1287</v>
      </c>
      <c r="N1369" s="122">
        <v>1</v>
      </c>
      <c r="O1369" s="122">
        <v>3.75947720237506E+18</v>
      </c>
    </row>
    <row r="1370" spans="3:15" ht="15" customHeight="1">
      <c r="C1370" s="112" t="b">
        <v>0</v>
      </c>
      <c r="D1370" s="113">
        <v>1289</v>
      </c>
      <c r="E1370" s="114" t="s">
        <v>1308</v>
      </c>
      <c r="F1370" s="114">
        <v>102</v>
      </c>
      <c r="G1370" s="121">
        <v>1</v>
      </c>
      <c r="H1370" s="121">
        <v>3</v>
      </c>
      <c r="I1370" s="121" t="s">
        <v>2866</v>
      </c>
      <c r="J1370" s="121">
        <v>366550</v>
      </c>
      <c r="K1370" s="121">
        <v>8799380</v>
      </c>
      <c r="L1370" s="121">
        <v>0.99</v>
      </c>
      <c r="M1370" s="121">
        <v>1288</v>
      </c>
      <c r="N1370" s="122">
        <v>0</v>
      </c>
      <c r="O1370" s="122">
        <v>1.6362482193088092E+19</v>
      </c>
    </row>
    <row r="1371" spans="3:15" ht="15" customHeight="1">
      <c r="C1371" s="112" t="b">
        <v>0</v>
      </c>
      <c r="D1371" s="113">
        <v>1290</v>
      </c>
      <c r="E1371" s="114" t="s">
        <v>2786</v>
      </c>
      <c r="F1371" s="114">
        <v>102</v>
      </c>
      <c r="G1371" s="121">
        <v>1</v>
      </c>
      <c r="H1371" s="121">
        <v>3</v>
      </c>
      <c r="I1371" s="121" t="s">
        <v>868</v>
      </c>
      <c r="J1371" s="121">
        <v>268878</v>
      </c>
      <c r="K1371" s="121">
        <v>6455255</v>
      </c>
      <c r="L1371" s="121">
        <v>0.99</v>
      </c>
      <c r="M1371" s="121">
        <v>1289</v>
      </c>
      <c r="N1371" s="122">
        <v>0</v>
      </c>
      <c r="O1371" s="122">
        <v>1.7993250684629563E+19</v>
      </c>
    </row>
    <row r="1372" spans="3:15" ht="15" customHeight="1">
      <c r="C1372" s="112" t="b">
        <v>0</v>
      </c>
      <c r="D1372" s="113">
        <v>1291</v>
      </c>
      <c r="E1372" s="114" t="s">
        <v>379</v>
      </c>
      <c r="F1372" s="114">
        <v>102</v>
      </c>
      <c r="G1372" s="121">
        <v>1</v>
      </c>
      <c r="H1372" s="121">
        <v>3</v>
      </c>
      <c r="I1372" s="121" t="s">
        <v>2867</v>
      </c>
      <c r="J1372" s="121">
        <v>371826</v>
      </c>
      <c r="K1372" s="121">
        <v>8926021</v>
      </c>
      <c r="L1372" s="121">
        <v>0.99</v>
      </c>
      <c r="M1372" s="121">
        <v>1290</v>
      </c>
      <c r="N1372" s="122">
        <v>0</v>
      </c>
      <c r="O1372" s="122">
        <v>1.0253525025945965E+19</v>
      </c>
    </row>
    <row r="1373" spans="3:15" ht="15" customHeight="1">
      <c r="C1373" s="112" t="b">
        <v>0</v>
      </c>
      <c r="D1373" s="113">
        <v>1292</v>
      </c>
      <c r="E1373" s="114" t="s">
        <v>2868</v>
      </c>
      <c r="F1373" s="114">
        <v>102</v>
      </c>
      <c r="G1373" s="121">
        <v>1</v>
      </c>
      <c r="H1373" s="121">
        <v>3</v>
      </c>
      <c r="I1373" s="121" t="s">
        <v>2866</v>
      </c>
      <c r="J1373" s="121">
        <v>229982</v>
      </c>
      <c r="K1373" s="121">
        <v>5521744</v>
      </c>
      <c r="L1373" s="121">
        <v>0.99</v>
      </c>
      <c r="M1373" s="121">
        <v>1291</v>
      </c>
      <c r="N1373" s="122">
        <v>0</v>
      </c>
      <c r="O1373" s="122">
        <v>4.9242325168011725E+18</v>
      </c>
    </row>
    <row r="1374" spans="3:15" ht="15" customHeight="1">
      <c r="C1374" s="112" t="b">
        <v>0</v>
      </c>
      <c r="D1374" s="113">
        <v>1293</v>
      </c>
      <c r="E1374" s="114" t="s">
        <v>2869</v>
      </c>
      <c r="F1374" s="114">
        <v>102</v>
      </c>
      <c r="G1374" s="121">
        <v>1</v>
      </c>
      <c r="H1374" s="121">
        <v>3</v>
      </c>
      <c r="I1374" s="121"/>
      <c r="J1374" s="121">
        <v>789472</v>
      </c>
      <c r="K1374" s="121">
        <v>18949518</v>
      </c>
      <c r="L1374" s="121">
        <v>0.99</v>
      </c>
      <c r="M1374" s="121">
        <v>1292</v>
      </c>
      <c r="N1374" s="122">
        <v>1</v>
      </c>
      <c r="O1374" s="122">
        <v>1.240006686241485E+19</v>
      </c>
    </row>
    <row r="1375" spans="3:15" ht="15" customHeight="1">
      <c r="C1375" s="112" t="b">
        <v>0</v>
      </c>
      <c r="D1375" s="113">
        <v>1294</v>
      </c>
      <c r="E1375" s="114" t="s">
        <v>216</v>
      </c>
      <c r="F1375" s="114">
        <v>102</v>
      </c>
      <c r="G1375" s="121">
        <v>1</v>
      </c>
      <c r="H1375" s="121">
        <v>3</v>
      </c>
      <c r="I1375" s="121"/>
      <c r="J1375" s="121">
        <v>454974</v>
      </c>
      <c r="K1375" s="121">
        <v>10921567</v>
      </c>
      <c r="L1375" s="121">
        <v>0.99</v>
      </c>
      <c r="M1375" s="121">
        <v>1293</v>
      </c>
      <c r="N1375" s="122">
        <v>1</v>
      </c>
      <c r="O1375" s="122">
        <v>1.8076049025578097E+19</v>
      </c>
    </row>
    <row r="1376" spans="3:15" ht="15" customHeight="1">
      <c r="C1376" s="112" t="b">
        <v>0</v>
      </c>
      <c r="D1376" s="113">
        <v>1295</v>
      </c>
      <c r="E1376" s="114" t="s">
        <v>2785</v>
      </c>
      <c r="F1376" s="114">
        <v>102</v>
      </c>
      <c r="G1376" s="121">
        <v>1</v>
      </c>
      <c r="H1376" s="121">
        <v>3</v>
      </c>
      <c r="I1376" s="121" t="s">
        <v>868</v>
      </c>
      <c r="J1376" s="121">
        <v>275121</v>
      </c>
      <c r="K1376" s="121">
        <v>6605094</v>
      </c>
      <c r="L1376" s="121">
        <v>0.99</v>
      </c>
      <c r="M1376" s="121">
        <v>1294</v>
      </c>
      <c r="N1376" s="122">
        <v>0</v>
      </c>
      <c r="O1376" s="122">
        <v>1.6298784332852748E+19</v>
      </c>
    </row>
    <row r="1377" spans="3:15" ht="15" customHeight="1">
      <c r="C1377" s="112" t="b">
        <v>0</v>
      </c>
      <c r="D1377" s="113">
        <v>1296</v>
      </c>
      <c r="E1377" s="114" t="s">
        <v>2797</v>
      </c>
      <c r="F1377" s="114">
        <v>102</v>
      </c>
      <c r="G1377" s="121">
        <v>1</v>
      </c>
      <c r="H1377" s="121">
        <v>3</v>
      </c>
      <c r="I1377" s="121" t="s">
        <v>868</v>
      </c>
      <c r="J1377" s="121">
        <v>451422</v>
      </c>
      <c r="K1377" s="121">
        <v>10836304</v>
      </c>
      <c r="L1377" s="121">
        <v>0.99</v>
      </c>
      <c r="M1377" s="121">
        <v>1295</v>
      </c>
      <c r="N1377" s="122">
        <v>0</v>
      </c>
      <c r="O1377" s="122">
        <v>1.0391208569259923E+19</v>
      </c>
    </row>
    <row r="1378" spans="3:15" ht="15" customHeight="1">
      <c r="C1378" s="112" t="b">
        <v>0</v>
      </c>
      <c r="D1378" s="113">
        <v>1297</v>
      </c>
      <c r="E1378" s="114" t="s">
        <v>209</v>
      </c>
      <c r="F1378" s="114">
        <v>102</v>
      </c>
      <c r="G1378" s="121">
        <v>1</v>
      </c>
      <c r="H1378" s="121">
        <v>3</v>
      </c>
      <c r="I1378" s="121" t="s">
        <v>868</v>
      </c>
      <c r="J1378" s="121">
        <v>261955</v>
      </c>
      <c r="K1378" s="121">
        <v>6289117</v>
      </c>
      <c r="L1378" s="121">
        <v>0.99</v>
      </c>
      <c r="M1378" s="121">
        <v>1296</v>
      </c>
      <c r="N1378" s="122">
        <v>0</v>
      </c>
      <c r="O1378" s="122">
        <v>4.3990374178721183E+18</v>
      </c>
    </row>
    <row r="1379" spans="3:15" ht="15" customHeight="1">
      <c r="C1379" s="112" t="b">
        <v>0</v>
      </c>
      <c r="D1379" s="113">
        <v>1298</v>
      </c>
      <c r="E1379" s="114" t="s">
        <v>2870</v>
      </c>
      <c r="F1379" s="114">
        <v>102</v>
      </c>
      <c r="G1379" s="121">
        <v>1</v>
      </c>
      <c r="H1379" s="121">
        <v>3</v>
      </c>
      <c r="I1379" s="121" t="s">
        <v>868</v>
      </c>
      <c r="J1379" s="121">
        <v>231627</v>
      </c>
      <c r="K1379" s="121">
        <v>5561241</v>
      </c>
      <c r="L1379" s="121">
        <v>0.99</v>
      </c>
      <c r="M1379" s="121">
        <v>1297</v>
      </c>
      <c r="N1379" s="122">
        <v>0</v>
      </c>
      <c r="O1379" s="122">
        <v>7.9654953798246259E+17</v>
      </c>
    </row>
    <row r="1380" spans="3:15" ht="15" customHeight="1">
      <c r="C1380" s="112" t="b">
        <v>0</v>
      </c>
      <c r="D1380" s="113">
        <v>1299</v>
      </c>
      <c r="E1380" s="114" t="s">
        <v>2794</v>
      </c>
      <c r="F1380" s="114">
        <v>102</v>
      </c>
      <c r="G1380" s="121">
        <v>1</v>
      </c>
      <c r="H1380" s="121">
        <v>3</v>
      </c>
      <c r="I1380" s="121" t="s">
        <v>2871</v>
      </c>
      <c r="J1380" s="121">
        <v>204617</v>
      </c>
      <c r="K1380" s="121">
        <v>4912986</v>
      </c>
      <c r="L1380" s="121">
        <v>0.99</v>
      </c>
      <c r="M1380" s="121">
        <v>1298</v>
      </c>
      <c r="N1380" s="122">
        <v>0</v>
      </c>
      <c r="O1380" s="122">
        <v>1.3228085809066992E+19</v>
      </c>
    </row>
    <row r="1381" spans="3:15" ht="15" customHeight="1">
      <c r="C1381" s="112" t="b">
        <v>0</v>
      </c>
      <c r="D1381" s="113">
        <v>1300</v>
      </c>
      <c r="E1381" s="114" t="s">
        <v>2856</v>
      </c>
      <c r="F1381" s="114">
        <v>102</v>
      </c>
      <c r="G1381" s="121">
        <v>1</v>
      </c>
      <c r="H1381" s="121">
        <v>13</v>
      </c>
      <c r="I1381" s="121" t="s">
        <v>1309</v>
      </c>
      <c r="J1381" s="121">
        <v>183666</v>
      </c>
      <c r="K1381" s="121">
        <v>4410181</v>
      </c>
      <c r="L1381" s="121">
        <v>0.99</v>
      </c>
      <c r="M1381" s="121">
        <v>1299</v>
      </c>
      <c r="N1381" s="122">
        <v>0</v>
      </c>
      <c r="O1381" s="122">
        <v>1.0267815739584236E+19</v>
      </c>
    </row>
    <row r="1382" spans="3:15" ht="15" customHeight="1">
      <c r="C1382" s="112" t="b">
        <v>0</v>
      </c>
      <c r="D1382" s="113">
        <v>1301</v>
      </c>
      <c r="E1382" s="114" t="s">
        <v>2872</v>
      </c>
      <c r="F1382" s="114">
        <v>102</v>
      </c>
      <c r="G1382" s="121">
        <v>1</v>
      </c>
      <c r="H1382" s="121">
        <v>13</v>
      </c>
      <c r="I1382" s="121"/>
      <c r="J1382" s="121">
        <v>379872</v>
      </c>
      <c r="K1382" s="121">
        <v>9119118</v>
      </c>
      <c r="L1382" s="121">
        <v>0.99</v>
      </c>
      <c r="M1382" s="121">
        <v>1300</v>
      </c>
      <c r="N1382" s="122">
        <v>1</v>
      </c>
      <c r="O1382" s="122">
        <v>1.378040822166338E+18</v>
      </c>
    </row>
    <row r="1383" spans="3:15" ht="15" customHeight="1">
      <c r="C1383" s="112" t="b">
        <v>0</v>
      </c>
      <c r="D1383" s="113">
        <v>1302</v>
      </c>
      <c r="E1383" s="114" t="s">
        <v>2873</v>
      </c>
      <c r="F1383" s="114">
        <v>102</v>
      </c>
      <c r="G1383" s="121">
        <v>1</v>
      </c>
      <c r="H1383" s="121">
        <v>13</v>
      </c>
      <c r="I1383" s="121" t="s">
        <v>1309</v>
      </c>
      <c r="J1383" s="121">
        <v>278177</v>
      </c>
      <c r="K1383" s="121">
        <v>6678446</v>
      </c>
      <c r="L1383" s="121">
        <v>0.99</v>
      </c>
      <c r="M1383" s="121">
        <v>1301</v>
      </c>
      <c r="N1383" s="122">
        <v>0</v>
      </c>
      <c r="O1383" s="122">
        <v>4.2133444638428759E+18</v>
      </c>
    </row>
    <row r="1384" spans="3:15" ht="15" customHeight="1">
      <c r="C1384" s="112" t="b">
        <v>0</v>
      </c>
      <c r="D1384" s="113">
        <v>1303</v>
      </c>
      <c r="E1384" s="114" t="s">
        <v>2874</v>
      </c>
      <c r="F1384" s="114">
        <v>102</v>
      </c>
      <c r="G1384" s="121">
        <v>1</v>
      </c>
      <c r="H1384" s="121">
        <v>13</v>
      </c>
      <c r="I1384" s="121" t="s">
        <v>2802</v>
      </c>
      <c r="J1384" s="121">
        <v>314174</v>
      </c>
      <c r="K1384" s="121">
        <v>7542367</v>
      </c>
      <c r="L1384" s="121">
        <v>0.99</v>
      </c>
      <c r="M1384" s="121">
        <v>1302</v>
      </c>
      <c r="N1384" s="122">
        <v>0</v>
      </c>
      <c r="O1384" s="122">
        <v>1.5988407433278587E+19</v>
      </c>
    </row>
    <row r="1385" spans="3:15" ht="15" customHeight="1">
      <c r="C1385" s="112" t="b">
        <v>0</v>
      </c>
      <c r="D1385" s="113">
        <v>1304</v>
      </c>
      <c r="E1385" s="114" t="s">
        <v>2875</v>
      </c>
      <c r="F1385" s="114">
        <v>102</v>
      </c>
      <c r="G1385" s="121">
        <v>1</v>
      </c>
      <c r="H1385" s="121">
        <v>13</v>
      </c>
      <c r="I1385" s="121" t="s">
        <v>1309</v>
      </c>
      <c r="J1385" s="121">
        <v>441155</v>
      </c>
      <c r="K1385" s="121">
        <v>10589917</v>
      </c>
      <c r="L1385" s="121">
        <v>0.99</v>
      </c>
      <c r="M1385" s="121">
        <v>1303</v>
      </c>
      <c r="N1385" s="122">
        <v>0</v>
      </c>
      <c r="O1385" s="122">
        <v>2.6060675657084826E+18</v>
      </c>
    </row>
    <row r="1386" spans="3:15" ht="15" customHeight="1">
      <c r="C1386" s="112" t="b">
        <v>0</v>
      </c>
      <c r="D1386" s="113">
        <v>1305</v>
      </c>
      <c r="E1386" s="114" t="s">
        <v>2798</v>
      </c>
      <c r="F1386" s="114">
        <v>103</v>
      </c>
      <c r="G1386" s="121">
        <v>1</v>
      </c>
      <c r="H1386" s="121">
        <v>1</v>
      </c>
      <c r="I1386" s="121"/>
      <c r="J1386" s="121">
        <v>233142</v>
      </c>
      <c r="K1386" s="121">
        <v>5599853</v>
      </c>
      <c r="L1386" s="121">
        <v>0.99</v>
      </c>
      <c r="M1386" s="121">
        <v>1304</v>
      </c>
      <c r="N1386" s="122">
        <v>1</v>
      </c>
      <c r="O1386" s="122">
        <v>6.251990280020567E+18</v>
      </c>
    </row>
    <row r="1387" spans="3:15" ht="15" customHeight="1">
      <c r="C1387" s="112" t="b">
        <v>0</v>
      </c>
      <c r="D1387" s="113">
        <v>1306</v>
      </c>
      <c r="E1387" s="114" t="s">
        <v>2785</v>
      </c>
      <c r="F1387" s="114">
        <v>103</v>
      </c>
      <c r="G1387" s="121">
        <v>1</v>
      </c>
      <c r="H1387" s="121">
        <v>1</v>
      </c>
      <c r="I1387" s="121"/>
      <c r="J1387" s="121">
        <v>294008</v>
      </c>
      <c r="K1387" s="121">
        <v>7060625</v>
      </c>
      <c r="L1387" s="121">
        <v>0.99</v>
      </c>
      <c r="M1387" s="121">
        <v>1305</v>
      </c>
      <c r="N1387" s="122">
        <v>1</v>
      </c>
      <c r="O1387" s="122">
        <v>1.3524469448335178E+19</v>
      </c>
    </row>
    <row r="1388" spans="3:15" ht="15" customHeight="1">
      <c r="C1388" s="112" t="b">
        <v>0</v>
      </c>
      <c r="D1388" s="113">
        <v>1307</v>
      </c>
      <c r="E1388" s="114" t="s">
        <v>2856</v>
      </c>
      <c r="F1388" s="114">
        <v>103</v>
      </c>
      <c r="G1388" s="121">
        <v>1</v>
      </c>
      <c r="H1388" s="121">
        <v>1</v>
      </c>
      <c r="I1388" s="121"/>
      <c r="J1388" s="121">
        <v>174106</v>
      </c>
      <c r="K1388" s="121">
        <v>4182963</v>
      </c>
      <c r="L1388" s="121">
        <v>0.99</v>
      </c>
      <c r="M1388" s="121">
        <v>1306</v>
      </c>
      <c r="N1388" s="122">
        <v>1</v>
      </c>
      <c r="O1388" s="122">
        <v>8.8703405329518848E+18</v>
      </c>
    </row>
    <row r="1389" spans="3:15" ht="15" customHeight="1">
      <c r="C1389" s="112" t="b">
        <v>0</v>
      </c>
      <c r="D1389" s="113">
        <v>1308</v>
      </c>
      <c r="E1389" s="114" t="s">
        <v>2800</v>
      </c>
      <c r="F1389" s="114">
        <v>103</v>
      </c>
      <c r="G1389" s="121">
        <v>1</v>
      </c>
      <c r="H1389" s="121">
        <v>1</v>
      </c>
      <c r="I1389" s="121"/>
      <c r="J1389" s="121">
        <v>284447</v>
      </c>
      <c r="K1389" s="121">
        <v>6831163</v>
      </c>
      <c r="L1389" s="121">
        <v>0.99</v>
      </c>
      <c r="M1389" s="121">
        <v>1307</v>
      </c>
      <c r="N1389" s="122">
        <v>1</v>
      </c>
      <c r="O1389" s="122">
        <v>1.1139943652397668E+19</v>
      </c>
    </row>
    <row r="1390" spans="3:15" ht="15" customHeight="1">
      <c r="C1390" s="112" t="b">
        <v>0</v>
      </c>
      <c r="D1390" s="113">
        <v>1309</v>
      </c>
      <c r="E1390" s="114" t="s">
        <v>2801</v>
      </c>
      <c r="F1390" s="114">
        <v>103</v>
      </c>
      <c r="G1390" s="121">
        <v>1</v>
      </c>
      <c r="H1390" s="121">
        <v>1</v>
      </c>
      <c r="I1390" s="121"/>
      <c r="J1390" s="121">
        <v>213106</v>
      </c>
      <c r="K1390" s="121">
        <v>5118995</v>
      </c>
      <c r="L1390" s="121">
        <v>0.99</v>
      </c>
      <c r="M1390" s="121">
        <v>1308</v>
      </c>
      <c r="N1390" s="122">
        <v>1</v>
      </c>
      <c r="O1390" s="122">
        <v>4.6121095845889853E+18</v>
      </c>
    </row>
    <row r="1391" spans="3:15" ht="15" customHeight="1">
      <c r="C1391" s="112" t="b">
        <v>0</v>
      </c>
      <c r="D1391" s="113">
        <v>1310</v>
      </c>
      <c r="E1391" s="114" t="s">
        <v>2803</v>
      </c>
      <c r="F1391" s="114">
        <v>103</v>
      </c>
      <c r="G1391" s="121">
        <v>1</v>
      </c>
      <c r="H1391" s="121">
        <v>1</v>
      </c>
      <c r="I1391" s="121"/>
      <c r="J1391" s="121">
        <v>336953</v>
      </c>
      <c r="K1391" s="121">
        <v>8091301</v>
      </c>
      <c r="L1391" s="121">
        <v>0.99</v>
      </c>
      <c r="M1391" s="121">
        <v>1309</v>
      </c>
      <c r="N1391" s="122">
        <v>1</v>
      </c>
      <c r="O1391" s="122">
        <v>1.4698238986162751E+19</v>
      </c>
    </row>
    <row r="1392" spans="3:15" ht="15" customHeight="1">
      <c r="C1392" s="112" t="b">
        <v>0</v>
      </c>
      <c r="D1392" s="113">
        <v>1311</v>
      </c>
      <c r="E1392" s="114" t="s">
        <v>2804</v>
      </c>
      <c r="F1392" s="114">
        <v>103</v>
      </c>
      <c r="G1392" s="121">
        <v>1</v>
      </c>
      <c r="H1392" s="121">
        <v>1</v>
      </c>
      <c r="I1392" s="121"/>
      <c r="J1392" s="121">
        <v>247640</v>
      </c>
      <c r="K1392" s="121">
        <v>5947795</v>
      </c>
      <c r="L1392" s="121">
        <v>0.99</v>
      </c>
      <c r="M1392" s="121">
        <v>1310</v>
      </c>
      <c r="N1392" s="122">
        <v>1</v>
      </c>
      <c r="O1392" s="122">
        <v>1.2311623846600645E+19</v>
      </c>
    </row>
    <row r="1393" spans="3:15" ht="15" customHeight="1">
      <c r="C1393" s="112" t="b">
        <v>0</v>
      </c>
      <c r="D1393" s="113">
        <v>1312</v>
      </c>
      <c r="E1393" s="114" t="s">
        <v>2806</v>
      </c>
      <c r="F1393" s="114">
        <v>103</v>
      </c>
      <c r="G1393" s="121">
        <v>1</v>
      </c>
      <c r="H1393" s="121">
        <v>1</v>
      </c>
      <c r="I1393" s="121"/>
      <c r="J1393" s="121">
        <v>478145</v>
      </c>
      <c r="K1393" s="121">
        <v>11479913</v>
      </c>
      <c r="L1393" s="121">
        <v>0.99</v>
      </c>
      <c r="M1393" s="121">
        <v>1311</v>
      </c>
      <c r="N1393" s="122">
        <v>1</v>
      </c>
      <c r="O1393" s="122">
        <v>1.6131776163847617E+19</v>
      </c>
    </row>
    <row r="1394" spans="3:15" ht="15" customHeight="1">
      <c r="C1394" s="112" t="b">
        <v>0</v>
      </c>
      <c r="D1394" s="113">
        <v>1313</v>
      </c>
      <c r="E1394" s="114" t="s">
        <v>2807</v>
      </c>
      <c r="F1394" s="114">
        <v>103</v>
      </c>
      <c r="G1394" s="121">
        <v>1</v>
      </c>
      <c r="H1394" s="121">
        <v>1</v>
      </c>
      <c r="I1394" s="121"/>
      <c r="J1394" s="121">
        <v>412525</v>
      </c>
      <c r="K1394" s="121">
        <v>9905048</v>
      </c>
      <c r="L1394" s="121">
        <v>0.99</v>
      </c>
      <c r="M1394" s="121">
        <v>1312</v>
      </c>
      <c r="N1394" s="122">
        <v>1</v>
      </c>
      <c r="O1394" s="122">
        <v>1.3024989508786942E+19</v>
      </c>
    </row>
    <row r="1395" spans="3:15" ht="15" customHeight="1">
      <c r="C1395" s="112" t="b">
        <v>0</v>
      </c>
      <c r="D1395" s="113">
        <v>1314</v>
      </c>
      <c r="E1395" s="114" t="s">
        <v>208</v>
      </c>
      <c r="F1395" s="114">
        <v>103</v>
      </c>
      <c r="G1395" s="121">
        <v>1</v>
      </c>
      <c r="H1395" s="121">
        <v>1</v>
      </c>
      <c r="I1395" s="121"/>
      <c r="J1395" s="121">
        <v>431542</v>
      </c>
      <c r="K1395" s="121">
        <v>10361452</v>
      </c>
      <c r="L1395" s="121">
        <v>0.99</v>
      </c>
      <c r="M1395" s="121">
        <v>1313</v>
      </c>
      <c r="N1395" s="122">
        <v>1</v>
      </c>
      <c r="O1395" s="122">
        <v>1.1646600199255843E+19</v>
      </c>
    </row>
    <row r="1396" spans="3:15" ht="15" customHeight="1">
      <c r="C1396" s="112" t="b">
        <v>0</v>
      </c>
      <c r="D1396" s="113">
        <v>1315</v>
      </c>
      <c r="E1396" s="114" t="s">
        <v>2876</v>
      </c>
      <c r="F1396" s="114">
        <v>104</v>
      </c>
      <c r="G1396" s="121">
        <v>1</v>
      </c>
      <c r="H1396" s="121">
        <v>1</v>
      </c>
      <c r="I1396" s="121"/>
      <c r="J1396" s="121">
        <v>376711</v>
      </c>
      <c r="K1396" s="121">
        <v>9045532</v>
      </c>
      <c r="L1396" s="121">
        <v>0.99</v>
      </c>
      <c r="M1396" s="121">
        <v>1314</v>
      </c>
      <c r="N1396" s="122">
        <v>1</v>
      </c>
      <c r="O1396" s="122">
        <v>1.3572822313503812E+19</v>
      </c>
    </row>
    <row r="1397" spans="3:15" ht="15" customHeight="1">
      <c r="C1397" s="112" t="b">
        <v>0</v>
      </c>
      <c r="D1397" s="113">
        <v>1316</v>
      </c>
      <c r="E1397" s="114" t="s">
        <v>2810</v>
      </c>
      <c r="F1397" s="114">
        <v>104</v>
      </c>
      <c r="G1397" s="121">
        <v>1</v>
      </c>
      <c r="H1397" s="121">
        <v>1</v>
      </c>
      <c r="I1397" s="121"/>
      <c r="J1397" s="121">
        <v>262426</v>
      </c>
      <c r="K1397" s="121">
        <v>6302648</v>
      </c>
      <c r="L1397" s="121">
        <v>0.99</v>
      </c>
      <c r="M1397" s="121">
        <v>1315</v>
      </c>
      <c r="N1397" s="122">
        <v>1</v>
      </c>
      <c r="O1397" s="122">
        <v>7.5662599488354181E+18</v>
      </c>
    </row>
    <row r="1398" spans="3:15" ht="15" customHeight="1">
      <c r="C1398" s="112" t="b">
        <v>0</v>
      </c>
      <c r="D1398" s="113">
        <v>1317</v>
      </c>
      <c r="E1398" s="114" t="s">
        <v>2809</v>
      </c>
      <c r="F1398" s="114">
        <v>104</v>
      </c>
      <c r="G1398" s="121">
        <v>1</v>
      </c>
      <c r="H1398" s="121">
        <v>1</v>
      </c>
      <c r="I1398" s="121"/>
      <c r="J1398" s="121">
        <v>440555</v>
      </c>
      <c r="K1398" s="121">
        <v>10577743</v>
      </c>
      <c r="L1398" s="121">
        <v>0.99</v>
      </c>
      <c r="M1398" s="121">
        <v>1316</v>
      </c>
      <c r="N1398" s="122">
        <v>1</v>
      </c>
      <c r="O1398" s="122">
        <v>1.5584789223168827E+19</v>
      </c>
    </row>
    <row r="1399" spans="3:15" ht="15" customHeight="1">
      <c r="C1399" s="112" t="b">
        <v>0</v>
      </c>
      <c r="D1399" s="113">
        <v>1318</v>
      </c>
      <c r="E1399" s="114" t="s">
        <v>2870</v>
      </c>
      <c r="F1399" s="114">
        <v>104</v>
      </c>
      <c r="G1399" s="121">
        <v>1</v>
      </c>
      <c r="H1399" s="121">
        <v>1</v>
      </c>
      <c r="I1399" s="121"/>
      <c r="J1399" s="121">
        <v>235859</v>
      </c>
      <c r="K1399" s="121">
        <v>5665052</v>
      </c>
      <c r="L1399" s="121">
        <v>0.99</v>
      </c>
      <c r="M1399" s="121">
        <v>1317</v>
      </c>
      <c r="N1399" s="122">
        <v>1</v>
      </c>
      <c r="O1399" s="122">
        <v>1.0959365632931246E+19</v>
      </c>
    </row>
    <row r="1400" spans="3:15" ht="15" customHeight="1">
      <c r="C1400" s="112" t="b">
        <v>0</v>
      </c>
      <c r="D1400" s="113">
        <v>1319</v>
      </c>
      <c r="E1400" s="114" t="s">
        <v>1308</v>
      </c>
      <c r="F1400" s="114">
        <v>104</v>
      </c>
      <c r="G1400" s="121">
        <v>1</v>
      </c>
      <c r="H1400" s="121">
        <v>1</v>
      </c>
      <c r="I1400" s="121" t="s">
        <v>2796</v>
      </c>
      <c r="J1400" s="121">
        <v>338233</v>
      </c>
      <c r="K1400" s="121">
        <v>8122030</v>
      </c>
      <c r="L1400" s="121">
        <v>0.99</v>
      </c>
      <c r="M1400" s="121">
        <v>1318</v>
      </c>
      <c r="N1400" s="122">
        <v>0</v>
      </c>
      <c r="O1400" s="122">
        <v>1.3195329305677707E+19</v>
      </c>
    </row>
    <row r="1401" spans="3:15" ht="15" customHeight="1">
      <c r="C1401" s="112" t="b">
        <v>0</v>
      </c>
      <c r="D1401" s="113">
        <v>1320</v>
      </c>
      <c r="E1401" s="114" t="s">
        <v>209</v>
      </c>
      <c r="F1401" s="114">
        <v>104</v>
      </c>
      <c r="G1401" s="121">
        <v>1</v>
      </c>
      <c r="H1401" s="121">
        <v>1</v>
      </c>
      <c r="I1401" s="121"/>
      <c r="J1401" s="121">
        <v>494602</v>
      </c>
      <c r="K1401" s="121">
        <v>11874875</v>
      </c>
      <c r="L1401" s="121">
        <v>0.99</v>
      </c>
      <c r="M1401" s="121">
        <v>1319</v>
      </c>
      <c r="N1401" s="122">
        <v>1</v>
      </c>
      <c r="O1401" s="122">
        <v>9.5885657002642084E+18</v>
      </c>
    </row>
    <row r="1402" spans="3:15" ht="15" customHeight="1">
      <c r="C1402" s="112" t="b">
        <v>0</v>
      </c>
      <c r="D1402" s="113">
        <v>1321</v>
      </c>
      <c r="E1402" s="114" t="s">
        <v>2797</v>
      </c>
      <c r="F1402" s="114">
        <v>104</v>
      </c>
      <c r="G1402" s="121">
        <v>1</v>
      </c>
      <c r="H1402" s="121">
        <v>1</v>
      </c>
      <c r="I1402" s="121"/>
      <c r="J1402" s="121">
        <v>447791</v>
      </c>
      <c r="K1402" s="121">
        <v>10751410</v>
      </c>
      <c r="L1402" s="121">
        <v>0.99</v>
      </c>
      <c r="M1402" s="121">
        <v>1320</v>
      </c>
      <c r="N1402" s="122">
        <v>1</v>
      </c>
      <c r="O1402" s="122">
        <v>5.3523249601905889E+18</v>
      </c>
    </row>
    <row r="1403" spans="3:15" ht="15" customHeight="1">
      <c r="C1403" s="112" t="b">
        <v>0</v>
      </c>
      <c r="D1403" s="113">
        <v>1322</v>
      </c>
      <c r="E1403" s="114" t="s">
        <v>2786</v>
      </c>
      <c r="F1403" s="114">
        <v>104</v>
      </c>
      <c r="G1403" s="121">
        <v>1</v>
      </c>
      <c r="H1403" s="121">
        <v>1</v>
      </c>
      <c r="I1403" s="121"/>
      <c r="J1403" s="121">
        <v>232672</v>
      </c>
      <c r="K1403" s="121">
        <v>5588560</v>
      </c>
      <c r="L1403" s="121">
        <v>0.99</v>
      </c>
      <c r="M1403" s="121">
        <v>1321</v>
      </c>
      <c r="N1403" s="122">
        <v>1</v>
      </c>
      <c r="O1403" s="122">
        <v>1.9616565319227528E+18</v>
      </c>
    </row>
    <row r="1404" spans="3:15" ht="15" customHeight="1">
      <c r="C1404" s="112" t="b">
        <v>0</v>
      </c>
      <c r="D1404" s="113">
        <v>1323</v>
      </c>
      <c r="E1404" s="114" t="s">
        <v>2792</v>
      </c>
      <c r="F1404" s="114">
        <v>104</v>
      </c>
      <c r="G1404" s="121">
        <v>1</v>
      </c>
      <c r="H1404" s="121">
        <v>1</v>
      </c>
      <c r="I1404" s="121"/>
      <c r="J1404" s="121">
        <v>318511</v>
      </c>
      <c r="K1404" s="121">
        <v>7648679</v>
      </c>
      <c r="L1404" s="121">
        <v>0.99</v>
      </c>
      <c r="M1404" s="121">
        <v>1322</v>
      </c>
      <c r="N1404" s="122">
        <v>1</v>
      </c>
      <c r="O1404" s="122">
        <v>1.2012281482892327E+19</v>
      </c>
    </row>
    <row r="1405" spans="3:15" ht="15" customHeight="1">
      <c r="C1405" s="112" t="b">
        <v>0</v>
      </c>
      <c r="D1405" s="113">
        <v>1324</v>
      </c>
      <c r="E1405" s="114" t="s">
        <v>2794</v>
      </c>
      <c r="F1405" s="114">
        <v>104</v>
      </c>
      <c r="G1405" s="121">
        <v>1</v>
      </c>
      <c r="H1405" s="121">
        <v>1</v>
      </c>
      <c r="I1405" s="121"/>
      <c r="J1405" s="121">
        <v>474017</v>
      </c>
      <c r="K1405" s="121">
        <v>11380851</v>
      </c>
      <c r="L1405" s="121">
        <v>0.99</v>
      </c>
      <c r="M1405" s="121">
        <v>1323</v>
      </c>
      <c r="N1405" s="122">
        <v>1</v>
      </c>
      <c r="O1405" s="122">
        <v>9.2662716274952438E+18</v>
      </c>
    </row>
    <row r="1406" spans="3:15" ht="15" customHeight="1">
      <c r="C1406" s="112" t="b">
        <v>0</v>
      </c>
      <c r="D1406" s="113">
        <v>1325</v>
      </c>
      <c r="E1406" s="114" t="s">
        <v>2804</v>
      </c>
      <c r="F1406" s="114">
        <v>105</v>
      </c>
      <c r="G1406" s="121">
        <v>1</v>
      </c>
      <c r="H1406" s="121">
        <v>3</v>
      </c>
      <c r="I1406" s="121" t="s">
        <v>2805</v>
      </c>
      <c r="J1406" s="121">
        <v>255582</v>
      </c>
      <c r="K1406" s="121">
        <v>4089856</v>
      </c>
      <c r="L1406" s="121">
        <v>0.99</v>
      </c>
      <c r="M1406" s="121">
        <v>1324</v>
      </c>
      <c r="N1406" s="122">
        <v>0</v>
      </c>
      <c r="O1406" s="122">
        <v>1.5842653780220834E+19</v>
      </c>
    </row>
    <row r="1407" spans="3:15" ht="15" customHeight="1">
      <c r="C1407" s="112" t="b">
        <v>0</v>
      </c>
      <c r="D1407" s="113">
        <v>1326</v>
      </c>
      <c r="E1407" s="114" t="s">
        <v>2877</v>
      </c>
      <c r="F1407" s="114">
        <v>105</v>
      </c>
      <c r="G1407" s="121">
        <v>1</v>
      </c>
      <c r="H1407" s="121">
        <v>3</v>
      </c>
      <c r="I1407" s="121" t="s">
        <v>2805</v>
      </c>
      <c r="J1407" s="121">
        <v>229459</v>
      </c>
      <c r="K1407" s="121">
        <v>3672064</v>
      </c>
      <c r="L1407" s="121">
        <v>0.99</v>
      </c>
      <c r="M1407" s="121">
        <v>1325</v>
      </c>
      <c r="N1407" s="122">
        <v>0</v>
      </c>
      <c r="O1407" s="122">
        <v>1.6197820381239665E+19</v>
      </c>
    </row>
    <row r="1408" spans="3:15" ht="15" customHeight="1">
      <c r="C1408" s="112" t="b">
        <v>0</v>
      </c>
      <c r="D1408" s="113">
        <v>1327</v>
      </c>
      <c r="E1408" s="114" t="s">
        <v>214</v>
      </c>
      <c r="F1408" s="114">
        <v>105</v>
      </c>
      <c r="G1408" s="121">
        <v>1</v>
      </c>
      <c r="H1408" s="121">
        <v>3</v>
      </c>
      <c r="I1408" s="121" t="s">
        <v>1309</v>
      </c>
      <c r="J1408" s="121">
        <v>263941</v>
      </c>
      <c r="K1408" s="121">
        <v>4225024</v>
      </c>
      <c r="L1408" s="121">
        <v>0.99</v>
      </c>
      <c r="M1408" s="121">
        <v>1326</v>
      </c>
      <c r="N1408" s="122">
        <v>0</v>
      </c>
      <c r="O1408" s="122">
        <v>6.1075747468468429E+18</v>
      </c>
    </row>
    <row r="1409" spans="3:15" ht="15" customHeight="1">
      <c r="C1409" s="112" t="b">
        <v>0</v>
      </c>
      <c r="D1409" s="113">
        <v>1328</v>
      </c>
      <c r="E1409" s="114" t="s">
        <v>2878</v>
      </c>
      <c r="F1409" s="114">
        <v>105</v>
      </c>
      <c r="G1409" s="121">
        <v>1</v>
      </c>
      <c r="H1409" s="121">
        <v>3</v>
      </c>
      <c r="I1409" s="121" t="s">
        <v>2840</v>
      </c>
      <c r="J1409" s="121">
        <v>254197</v>
      </c>
      <c r="K1409" s="121">
        <v>4071587</v>
      </c>
      <c r="L1409" s="121">
        <v>0.99</v>
      </c>
      <c r="M1409" s="121">
        <v>1327</v>
      </c>
      <c r="N1409" s="122">
        <v>0</v>
      </c>
      <c r="O1409" s="122">
        <v>1.4912814720068142E+18</v>
      </c>
    </row>
    <row r="1410" spans="3:15" ht="15" customHeight="1">
      <c r="C1410" s="112" t="b">
        <v>0</v>
      </c>
      <c r="D1410" s="113">
        <v>1329</v>
      </c>
      <c r="E1410" s="114" t="s">
        <v>2879</v>
      </c>
      <c r="F1410" s="114">
        <v>105</v>
      </c>
      <c r="G1410" s="121">
        <v>1</v>
      </c>
      <c r="H1410" s="121">
        <v>3</v>
      </c>
      <c r="I1410" s="121" t="s">
        <v>2822</v>
      </c>
      <c r="J1410" s="121">
        <v>250853</v>
      </c>
      <c r="K1410" s="121">
        <v>4018088</v>
      </c>
      <c r="L1410" s="121">
        <v>0.99</v>
      </c>
      <c r="M1410" s="121">
        <v>1328</v>
      </c>
      <c r="N1410" s="122">
        <v>0</v>
      </c>
      <c r="O1410" s="122">
        <v>1.0278783101176635E+19</v>
      </c>
    </row>
    <row r="1411" spans="3:15" ht="15" customHeight="1">
      <c r="C1411" s="112" t="b">
        <v>0</v>
      </c>
      <c r="D1411" s="113">
        <v>1330</v>
      </c>
      <c r="E1411" s="114" t="s">
        <v>2880</v>
      </c>
      <c r="F1411" s="114">
        <v>105</v>
      </c>
      <c r="G1411" s="121">
        <v>1</v>
      </c>
      <c r="H1411" s="121">
        <v>3</v>
      </c>
      <c r="I1411" s="121" t="s">
        <v>1309</v>
      </c>
      <c r="J1411" s="121">
        <v>258768</v>
      </c>
      <c r="K1411" s="121">
        <v>4141056</v>
      </c>
      <c r="L1411" s="121">
        <v>0.99</v>
      </c>
      <c r="M1411" s="121">
        <v>1329</v>
      </c>
      <c r="N1411" s="122">
        <v>0</v>
      </c>
      <c r="O1411" s="122">
        <v>1.3200802979651279E+19</v>
      </c>
    </row>
    <row r="1412" spans="3:15" ht="15" customHeight="1">
      <c r="C1412" s="112" t="b">
        <v>0</v>
      </c>
      <c r="D1412" s="113">
        <v>1331</v>
      </c>
      <c r="E1412" s="114" t="s">
        <v>2881</v>
      </c>
      <c r="F1412" s="114">
        <v>105</v>
      </c>
      <c r="G1412" s="121">
        <v>1</v>
      </c>
      <c r="H1412" s="121">
        <v>3</v>
      </c>
      <c r="I1412" s="121" t="s">
        <v>2805</v>
      </c>
      <c r="J1412" s="121">
        <v>275408</v>
      </c>
      <c r="K1412" s="121">
        <v>4407296</v>
      </c>
      <c r="L1412" s="121">
        <v>0.99</v>
      </c>
      <c r="M1412" s="121">
        <v>1330</v>
      </c>
      <c r="N1412" s="122">
        <v>0</v>
      </c>
      <c r="O1412" s="122">
        <v>1.5219965807905081E+19</v>
      </c>
    </row>
    <row r="1413" spans="3:15" ht="15" customHeight="1">
      <c r="C1413" s="112" t="b">
        <v>0</v>
      </c>
      <c r="D1413" s="113">
        <v>1332</v>
      </c>
      <c r="E1413" s="114" t="s">
        <v>2882</v>
      </c>
      <c r="F1413" s="114">
        <v>105</v>
      </c>
      <c r="G1413" s="121">
        <v>1</v>
      </c>
      <c r="H1413" s="121">
        <v>3</v>
      </c>
      <c r="I1413" s="121" t="s">
        <v>2796</v>
      </c>
      <c r="J1413" s="121">
        <v>247510</v>
      </c>
      <c r="K1413" s="121">
        <v>3960832</v>
      </c>
      <c r="L1413" s="121">
        <v>0.99</v>
      </c>
      <c r="M1413" s="121">
        <v>1331</v>
      </c>
      <c r="N1413" s="122">
        <v>0</v>
      </c>
      <c r="O1413" s="122">
        <v>1.649270369517116E+19</v>
      </c>
    </row>
    <row r="1414" spans="3:15" ht="15" customHeight="1">
      <c r="C1414" s="112" t="b">
        <v>0</v>
      </c>
      <c r="D1414" s="113">
        <v>1333</v>
      </c>
      <c r="E1414" s="114" t="s">
        <v>2883</v>
      </c>
      <c r="F1414" s="114">
        <v>105</v>
      </c>
      <c r="G1414" s="121">
        <v>1</v>
      </c>
      <c r="H1414" s="121">
        <v>3</v>
      </c>
      <c r="I1414" s="121" t="s">
        <v>468</v>
      </c>
      <c r="J1414" s="121">
        <v>284238</v>
      </c>
      <c r="K1414" s="121">
        <v>4548608</v>
      </c>
      <c r="L1414" s="121">
        <v>0.99</v>
      </c>
      <c r="M1414" s="121">
        <v>1332</v>
      </c>
      <c r="N1414" s="122">
        <v>0</v>
      </c>
      <c r="O1414" s="122">
        <v>5.0113880120464681E+18</v>
      </c>
    </row>
    <row r="1415" spans="3:15" ht="15" customHeight="1">
      <c r="C1415" s="112" t="b">
        <v>0</v>
      </c>
      <c r="D1415" s="113">
        <v>1334</v>
      </c>
      <c r="E1415" s="114" t="s">
        <v>2884</v>
      </c>
      <c r="F1415" s="114">
        <v>105</v>
      </c>
      <c r="G1415" s="121">
        <v>1</v>
      </c>
      <c r="H1415" s="121">
        <v>3</v>
      </c>
      <c r="I1415" s="121" t="s">
        <v>1309</v>
      </c>
      <c r="J1415" s="121">
        <v>332617</v>
      </c>
      <c r="K1415" s="121">
        <v>5322752</v>
      </c>
      <c r="L1415" s="121">
        <v>0.99</v>
      </c>
      <c r="M1415" s="121">
        <v>1333</v>
      </c>
      <c r="N1415" s="122">
        <v>0</v>
      </c>
      <c r="O1415" s="122">
        <v>9.144949906949206E+18</v>
      </c>
    </row>
    <row r="1416" spans="3:15" ht="15" customHeight="1">
      <c r="C1416" s="112" t="b">
        <v>0</v>
      </c>
      <c r="D1416" s="113">
        <v>1335</v>
      </c>
      <c r="E1416" s="114" t="s">
        <v>2791</v>
      </c>
      <c r="F1416" s="114">
        <v>106</v>
      </c>
      <c r="G1416" s="121">
        <v>1</v>
      </c>
      <c r="H1416" s="121">
        <v>3</v>
      </c>
      <c r="I1416" s="121" t="s">
        <v>1309</v>
      </c>
      <c r="J1416" s="121">
        <v>369554</v>
      </c>
      <c r="K1416" s="121">
        <v>5914624</v>
      </c>
      <c r="L1416" s="121">
        <v>0.99</v>
      </c>
      <c r="M1416" s="121">
        <v>1334</v>
      </c>
      <c r="N1416" s="122">
        <v>0</v>
      </c>
      <c r="O1416" s="122">
        <v>1.5521735821061593E+19</v>
      </c>
    </row>
    <row r="1417" spans="3:15" ht="15" customHeight="1">
      <c r="C1417" s="112" t="b">
        <v>0</v>
      </c>
      <c r="D1417" s="113">
        <v>1336</v>
      </c>
      <c r="E1417" s="114" t="s">
        <v>379</v>
      </c>
      <c r="F1417" s="114">
        <v>106</v>
      </c>
      <c r="G1417" s="121">
        <v>1</v>
      </c>
      <c r="H1417" s="121">
        <v>3</v>
      </c>
      <c r="I1417" s="121" t="s">
        <v>468</v>
      </c>
      <c r="J1417" s="121">
        <v>408607</v>
      </c>
      <c r="K1417" s="121">
        <v>6539264</v>
      </c>
      <c r="L1417" s="121">
        <v>0.99</v>
      </c>
      <c r="M1417" s="121">
        <v>1335</v>
      </c>
      <c r="N1417" s="122">
        <v>0</v>
      </c>
      <c r="O1417" s="122">
        <v>1.7027583876495796E+19</v>
      </c>
    </row>
    <row r="1418" spans="3:15" ht="15" customHeight="1">
      <c r="C1418" s="112" t="b">
        <v>0</v>
      </c>
      <c r="D1418" s="113">
        <v>1337</v>
      </c>
      <c r="E1418" s="114" t="s">
        <v>2885</v>
      </c>
      <c r="F1418" s="114">
        <v>106</v>
      </c>
      <c r="G1418" s="121">
        <v>1</v>
      </c>
      <c r="H1418" s="121">
        <v>3</v>
      </c>
      <c r="I1418" s="121" t="s">
        <v>2796</v>
      </c>
      <c r="J1418" s="121">
        <v>230269</v>
      </c>
      <c r="K1418" s="121">
        <v>3686400</v>
      </c>
      <c r="L1418" s="121">
        <v>0.99</v>
      </c>
      <c r="M1418" s="121">
        <v>1336</v>
      </c>
      <c r="N1418" s="122">
        <v>0</v>
      </c>
      <c r="O1418" s="122">
        <v>5.1391176378330225E+18</v>
      </c>
    </row>
    <row r="1419" spans="3:15" ht="15" customHeight="1">
      <c r="C1419" s="112" t="b">
        <v>0</v>
      </c>
      <c r="D1419" s="113">
        <v>1338</v>
      </c>
      <c r="E1419" s="114" t="s">
        <v>2874</v>
      </c>
      <c r="F1419" s="114">
        <v>106</v>
      </c>
      <c r="G1419" s="121">
        <v>1</v>
      </c>
      <c r="H1419" s="121">
        <v>3</v>
      </c>
      <c r="I1419" s="121" t="s">
        <v>2802</v>
      </c>
      <c r="J1419" s="121">
        <v>325694</v>
      </c>
      <c r="K1419" s="121">
        <v>5212160</v>
      </c>
      <c r="L1419" s="121">
        <v>0.99</v>
      </c>
      <c r="M1419" s="121">
        <v>1337</v>
      </c>
      <c r="N1419" s="122">
        <v>0</v>
      </c>
      <c r="O1419" s="122">
        <v>1.7820254279792255E+19</v>
      </c>
    </row>
    <row r="1420" spans="3:15" ht="15" customHeight="1">
      <c r="C1420" s="112" t="b">
        <v>0</v>
      </c>
      <c r="D1420" s="113">
        <v>1339</v>
      </c>
      <c r="E1420" s="114" t="s">
        <v>2786</v>
      </c>
      <c r="F1420" s="114">
        <v>106</v>
      </c>
      <c r="G1420" s="121">
        <v>1</v>
      </c>
      <c r="H1420" s="121">
        <v>3</v>
      </c>
      <c r="I1420" s="121" t="s">
        <v>1309</v>
      </c>
      <c r="J1420" s="121">
        <v>251454</v>
      </c>
      <c r="K1420" s="121">
        <v>4024320</v>
      </c>
      <c r="L1420" s="121">
        <v>0.99</v>
      </c>
      <c r="M1420" s="121">
        <v>1338</v>
      </c>
      <c r="N1420" s="122">
        <v>0</v>
      </c>
      <c r="O1420" s="122">
        <v>5.4970096972888248E+18</v>
      </c>
    </row>
    <row r="1421" spans="3:15" ht="15" customHeight="1">
      <c r="C1421" s="112" t="b">
        <v>0</v>
      </c>
      <c r="D1421" s="113">
        <v>1340</v>
      </c>
      <c r="E1421" s="114" t="s">
        <v>2886</v>
      </c>
      <c r="F1421" s="114">
        <v>106</v>
      </c>
      <c r="G1421" s="121">
        <v>1</v>
      </c>
      <c r="H1421" s="121">
        <v>3</v>
      </c>
      <c r="I1421" s="121" t="s">
        <v>2822</v>
      </c>
      <c r="J1421" s="121">
        <v>294347</v>
      </c>
      <c r="K1421" s="121">
        <v>4710400</v>
      </c>
      <c r="L1421" s="121">
        <v>0.99</v>
      </c>
      <c r="M1421" s="121">
        <v>1339</v>
      </c>
      <c r="N1421" s="122">
        <v>0</v>
      </c>
      <c r="O1421" s="122">
        <v>1.2895904688382091E+19</v>
      </c>
    </row>
    <row r="1422" spans="3:15" ht="15" customHeight="1">
      <c r="C1422" s="112" t="b">
        <v>0</v>
      </c>
      <c r="D1422" s="113">
        <v>1341</v>
      </c>
      <c r="E1422" s="114" t="s">
        <v>2887</v>
      </c>
      <c r="F1422" s="114">
        <v>106</v>
      </c>
      <c r="G1422" s="121">
        <v>1</v>
      </c>
      <c r="H1422" s="121">
        <v>3</v>
      </c>
      <c r="I1422" s="121" t="s">
        <v>1309</v>
      </c>
      <c r="J1422" s="121">
        <v>221309</v>
      </c>
      <c r="K1422" s="121">
        <v>3543040</v>
      </c>
      <c r="L1422" s="121">
        <v>0.99</v>
      </c>
      <c r="M1422" s="121">
        <v>1340</v>
      </c>
      <c r="N1422" s="122">
        <v>0</v>
      </c>
      <c r="O1422" s="122">
        <v>9.0451991846599352E+18</v>
      </c>
    </row>
    <row r="1423" spans="3:15" ht="15" customHeight="1">
      <c r="C1423" s="112" t="b">
        <v>0</v>
      </c>
      <c r="D1423" s="113">
        <v>1342</v>
      </c>
      <c r="E1423" s="114" t="s">
        <v>2888</v>
      </c>
      <c r="F1423" s="114">
        <v>106</v>
      </c>
      <c r="G1423" s="121">
        <v>1</v>
      </c>
      <c r="H1423" s="121">
        <v>3</v>
      </c>
      <c r="I1423" s="121" t="s">
        <v>2796</v>
      </c>
      <c r="J1423" s="121">
        <v>206367</v>
      </c>
      <c r="K1423" s="121">
        <v>3306324</v>
      </c>
      <c r="L1423" s="121">
        <v>0.99</v>
      </c>
      <c r="M1423" s="121">
        <v>1341</v>
      </c>
      <c r="N1423" s="122">
        <v>0</v>
      </c>
      <c r="O1423" s="122">
        <v>6.8708180975650755E+18</v>
      </c>
    </row>
    <row r="1424" spans="3:15" ht="15" customHeight="1">
      <c r="C1424" s="112" t="b">
        <v>0</v>
      </c>
      <c r="D1424" s="113">
        <v>1343</v>
      </c>
      <c r="E1424" s="114" t="s">
        <v>2889</v>
      </c>
      <c r="F1424" s="114">
        <v>106</v>
      </c>
      <c r="G1424" s="121">
        <v>1</v>
      </c>
      <c r="H1424" s="121">
        <v>3</v>
      </c>
      <c r="I1424" s="121" t="s">
        <v>1309</v>
      </c>
      <c r="J1424" s="121">
        <v>445283</v>
      </c>
      <c r="K1424" s="121">
        <v>7129264</v>
      </c>
      <c r="L1424" s="121">
        <v>0.99</v>
      </c>
      <c r="M1424" s="121">
        <v>1342</v>
      </c>
      <c r="N1424" s="122">
        <v>0</v>
      </c>
      <c r="O1424" s="122">
        <v>1.0540558495122721E+19</v>
      </c>
    </row>
    <row r="1425" spans="3:15" ht="15" customHeight="1">
      <c r="C1425" s="112" t="b">
        <v>0</v>
      </c>
      <c r="D1425" s="113">
        <v>1344</v>
      </c>
      <c r="E1425" s="114" t="s">
        <v>2865</v>
      </c>
      <c r="F1425" s="114">
        <v>107</v>
      </c>
      <c r="G1425" s="121">
        <v>1</v>
      </c>
      <c r="H1425" s="121">
        <v>3</v>
      </c>
      <c r="I1425" s="121" t="s">
        <v>868</v>
      </c>
      <c r="J1425" s="121">
        <v>269531</v>
      </c>
      <c r="K1425" s="121">
        <v>6472088</v>
      </c>
      <c r="L1425" s="121">
        <v>0.99</v>
      </c>
      <c r="M1425" s="121">
        <v>1343</v>
      </c>
      <c r="N1425" s="122">
        <v>0</v>
      </c>
      <c r="O1425" s="122">
        <v>8.5422459476764019E+17</v>
      </c>
    </row>
    <row r="1426" spans="3:15" ht="15" customHeight="1">
      <c r="C1426" s="112" t="b">
        <v>0</v>
      </c>
      <c r="D1426" s="113">
        <v>1345</v>
      </c>
      <c r="E1426" s="114" t="s">
        <v>1308</v>
      </c>
      <c r="F1426" s="114">
        <v>107</v>
      </c>
      <c r="G1426" s="121">
        <v>1</v>
      </c>
      <c r="H1426" s="121">
        <v>3</v>
      </c>
      <c r="I1426" s="121" t="s">
        <v>2866</v>
      </c>
      <c r="J1426" s="121">
        <v>359810</v>
      </c>
      <c r="K1426" s="121">
        <v>8638809</v>
      </c>
      <c r="L1426" s="121">
        <v>0.99</v>
      </c>
      <c r="M1426" s="121">
        <v>1344</v>
      </c>
      <c r="N1426" s="122">
        <v>0</v>
      </c>
      <c r="O1426" s="122">
        <v>7.7845609988375818E+18</v>
      </c>
    </row>
    <row r="1427" spans="3:15" ht="15" customHeight="1">
      <c r="C1427" s="112" t="b">
        <v>0</v>
      </c>
      <c r="D1427" s="113">
        <v>1346</v>
      </c>
      <c r="E1427" s="114" t="s">
        <v>2890</v>
      </c>
      <c r="F1427" s="114">
        <v>107</v>
      </c>
      <c r="G1427" s="121">
        <v>1</v>
      </c>
      <c r="H1427" s="121">
        <v>3</v>
      </c>
      <c r="I1427" s="121" t="s">
        <v>1309</v>
      </c>
      <c r="J1427" s="121">
        <v>252891</v>
      </c>
      <c r="K1427" s="121">
        <v>6074756</v>
      </c>
      <c r="L1427" s="121">
        <v>0.99</v>
      </c>
      <c r="M1427" s="121">
        <v>1345</v>
      </c>
      <c r="N1427" s="122">
        <v>0</v>
      </c>
      <c r="O1427" s="122">
        <v>4.1432494434677908E+18</v>
      </c>
    </row>
    <row r="1428" spans="3:15" ht="15" customHeight="1">
      <c r="C1428" s="112" t="b">
        <v>0</v>
      </c>
      <c r="D1428" s="113">
        <v>1347</v>
      </c>
      <c r="E1428" s="114" t="s">
        <v>2891</v>
      </c>
      <c r="F1428" s="114">
        <v>107</v>
      </c>
      <c r="G1428" s="121">
        <v>1</v>
      </c>
      <c r="H1428" s="121">
        <v>3</v>
      </c>
      <c r="I1428" s="121" t="s">
        <v>2867</v>
      </c>
      <c r="J1428" s="121">
        <v>242729</v>
      </c>
      <c r="K1428" s="121">
        <v>5828861</v>
      </c>
      <c r="L1428" s="121">
        <v>0.99</v>
      </c>
      <c r="M1428" s="121">
        <v>1346</v>
      </c>
      <c r="N1428" s="122">
        <v>0</v>
      </c>
      <c r="O1428" s="122">
        <v>4.0308865452673608E+18</v>
      </c>
    </row>
    <row r="1429" spans="3:15" ht="15" customHeight="1">
      <c r="C1429" s="112" t="b">
        <v>0</v>
      </c>
      <c r="D1429" s="113">
        <v>1348</v>
      </c>
      <c r="E1429" s="114" t="s">
        <v>2892</v>
      </c>
      <c r="F1429" s="114">
        <v>107</v>
      </c>
      <c r="G1429" s="121">
        <v>1</v>
      </c>
      <c r="H1429" s="121">
        <v>3</v>
      </c>
      <c r="I1429" s="121" t="s">
        <v>1309</v>
      </c>
      <c r="J1429" s="121">
        <v>366471</v>
      </c>
      <c r="K1429" s="121">
        <v>8800686</v>
      </c>
      <c r="L1429" s="121">
        <v>0.99</v>
      </c>
      <c r="M1429" s="121">
        <v>1347</v>
      </c>
      <c r="N1429" s="122">
        <v>0</v>
      </c>
      <c r="O1429" s="122">
        <v>1.2997482792842093E+19</v>
      </c>
    </row>
    <row r="1430" spans="3:15" ht="15" customHeight="1">
      <c r="C1430" s="112" t="b">
        <v>0</v>
      </c>
      <c r="D1430" s="113">
        <v>1349</v>
      </c>
      <c r="E1430" s="114" t="s">
        <v>2893</v>
      </c>
      <c r="F1430" s="114">
        <v>107</v>
      </c>
      <c r="G1430" s="121">
        <v>1</v>
      </c>
      <c r="H1430" s="121">
        <v>3</v>
      </c>
      <c r="I1430" s="121" t="s">
        <v>2894</v>
      </c>
      <c r="J1430" s="121">
        <v>320548</v>
      </c>
      <c r="K1430" s="121">
        <v>7696518</v>
      </c>
      <c r="L1430" s="121">
        <v>0.99</v>
      </c>
      <c r="M1430" s="121">
        <v>1348</v>
      </c>
      <c r="N1430" s="122">
        <v>0</v>
      </c>
      <c r="O1430" s="122">
        <v>1.8241440908897958E+19</v>
      </c>
    </row>
    <row r="1431" spans="3:15" ht="15" customHeight="1">
      <c r="C1431" s="112" t="b">
        <v>0</v>
      </c>
      <c r="D1431" s="113">
        <v>1350</v>
      </c>
      <c r="E1431" s="114" t="s">
        <v>216</v>
      </c>
      <c r="F1431" s="114">
        <v>107</v>
      </c>
      <c r="G1431" s="121">
        <v>1</v>
      </c>
      <c r="H1431" s="121">
        <v>3</v>
      </c>
      <c r="I1431" s="121" t="s">
        <v>2867</v>
      </c>
      <c r="J1431" s="121">
        <v>407823</v>
      </c>
      <c r="K1431" s="121">
        <v>9791106</v>
      </c>
      <c r="L1431" s="121">
        <v>0.99</v>
      </c>
      <c r="M1431" s="121">
        <v>1349</v>
      </c>
      <c r="N1431" s="122">
        <v>0</v>
      </c>
      <c r="O1431" s="122">
        <v>1.4336727417574771E+17</v>
      </c>
    </row>
    <row r="1432" spans="3:15" ht="15" customHeight="1">
      <c r="C1432" s="112" t="b">
        <v>0</v>
      </c>
      <c r="D1432" s="113">
        <v>1351</v>
      </c>
      <c r="E1432" s="114" t="s">
        <v>2895</v>
      </c>
      <c r="F1432" s="114">
        <v>107</v>
      </c>
      <c r="G1432" s="121">
        <v>1</v>
      </c>
      <c r="H1432" s="121">
        <v>3</v>
      </c>
      <c r="I1432" s="121" t="s">
        <v>868</v>
      </c>
      <c r="J1432" s="121">
        <v>816509</v>
      </c>
      <c r="K1432" s="121">
        <v>19599577</v>
      </c>
      <c r="L1432" s="121">
        <v>0.99</v>
      </c>
      <c r="M1432" s="121">
        <v>1350</v>
      </c>
      <c r="N1432" s="122">
        <v>0</v>
      </c>
      <c r="O1432" s="122">
        <v>6.3534720670001388E+18</v>
      </c>
    </row>
    <row r="1433" spans="3:15" ht="15" customHeight="1">
      <c r="C1433" s="112" t="b">
        <v>0</v>
      </c>
      <c r="D1433" s="113">
        <v>1352</v>
      </c>
      <c r="E1433" s="114" t="s">
        <v>2896</v>
      </c>
      <c r="F1433" s="114">
        <v>108</v>
      </c>
      <c r="G1433" s="121">
        <v>1</v>
      </c>
      <c r="H1433" s="121">
        <v>3</v>
      </c>
      <c r="I1433" s="121"/>
      <c r="J1433" s="121">
        <v>115931</v>
      </c>
      <c r="K1433" s="121">
        <v>4638848</v>
      </c>
      <c r="L1433" s="121">
        <v>0.99</v>
      </c>
      <c r="M1433" s="121">
        <v>1351</v>
      </c>
      <c r="N1433" s="122">
        <v>1</v>
      </c>
      <c r="O1433" s="122">
        <v>1.0831693481888045E+19</v>
      </c>
    </row>
    <row r="1434" spans="3:15" ht="15" customHeight="1">
      <c r="C1434" s="112" t="b">
        <v>0</v>
      </c>
      <c r="D1434" s="113">
        <v>1353</v>
      </c>
      <c r="E1434" s="114" t="s">
        <v>2811</v>
      </c>
      <c r="F1434" s="114">
        <v>108</v>
      </c>
      <c r="G1434" s="121">
        <v>1</v>
      </c>
      <c r="H1434" s="121">
        <v>3</v>
      </c>
      <c r="I1434" s="121" t="s">
        <v>2802</v>
      </c>
      <c r="J1434" s="121">
        <v>281782</v>
      </c>
      <c r="K1434" s="121">
        <v>11272320</v>
      </c>
      <c r="L1434" s="121">
        <v>0.99</v>
      </c>
      <c r="M1434" s="121">
        <v>1352</v>
      </c>
      <c r="N1434" s="122">
        <v>0</v>
      </c>
      <c r="O1434" s="122">
        <v>1.4039265090845385E+19</v>
      </c>
    </row>
    <row r="1435" spans="3:15" ht="15" customHeight="1">
      <c r="C1435" s="112" t="b">
        <v>0</v>
      </c>
      <c r="D1435" s="113">
        <v>1354</v>
      </c>
      <c r="E1435" s="114" t="s">
        <v>2812</v>
      </c>
      <c r="F1435" s="114">
        <v>108</v>
      </c>
      <c r="G1435" s="121">
        <v>1</v>
      </c>
      <c r="H1435" s="121">
        <v>3</v>
      </c>
      <c r="I1435" s="121" t="s">
        <v>2813</v>
      </c>
      <c r="J1435" s="121">
        <v>408607</v>
      </c>
      <c r="K1435" s="121">
        <v>16345216</v>
      </c>
      <c r="L1435" s="121">
        <v>0.99</v>
      </c>
      <c r="M1435" s="121">
        <v>1353</v>
      </c>
      <c r="N1435" s="122">
        <v>0</v>
      </c>
      <c r="O1435" s="122">
        <v>1.7402781937015468E+19</v>
      </c>
    </row>
    <row r="1436" spans="3:15" ht="15" customHeight="1">
      <c r="C1436" s="112" t="b">
        <v>0</v>
      </c>
      <c r="D1436" s="113">
        <v>1355</v>
      </c>
      <c r="E1436" s="114" t="s">
        <v>206</v>
      </c>
      <c r="F1436" s="114">
        <v>108</v>
      </c>
      <c r="G1436" s="121">
        <v>1</v>
      </c>
      <c r="H1436" s="121">
        <v>3</v>
      </c>
      <c r="I1436" s="121" t="s">
        <v>2814</v>
      </c>
      <c r="J1436" s="121">
        <v>366785</v>
      </c>
      <c r="K1436" s="121">
        <v>14676148</v>
      </c>
      <c r="L1436" s="121">
        <v>0.99</v>
      </c>
      <c r="M1436" s="121">
        <v>1354</v>
      </c>
      <c r="N1436" s="122">
        <v>0</v>
      </c>
      <c r="O1436" s="122">
        <v>5.9491600858155858E+18</v>
      </c>
    </row>
    <row r="1437" spans="3:15" ht="15" customHeight="1">
      <c r="C1437" s="112" t="b">
        <v>0</v>
      </c>
      <c r="D1437" s="113">
        <v>1356</v>
      </c>
      <c r="E1437" s="114" t="s">
        <v>2856</v>
      </c>
      <c r="F1437" s="114">
        <v>108</v>
      </c>
      <c r="G1437" s="121">
        <v>1</v>
      </c>
      <c r="H1437" s="121">
        <v>3</v>
      </c>
      <c r="I1437" s="121" t="s">
        <v>1309</v>
      </c>
      <c r="J1437" s="121">
        <v>185808</v>
      </c>
      <c r="K1437" s="121">
        <v>7434368</v>
      </c>
      <c r="L1437" s="121">
        <v>0.99</v>
      </c>
      <c r="M1437" s="121">
        <v>1355</v>
      </c>
      <c r="N1437" s="122">
        <v>0</v>
      </c>
      <c r="O1437" s="122">
        <v>1.5818309404318278E+19</v>
      </c>
    </row>
    <row r="1438" spans="3:15" ht="15" customHeight="1">
      <c r="C1438" s="112" t="b">
        <v>0</v>
      </c>
      <c r="D1438" s="113">
        <v>1357</v>
      </c>
      <c r="E1438" s="114" t="s">
        <v>1308</v>
      </c>
      <c r="F1438" s="114">
        <v>108</v>
      </c>
      <c r="G1438" s="121">
        <v>1</v>
      </c>
      <c r="H1438" s="121">
        <v>3</v>
      </c>
      <c r="I1438" s="121" t="s">
        <v>2796</v>
      </c>
      <c r="J1438" s="121">
        <v>386821</v>
      </c>
      <c r="K1438" s="121">
        <v>15474816</v>
      </c>
      <c r="L1438" s="121">
        <v>0.99</v>
      </c>
      <c r="M1438" s="121">
        <v>1356</v>
      </c>
      <c r="N1438" s="122">
        <v>0</v>
      </c>
      <c r="O1438" s="122">
        <v>1.6437442182675927E+19</v>
      </c>
    </row>
    <row r="1439" spans="3:15" ht="15" customHeight="1">
      <c r="C1439" s="112" t="b">
        <v>0</v>
      </c>
      <c r="D1439" s="113">
        <v>1358</v>
      </c>
      <c r="E1439" s="114" t="s">
        <v>2815</v>
      </c>
      <c r="F1439" s="114">
        <v>108</v>
      </c>
      <c r="G1439" s="121">
        <v>1</v>
      </c>
      <c r="H1439" s="121">
        <v>3</v>
      </c>
      <c r="I1439" s="121" t="s">
        <v>1309</v>
      </c>
      <c r="J1439" s="121">
        <v>435513</v>
      </c>
      <c r="K1439" s="121">
        <v>17422464</v>
      </c>
      <c r="L1439" s="121">
        <v>0.99</v>
      </c>
      <c r="M1439" s="121">
        <v>1357</v>
      </c>
      <c r="N1439" s="122">
        <v>0</v>
      </c>
      <c r="O1439" s="122">
        <v>3.3970051476511293E+18</v>
      </c>
    </row>
    <row r="1440" spans="3:15" ht="15" customHeight="1">
      <c r="C1440" s="112" t="b">
        <v>0</v>
      </c>
      <c r="D1440" s="113">
        <v>1359</v>
      </c>
      <c r="E1440" s="114" t="s">
        <v>2897</v>
      </c>
      <c r="F1440" s="114">
        <v>108</v>
      </c>
      <c r="G1440" s="121">
        <v>1</v>
      </c>
      <c r="H1440" s="121">
        <v>3</v>
      </c>
      <c r="I1440" s="121" t="s">
        <v>1309</v>
      </c>
      <c r="J1440" s="121">
        <v>649116</v>
      </c>
      <c r="K1440" s="121">
        <v>25966720</v>
      </c>
      <c r="L1440" s="121">
        <v>0.99</v>
      </c>
      <c r="M1440" s="121">
        <v>1358</v>
      </c>
      <c r="N1440" s="122">
        <v>0</v>
      </c>
      <c r="O1440" s="122">
        <v>3.3742828773797888E+18</v>
      </c>
    </row>
    <row r="1441" spans="3:15" ht="15" customHeight="1">
      <c r="C1441" s="112" t="b">
        <v>0</v>
      </c>
      <c r="D1441" s="113">
        <v>1360</v>
      </c>
      <c r="E1441" s="114" t="s">
        <v>2816</v>
      </c>
      <c r="F1441" s="114">
        <v>108</v>
      </c>
      <c r="G1441" s="121">
        <v>1</v>
      </c>
      <c r="H1441" s="121">
        <v>3</v>
      </c>
      <c r="I1441" s="121" t="s">
        <v>2817</v>
      </c>
      <c r="J1441" s="121">
        <v>282697</v>
      </c>
      <c r="K1441" s="121">
        <v>11309184</v>
      </c>
      <c r="L1441" s="121">
        <v>0.99</v>
      </c>
      <c r="M1441" s="121">
        <v>1359</v>
      </c>
      <c r="N1441" s="122">
        <v>0</v>
      </c>
      <c r="O1441" s="122">
        <v>1.347492836062651E+19</v>
      </c>
    </row>
    <row r="1442" spans="3:15" ht="15" customHeight="1">
      <c r="C1442" s="112" t="b">
        <v>0</v>
      </c>
      <c r="D1442" s="113">
        <v>1361</v>
      </c>
      <c r="E1442" s="114" t="s">
        <v>2786</v>
      </c>
      <c r="F1442" s="114">
        <v>108</v>
      </c>
      <c r="G1442" s="121">
        <v>1</v>
      </c>
      <c r="H1442" s="121">
        <v>3</v>
      </c>
      <c r="I1442" s="121" t="s">
        <v>1309</v>
      </c>
      <c r="J1442" s="121">
        <v>273528</v>
      </c>
      <c r="K1442" s="121">
        <v>10942592</v>
      </c>
      <c r="L1442" s="121">
        <v>0.99</v>
      </c>
      <c r="M1442" s="121">
        <v>1360</v>
      </c>
      <c r="N1442" s="122">
        <v>0</v>
      </c>
      <c r="O1442" s="122">
        <v>4.5560272997208187E+18</v>
      </c>
    </row>
    <row r="1443" spans="3:15" ht="15" customHeight="1">
      <c r="C1443" s="112" t="b">
        <v>0</v>
      </c>
      <c r="D1443" s="113">
        <v>1362</v>
      </c>
      <c r="E1443" s="114" t="s">
        <v>2818</v>
      </c>
      <c r="F1443" s="114">
        <v>109</v>
      </c>
      <c r="G1443" s="121">
        <v>1</v>
      </c>
      <c r="H1443" s="121">
        <v>1</v>
      </c>
      <c r="I1443" s="121" t="s">
        <v>2817</v>
      </c>
      <c r="J1443" s="121">
        <v>578324</v>
      </c>
      <c r="K1443" s="121">
        <v>23134336</v>
      </c>
      <c r="L1443" s="121">
        <v>0.99</v>
      </c>
      <c r="M1443" s="121">
        <v>1361</v>
      </c>
      <c r="N1443" s="122">
        <v>0</v>
      </c>
      <c r="O1443" s="122">
        <v>1.5261941661248457E+19</v>
      </c>
    </row>
    <row r="1444" spans="3:15" ht="15" customHeight="1">
      <c r="C1444" s="112" t="b">
        <v>0</v>
      </c>
      <c r="D1444" s="113">
        <v>1363</v>
      </c>
      <c r="E1444" s="114" t="s">
        <v>2898</v>
      </c>
      <c r="F1444" s="114">
        <v>109</v>
      </c>
      <c r="G1444" s="121">
        <v>1</v>
      </c>
      <c r="H1444" s="121">
        <v>1</v>
      </c>
      <c r="I1444" s="121" t="s">
        <v>1309</v>
      </c>
      <c r="J1444" s="121">
        <v>559203</v>
      </c>
      <c r="K1444" s="121">
        <v>22370432</v>
      </c>
      <c r="L1444" s="121">
        <v>0.99</v>
      </c>
      <c r="M1444" s="121">
        <v>1362</v>
      </c>
      <c r="N1444" s="122">
        <v>0</v>
      </c>
      <c r="O1444" s="122">
        <v>1.6162926186800353E+19</v>
      </c>
    </row>
    <row r="1445" spans="3:15" ht="15" customHeight="1">
      <c r="C1445" s="112" t="b">
        <v>0</v>
      </c>
      <c r="D1445" s="113">
        <v>1364</v>
      </c>
      <c r="E1445" s="114" t="s">
        <v>2806</v>
      </c>
      <c r="F1445" s="114">
        <v>109</v>
      </c>
      <c r="G1445" s="121">
        <v>1</v>
      </c>
      <c r="H1445" s="121">
        <v>3</v>
      </c>
      <c r="I1445" s="121" t="s">
        <v>2802</v>
      </c>
      <c r="J1445" s="121">
        <v>280737</v>
      </c>
      <c r="K1445" s="121">
        <v>11231360</v>
      </c>
      <c r="L1445" s="121">
        <v>0.99</v>
      </c>
      <c r="M1445" s="121">
        <v>1363</v>
      </c>
      <c r="N1445" s="122">
        <v>0</v>
      </c>
      <c r="O1445" s="122">
        <v>7.3119586780344607E+18</v>
      </c>
    </row>
    <row r="1446" spans="3:15" ht="15" customHeight="1">
      <c r="C1446" s="112" t="b">
        <v>0</v>
      </c>
      <c r="D1446" s="113">
        <v>1365</v>
      </c>
      <c r="E1446" s="114" t="s">
        <v>208</v>
      </c>
      <c r="F1446" s="114">
        <v>109</v>
      </c>
      <c r="G1446" s="121">
        <v>1</v>
      </c>
      <c r="H1446" s="121">
        <v>1</v>
      </c>
      <c r="I1446" s="121" t="s">
        <v>1309</v>
      </c>
      <c r="J1446" s="121">
        <v>460695</v>
      </c>
      <c r="K1446" s="121">
        <v>18430080</v>
      </c>
      <c r="L1446" s="121">
        <v>0.99</v>
      </c>
      <c r="M1446" s="121">
        <v>1364</v>
      </c>
      <c r="N1446" s="122">
        <v>0</v>
      </c>
      <c r="O1446" s="122">
        <v>1.2710734539439591E+19</v>
      </c>
    </row>
    <row r="1447" spans="3:15" ht="15" customHeight="1">
      <c r="C1447" s="112" t="b">
        <v>0</v>
      </c>
      <c r="D1447" s="113">
        <v>1366</v>
      </c>
      <c r="E1447" s="114" t="s">
        <v>209</v>
      </c>
      <c r="F1447" s="114">
        <v>109</v>
      </c>
      <c r="G1447" s="121">
        <v>1</v>
      </c>
      <c r="H1447" s="121">
        <v>1</v>
      </c>
      <c r="I1447" s="121" t="s">
        <v>1309</v>
      </c>
      <c r="J1447" s="121">
        <v>351869</v>
      </c>
      <c r="K1447" s="121">
        <v>14076032</v>
      </c>
      <c r="L1447" s="121">
        <v>0.99</v>
      </c>
      <c r="M1447" s="121">
        <v>1365</v>
      </c>
      <c r="N1447" s="122">
        <v>0</v>
      </c>
      <c r="O1447" s="122">
        <v>2.329781240443006E+18</v>
      </c>
    </row>
    <row r="1448" spans="3:15" ht="15" customHeight="1">
      <c r="C1448" s="112" t="b">
        <v>0</v>
      </c>
      <c r="D1448" s="113">
        <v>1367</v>
      </c>
      <c r="E1448" s="114" t="s">
        <v>2785</v>
      </c>
      <c r="F1448" s="114">
        <v>109</v>
      </c>
      <c r="G1448" s="121">
        <v>1</v>
      </c>
      <c r="H1448" s="121">
        <v>1</v>
      </c>
      <c r="I1448" s="121" t="s">
        <v>1309</v>
      </c>
      <c r="J1448" s="121">
        <v>300434</v>
      </c>
      <c r="K1448" s="121">
        <v>12022107</v>
      </c>
      <c r="L1448" s="121">
        <v>0.99</v>
      </c>
      <c r="M1448" s="121">
        <v>1366</v>
      </c>
      <c r="N1448" s="122">
        <v>0</v>
      </c>
      <c r="O1448" s="122">
        <v>8.3884546191640771E+18</v>
      </c>
    </row>
    <row r="1449" spans="3:15" ht="15" customHeight="1">
      <c r="C1449" s="112" t="b">
        <v>0</v>
      </c>
      <c r="D1449" s="113">
        <v>1368</v>
      </c>
      <c r="E1449" s="114" t="s">
        <v>2797</v>
      </c>
      <c r="F1449" s="114">
        <v>109</v>
      </c>
      <c r="G1449" s="121">
        <v>1</v>
      </c>
      <c r="H1449" s="121">
        <v>1</v>
      </c>
      <c r="I1449" s="121" t="s">
        <v>1309</v>
      </c>
      <c r="J1449" s="121">
        <v>443977</v>
      </c>
      <c r="K1449" s="121">
        <v>17760384</v>
      </c>
      <c r="L1449" s="121">
        <v>0.99</v>
      </c>
      <c r="M1449" s="121">
        <v>1367</v>
      </c>
      <c r="N1449" s="122">
        <v>0</v>
      </c>
      <c r="O1449" s="122">
        <v>1.3646243344838939E+19</v>
      </c>
    </row>
    <row r="1450" spans="3:15" ht="15" customHeight="1">
      <c r="C1450" s="112" t="b">
        <v>0</v>
      </c>
      <c r="D1450" s="113">
        <v>1369</v>
      </c>
      <c r="E1450" s="114" t="s">
        <v>2792</v>
      </c>
      <c r="F1450" s="114">
        <v>109</v>
      </c>
      <c r="G1450" s="121">
        <v>1</v>
      </c>
      <c r="H1450" s="121">
        <v>1</v>
      </c>
      <c r="I1450" s="121" t="s">
        <v>2793</v>
      </c>
      <c r="J1450" s="121">
        <v>317335</v>
      </c>
      <c r="K1450" s="121">
        <v>12695680</v>
      </c>
      <c r="L1450" s="121">
        <v>0.99</v>
      </c>
      <c r="M1450" s="121">
        <v>1368</v>
      </c>
      <c r="N1450" s="122">
        <v>0</v>
      </c>
      <c r="O1450" s="122">
        <v>1.7931759607056114E+19</v>
      </c>
    </row>
    <row r="1451" spans="3:15" ht="15" customHeight="1">
      <c r="C1451" s="112" t="b">
        <v>0</v>
      </c>
      <c r="D1451" s="113">
        <v>1370</v>
      </c>
      <c r="E1451" s="114" t="s">
        <v>2870</v>
      </c>
      <c r="F1451" s="114">
        <v>109</v>
      </c>
      <c r="G1451" s="121">
        <v>1</v>
      </c>
      <c r="H1451" s="121">
        <v>1</v>
      </c>
      <c r="I1451" s="121" t="s">
        <v>1309</v>
      </c>
      <c r="J1451" s="121">
        <v>292179</v>
      </c>
      <c r="K1451" s="121">
        <v>11688064</v>
      </c>
      <c r="L1451" s="121">
        <v>0.99</v>
      </c>
      <c r="M1451" s="121">
        <v>1369</v>
      </c>
      <c r="N1451" s="122">
        <v>0</v>
      </c>
      <c r="O1451" s="122">
        <v>1.6600275630480642E+19</v>
      </c>
    </row>
    <row r="1452" spans="3:15" ht="15" customHeight="1">
      <c r="C1452" s="112" t="b">
        <v>0</v>
      </c>
      <c r="D1452" s="113">
        <v>1371</v>
      </c>
      <c r="E1452" s="114" t="s">
        <v>2899</v>
      </c>
      <c r="F1452" s="114">
        <v>110</v>
      </c>
      <c r="G1452" s="121">
        <v>1</v>
      </c>
      <c r="H1452" s="121">
        <v>3</v>
      </c>
      <c r="I1452" s="121" t="s">
        <v>2900</v>
      </c>
      <c r="J1452" s="121">
        <v>340767</v>
      </c>
      <c r="K1452" s="121">
        <v>8179151</v>
      </c>
      <c r="L1452" s="121">
        <v>0.99</v>
      </c>
      <c r="M1452" s="121">
        <v>1370</v>
      </c>
      <c r="N1452" s="122">
        <v>0</v>
      </c>
      <c r="O1452" s="122">
        <v>1.3905385957848902E+19</v>
      </c>
    </row>
    <row r="1453" spans="3:15" ht="15" customHeight="1">
      <c r="C1453" s="112" t="b">
        <v>0</v>
      </c>
      <c r="D1453" s="113">
        <v>1372</v>
      </c>
      <c r="E1453" s="114" t="s">
        <v>2901</v>
      </c>
      <c r="F1453" s="114">
        <v>110</v>
      </c>
      <c r="G1453" s="121">
        <v>1</v>
      </c>
      <c r="H1453" s="121">
        <v>3</v>
      </c>
      <c r="I1453" s="121" t="s">
        <v>1309</v>
      </c>
      <c r="J1453" s="121">
        <v>369005</v>
      </c>
      <c r="K1453" s="121">
        <v>8858669</v>
      </c>
      <c r="L1453" s="121">
        <v>0.99</v>
      </c>
      <c r="M1453" s="121">
        <v>1371</v>
      </c>
      <c r="N1453" s="122">
        <v>0</v>
      </c>
      <c r="O1453" s="122">
        <v>1.8373697860415717E+19</v>
      </c>
    </row>
    <row r="1454" spans="3:15" ht="15" customHeight="1">
      <c r="C1454" s="112" t="b">
        <v>0</v>
      </c>
      <c r="D1454" s="113">
        <v>1373</v>
      </c>
      <c r="E1454" s="114" t="s">
        <v>2801</v>
      </c>
      <c r="F1454" s="114">
        <v>110</v>
      </c>
      <c r="G1454" s="121">
        <v>1</v>
      </c>
      <c r="H1454" s="121">
        <v>3</v>
      </c>
      <c r="I1454" s="121" t="s">
        <v>2902</v>
      </c>
      <c r="J1454" s="121">
        <v>211043</v>
      </c>
      <c r="K1454" s="121">
        <v>5067867</v>
      </c>
      <c r="L1454" s="121">
        <v>0.99</v>
      </c>
      <c r="M1454" s="121">
        <v>1372</v>
      </c>
      <c r="N1454" s="122">
        <v>0</v>
      </c>
      <c r="O1454" s="122">
        <v>2.3742734633933133E+18</v>
      </c>
    </row>
    <row r="1455" spans="3:15" ht="15" customHeight="1">
      <c r="C1455" s="112" t="b">
        <v>0</v>
      </c>
      <c r="D1455" s="113">
        <v>1374</v>
      </c>
      <c r="E1455" s="114" t="s">
        <v>2806</v>
      </c>
      <c r="F1455" s="114">
        <v>110</v>
      </c>
      <c r="G1455" s="121">
        <v>1</v>
      </c>
      <c r="H1455" s="121">
        <v>3</v>
      </c>
      <c r="I1455" s="121" t="s">
        <v>2902</v>
      </c>
      <c r="J1455" s="121">
        <v>273998</v>
      </c>
      <c r="K1455" s="121">
        <v>6578930</v>
      </c>
      <c r="L1455" s="121">
        <v>0.99</v>
      </c>
      <c r="M1455" s="121">
        <v>1373</v>
      </c>
      <c r="N1455" s="122">
        <v>0</v>
      </c>
      <c r="O1455" s="122">
        <v>7.7418739634584E+17</v>
      </c>
    </row>
    <row r="1456" spans="3:15" ht="15" customHeight="1">
      <c r="C1456" s="112" t="b">
        <v>0</v>
      </c>
      <c r="D1456" s="113">
        <v>1375</v>
      </c>
      <c r="E1456" s="114" t="s">
        <v>219</v>
      </c>
      <c r="F1456" s="114">
        <v>110</v>
      </c>
      <c r="G1456" s="121">
        <v>1</v>
      </c>
      <c r="H1456" s="121">
        <v>3</v>
      </c>
      <c r="I1456" s="121" t="s">
        <v>1309</v>
      </c>
      <c r="J1456" s="121">
        <v>593580</v>
      </c>
      <c r="K1456" s="121">
        <v>14249000</v>
      </c>
      <c r="L1456" s="121">
        <v>0.99</v>
      </c>
      <c r="M1456" s="121">
        <v>1374</v>
      </c>
      <c r="N1456" s="122">
        <v>0</v>
      </c>
      <c r="O1456" s="122">
        <v>5.7466842300269916E+18</v>
      </c>
    </row>
    <row r="1457" spans="3:15" ht="15" customHeight="1">
      <c r="C1457" s="112" t="b">
        <v>0</v>
      </c>
      <c r="D1457" s="113">
        <v>1376</v>
      </c>
      <c r="E1457" s="114" t="s">
        <v>2903</v>
      </c>
      <c r="F1457" s="114">
        <v>110</v>
      </c>
      <c r="G1457" s="121">
        <v>1</v>
      </c>
      <c r="H1457" s="121">
        <v>3</v>
      </c>
      <c r="I1457" s="121" t="s">
        <v>2904</v>
      </c>
      <c r="J1457" s="121">
        <v>305475</v>
      </c>
      <c r="K1457" s="121">
        <v>7334450</v>
      </c>
      <c r="L1457" s="121">
        <v>0.99</v>
      </c>
      <c r="M1457" s="121">
        <v>1375</v>
      </c>
      <c r="N1457" s="122">
        <v>0</v>
      </c>
      <c r="O1457" s="122">
        <v>5.7486658150599994E+17</v>
      </c>
    </row>
    <row r="1458" spans="3:15" ht="15" customHeight="1">
      <c r="C1458" s="112" t="b">
        <v>0</v>
      </c>
      <c r="D1458" s="113">
        <v>1377</v>
      </c>
      <c r="E1458" s="114" t="s">
        <v>2810</v>
      </c>
      <c r="F1458" s="114">
        <v>110</v>
      </c>
      <c r="G1458" s="121">
        <v>1</v>
      </c>
      <c r="H1458" s="121">
        <v>3</v>
      </c>
      <c r="I1458" s="121" t="s">
        <v>2902</v>
      </c>
      <c r="J1458" s="121">
        <v>267023</v>
      </c>
      <c r="K1458" s="121">
        <v>6411510</v>
      </c>
      <c r="L1458" s="121">
        <v>0.99</v>
      </c>
      <c r="M1458" s="121">
        <v>1376</v>
      </c>
      <c r="N1458" s="122">
        <v>0</v>
      </c>
      <c r="O1458" s="122">
        <v>6.2230020909940009E+18</v>
      </c>
    </row>
    <row r="1459" spans="3:15" ht="15" customHeight="1">
      <c r="C1459" s="112" t="b">
        <v>0</v>
      </c>
      <c r="D1459" s="113">
        <v>1378</v>
      </c>
      <c r="E1459" s="114" t="s">
        <v>2905</v>
      </c>
      <c r="F1459" s="114">
        <v>110</v>
      </c>
      <c r="G1459" s="121">
        <v>1</v>
      </c>
      <c r="H1459" s="121">
        <v>3</v>
      </c>
      <c r="I1459" s="121" t="s">
        <v>2906</v>
      </c>
      <c r="J1459" s="121">
        <v>280894</v>
      </c>
      <c r="K1459" s="121">
        <v>6744431</v>
      </c>
      <c r="L1459" s="121">
        <v>0.99</v>
      </c>
      <c r="M1459" s="121">
        <v>1377</v>
      </c>
      <c r="N1459" s="122">
        <v>0</v>
      </c>
      <c r="O1459" s="122">
        <v>1.0828198747223202E+19</v>
      </c>
    </row>
    <row r="1460" spans="3:15" ht="15" customHeight="1">
      <c r="C1460" s="112" t="b">
        <v>0</v>
      </c>
      <c r="D1460" s="113">
        <v>1379</v>
      </c>
      <c r="E1460" s="114" t="s">
        <v>2907</v>
      </c>
      <c r="F1460" s="114">
        <v>111</v>
      </c>
      <c r="G1460" s="121">
        <v>1</v>
      </c>
      <c r="H1460" s="121">
        <v>3</v>
      </c>
      <c r="I1460" s="121" t="s">
        <v>1309</v>
      </c>
      <c r="J1460" s="121">
        <v>445779</v>
      </c>
      <c r="K1460" s="121">
        <v>10701149</v>
      </c>
      <c r="L1460" s="121">
        <v>0.99</v>
      </c>
      <c r="M1460" s="121">
        <v>1378</v>
      </c>
      <c r="N1460" s="122">
        <v>0</v>
      </c>
      <c r="O1460" s="122">
        <v>2.6784033200723656E+18</v>
      </c>
    </row>
    <row r="1461" spans="3:15" ht="15" customHeight="1">
      <c r="C1461" s="112" t="b">
        <v>0</v>
      </c>
      <c r="D1461" s="113">
        <v>1380</v>
      </c>
      <c r="E1461" s="114" t="s">
        <v>2908</v>
      </c>
      <c r="F1461" s="114">
        <v>111</v>
      </c>
      <c r="G1461" s="121">
        <v>1</v>
      </c>
      <c r="H1461" s="121">
        <v>3</v>
      </c>
      <c r="I1461" s="121" t="s">
        <v>1521</v>
      </c>
      <c r="J1461" s="121">
        <v>307565</v>
      </c>
      <c r="K1461" s="121">
        <v>7384358</v>
      </c>
      <c r="L1461" s="121">
        <v>0.99</v>
      </c>
      <c r="M1461" s="121">
        <v>1379</v>
      </c>
      <c r="N1461" s="122">
        <v>0</v>
      </c>
      <c r="O1461" s="122">
        <v>8.5267493447683656E+18</v>
      </c>
    </row>
    <row r="1462" spans="3:15" ht="15" customHeight="1">
      <c r="C1462" s="112" t="b">
        <v>0</v>
      </c>
      <c r="D1462" s="113">
        <v>1381</v>
      </c>
      <c r="E1462" s="114" t="s">
        <v>2909</v>
      </c>
      <c r="F1462" s="114">
        <v>111</v>
      </c>
      <c r="G1462" s="121">
        <v>1</v>
      </c>
      <c r="H1462" s="121">
        <v>3</v>
      </c>
      <c r="I1462" s="121" t="s">
        <v>1521</v>
      </c>
      <c r="J1462" s="121">
        <v>341995</v>
      </c>
      <c r="K1462" s="121">
        <v>8210695</v>
      </c>
      <c r="L1462" s="121">
        <v>0.99</v>
      </c>
      <c r="M1462" s="121">
        <v>1380</v>
      </c>
      <c r="N1462" s="122">
        <v>0</v>
      </c>
      <c r="O1462" s="122">
        <v>1.1507335064938891E+19</v>
      </c>
    </row>
    <row r="1463" spans="3:15" ht="15" customHeight="1">
      <c r="C1463" s="112" t="b">
        <v>0</v>
      </c>
      <c r="D1463" s="113">
        <v>1382</v>
      </c>
      <c r="E1463" s="114" t="s">
        <v>2809</v>
      </c>
      <c r="F1463" s="114">
        <v>111</v>
      </c>
      <c r="G1463" s="121">
        <v>1</v>
      </c>
      <c r="H1463" s="121">
        <v>3</v>
      </c>
      <c r="I1463" s="121" t="s">
        <v>1309</v>
      </c>
      <c r="J1463" s="121">
        <v>441417</v>
      </c>
      <c r="K1463" s="121">
        <v>10596431</v>
      </c>
      <c r="L1463" s="121">
        <v>0.99</v>
      </c>
      <c r="M1463" s="121">
        <v>1381</v>
      </c>
      <c r="N1463" s="122">
        <v>0</v>
      </c>
      <c r="O1463" s="122">
        <v>1.0466203923278529E+19</v>
      </c>
    </row>
    <row r="1464" spans="3:15" ht="15" customHeight="1">
      <c r="C1464" s="112" t="b">
        <v>0</v>
      </c>
      <c r="D1464" s="113">
        <v>1383</v>
      </c>
      <c r="E1464" s="114" t="s">
        <v>2910</v>
      </c>
      <c r="F1464" s="114">
        <v>111</v>
      </c>
      <c r="G1464" s="121">
        <v>1</v>
      </c>
      <c r="H1464" s="121">
        <v>3</v>
      </c>
      <c r="I1464" s="121" t="s">
        <v>1521</v>
      </c>
      <c r="J1464" s="121">
        <v>344502</v>
      </c>
      <c r="K1464" s="121">
        <v>8270899</v>
      </c>
      <c r="L1464" s="121">
        <v>0.99</v>
      </c>
      <c r="M1464" s="121">
        <v>1382</v>
      </c>
      <c r="N1464" s="122">
        <v>0</v>
      </c>
      <c r="O1464" s="122">
        <v>1.0221497381126119E+19</v>
      </c>
    </row>
    <row r="1465" spans="3:15" ht="15" customHeight="1">
      <c r="C1465" s="112" t="b">
        <v>0</v>
      </c>
      <c r="D1465" s="113">
        <v>1384</v>
      </c>
      <c r="E1465" s="114" t="s">
        <v>2911</v>
      </c>
      <c r="F1465" s="114">
        <v>111</v>
      </c>
      <c r="G1465" s="121">
        <v>1</v>
      </c>
      <c r="H1465" s="121">
        <v>3</v>
      </c>
      <c r="I1465" s="121" t="s">
        <v>1309</v>
      </c>
      <c r="J1465" s="121">
        <v>515631</v>
      </c>
      <c r="K1465" s="121">
        <v>12377742</v>
      </c>
      <c r="L1465" s="121">
        <v>0.99</v>
      </c>
      <c r="M1465" s="121">
        <v>1383</v>
      </c>
      <c r="N1465" s="122">
        <v>0</v>
      </c>
      <c r="O1465" s="122">
        <v>1.367395085089065E+19</v>
      </c>
    </row>
    <row r="1466" spans="3:15" ht="15" customHeight="1">
      <c r="C1466" s="112" t="b">
        <v>0</v>
      </c>
      <c r="D1466" s="113">
        <v>1385</v>
      </c>
      <c r="E1466" s="114" t="s">
        <v>2912</v>
      </c>
      <c r="F1466" s="114">
        <v>111</v>
      </c>
      <c r="G1466" s="121">
        <v>1</v>
      </c>
      <c r="H1466" s="121">
        <v>3</v>
      </c>
      <c r="I1466" s="121" t="s">
        <v>2822</v>
      </c>
      <c r="J1466" s="121">
        <v>296176</v>
      </c>
      <c r="K1466" s="121">
        <v>7113035</v>
      </c>
      <c r="L1466" s="121">
        <v>0.99</v>
      </c>
      <c r="M1466" s="121">
        <v>1384</v>
      </c>
      <c r="N1466" s="122">
        <v>0</v>
      </c>
      <c r="O1466" s="122">
        <v>1.5876259356610929E+19</v>
      </c>
    </row>
    <row r="1467" spans="3:15" ht="15" customHeight="1">
      <c r="C1467" s="112" t="b">
        <v>0</v>
      </c>
      <c r="D1467" s="113">
        <v>1386</v>
      </c>
      <c r="E1467" s="114" t="s">
        <v>2913</v>
      </c>
      <c r="F1467" s="114">
        <v>111</v>
      </c>
      <c r="G1467" s="121">
        <v>1</v>
      </c>
      <c r="H1467" s="121">
        <v>3</v>
      </c>
      <c r="I1467" s="121" t="s">
        <v>1309</v>
      </c>
      <c r="J1467" s="121">
        <v>391314</v>
      </c>
      <c r="K1467" s="121">
        <v>9393598</v>
      </c>
      <c r="L1467" s="121">
        <v>0.99</v>
      </c>
      <c r="M1467" s="121">
        <v>1385</v>
      </c>
      <c r="N1467" s="122">
        <v>0</v>
      </c>
      <c r="O1467" s="122">
        <v>7.3489214344159549E+18</v>
      </c>
    </row>
    <row r="1468" spans="3:15" ht="15" customHeight="1">
      <c r="C1468" s="112" t="b">
        <v>0</v>
      </c>
      <c r="D1468" s="113">
        <v>1387</v>
      </c>
      <c r="E1468" s="114" t="s">
        <v>2914</v>
      </c>
      <c r="F1468" s="114">
        <v>112</v>
      </c>
      <c r="G1468" s="121">
        <v>1</v>
      </c>
      <c r="H1468" s="121">
        <v>3</v>
      </c>
      <c r="I1468" s="121" t="s">
        <v>2820</v>
      </c>
      <c r="J1468" s="121">
        <v>395572</v>
      </c>
      <c r="K1468" s="121">
        <v>5542516</v>
      </c>
      <c r="L1468" s="121">
        <v>0.99</v>
      </c>
      <c r="M1468" s="121">
        <v>1386</v>
      </c>
      <c r="N1468" s="122">
        <v>0</v>
      </c>
      <c r="O1468" s="122">
        <v>2.6727782298032353E+18</v>
      </c>
    </row>
    <row r="1469" spans="3:15" ht="15" customHeight="1">
      <c r="C1469" s="112" t="b">
        <v>0</v>
      </c>
      <c r="D1469" s="113">
        <v>1388</v>
      </c>
      <c r="E1469" s="114" t="s">
        <v>2915</v>
      </c>
      <c r="F1469" s="114">
        <v>112</v>
      </c>
      <c r="G1469" s="121">
        <v>1</v>
      </c>
      <c r="H1469" s="121">
        <v>3</v>
      </c>
      <c r="I1469" s="121" t="s">
        <v>1309</v>
      </c>
      <c r="J1469" s="121">
        <v>274364</v>
      </c>
      <c r="K1469" s="121">
        <v>3845631</v>
      </c>
      <c r="L1469" s="121">
        <v>0.99</v>
      </c>
      <c r="M1469" s="121">
        <v>1387</v>
      </c>
      <c r="N1469" s="122">
        <v>0</v>
      </c>
      <c r="O1469" s="122">
        <v>8.4901501761468344E+18</v>
      </c>
    </row>
    <row r="1470" spans="3:15" ht="15" customHeight="1">
      <c r="C1470" s="112" t="b">
        <v>0</v>
      </c>
      <c r="D1470" s="113">
        <v>1389</v>
      </c>
      <c r="E1470" s="114" t="s">
        <v>2916</v>
      </c>
      <c r="F1470" s="114">
        <v>112</v>
      </c>
      <c r="G1470" s="121">
        <v>1</v>
      </c>
      <c r="H1470" s="121">
        <v>3</v>
      </c>
      <c r="I1470" s="121" t="s">
        <v>2917</v>
      </c>
      <c r="J1470" s="121">
        <v>228440</v>
      </c>
      <c r="K1470" s="121">
        <v>3202866</v>
      </c>
      <c r="L1470" s="121">
        <v>0.99</v>
      </c>
      <c r="M1470" s="121">
        <v>1388</v>
      </c>
      <c r="N1470" s="122">
        <v>0</v>
      </c>
      <c r="O1470" s="122">
        <v>5.1944518399431414E+18</v>
      </c>
    </row>
    <row r="1471" spans="3:15" ht="15" customHeight="1">
      <c r="C1471" s="112" t="b">
        <v>0</v>
      </c>
      <c r="D1471" s="113">
        <v>1390</v>
      </c>
      <c r="E1471" s="114" t="s">
        <v>2797</v>
      </c>
      <c r="F1471" s="114">
        <v>112</v>
      </c>
      <c r="G1471" s="121">
        <v>1</v>
      </c>
      <c r="H1471" s="121">
        <v>3</v>
      </c>
      <c r="I1471" s="121" t="s">
        <v>1309</v>
      </c>
      <c r="J1471" s="121">
        <v>428669</v>
      </c>
      <c r="K1471" s="121">
        <v>6006107</v>
      </c>
      <c r="L1471" s="121">
        <v>0.99</v>
      </c>
      <c r="M1471" s="121">
        <v>1389</v>
      </c>
      <c r="N1471" s="122">
        <v>0</v>
      </c>
      <c r="O1471" s="122">
        <v>3.4473461928928292E+18</v>
      </c>
    </row>
    <row r="1472" spans="3:15" ht="15" customHeight="1">
      <c r="C1472" s="112" t="b">
        <v>0</v>
      </c>
      <c r="D1472" s="113">
        <v>1391</v>
      </c>
      <c r="E1472" s="114" t="s">
        <v>2918</v>
      </c>
      <c r="F1472" s="114">
        <v>112</v>
      </c>
      <c r="G1472" s="121">
        <v>1</v>
      </c>
      <c r="H1472" s="121">
        <v>3</v>
      </c>
      <c r="I1472" s="121" t="s">
        <v>1309</v>
      </c>
      <c r="J1472" s="121">
        <v>203180</v>
      </c>
      <c r="K1472" s="121">
        <v>2849181</v>
      </c>
      <c r="L1472" s="121">
        <v>0.99</v>
      </c>
      <c r="M1472" s="121">
        <v>1390</v>
      </c>
      <c r="N1472" s="122">
        <v>0</v>
      </c>
      <c r="O1472" s="122">
        <v>9.1490741955267072E+18</v>
      </c>
    </row>
    <row r="1473" spans="3:15" ht="15" customHeight="1">
      <c r="C1473" s="112" t="b">
        <v>0</v>
      </c>
      <c r="D1473" s="113">
        <v>1392</v>
      </c>
      <c r="E1473" s="114" t="s">
        <v>2919</v>
      </c>
      <c r="F1473" s="114">
        <v>112</v>
      </c>
      <c r="G1473" s="121">
        <v>1</v>
      </c>
      <c r="H1473" s="121">
        <v>3</v>
      </c>
      <c r="I1473" s="121" t="s">
        <v>1309</v>
      </c>
      <c r="J1473" s="121">
        <v>228884</v>
      </c>
      <c r="K1473" s="121">
        <v>3209124</v>
      </c>
      <c r="L1473" s="121">
        <v>0.99</v>
      </c>
      <c r="M1473" s="121">
        <v>1391</v>
      </c>
      <c r="N1473" s="122">
        <v>0</v>
      </c>
      <c r="O1473" s="122">
        <v>6.8742471796432835E+18</v>
      </c>
    </row>
    <row r="1474" spans="3:15" ht="15" customHeight="1">
      <c r="C1474" s="112" t="b">
        <v>0</v>
      </c>
      <c r="D1474" s="113">
        <v>1393</v>
      </c>
      <c r="E1474" s="114" t="s">
        <v>2785</v>
      </c>
      <c r="F1474" s="114">
        <v>112</v>
      </c>
      <c r="G1474" s="121">
        <v>1</v>
      </c>
      <c r="H1474" s="121">
        <v>1</v>
      </c>
      <c r="I1474" s="121" t="s">
        <v>1309</v>
      </c>
      <c r="J1474" s="121">
        <v>293407</v>
      </c>
      <c r="K1474" s="121">
        <v>11737216</v>
      </c>
      <c r="L1474" s="121">
        <v>0.99</v>
      </c>
      <c r="M1474" s="121">
        <v>1392</v>
      </c>
      <c r="N1474" s="122">
        <v>0</v>
      </c>
      <c r="O1474" s="122">
        <v>1.4697686167767716E+19</v>
      </c>
    </row>
    <row r="1475" spans="3:15" ht="15" customHeight="1">
      <c r="C1475" s="112" t="b">
        <v>0</v>
      </c>
      <c r="D1475" s="113">
        <v>1394</v>
      </c>
      <c r="E1475" s="114" t="s">
        <v>2920</v>
      </c>
      <c r="F1475" s="114">
        <v>112</v>
      </c>
      <c r="G1475" s="121">
        <v>1</v>
      </c>
      <c r="H1475" s="121">
        <v>3</v>
      </c>
      <c r="I1475" s="121" t="s">
        <v>2820</v>
      </c>
      <c r="J1475" s="121">
        <v>361299</v>
      </c>
      <c r="K1475" s="121">
        <v>5062906</v>
      </c>
      <c r="L1475" s="121">
        <v>0.99</v>
      </c>
      <c r="M1475" s="121">
        <v>1393</v>
      </c>
      <c r="N1475" s="122">
        <v>0</v>
      </c>
      <c r="O1475" s="122">
        <v>7.5107207400486625E+18</v>
      </c>
    </row>
    <row r="1476" spans="3:15" ht="15" customHeight="1">
      <c r="C1476" s="112" t="b">
        <v>0</v>
      </c>
      <c r="D1476" s="113">
        <v>1395</v>
      </c>
      <c r="E1476" s="114" t="s">
        <v>2897</v>
      </c>
      <c r="F1476" s="114">
        <v>113</v>
      </c>
      <c r="G1476" s="121">
        <v>1</v>
      </c>
      <c r="H1476" s="121">
        <v>1</v>
      </c>
      <c r="I1476" s="121" t="s">
        <v>1309</v>
      </c>
      <c r="J1476" s="121">
        <v>678008</v>
      </c>
      <c r="K1476" s="121">
        <v>27121792</v>
      </c>
      <c r="L1476" s="121">
        <v>0.99</v>
      </c>
      <c r="M1476" s="121">
        <v>1394</v>
      </c>
      <c r="N1476" s="122">
        <v>0</v>
      </c>
      <c r="O1476" s="122">
        <v>3.6544516533738962E+18</v>
      </c>
    </row>
    <row r="1477" spans="3:15" ht="15" customHeight="1">
      <c r="C1477" s="112" t="b">
        <v>0</v>
      </c>
      <c r="D1477" s="113">
        <v>1396</v>
      </c>
      <c r="E1477" s="114" t="s">
        <v>2921</v>
      </c>
      <c r="F1477" s="114">
        <v>113</v>
      </c>
      <c r="G1477" s="121">
        <v>1</v>
      </c>
      <c r="H1477" s="121">
        <v>1</v>
      </c>
      <c r="I1477" s="121" t="s">
        <v>2817</v>
      </c>
      <c r="J1477" s="121">
        <v>303699</v>
      </c>
      <c r="K1477" s="121">
        <v>12148864</v>
      </c>
      <c r="L1477" s="121">
        <v>0.99</v>
      </c>
      <c r="M1477" s="121">
        <v>1395</v>
      </c>
      <c r="N1477" s="122">
        <v>0</v>
      </c>
      <c r="O1477" s="122">
        <v>1.7024507483397036E+19</v>
      </c>
    </row>
    <row r="1478" spans="3:15" ht="15" customHeight="1">
      <c r="C1478" s="112" t="b">
        <v>0</v>
      </c>
      <c r="D1478" s="113">
        <v>1397</v>
      </c>
      <c r="E1478" s="114" t="s">
        <v>2922</v>
      </c>
      <c r="F1478" s="114">
        <v>113</v>
      </c>
      <c r="G1478" s="121">
        <v>1</v>
      </c>
      <c r="H1478" s="121">
        <v>1</v>
      </c>
      <c r="I1478" s="121" t="s">
        <v>2923</v>
      </c>
      <c r="J1478" s="121">
        <v>253413</v>
      </c>
      <c r="K1478" s="121">
        <v>10137728</v>
      </c>
      <c r="L1478" s="121">
        <v>0.99</v>
      </c>
      <c r="M1478" s="121">
        <v>1396</v>
      </c>
      <c r="N1478" s="122">
        <v>0</v>
      </c>
      <c r="O1478" s="122">
        <v>4.4440868000035722E+18</v>
      </c>
    </row>
    <row r="1479" spans="3:15" ht="15" customHeight="1">
      <c r="C1479" s="112" t="b">
        <v>0</v>
      </c>
      <c r="D1479" s="113">
        <v>1398</v>
      </c>
      <c r="E1479" s="114" t="s">
        <v>2924</v>
      </c>
      <c r="F1479" s="114">
        <v>113</v>
      </c>
      <c r="G1479" s="121">
        <v>1</v>
      </c>
      <c r="H1479" s="121">
        <v>1</v>
      </c>
      <c r="I1479" s="121" t="s">
        <v>1309</v>
      </c>
      <c r="J1479" s="121">
        <v>443977</v>
      </c>
      <c r="K1479" s="121">
        <v>17760384</v>
      </c>
      <c r="L1479" s="121">
        <v>0.99</v>
      </c>
      <c r="M1479" s="121">
        <v>1397</v>
      </c>
      <c r="N1479" s="122">
        <v>0</v>
      </c>
      <c r="O1479" s="122">
        <v>8.8064891149265193E+18</v>
      </c>
    </row>
    <row r="1480" spans="3:15" ht="15" customHeight="1">
      <c r="C1480" s="112" t="b">
        <v>0</v>
      </c>
      <c r="D1480" s="113">
        <v>1399</v>
      </c>
      <c r="E1480" s="114" t="s">
        <v>2925</v>
      </c>
      <c r="F1480" s="114">
        <v>113</v>
      </c>
      <c r="G1480" s="121">
        <v>1</v>
      </c>
      <c r="H1480" s="121">
        <v>1</v>
      </c>
      <c r="I1480" s="121" t="s">
        <v>2926</v>
      </c>
      <c r="J1480" s="121">
        <v>310230</v>
      </c>
      <c r="K1480" s="121">
        <v>12411008</v>
      </c>
      <c r="L1480" s="121">
        <v>0.99</v>
      </c>
      <c r="M1480" s="121">
        <v>1398</v>
      </c>
      <c r="N1480" s="122">
        <v>0</v>
      </c>
      <c r="O1480" s="122">
        <v>1.137026926672838E+19</v>
      </c>
    </row>
    <row r="1481" spans="3:15" ht="15" customHeight="1">
      <c r="C1481" s="112" t="b">
        <v>0</v>
      </c>
      <c r="D1481" s="113">
        <v>1400</v>
      </c>
      <c r="E1481" s="114" t="s">
        <v>2927</v>
      </c>
      <c r="F1481" s="114">
        <v>113</v>
      </c>
      <c r="G1481" s="121">
        <v>1</v>
      </c>
      <c r="H1481" s="121">
        <v>1</v>
      </c>
      <c r="I1481" s="121" t="s">
        <v>2926</v>
      </c>
      <c r="J1481" s="121">
        <v>380786</v>
      </c>
      <c r="K1481" s="121">
        <v>15233152</v>
      </c>
      <c r="L1481" s="121">
        <v>0.99</v>
      </c>
      <c r="M1481" s="121">
        <v>1399</v>
      </c>
      <c r="N1481" s="122">
        <v>0</v>
      </c>
      <c r="O1481" s="122">
        <v>9.5893538501637407E+18</v>
      </c>
    </row>
    <row r="1482" spans="3:15" ht="15" customHeight="1">
      <c r="C1482" s="112" t="b">
        <v>0</v>
      </c>
      <c r="D1482" s="113">
        <v>1401</v>
      </c>
      <c r="E1482" s="114" t="s">
        <v>2928</v>
      </c>
      <c r="F1482" s="114">
        <v>113</v>
      </c>
      <c r="G1482" s="121">
        <v>1</v>
      </c>
      <c r="H1482" s="121">
        <v>1</v>
      </c>
      <c r="I1482" s="121" t="s">
        <v>1309</v>
      </c>
      <c r="J1482" s="121">
        <v>312476</v>
      </c>
      <c r="K1482" s="121">
        <v>12501120</v>
      </c>
      <c r="L1482" s="121">
        <v>0.99</v>
      </c>
      <c r="M1482" s="121">
        <v>1400</v>
      </c>
      <c r="N1482" s="122">
        <v>0</v>
      </c>
      <c r="O1482" s="122">
        <v>1.9098775427062618E+17</v>
      </c>
    </row>
    <row r="1483" spans="3:15" ht="15" customHeight="1">
      <c r="C1483" s="112" t="b">
        <v>0</v>
      </c>
      <c r="D1483" s="113">
        <v>1402</v>
      </c>
      <c r="E1483" s="114" t="s">
        <v>2929</v>
      </c>
      <c r="F1483" s="114">
        <v>113</v>
      </c>
      <c r="G1483" s="121">
        <v>1</v>
      </c>
      <c r="H1483" s="121">
        <v>1</v>
      </c>
      <c r="I1483" s="121" t="s">
        <v>1309</v>
      </c>
      <c r="J1483" s="121">
        <v>357799</v>
      </c>
      <c r="K1483" s="121">
        <v>14313600</v>
      </c>
      <c r="L1483" s="121">
        <v>0.99</v>
      </c>
      <c r="M1483" s="121">
        <v>1401</v>
      </c>
      <c r="N1483" s="122">
        <v>0</v>
      </c>
      <c r="O1483" s="122">
        <v>1.498258438186948E+19</v>
      </c>
    </row>
    <row r="1484" spans="3:15" ht="15" customHeight="1">
      <c r="C1484" s="112" t="b">
        <v>0</v>
      </c>
      <c r="D1484" s="113">
        <v>1403</v>
      </c>
      <c r="E1484" s="114" t="s">
        <v>2930</v>
      </c>
      <c r="F1484" s="114">
        <v>113</v>
      </c>
      <c r="G1484" s="121">
        <v>1</v>
      </c>
      <c r="H1484" s="121">
        <v>1</v>
      </c>
      <c r="I1484" s="121" t="s">
        <v>2926</v>
      </c>
      <c r="J1484" s="121">
        <v>399333</v>
      </c>
      <c r="K1484" s="121">
        <v>15974528</v>
      </c>
      <c r="L1484" s="121">
        <v>0.99</v>
      </c>
      <c r="M1484" s="121">
        <v>1402</v>
      </c>
      <c r="N1484" s="122">
        <v>0</v>
      </c>
      <c r="O1484" s="122">
        <v>6.7083473632907233E+18</v>
      </c>
    </row>
    <row r="1485" spans="3:15" ht="15" customHeight="1">
      <c r="C1485" s="112" t="b">
        <v>0</v>
      </c>
      <c r="D1485" s="113">
        <v>1404</v>
      </c>
      <c r="E1485" s="114" t="s">
        <v>2931</v>
      </c>
      <c r="F1485" s="114">
        <v>113</v>
      </c>
      <c r="G1485" s="121">
        <v>1</v>
      </c>
      <c r="H1485" s="121">
        <v>1</v>
      </c>
      <c r="I1485" s="121" t="s">
        <v>2926</v>
      </c>
      <c r="J1485" s="121">
        <v>337658</v>
      </c>
      <c r="K1485" s="121">
        <v>13511087</v>
      </c>
      <c r="L1485" s="121">
        <v>0.99</v>
      </c>
      <c r="M1485" s="121">
        <v>1403</v>
      </c>
      <c r="N1485" s="122">
        <v>0</v>
      </c>
      <c r="O1485" s="122">
        <v>6.1858843257984512E+18</v>
      </c>
    </row>
    <row r="1486" spans="3:15" ht="15" customHeight="1">
      <c r="C1486" s="112" t="b">
        <v>0</v>
      </c>
      <c r="D1486" s="113">
        <v>1405</v>
      </c>
      <c r="E1486" s="114" t="s">
        <v>2932</v>
      </c>
      <c r="F1486" s="114">
        <v>113</v>
      </c>
      <c r="G1486" s="121">
        <v>1</v>
      </c>
      <c r="H1486" s="121">
        <v>1</v>
      </c>
      <c r="I1486" s="121" t="s">
        <v>2817</v>
      </c>
      <c r="J1486" s="121">
        <v>490422</v>
      </c>
      <c r="K1486" s="121">
        <v>19617920</v>
      </c>
      <c r="L1486" s="121">
        <v>0.99</v>
      </c>
      <c r="M1486" s="121">
        <v>1404</v>
      </c>
      <c r="N1486" s="122">
        <v>0</v>
      </c>
      <c r="O1486" s="122">
        <v>1.2862354120135012E+19</v>
      </c>
    </row>
    <row r="1487" spans="3:15" ht="15" customHeight="1">
      <c r="C1487" s="112" t="b">
        <v>0</v>
      </c>
      <c r="D1487" s="113">
        <v>1406</v>
      </c>
      <c r="E1487" s="114" t="s">
        <v>2933</v>
      </c>
      <c r="F1487" s="114">
        <v>114</v>
      </c>
      <c r="G1487" s="121">
        <v>1</v>
      </c>
      <c r="H1487" s="121">
        <v>1</v>
      </c>
      <c r="I1487" s="121" t="s">
        <v>2934</v>
      </c>
      <c r="J1487" s="121">
        <v>175777</v>
      </c>
      <c r="K1487" s="121">
        <v>7032960</v>
      </c>
      <c r="L1487" s="121">
        <v>0.99</v>
      </c>
      <c r="M1487" s="121">
        <v>1405</v>
      </c>
      <c r="N1487" s="122">
        <v>0</v>
      </c>
      <c r="O1487" s="122">
        <v>1.8129916541959633E+19</v>
      </c>
    </row>
    <row r="1488" spans="3:15" ht="15" customHeight="1">
      <c r="C1488" s="112" t="b">
        <v>0</v>
      </c>
      <c r="D1488" s="113">
        <v>1407</v>
      </c>
      <c r="E1488" s="114" t="s">
        <v>2935</v>
      </c>
      <c r="F1488" s="114">
        <v>114</v>
      </c>
      <c r="G1488" s="121">
        <v>1</v>
      </c>
      <c r="H1488" s="121">
        <v>1</v>
      </c>
      <c r="I1488" s="121" t="s">
        <v>1309</v>
      </c>
      <c r="J1488" s="121">
        <v>592744</v>
      </c>
      <c r="K1488" s="121">
        <v>23711872</v>
      </c>
      <c r="L1488" s="121">
        <v>0.99</v>
      </c>
      <c r="M1488" s="121">
        <v>1406</v>
      </c>
      <c r="N1488" s="122">
        <v>0</v>
      </c>
      <c r="O1488" s="122">
        <v>8.9206570895201536E+18</v>
      </c>
    </row>
    <row r="1489" spans="3:15" ht="15" customHeight="1">
      <c r="C1489" s="112" t="b">
        <v>0</v>
      </c>
      <c r="D1489" s="113">
        <v>1408</v>
      </c>
      <c r="E1489" s="114" t="s">
        <v>2936</v>
      </c>
      <c r="F1489" s="114">
        <v>114</v>
      </c>
      <c r="G1489" s="121">
        <v>1</v>
      </c>
      <c r="H1489" s="121">
        <v>1</v>
      </c>
      <c r="I1489" s="121" t="s">
        <v>2822</v>
      </c>
      <c r="J1489" s="121">
        <v>290377</v>
      </c>
      <c r="K1489" s="121">
        <v>11616384</v>
      </c>
      <c r="L1489" s="121">
        <v>0.99</v>
      </c>
      <c r="M1489" s="121">
        <v>1407</v>
      </c>
      <c r="N1489" s="122">
        <v>0</v>
      </c>
      <c r="O1489" s="122">
        <v>1.1988107842803259E+19</v>
      </c>
    </row>
    <row r="1490" spans="3:15" ht="15" customHeight="1">
      <c r="C1490" s="112" t="b">
        <v>0</v>
      </c>
      <c r="D1490" s="113">
        <v>1409</v>
      </c>
      <c r="E1490" s="114" t="s">
        <v>2898</v>
      </c>
      <c r="F1490" s="114">
        <v>114</v>
      </c>
      <c r="G1490" s="121">
        <v>1</v>
      </c>
      <c r="H1490" s="121">
        <v>1</v>
      </c>
      <c r="I1490" s="121" t="s">
        <v>1309</v>
      </c>
      <c r="J1490" s="121">
        <v>539689</v>
      </c>
      <c r="K1490" s="121">
        <v>21592327</v>
      </c>
      <c r="L1490" s="121">
        <v>0.99</v>
      </c>
      <c r="M1490" s="121">
        <v>1408</v>
      </c>
      <c r="N1490" s="122">
        <v>0</v>
      </c>
      <c r="O1490" s="122">
        <v>8.973951591586688E+18</v>
      </c>
    </row>
    <row r="1491" spans="3:15" ht="15" customHeight="1">
      <c r="C1491" s="112" t="b">
        <v>0</v>
      </c>
      <c r="D1491" s="113">
        <v>1410</v>
      </c>
      <c r="E1491" s="114" t="s">
        <v>2937</v>
      </c>
      <c r="F1491" s="114">
        <v>114</v>
      </c>
      <c r="G1491" s="121">
        <v>1</v>
      </c>
      <c r="H1491" s="121">
        <v>1</v>
      </c>
      <c r="I1491" s="121" t="s">
        <v>2938</v>
      </c>
      <c r="J1491" s="121">
        <v>377312</v>
      </c>
      <c r="K1491" s="121">
        <v>15093888</v>
      </c>
      <c r="L1491" s="121">
        <v>0.99</v>
      </c>
      <c r="M1491" s="121">
        <v>1409</v>
      </c>
      <c r="N1491" s="122">
        <v>0</v>
      </c>
      <c r="O1491" s="122">
        <v>2.4079252978008433E+18</v>
      </c>
    </row>
    <row r="1492" spans="3:15" ht="15" customHeight="1">
      <c r="C1492" s="112" t="b">
        <v>0</v>
      </c>
      <c r="D1492" s="113">
        <v>1411</v>
      </c>
      <c r="E1492" s="114" t="s">
        <v>2939</v>
      </c>
      <c r="F1492" s="114">
        <v>114</v>
      </c>
      <c r="G1492" s="121">
        <v>1</v>
      </c>
      <c r="H1492" s="121">
        <v>1</v>
      </c>
      <c r="I1492" s="121" t="s">
        <v>1309</v>
      </c>
      <c r="J1492" s="121">
        <v>404767</v>
      </c>
      <c r="K1492" s="121">
        <v>16191616</v>
      </c>
      <c r="L1492" s="121">
        <v>0.99</v>
      </c>
      <c r="M1492" s="121">
        <v>1410</v>
      </c>
      <c r="N1492" s="122">
        <v>0</v>
      </c>
      <c r="O1492" s="122">
        <v>1.0391471331592873E+18</v>
      </c>
    </row>
    <row r="1493" spans="3:15" ht="15" customHeight="1">
      <c r="C1493" s="112" t="b">
        <v>0</v>
      </c>
      <c r="D1493" s="113">
        <v>1412</v>
      </c>
      <c r="E1493" s="114" t="s">
        <v>2940</v>
      </c>
      <c r="F1493" s="114">
        <v>114</v>
      </c>
      <c r="G1493" s="121">
        <v>1</v>
      </c>
      <c r="H1493" s="121">
        <v>1</v>
      </c>
      <c r="I1493" s="121" t="s">
        <v>1309</v>
      </c>
      <c r="J1493" s="121">
        <v>483657</v>
      </c>
      <c r="K1493" s="121">
        <v>19347584</v>
      </c>
      <c r="L1493" s="121">
        <v>0.99</v>
      </c>
      <c r="M1493" s="121">
        <v>1411</v>
      </c>
      <c r="N1493" s="122">
        <v>0</v>
      </c>
      <c r="O1493" s="122">
        <v>8.223323429314135E+18</v>
      </c>
    </row>
    <row r="1494" spans="3:15" ht="15" customHeight="1">
      <c r="C1494" s="112" t="b">
        <v>0</v>
      </c>
      <c r="D1494" s="113">
        <v>1413</v>
      </c>
      <c r="E1494" s="114" t="s">
        <v>2941</v>
      </c>
      <c r="F1494" s="114">
        <v>114</v>
      </c>
      <c r="G1494" s="121">
        <v>1</v>
      </c>
      <c r="H1494" s="121">
        <v>1</v>
      </c>
      <c r="I1494" s="121" t="s">
        <v>2923</v>
      </c>
      <c r="J1494" s="121">
        <v>330292</v>
      </c>
      <c r="K1494" s="121">
        <v>13213824</v>
      </c>
      <c r="L1494" s="121">
        <v>0.99</v>
      </c>
      <c r="M1494" s="121">
        <v>1412</v>
      </c>
      <c r="N1494" s="122">
        <v>0</v>
      </c>
      <c r="O1494" s="122">
        <v>1.2044489117196771E+17</v>
      </c>
    </row>
    <row r="1495" spans="3:15" ht="15" customHeight="1">
      <c r="C1495" s="112" t="b">
        <v>0</v>
      </c>
      <c r="D1495" s="113">
        <v>1414</v>
      </c>
      <c r="E1495" s="114" t="s">
        <v>2942</v>
      </c>
      <c r="F1495" s="114">
        <v>115</v>
      </c>
      <c r="G1495" s="121">
        <v>1</v>
      </c>
      <c r="H1495" s="121">
        <v>14</v>
      </c>
      <c r="I1495" s="121" t="s">
        <v>2943</v>
      </c>
      <c r="J1495" s="121">
        <v>165067</v>
      </c>
      <c r="K1495" s="121">
        <v>5394585</v>
      </c>
      <c r="L1495" s="121">
        <v>0.99</v>
      </c>
      <c r="M1495" s="121">
        <v>1413</v>
      </c>
      <c r="N1495" s="122">
        <v>0</v>
      </c>
      <c r="O1495" s="122">
        <v>1.0783081186038901E+19</v>
      </c>
    </row>
    <row r="1496" spans="3:15" ht="15" customHeight="1">
      <c r="C1496" s="112" t="b">
        <v>0</v>
      </c>
      <c r="D1496" s="113">
        <v>1415</v>
      </c>
      <c r="E1496" s="114" t="s">
        <v>2944</v>
      </c>
      <c r="F1496" s="114">
        <v>115</v>
      </c>
      <c r="G1496" s="121">
        <v>1</v>
      </c>
      <c r="H1496" s="121">
        <v>14</v>
      </c>
      <c r="I1496" s="121" t="s">
        <v>2945</v>
      </c>
      <c r="J1496" s="121">
        <v>166739</v>
      </c>
      <c r="K1496" s="121">
        <v>5513208</v>
      </c>
      <c r="L1496" s="121">
        <v>0.99</v>
      </c>
      <c r="M1496" s="121">
        <v>1414</v>
      </c>
      <c r="N1496" s="122">
        <v>0</v>
      </c>
      <c r="O1496" s="122">
        <v>1.075737576905473E+19</v>
      </c>
    </row>
    <row r="1497" spans="3:15" ht="15" customHeight="1">
      <c r="C1497" s="112" t="b">
        <v>0</v>
      </c>
      <c r="D1497" s="113">
        <v>1416</v>
      </c>
      <c r="E1497" s="114" t="s">
        <v>2946</v>
      </c>
      <c r="F1497" s="114">
        <v>115</v>
      </c>
      <c r="G1497" s="121">
        <v>1</v>
      </c>
      <c r="H1497" s="121">
        <v>14</v>
      </c>
      <c r="I1497" s="121" t="s">
        <v>2947</v>
      </c>
      <c r="J1497" s="121">
        <v>212401</v>
      </c>
      <c r="K1497" s="121">
        <v>7027377</v>
      </c>
      <c r="L1497" s="121">
        <v>0.99</v>
      </c>
      <c r="M1497" s="121">
        <v>1415</v>
      </c>
      <c r="N1497" s="122">
        <v>0</v>
      </c>
      <c r="O1497" s="122">
        <v>1.3912920244732506E+19</v>
      </c>
    </row>
    <row r="1498" spans="3:15" ht="15" customHeight="1">
      <c r="C1498" s="112" t="b">
        <v>0</v>
      </c>
      <c r="D1498" s="113">
        <v>1417</v>
      </c>
      <c r="E1498" s="114" t="s">
        <v>2948</v>
      </c>
      <c r="F1498" s="114">
        <v>115</v>
      </c>
      <c r="G1498" s="121">
        <v>1</v>
      </c>
      <c r="H1498" s="121">
        <v>14</v>
      </c>
      <c r="I1498" s="121" t="s">
        <v>2949</v>
      </c>
      <c r="J1498" s="121">
        <v>143725</v>
      </c>
      <c r="K1498" s="121">
        <v>4711323</v>
      </c>
      <c r="L1498" s="121">
        <v>0.99</v>
      </c>
      <c r="M1498" s="121">
        <v>1416</v>
      </c>
      <c r="N1498" s="122">
        <v>0</v>
      </c>
      <c r="O1498" s="122">
        <v>1.7733654047777663E+19</v>
      </c>
    </row>
    <row r="1499" spans="3:15" ht="15" customHeight="1">
      <c r="C1499" s="112" t="b">
        <v>0</v>
      </c>
      <c r="D1499" s="113">
        <v>1418</v>
      </c>
      <c r="E1499" s="114" t="s">
        <v>2950</v>
      </c>
      <c r="F1499" s="114">
        <v>115</v>
      </c>
      <c r="G1499" s="121">
        <v>1</v>
      </c>
      <c r="H1499" s="121">
        <v>14</v>
      </c>
      <c r="I1499" s="121" t="s">
        <v>543</v>
      </c>
      <c r="J1499" s="121">
        <v>127399</v>
      </c>
      <c r="K1499" s="121">
        <v>4174420</v>
      </c>
      <c r="L1499" s="121">
        <v>0.99</v>
      </c>
      <c r="M1499" s="121">
        <v>1417</v>
      </c>
      <c r="N1499" s="122">
        <v>0</v>
      </c>
      <c r="O1499" s="122">
        <v>3.8983536443726428E+18</v>
      </c>
    </row>
    <row r="1500" spans="3:15" ht="15" customHeight="1">
      <c r="C1500" s="112" t="b">
        <v>0</v>
      </c>
      <c r="D1500" s="113">
        <v>1419</v>
      </c>
      <c r="E1500" s="114" t="s">
        <v>2951</v>
      </c>
      <c r="F1500" s="114">
        <v>115</v>
      </c>
      <c r="G1500" s="121">
        <v>1</v>
      </c>
      <c r="H1500" s="121">
        <v>14</v>
      </c>
      <c r="I1500" s="121" t="s">
        <v>543</v>
      </c>
      <c r="J1500" s="121">
        <v>167392</v>
      </c>
      <c r="K1500" s="121">
        <v>5468472</v>
      </c>
      <c r="L1500" s="121">
        <v>0.99</v>
      </c>
      <c r="M1500" s="121">
        <v>1418</v>
      </c>
      <c r="N1500" s="122">
        <v>0</v>
      </c>
      <c r="O1500" s="122">
        <v>6.0974928438479194E+17</v>
      </c>
    </row>
    <row r="1501" spans="3:15" ht="15" customHeight="1">
      <c r="C1501" s="112" t="b">
        <v>0</v>
      </c>
      <c r="D1501" s="113">
        <v>1420</v>
      </c>
      <c r="E1501" s="114" t="s">
        <v>2952</v>
      </c>
      <c r="F1501" s="114">
        <v>115</v>
      </c>
      <c r="G1501" s="121">
        <v>1</v>
      </c>
      <c r="H1501" s="121">
        <v>14</v>
      </c>
      <c r="I1501" s="121" t="s">
        <v>2953</v>
      </c>
      <c r="J1501" s="121">
        <v>168228</v>
      </c>
      <c r="K1501" s="121">
        <v>5541611</v>
      </c>
      <c r="L1501" s="121">
        <v>0.99</v>
      </c>
      <c r="M1501" s="121">
        <v>1419</v>
      </c>
      <c r="N1501" s="122">
        <v>0</v>
      </c>
      <c r="O1501" s="122">
        <v>1.0395856982029906E+19</v>
      </c>
    </row>
    <row r="1502" spans="3:15" ht="15" customHeight="1">
      <c r="C1502" s="112" t="b">
        <v>0</v>
      </c>
      <c r="D1502" s="113">
        <v>1421</v>
      </c>
      <c r="E1502" s="114" t="s">
        <v>2954</v>
      </c>
      <c r="F1502" s="114">
        <v>115</v>
      </c>
      <c r="G1502" s="121">
        <v>1</v>
      </c>
      <c r="H1502" s="121">
        <v>14</v>
      </c>
      <c r="I1502" s="121" t="s">
        <v>2955</v>
      </c>
      <c r="J1502" s="121">
        <v>172408</v>
      </c>
      <c r="K1502" s="121">
        <v>5643213</v>
      </c>
      <c r="L1502" s="121">
        <v>0.99</v>
      </c>
      <c r="M1502" s="121">
        <v>1420</v>
      </c>
      <c r="N1502" s="122">
        <v>0</v>
      </c>
      <c r="O1502" s="122">
        <v>7.686532530308137E+17</v>
      </c>
    </row>
    <row r="1503" spans="3:15" ht="15" customHeight="1">
      <c r="C1503" s="112" t="b">
        <v>0</v>
      </c>
      <c r="D1503" s="113">
        <v>1422</v>
      </c>
      <c r="E1503" s="114" t="s">
        <v>2956</v>
      </c>
      <c r="F1503" s="114">
        <v>115</v>
      </c>
      <c r="G1503" s="121">
        <v>1</v>
      </c>
      <c r="H1503" s="121">
        <v>14</v>
      </c>
      <c r="I1503" s="121" t="s">
        <v>2955</v>
      </c>
      <c r="J1503" s="121">
        <v>167392</v>
      </c>
      <c r="K1503" s="121">
        <v>5478117</v>
      </c>
      <c r="L1503" s="121">
        <v>0.99</v>
      </c>
      <c r="M1503" s="121">
        <v>1421</v>
      </c>
      <c r="N1503" s="122">
        <v>0</v>
      </c>
      <c r="O1503" s="122">
        <v>1.0732259428628077E+19</v>
      </c>
    </row>
    <row r="1504" spans="3:15" ht="15" customHeight="1">
      <c r="C1504" s="112" t="b">
        <v>0</v>
      </c>
      <c r="D1504" s="113">
        <v>1423</v>
      </c>
      <c r="E1504" s="114" t="s">
        <v>2957</v>
      </c>
      <c r="F1504" s="114">
        <v>115</v>
      </c>
      <c r="G1504" s="121">
        <v>1</v>
      </c>
      <c r="H1504" s="121">
        <v>14</v>
      </c>
      <c r="I1504" s="121" t="s">
        <v>2958</v>
      </c>
      <c r="J1504" s="121">
        <v>316551</v>
      </c>
      <c r="K1504" s="121">
        <v>10498031</v>
      </c>
      <c r="L1504" s="121">
        <v>0.99</v>
      </c>
      <c r="M1504" s="121">
        <v>1422</v>
      </c>
      <c r="N1504" s="122">
        <v>0</v>
      </c>
      <c r="O1504" s="122">
        <v>1.1629620236325356E+19</v>
      </c>
    </row>
    <row r="1505" spans="3:15" ht="15" customHeight="1">
      <c r="C1505" s="112" t="b">
        <v>0</v>
      </c>
      <c r="D1505" s="113">
        <v>1424</v>
      </c>
      <c r="E1505" s="114" t="s">
        <v>2959</v>
      </c>
      <c r="F1505" s="114">
        <v>115</v>
      </c>
      <c r="G1505" s="121">
        <v>1</v>
      </c>
      <c r="H1505" s="121">
        <v>14</v>
      </c>
      <c r="I1505" s="121" t="s">
        <v>2960</v>
      </c>
      <c r="J1505" s="121">
        <v>218226</v>
      </c>
      <c r="K1505" s="121">
        <v>7187857</v>
      </c>
      <c r="L1505" s="121">
        <v>0.99</v>
      </c>
      <c r="M1505" s="121">
        <v>1423</v>
      </c>
      <c r="N1505" s="122">
        <v>0</v>
      </c>
      <c r="O1505" s="122">
        <v>3.7264363741605094E+18</v>
      </c>
    </row>
    <row r="1506" spans="3:15" ht="15" customHeight="1">
      <c r="C1506" s="112" t="b">
        <v>0</v>
      </c>
      <c r="D1506" s="113">
        <v>1425</v>
      </c>
      <c r="E1506" s="114" t="s">
        <v>2961</v>
      </c>
      <c r="F1506" s="114">
        <v>115</v>
      </c>
      <c r="G1506" s="121">
        <v>1</v>
      </c>
      <c r="H1506" s="121">
        <v>14</v>
      </c>
      <c r="I1506" s="121" t="s">
        <v>2962</v>
      </c>
      <c r="J1506" s="121">
        <v>196231</v>
      </c>
      <c r="K1506" s="121">
        <v>6507782</v>
      </c>
      <c r="L1506" s="121">
        <v>0.99</v>
      </c>
      <c r="M1506" s="121">
        <v>1424</v>
      </c>
      <c r="N1506" s="122">
        <v>0</v>
      </c>
      <c r="O1506" s="122">
        <v>4.3778623618574976E+18</v>
      </c>
    </row>
    <row r="1507" spans="3:15" ht="15" customHeight="1">
      <c r="C1507" s="112" t="b">
        <v>0</v>
      </c>
      <c r="D1507" s="113">
        <v>1426</v>
      </c>
      <c r="E1507" s="114" t="s">
        <v>2963</v>
      </c>
      <c r="F1507" s="114">
        <v>115</v>
      </c>
      <c r="G1507" s="121">
        <v>1</v>
      </c>
      <c r="H1507" s="121">
        <v>14</v>
      </c>
      <c r="I1507" s="121" t="s">
        <v>2962</v>
      </c>
      <c r="J1507" s="121">
        <v>217730</v>
      </c>
      <c r="K1507" s="121">
        <v>7251211</v>
      </c>
      <c r="L1507" s="121">
        <v>0.99</v>
      </c>
      <c r="M1507" s="121">
        <v>1425</v>
      </c>
      <c r="N1507" s="122">
        <v>0</v>
      </c>
      <c r="O1507" s="122">
        <v>1.4171709725898721E+19</v>
      </c>
    </row>
    <row r="1508" spans="3:15" ht="15" customHeight="1">
      <c r="C1508" s="112" t="b">
        <v>0</v>
      </c>
      <c r="D1508" s="113">
        <v>1427</v>
      </c>
      <c r="E1508" s="114" t="s">
        <v>2964</v>
      </c>
      <c r="F1508" s="114">
        <v>115</v>
      </c>
      <c r="G1508" s="121">
        <v>1</v>
      </c>
      <c r="H1508" s="121">
        <v>14</v>
      </c>
      <c r="I1508" s="121" t="s">
        <v>2965</v>
      </c>
      <c r="J1508" s="121">
        <v>215902</v>
      </c>
      <c r="K1508" s="121">
        <v>7182736</v>
      </c>
      <c r="L1508" s="121">
        <v>0.99</v>
      </c>
      <c r="M1508" s="121">
        <v>1426</v>
      </c>
      <c r="N1508" s="122">
        <v>0</v>
      </c>
      <c r="O1508" s="122">
        <v>1.7635814024461332E+19</v>
      </c>
    </row>
    <row r="1509" spans="3:15" ht="15" customHeight="1">
      <c r="C1509" s="112" t="b">
        <v>0</v>
      </c>
      <c r="D1509" s="113">
        <v>1428</v>
      </c>
      <c r="E1509" s="114" t="s">
        <v>2966</v>
      </c>
      <c r="F1509" s="114">
        <v>115</v>
      </c>
      <c r="G1509" s="121">
        <v>1</v>
      </c>
      <c r="H1509" s="121">
        <v>14</v>
      </c>
      <c r="I1509" s="121" t="s">
        <v>2967</v>
      </c>
      <c r="J1509" s="121">
        <v>250723</v>
      </c>
      <c r="K1509" s="121">
        <v>8355989</v>
      </c>
      <c r="L1509" s="121">
        <v>0.99</v>
      </c>
      <c r="M1509" s="121">
        <v>1427</v>
      </c>
      <c r="N1509" s="122">
        <v>0</v>
      </c>
      <c r="O1509" s="122">
        <v>3.2573670851373082E+18</v>
      </c>
    </row>
    <row r="1510" spans="3:15" ht="15" customHeight="1">
      <c r="C1510" s="112" t="b">
        <v>0</v>
      </c>
      <c r="D1510" s="113">
        <v>1429</v>
      </c>
      <c r="E1510" s="114" t="s">
        <v>2968</v>
      </c>
      <c r="F1510" s="114">
        <v>115</v>
      </c>
      <c r="G1510" s="121">
        <v>1</v>
      </c>
      <c r="H1510" s="121">
        <v>14</v>
      </c>
      <c r="I1510" s="121" t="s">
        <v>2969</v>
      </c>
      <c r="J1510" s="121">
        <v>239072</v>
      </c>
      <c r="K1510" s="121">
        <v>7973979</v>
      </c>
      <c r="L1510" s="121">
        <v>0.99</v>
      </c>
      <c r="M1510" s="121">
        <v>1428</v>
      </c>
      <c r="N1510" s="122">
        <v>0</v>
      </c>
      <c r="O1510" s="122">
        <v>3.8799398207542861E+18</v>
      </c>
    </row>
    <row r="1511" spans="3:15" ht="15" customHeight="1">
      <c r="C1511" s="112" t="b">
        <v>0</v>
      </c>
      <c r="D1511" s="113">
        <v>1430</v>
      </c>
      <c r="E1511" s="114" t="s">
        <v>2970</v>
      </c>
      <c r="F1511" s="114">
        <v>115</v>
      </c>
      <c r="G1511" s="121">
        <v>1</v>
      </c>
      <c r="H1511" s="121">
        <v>14</v>
      </c>
      <c r="I1511" s="121" t="s">
        <v>2971</v>
      </c>
      <c r="J1511" s="121">
        <v>282880</v>
      </c>
      <c r="K1511" s="121">
        <v>9432346</v>
      </c>
      <c r="L1511" s="121">
        <v>0.99</v>
      </c>
      <c r="M1511" s="121">
        <v>1429</v>
      </c>
      <c r="N1511" s="122">
        <v>0</v>
      </c>
      <c r="O1511" s="122">
        <v>4.3524416126414259E+18</v>
      </c>
    </row>
    <row r="1512" spans="3:15" ht="15" customHeight="1">
      <c r="C1512" s="112" t="b">
        <v>0</v>
      </c>
      <c r="D1512" s="113">
        <v>1431</v>
      </c>
      <c r="E1512" s="114" t="s">
        <v>2972</v>
      </c>
      <c r="F1512" s="114">
        <v>115</v>
      </c>
      <c r="G1512" s="121">
        <v>1</v>
      </c>
      <c r="H1512" s="121">
        <v>14</v>
      </c>
      <c r="I1512" s="121" t="s">
        <v>2973</v>
      </c>
      <c r="J1512" s="121">
        <v>334236</v>
      </c>
      <c r="K1512" s="121">
        <v>11183457</v>
      </c>
      <c r="L1512" s="121">
        <v>0.99</v>
      </c>
      <c r="M1512" s="121">
        <v>1430</v>
      </c>
      <c r="N1512" s="122">
        <v>0</v>
      </c>
      <c r="O1512" s="122">
        <v>1.298278175700499E+19</v>
      </c>
    </row>
    <row r="1513" spans="3:15" ht="15" customHeight="1">
      <c r="C1513" s="112" t="b">
        <v>0</v>
      </c>
      <c r="D1513" s="113">
        <v>1432</v>
      </c>
      <c r="E1513" s="114" t="s">
        <v>2974</v>
      </c>
      <c r="F1513" s="114">
        <v>115</v>
      </c>
      <c r="G1513" s="121">
        <v>1</v>
      </c>
      <c r="H1513" s="121">
        <v>14</v>
      </c>
      <c r="I1513" s="121" t="s">
        <v>2975</v>
      </c>
      <c r="J1513" s="121">
        <v>188212</v>
      </c>
      <c r="K1513" s="121">
        <v>6295110</v>
      </c>
      <c r="L1513" s="121">
        <v>0.99</v>
      </c>
      <c r="M1513" s="121">
        <v>1431</v>
      </c>
      <c r="N1513" s="122">
        <v>0</v>
      </c>
      <c r="O1513" s="122">
        <v>1.6300504952129169E+19</v>
      </c>
    </row>
    <row r="1514" spans="3:15" ht="15" customHeight="1">
      <c r="C1514" s="112" t="b">
        <v>0</v>
      </c>
      <c r="D1514" s="113">
        <v>1433</v>
      </c>
      <c r="E1514" s="114" t="s">
        <v>2976</v>
      </c>
      <c r="F1514" s="114">
        <v>115</v>
      </c>
      <c r="G1514" s="121">
        <v>1</v>
      </c>
      <c r="H1514" s="121">
        <v>14</v>
      </c>
      <c r="I1514" s="121" t="s">
        <v>543</v>
      </c>
      <c r="J1514" s="121">
        <v>260728</v>
      </c>
      <c r="K1514" s="121">
        <v>8593206</v>
      </c>
      <c r="L1514" s="121">
        <v>0.99</v>
      </c>
      <c r="M1514" s="121">
        <v>1432</v>
      </c>
      <c r="N1514" s="122">
        <v>0</v>
      </c>
      <c r="O1514" s="122">
        <v>3.4535951817563945E+18</v>
      </c>
    </row>
    <row r="1515" spans="3:15" ht="15" customHeight="1">
      <c r="C1515" s="112" t="b">
        <v>0</v>
      </c>
      <c r="D1515" s="113">
        <v>1434</v>
      </c>
      <c r="E1515" s="114" t="s">
        <v>2977</v>
      </c>
      <c r="F1515" s="114">
        <v>116</v>
      </c>
      <c r="G1515" s="121">
        <v>1</v>
      </c>
      <c r="H1515" s="121">
        <v>1</v>
      </c>
      <c r="I1515" s="121" t="s">
        <v>2978</v>
      </c>
      <c r="J1515" s="121">
        <v>230635</v>
      </c>
      <c r="K1515" s="121">
        <v>7655482</v>
      </c>
      <c r="L1515" s="121">
        <v>0.99</v>
      </c>
      <c r="M1515" s="121">
        <v>1433</v>
      </c>
      <c r="N1515" s="122">
        <v>0</v>
      </c>
      <c r="O1515" s="122">
        <v>1.1090967671807279E+19</v>
      </c>
    </row>
    <row r="1516" spans="3:15" ht="15" customHeight="1">
      <c r="C1516" s="112" t="b">
        <v>0</v>
      </c>
      <c r="D1516" s="113">
        <v>1435</v>
      </c>
      <c r="E1516" s="114" t="s">
        <v>2979</v>
      </c>
      <c r="F1516" s="114">
        <v>116</v>
      </c>
      <c r="G1516" s="121">
        <v>1</v>
      </c>
      <c r="H1516" s="121">
        <v>1</v>
      </c>
      <c r="I1516" s="121" t="s">
        <v>2980</v>
      </c>
      <c r="J1516" s="121">
        <v>365818</v>
      </c>
      <c r="K1516" s="121">
        <v>12391660</v>
      </c>
      <c r="L1516" s="121">
        <v>0.99</v>
      </c>
      <c r="M1516" s="121">
        <v>1434</v>
      </c>
      <c r="N1516" s="122">
        <v>0</v>
      </c>
      <c r="O1516" s="122">
        <v>1.142878895147888E+19</v>
      </c>
    </row>
    <row r="1517" spans="3:15" ht="15" customHeight="1">
      <c r="C1517" s="112" t="b">
        <v>0</v>
      </c>
      <c r="D1517" s="113">
        <v>1436</v>
      </c>
      <c r="E1517" s="114" t="s">
        <v>2981</v>
      </c>
      <c r="F1517" s="114">
        <v>116</v>
      </c>
      <c r="G1517" s="121">
        <v>1</v>
      </c>
      <c r="H1517" s="121">
        <v>1</v>
      </c>
      <c r="I1517" s="121" t="s">
        <v>2980</v>
      </c>
      <c r="J1517" s="121">
        <v>275879</v>
      </c>
      <c r="K1517" s="121">
        <v>9301687</v>
      </c>
      <c r="L1517" s="121">
        <v>0.99</v>
      </c>
      <c r="M1517" s="121">
        <v>1435</v>
      </c>
      <c r="N1517" s="122">
        <v>0</v>
      </c>
      <c r="O1517" s="122">
        <v>1.4455968887395936E+19</v>
      </c>
    </row>
    <row r="1518" spans="3:15" ht="15" customHeight="1">
      <c r="C1518" s="112" t="b">
        <v>0</v>
      </c>
      <c r="D1518" s="113">
        <v>1437</v>
      </c>
      <c r="E1518" s="114" t="s">
        <v>2982</v>
      </c>
      <c r="F1518" s="114">
        <v>116</v>
      </c>
      <c r="G1518" s="121">
        <v>1</v>
      </c>
      <c r="H1518" s="121">
        <v>1</v>
      </c>
      <c r="I1518" s="121" t="s">
        <v>2983</v>
      </c>
      <c r="J1518" s="121">
        <v>293093</v>
      </c>
      <c r="K1518" s="121">
        <v>9848207</v>
      </c>
      <c r="L1518" s="121">
        <v>0.99</v>
      </c>
      <c r="M1518" s="121">
        <v>1436</v>
      </c>
      <c r="N1518" s="122">
        <v>0</v>
      </c>
      <c r="O1518" s="122">
        <v>9.7461150400855224E+18</v>
      </c>
    </row>
    <row r="1519" spans="3:15" ht="15" customHeight="1">
      <c r="C1519" s="112" t="b">
        <v>0</v>
      </c>
      <c r="D1519" s="113">
        <v>1438</v>
      </c>
      <c r="E1519" s="114" t="s">
        <v>2984</v>
      </c>
      <c r="F1519" s="114">
        <v>116</v>
      </c>
      <c r="G1519" s="121">
        <v>1</v>
      </c>
      <c r="H1519" s="121">
        <v>1</v>
      </c>
      <c r="I1519" s="121" t="s">
        <v>2980</v>
      </c>
      <c r="J1519" s="121">
        <v>383033</v>
      </c>
      <c r="K1519" s="121">
        <v>12870239</v>
      </c>
      <c r="L1519" s="121">
        <v>0.99</v>
      </c>
      <c r="M1519" s="121">
        <v>1437</v>
      </c>
      <c r="N1519" s="122">
        <v>0</v>
      </c>
      <c r="O1519" s="122">
        <v>8.6969571015568307E+17</v>
      </c>
    </row>
    <row r="1520" spans="3:15" ht="15" customHeight="1">
      <c r="C1520" s="112" t="b">
        <v>0</v>
      </c>
      <c r="D1520" s="113">
        <v>1439</v>
      </c>
      <c r="E1520" s="114" t="s">
        <v>225</v>
      </c>
      <c r="F1520" s="114">
        <v>116</v>
      </c>
      <c r="G1520" s="121">
        <v>1</v>
      </c>
      <c r="H1520" s="121">
        <v>1</v>
      </c>
      <c r="I1520" s="121" t="s">
        <v>2980</v>
      </c>
      <c r="J1520" s="121">
        <v>245263</v>
      </c>
      <c r="K1520" s="121">
        <v>8117218</v>
      </c>
      <c r="L1520" s="121">
        <v>0.99</v>
      </c>
      <c r="M1520" s="121">
        <v>1438</v>
      </c>
      <c r="N1520" s="122">
        <v>0</v>
      </c>
      <c r="O1520" s="122">
        <v>1.5528274848616135E+19</v>
      </c>
    </row>
    <row r="1521" spans="3:15" ht="15" customHeight="1">
      <c r="C1521" s="112" t="b">
        <v>0</v>
      </c>
      <c r="D1521" s="113">
        <v>1440</v>
      </c>
      <c r="E1521" s="114" t="s">
        <v>2985</v>
      </c>
      <c r="F1521" s="114">
        <v>116</v>
      </c>
      <c r="G1521" s="121">
        <v>1</v>
      </c>
      <c r="H1521" s="121">
        <v>1</v>
      </c>
      <c r="I1521" s="121" t="s">
        <v>2978</v>
      </c>
      <c r="J1521" s="121">
        <v>247222</v>
      </c>
      <c r="K1521" s="121">
        <v>8249453</v>
      </c>
      <c r="L1521" s="121">
        <v>0.99</v>
      </c>
      <c r="M1521" s="121">
        <v>1439</v>
      </c>
      <c r="N1521" s="122">
        <v>0</v>
      </c>
      <c r="O1521" s="122">
        <v>7.0153992030934221E+17</v>
      </c>
    </row>
    <row r="1522" spans="3:15" ht="15" customHeight="1">
      <c r="C1522" s="112" t="b">
        <v>0</v>
      </c>
      <c r="D1522" s="113">
        <v>1441</v>
      </c>
      <c r="E1522" s="114" t="s">
        <v>2986</v>
      </c>
      <c r="F1522" s="114">
        <v>116</v>
      </c>
      <c r="G1522" s="121">
        <v>1</v>
      </c>
      <c r="H1522" s="121">
        <v>1</v>
      </c>
      <c r="I1522" s="121" t="s">
        <v>2980</v>
      </c>
      <c r="J1522" s="121">
        <v>512339</v>
      </c>
      <c r="K1522" s="121">
        <v>17089176</v>
      </c>
      <c r="L1522" s="121">
        <v>0.99</v>
      </c>
      <c r="M1522" s="121">
        <v>1440</v>
      </c>
      <c r="N1522" s="122">
        <v>0</v>
      </c>
      <c r="O1522" s="122">
        <v>1.2829274669871968E+19</v>
      </c>
    </row>
    <row r="1523" spans="3:15" ht="15" customHeight="1">
      <c r="C1523" s="112" t="b">
        <v>0</v>
      </c>
      <c r="D1523" s="113">
        <v>1442</v>
      </c>
      <c r="E1523" s="114" t="s">
        <v>2987</v>
      </c>
      <c r="F1523" s="114">
        <v>116</v>
      </c>
      <c r="G1523" s="121">
        <v>1</v>
      </c>
      <c r="H1523" s="121">
        <v>1</v>
      </c>
      <c r="I1523" s="121" t="s">
        <v>2980</v>
      </c>
      <c r="J1523" s="121">
        <v>616829</v>
      </c>
      <c r="K1523" s="121">
        <v>20816872</v>
      </c>
      <c r="L1523" s="121">
        <v>0.99</v>
      </c>
      <c r="M1523" s="121">
        <v>1441</v>
      </c>
      <c r="N1523" s="122">
        <v>0</v>
      </c>
      <c r="O1523" s="122">
        <v>1.1538349342148104E+19</v>
      </c>
    </row>
    <row r="1524" spans="3:15" ht="15" customHeight="1">
      <c r="C1524" s="112" t="b">
        <v>0</v>
      </c>
      <c r="D1524" s="113">
        <v>1443</v>
      </c>
      <c r="E1524" s="114" t="s">
        <v>2988</v>
      </c>
      <c r="F1524" s="114">
        <v>116</v>
      </c>
      <c r="G1524" s="121">
        <v>1</v>
      </c>
      <c r="H1524" s="121">
        <v>1</v>
      </c>
      <c r="I1524" s="121" t="s">
        <v>2989</v>
      </c>
      <c r="J1524" s="121">
        <v>157100</v>
      </c>
      <c r="K1524" s="121">
        <v>5263555</v>
      </c>
      <c r="L1524" s="121">
        <v>0.99</v>
      </c>
      <c r="M1524" s="121">
        <v>1442</v>
      </c>
      <c r="N1524" s="122">
        <v>0</v>
      </c>
      <c r="O1524" s="122">
        <v>1.4257622210018726E+18</v>
      </c>
    </row>
    <row r="1525" spans="3:15" ht="15" customHeight="1">
      <c r="C1525" s="112" t="b">
        <v>0</v>
      </c>
      <c r="D1525" s="113">
        <v>1444</v>
      </c>
      <c r="E1525" s="114" t="s">
        <v>2990</v>
      </c>
      <c r="F1525" s="114">
        <v>117</v>
      </c>
      <c r="G1525" s="121">
        <v>1</v>
      </c>
      <c r="H1525" s="121">
        <v>14</v>
      </c>
      <c r="I1525" s="121" t="s">
        <v>2991</v>
      </c>
      <c r="J1525" s="121">
        <v>331964</v>
      </c>
      <c r="K1525" s="121">
        <v>11042037</v>
      </c>
      <c r="L1525" s="121">
        <v>0.99</v>
      </c>
      <c r="M1525" s="121">
        <v>1443</v>
      </c>
      <c r="N1525" s="122">
        <v>0</v>
      </c>
      <c r="O1525" s="122">
        <v>7.7447078739842724E+18</v>
      </c>
    </row>
    <row r="1526" spans="3:15" ht="15" customHeight="1">
      <c r="C1526" s="112" t="b">
        <v>0</v>
      </c>
      <c r="D1526" s="113">
        <v>1445</v>
      </c>
      <c r="E1526" s="114" t="s">
        <v>2992</v>
      </c>
      <c r="F1526" s="114">
        <v>117</v>
      </c>
      <c r="G1526" s="121">
        <v>1</v>
      </c>
      <c r="H1526" s="121">
        <v>14</v>
      </c>
      <c r="I1526" s="121" t="s">
        <v>2993</v>
      </c>
      <c r="J1526" s="121">
        <v>284447</v>
      </c>
      <c r="K1526" s="121">
        <v>9566237</v>
      </c>
      <c r="L1526" s="121">
        <v>0.99</v>
      </c>
      <c r="M1526" s="121">
        <v>1444</v>
      </c>
      <c r="N1526" s="122">
        <v>0</v>
      </c>
      <c r="O1526" s="122">
        <v>5.3943332394570445E+18</v>
      </c>
    </row>
    <row r="1527" spans="3:15" ht="15" customHeight="1">
      <c r="C1527" s="112" t="b">
        <v>0</v>
      </c>
      <c r="D1527" s="113">
        <v>1446</v>
      </c>
      <c r="E1527" s="114" t="s">
        <v>2994</v>
      </c>
      <c r="F1527" s="114">
        <v>117</v>
      </c>
      <c r="G1527" s="121">
        <v>1</v>
      </c>
      <c r="H1527" s="121">
        <v>14</v>
      </c>
      <c r="I1527" s="121" t="s">
        <v>2991</v>
      </c>
      <c r="J1527" s="121">
        <v>341629</v>
      </c>
      <c r="K1527" s="121">
        <v>11477231</v>
      </c>
      <c r="L1527" s="121">
        <v>0.99</v>
      </c>
      <c r="M1527" s="121">
        <v>1445</v>
      </c>
      <c r="N1527" s="122">
        <v>0</v>
      </c>
      <c r="O1527" s="122">
        <v>4.7752244366596209E+18</v>
      </c>
    </row>
    <row r="1528" spans="3:15" ht="15" customHeight="1">
      <c r="C1528" s="112" t="b">
        <v>0</v>
      </c>
      <c r="D1528" s="113">
        <v>1447</v>
      </c>
      <c r="E1528" s="114" t="s">
        <v>2995</v>
      </c>
      <c r="F1528" s="114">
        <v>117</v>
      </c>
      <c r="G1528" s="121">
        <v>1</v>
      </c>
      <c r="H1528" s="121">
        <v>14</v>
      </c>
      <c r="I1528" s="121" t="s">
        <v>2993</v>
      </c>
      <c r="J1528" s="121">
        <v>255477</v>
      </c>
      <c r="K1528" s="121">
        <v>8575435</v>
      </c>
      <c r="L1528" s="121">
        <v>0.99</v>
      </c>
      <c r="M1528" s="121">
        <v>1446</v>
      </c>
      <c r="N1528" s="122">
        <v>0</v>
      </c>
      <c r="O1528" s="122">
        <v>5.6404638751088374E+18</v>
      </c>
    </row>
    <row r="1529" spans="3:15" ht="15" customHeight="1">
      <c r="C1529" s="112" t="b">
        <v>0</v>
      </c>
      <c r="D1529" s="113">
        <v>1448</v>
      </c>
      <c r="E1529" s="114" t="s">
        <v>2996</v>
      </c>
      <c r="F1529" s="114">
        <v>117</v>
      </c>
      <c r="G1529" s="121">
        <v>1</v>
      </c>
      <c r="H1529" s="121">
        <v>14</v>
      </c>
      <c r="I1529" s="121" t="s">
        <v>2993</v>
      </c>
      <c r="J1529" s="121">
        <v>225227</v>
      </c>
      <c r="K1529" s="121">
        <v>7503999</v>
      </c>
      <c r="L1529" s="121">
        <v>0.99</v>
      </c>
      <c r="M1529" s="121">
        <v>1447</v>
      </c>
      <c r="N1529" s="122">
        <v>0</v>
      </c>
      <c r="O1529" s="122">
        <v>1.1713292966692825E+19</v>
      </c>
    </row>
    <row r="1530" spans="3:15" ht="15" customHeight="1">
      <c r="C1530" s="112" t="b">
        <v>0</v>
      </c>
      <c r="D1530" s="113">
        <v>1449</v>
      </c>
      <c r="E1530" s="114" t="s">
        <v>2997</v>
      </c>
      <c r="F1530" s="114">
        <v>117</v>
      </c>
      <c r="G1530" s="121">
        <v>1</v>
      </c>
      <c r="H1530" s="121">
        <v>14</v>
      </c>
      <c r="I1530" s="121" t="s">
        <v>2998</v>
      </c>
      <c r="J1530" s="121">
        <v>340218</v>
      </c>
      <c r="K1530" s="121">
        <v>11452651</v>
      </c>
      <c r="L1530" s="121">
        <v>0.99</v>
      </c>
      <c r="M1530" s="121">
        <v>1448</v>
      </c>
      <c r="N1530" s="122">
        <v>0</v>
      </c>
      <c r="O1530" s="122">
        <v>6.2109170724982241E+18</v>
      </c>
    </row>
    <row r="1531" spans="3:15" ht="15" customHeight="1">
      <c r="C1531" s="112" t="b">
        <v>0</v>
      </c>
      <c r="D1531" s="113">
        <v>1450</v>
      </c>
      <c r="E1531" s="114" t="s">
        <v>2999</v>
      </c>
      <c r="F1531" s="114">
        <v>117</v>
      </c>
      <c r="G1531" s="121">
        <v>1</v>
      </c>
      <c r="H1531" s="121">
        <v>14</v>
      </c>
      <c r="I1531" s="121" t="s">
        <v>2991</v>
      </c>
      <c r="J1531" s="121">
        <v>315872</v>
      </c>
      <c r="K1531" s="121">
        <v>10699265</v>
      </c>
      <c r="L1531" s="121">
        <v>0.99</v>
      </c>
      <c r="M1531" s="121">
        <v>1449</v>
      </c>
      <c r="N1531" s="122">
        <v>0</v>
      </c>
      <c r="O1531" s="122">
        <v>5.549326222587649E+18</v>
      </c>
    </row>
    <row r="1532" spans="3:15" ht="15" customHeight="1">
      <c r="C1532" s="112" t="b">
        <v>0</v>
      </c>
      <c r="D1532" s="113">
        <v>1451</v>
      </c>
      <c r="E1532" s="114" t="s">
        <v>3000</v>
      </c>
      <c r="F1532" s="114">
        <v>117</v>
      </c>
      <c r="G1532" s="121">
        <v>1</v>
      </c>
      <c r="H1532" s="121">
        <v>14</v>
      </c>
      <c r="I1532" s="121" t="s">
        <v>2993</v>
      </c>
      <c r="J1532" s="121">
        <v>268852</v>
      </c>
      <c r="K1532" s="121">
        <v>8947356</v>
      </c>
      <c r="L1532" s="121">
        <v>0.99</v>
      </c>
      <c r="M1532" s="121">
        <v>1450</v>
      </c>
      <c r="N1532" s="122">
        <v>0</v>
      </c>
      <c r="O1532" s="122">
        <v>6.0297124563276198E+17</v>
      </c>
    </row>
    <row r="1533" spans="3:15" ht="15" customHeight="1">
      <c r="C1533" s="112" t="b">
        <v>0</v>
      </c>
      <c r="D1533" s="113">
        <v>1452</v>
      </c>
      <c r="E1533" s="114" t="s">
        <v>3001</v>
      </c>
      <c r="F1533" s="114">
        <v>117</v>
      </c>
      <c r="G1533" s="121">
        <v>1</v>
      </c>
      <c r="H1533" s="121">
        <v>14</v>
      </c>
      <c r="I1533" s="121" t="s">
        <v>2991</v>
      </c>
      <c r="J1533" s="121">
        <v>313626</v>
      </c>
      <c r="K1533" s="121">
        <v>10504158</v>
      </c>
      <c r="L1533" s="121">
        <v>0.99</v>
      </c>
      <c r="M1533" s="121">
        <v>1451</v>
      </c>
      <c r="N1533" s="122">
        <v>0</v>
      </c>
      <c r="O1533" s="122">
        <v>1.3812458881847962E+19</v>
      </c>
    </row>
    <row r="1534" spans="3:15" ht="15" customHeight="1">
      <c r="C1534" s="112" t="b">
        <v>0</v>
      </c>
      <c r="D1534" s="113">
        <v>1453</v>
      </c>
      <c r="E1534" s="114" t="s">
        <v>2484</v>
      </c>
      <c r="F1534" s="114">
        <v>117</v>
      </c>
      <c r="G1534" s="121">
        <v>1</v>
      </c>
      <c r="H1534" s="121">
        <v>14</v>
      </c>
      <c r="I1534" s="121" t="s">
        <v>2993</v>
      </c>
      <c r="J1534" s="121">
        <v>221544</v>
      </c>
      <c r="K1534" s="121">
        <v>7335693</v>
      </c>
      <c r="L1534" s="121">
        <v>0.99</v>
      </c>
      <c r="M1534" s="121">
        <v>1452</v>
      </c>
      <c r="N1534" s="122">
        <v>0</v>
      </c>
      <c r="O1534" s="122">
        <v>1.1318337316219296E+19</v>
      </c>
    </row>
    <row r="1535" spans="3:15" ht="15" customHeight="1">
      <c r="C1535" s="112" t="b">
        <v>0</v>
      </c>
      <c r="D1535" s="113">
        <v>1454</v>
      </c>
      <c r="E1535" s="114" t="s">
        <v>3002</v>
      </c>
      <c r="F1535" s="114">
        <v>117</v>
      </c>
      <c r="G1535" s="121">
        <v>1</v>
      </c>
      <c r="H1535" s="121">
        <v>14</v>
      </c>
      <c r="I1535" s="121" t="s">
        <v>3003</v>
      </c>
      <c r="J1535" s="121">
        <v>281808</v>
      </c>
      <c r="K1535" s="121">
        <v>9351277</v>
      </c>
      <c r="L1535" s="121">
        <v>0.99</v>
      </c>
      <c r="M1535" s="121">
        <v>1453</v>
      </c>
      <c r="N1535" s="122">
        <v>0</v>
      </c>
      <c r="O1535" s="122">
        <v>7.0304417956697037E+18</v>
      </c>
    </row>
    <row r="1536" spans="3:15" ht="15" customHeight="1">
      <c r="C1536" s="112" t="b">
        <v>0</v>
      </c>
      <c r="D1536" s="113">
        <v>1455</v>
      </c>
      <c r="E1536" s="114" t="s">
        <v>3004</v>
      </c>
      <c r="F1536" s="114">
        <v>118</v>
      </c>
      <c r="G1536" s="121">
        <v>1</v>
      </c>
      <c r="H1536" s="121">
        <v>15</v>
      </c>
      <c r="I1536" s="121" t="s">
        <v>3003</v>
      </c>
      <c r="J1536" s="121">
        <v>529684</v>
      </c>
      <c r="K1536" s="121">
        <v>17582818</v>
      </c>
      <c r="L1536" s="121">
        <v>0.99</v>
      </c>
      <c r="M1536" s="121">
        <v>1454</v>
      </c>
      <c r="N1536" s="122">
        <v>0</v>
      </c>
      <c r="O1536" s="122">
        <v>1.5942804206099306E+19</v>
      </c>
    </row>
    <row r="1537" spans="3:15" ht="15" customHeight="1">
      <c r="C1537" s="112" t="b">
        <v>0</v>
      </c>
      <c r="D1537" s="113">
        <v>1456</v>
      </c>
      <c r="E1537" s="114" t="s">
        <v>3005</v>
      </c>
      <c r="F1537" s="114">
        <v>118</v>
      </c>
      <c r="G1537" s="121">
        <v>1</v>
      </c>
      <c r="H1537" s="121">
        <v>15</v>
      </c>
      <c r="I1537" s="121" t="s">
        <v>3003</v>
      </c>
      <c r="J1537" s="121">
        <v>257097</v>
      </c>
      <c r="K1537" s="121">
        <v>8644290</v>
      </c>
      <c r="L1537" s="121">
        <v>0.99</v>
      </c>
      <c r="M1537" s="121">
        <v>1455</v>
      </c>
      <c r="N1537" s="122">
        <v>0</v>
      </c>
      <c r="O1537" s="122">
        <v>1.377304500375426E+19</v>
      </c>
    </row>
    <row r="1538" spans="3:15" ht="15" customHeight="1">
      <c r="C1538" s="112" t="b">
        <v>0</v>
      </c>
      <c r="D1538" s="113">
        <v>1457</v>
      </c>
      <c r="E1538" s="114" t="s">
        <v>3006</v>
      </c>
      <c r="F1538" s="114">
        <v>118</v>
      </c>
      <c r="G1538" s="121">
        <v>1</v>
      </c>
      <c r="H1538" s="121">
        <v>15</v>
      </c>
      <c r="I1538" s="121" t="s">
        <v>3003</v>
      </c>
      <c r="J1538" s="121">
        <v>289854</v>
      </c>
      <c r="K1538" s="121">
        <v>9577679</v>
      </c>
      <c r="L1538" s="121">
        <v>0.99</v>
      </c>
      <c r="M1538" s="121">
        <v>1456</v>
      </c>
      <c r="N1538" s="122">
        <v>0</v>
      </c>
      <c r="O1538" s="122">
        <v>7.3235025139445934E+18</v>
      </c>
    </row>
    <row r="1539" spans="3:15" ht="15" customHeight="1">
      <c r="C1539" s="112" t="b">
        <v>0</v>
      </c>
      <c r="D1539" s="113">
        <v>1458</v>
      </c>
      <c r="E1539" s="114" t="s">
        <v>3007</v>
      </c>
      <c r="F1539" s="114">
        <v>118</v>
      </c>
      <c r="G1539" s="121">
        <v>1</v>
      </c>
      <c r="H1539" s="121">
        <v>15</v>
      </c>
      <c r="I1539" s="121" t="s">
        <v>3003</v>
      </c>
      <c r="J1539" s="121">
        <v>354560</v>
      </c>
      <c r="K1539" s="121">
        <v>11796244</v>
      </c>
      <c r="L1539" s="121">
        <v>0.99</v>
      </c>
      <c r="M1539" s="121">
        <v>1457</v>
      </c>
      <c r="N1539" s="122">
        <v>0</v>
      </c>
      <c r="O1539" s="122">
        <v>1.7082860770746753E+19</v>
      </c>
    </row>
    <row r="1540" spans="3:15" ht="15" customHeight="1">
      <c r="C1540" s="112" t="b">
        <v>0</v>
      </c>
      <c r="D1540" s="113">
        <v>1459</v>
      </c>
      <c r="E1540" s="114" t="s">
        <v>3008</v>
      </c>
      <c r="F1540" s="114">
        <v>118</v>
      </c>
      <c r="G1540" s="121">
        <v>1</v>
      </c>
      <c r="H1540" s="121">
        <v>15</v>
      </c>
      <c r="I1540" s="121" t="s">
        <v>3003</v>
      </c>
      <c r="J1540" s="121">
        <v>382197</v>
      </c>
      <c r="K1540" s="121">
        <v>12676962</v>
      </c>
      <c r="L1540" s="121">
        <v>0.99</v>
      </c>
      <c r="M1540" s="121">
        <v>1458</v>
      </c>
      <c r="N1540" s="122">
        <v>0</v>
      </c>
      <c r="O1540" s="122">
        <v>7.1604843489624893E+18</v>
      </c>
    </row>
    <row r="1541" spans="3:15" ht="15" customHeight="1">
      <c r="C1541" s="112" t="b">
        <v>0</v>
      </c>
      <c r="D1541" s="113">
        <v>1460</v>
      </c>
      <c r="E1541" s="114" t="s">
        <v>3009</v>
      </c>
      <c r="F1541" s="114">
        <v>118</v>
      </c>
      <c r="G1541" s="121">
        <v>1</v>
      </c>
      <c r="H1541" s="121">
        <v>15</v>
      </c>
      <c r="I1541" s="121" t="s">
        <v>3003</v>
      </c>
      <c r="J1541" s="121">
        <v>309995</v>
      </c>
      <c r="K1541" s="121">
        <v>10334529</v>
      </c>
      <c r="L1541" s="121">
        <v>0.99</v>
      </c>
      <c r="M1541" s="121">
        <v>1459</v>
      </c>
      <c r="N1541" s="122">
        <v>0</v>
      </c>
      <c r="O1541" s="122">
        <v>1.0723130203709741E+19</v>
      </c>
    </row>
    <row r="1542" spans="3:15" ht="15" customHeight="1">
      <c r="C1542" s="112" t="b">
        <v>0</v>
      </c>
      <c r="D1542" s="113">
        <v>1461</v>
      </c>
      <c r="E1542" s="114" t="s">
        <v>3010</v>
      </c>
      <c r="F1542" s="114">
        <v>118</v>
      </c>
      <c r="G1542" s="121">
        <v>1</v>
      </c>
      <c r="H1542" s="121">
        <v>15</v>
      </c>
      <c r="I1542" s="121" t="s">
        <v>3011</v>
      </c>
      <c r="J1542" s="121">
        <v>329534</v>
      </c>
      <c r="K1542" s="121">
        <v>11043559</v>
      </c>
      <c r="L1542" s="121">
        <v>0.99</v>
      </c>
      <c r="M1542" s="121">
        <v>1460</v>
      </c>
      <c r="N1542" s="122">
        <v>0</v>
      </c>
      <c r="O1542" s="122">
        <v>1.0048266064611901E+18</v>
      </c>
    </row>
    <row r="1543" spans="3:15" ht="15" customHeight="1">
      <c r="C1543" s="112" t="b">
        <v>0</v>
      </c>
      <c r="D1543" s="113">
        <v>1462</v>
      </c>
      <c r="E1543" s="114" t="s">
        <v>3012</v>
      </c>
      <c r="F1543" s="114">
        <v>118</v>
      </c>
      <c r="G1543" s="121">
        <v>1</v>
      </c>
      <c r="H1543" s="121">
        <v>15</v>
      </c>
      <c r="I1543" s="121" t="s">
        <v>3013</v>
      </c>
      <c r="J1543" s="121">
        <v>422321</v>
      </c>
      <c r="K1543" s="121">
        <v>14019705</v>
      </c>
      <c r="L1543" s="121">
        <v>0.99</v>
      </c>
      <c r="M1543" s="121">
        <v>1461</v>
      </c>
      <c r="N1543" s="122">
        <v>0</v>
      </c>
      <c r="O1543" s="122">
        <v>1.2803510005249869E+18</v>
      </c>
    </row>
    <row r="1544" spans="3:15" ht="15" customHeight="1">
      <c r="C1544" s="112" t="b">
        <v>0</v>
      </c>
      <c r="D1544" s="113">
        <v>1463</v>
      </c>
      <c r="E1544" s="114" t="s">
        <v>3014</v>
      </c>
      <c r="F1544" s="114">
        <v>118</v>
      </c>
      <c r="G1544" s="121">
        <v>1</v>
      </c>
      <c r="H1544" s="121">
        <v>15</v>
      </c>
      <c r="I1544" s="121" t="s">
        <v>3015</v>
      </c>
      <c r="J1544" s="121">
        <v>322455</v>
      </c>
      <c r="K1544" s="121">
        <v>10843832</v>
      </c>
      <c r="L1544" s="121">
        <v>0.99</v>
      </c>
      <c r="M1544" s="121">
        <v>1462</v>
      </c>
      <c r="N1544" s="122">
        <v>0</v>
      </c>
      <c r="O1544" s="122">
        <v>1.1590729749206444E+19</v>
      </c>
    </row>
    <row r="1545" spans="3:15" ht="15" customHeight="1">
      <c r="C1545" s="112" t="b">
        <v>0</v>
      </c>
      <c r="D1545" s="113">
        <v>1464</v>
      </c>
      <c r="E1545" s="114" t="s">
        <v>3016</v>
      </c>
      <c r="F1545" s="114">
        <v>118</v>
      </c>
      <c r="G1545" s="121">
        <v>1</v>
      </c>
      <c r="H1545" s="121">
        <v>15</v>
      </c>
      <c r="I1545" s="121" t="s">
        <v>3017</v>
      </c>
      <c r="J1545" s="121">
        <v>384130</v>
      </c>
      <c r="K1545" s="121">
        <v>12777210</v>
      </c>
      <c r="L1545" s="121">
        <v>0.99</v>
      </c>
      <c r="M1545" s="121">
        <v>1463</v>
      </c>
      <c r="N1545" s="122">
        <v>0</v>
      </c>
      <c r="O1545" s="122">
        <v>1.1972236306904693E+19</v>
      </c>
    </row>
    <row r="1546" spans="3:15" ht="15" customHeight="1">
      <c r="C1546" s="112" t="b">
        <v>0</v>
      </c>
      <c r="D1546" s="113">
        <v>1465</v>
      </c>
      <c r="E1546" s="114" t="s">
        <v>3018</v>
      </c>
      <c r="F1546" s="114">
        <v>118</v>
      </c>
      <c r="G1546" s="121">
        <v>1</v>
      </c>
      <c r="H1546" s="121">
        <v>15</v>
      </c>
      <c r="I1546" s="121" t="s">
        <v>3017</v>
      </c>
      <c r="J1546" s="121">
        <v>385697</v>
      </c>
      <c r="K1546" s="121">
        <v>12906520</v>
      </c>
      <c r="L1546" s="121">
        <v>0.99</v>
      </c>
      <c r="M1546" s="121">
        <v>1464</v>
      </c>
      <c r="N1546" s="122">
        <v>0</v>
      </c>
      <c r="O1546" s="122">
        <v>1.2399577840794642E+19</v>
      </c>
    </row>
    <row r="1547" spans="3:15" ht="15" customHeight="1">
      <c r="C1547" s="112" t="b">
        <v>0</v>
      </c>
      <c r="D1547" s="113">
        <v>1466</v>
      </c>
      <c r="E1547" s="114" t="s">
        <v>3019</v>
      </c>
      <c r="F1547" s="114">
        <v>119</v>
      </c>
      <c r="G1547" s="121">
        <v>1</v>
      </c>
      <c r="H1547" s="121">
        <v>4</v>
      </c>
      <c r="I1547" s="121" t="s">
        <v>3020</v>
      </c>
      <c r="J1547" s="121">
        <v>112352</v>
      </c>
      <c r="K1547" s="121">
        <v>3683130</v>
      </c>
      <c r="L1547" s="121">
        <v>0.99</v>
      </c>
      <c r="M1547" s="121">
        <v>1465</v>
      </c>
      <c r="N1547" s="122">
        <v>0</v>
      </c>
      <c r="O1547" s="122">
        <v>1.2716982531170437E+19</v>
      </c>
    </row>
    <row r="1548" spans="3:15" ht="15" customHeight="1">
      <c r="C1548" s="112" t="b">
        <v>0</v>
      </c>
      <c r="D1548" s="113">
        <v>1467</v>
      </c>
      <c r="E1548" s="114" t="s">
        <v>3021</v>
      </c>
      <c r="F1548" s="114">
        <v>119</v>
      </c>
      <c r="G1548" s="121">
        <v>1</v>
      </c>
      <c r="H1548" s="121">
        <v>4</v>
      </c>
      <c r="I1548" s="121" t="s">
        <v>3022</v>
      </c>
      <c r="J1548" s="121">
        <v>213890</v>
      </c>
      <c r="K1548" s="121">
        <v>6992324</v>
      </c>
      <c r="L1548" s="121">
        <v>0.99</v>
      </c>
      <c r="M1548" s="121">
        <v>1466</v>
      </c>
      <c r="N1548" s="122">
        <v>0</v>
      </c>
      <c r="O1548" s="122">
        <v>5.6979577950479913E+18</v>
      </c>
    </row>
    <row r="1549" spans="3:15" ht="15" customHeight="1">
      <c r="C1549" s="112" t="b">
        <v>0</v>
      </c>
      <c r="D1549" s="113">
        <v>1468</v>
      </c>
      <c r="E1549" s="114" t="s">
        <v>3023</v>
      </c>
      <c r="F1549" s="114">
        <v>119</v>
      </c>
      <c r="G1549" s="121">
        <v>1</v>
      </c>
      <c r="H1549" s="121">
        <v>4</v>
      </c>
      <c r="I1549" s="121" t="s">
        <v>3024</v>
      </c>
      <c r="J1549" s="121">
        <v>196702</v>
      </c>
      <c r="K1549" s="121">
        <v>6406517</v>
      </c>
      <c r="L1549" s="121">
        <v>0.99</v>
      </c>
      <c r="M1549" s="121">
        <v>1467</v>
      </c>
      <c r="N1549" s="122">
        <v>0</v>
      </c>
      <c r="O1549" s="122">
        <v>5.9338074207946066E+18</v>
      </c>
    </row>
    <row r="1550" spans="3:15" ht="15" customHeight="1">
      <c r="C1550" s="112" t="b">
        <v>0</v>
      </c>
      <c r="D1550" s="113">
        <v>1469</v>
      </c>
      <c r="E1550" s="114" t="s">
        <v>3025</v>
      </c>
      <c r="F1550" s="114">
        <v>119</v>
      </c>
      <c r="G1550" s="121">
        <v>1</v>
      </c>
      <c r="H1550" s="121">
        <v>4</v>
      </c>
      <c r="I1550" s="121" t="s">
        <v>3026</v>
      </c>
      <c r="J1550" s="121">
        <v>230974</v>
      </c>
      <c r="K1550" s="121">
        <v>7517083</v>
      </c>
      <c r="L1550" s="121">
        <v>0.99</v>
      </c>
      <c r="M1550" s="121">
        <v>1468</v>
      </c>
      <c r="N1550" s="122">
        <v>0</v>
      </c>
      <c r="O1550" s="122">
        <v>2.1682844638207196E+18</v>
      </c>
    </row>
    <row r="1551" spans="3:15" ht="15" customHeight="1">
      <c r="C1551" s="112" t="b">
        <v>0</v>
      </c>
      <c r="D1551" s="113">
        <v>1470</v>
      </c>
      <c r="E1551" s="114" t="s">
        <v>3027</v>
      </c>
      <c r="F1551" s="114">
        <v>119</v>
      </c>
      <c r="G1551" s="121">
        <v>1</v>
      </c>
      <c r="H1551" s="121">
        <v>4</v>
      </c>
      <c r="I1551" s="121" t="s">
        <v>3028</v>
      </c>
      <c r="J1551" s="121">
        <v>247719</v>
      </c>
      <c r="K1551" s="121">
        <v>8043765</v>
      </c>
      <c r="L1551" s="121">
        <v>0.99</v>
      </c>
      <c r="M1551" s="121">
        <v>1469</v>
      </c>
      <c r="N1551" s="122">
        <v>0</v>
      </c>
      <c r="O1551" s="122">
        <v>6.081295789580969E+18</v>
      </c>
    </row>
    <row r="1552" spans="3:15" ht="15" customHeight="1">
      <c r="C1552" s="112" t="b">
        <v>0</v>
      </c>
      <c r="D1552" s="113">
        <v>1471</v>
      </c>
      <c r="E1552" s="114" t="s">
        <v>3029</v>
      </c>
      <c r="F1552" s="114">
        <v>119</v>
      </c>
      <c r="G1552" s="121">
        <v>1</v>
      </c>
      <c r="H1552" s="121">
        <v>4</v>
      </c>
      <c r="I1552" s="121" t="s">
        <v>3024</v>
      </c>
      <c r="J1552" s="121">
        <v>260623</v>
      </c>
      <c r="K1552" s="121">
        <v>8519353</v>
      </c>
      <c r="L1552" s="121">
        <v>0.99</v>
      </c>
      <c r="M1552" s="121">
        <v>1470</v>
      </c>
      <c r="N1552" s="122">
        <v>0</v>
      </c>
      <c r="O1552" s="122">
        <v>1.6748652241003252E+19</v>
      </c>
    </row>
    <row r="1553" spans="3:15" ht="15" customHeight="1">
      <c r="C1553" s="112" t="b">
        <v>0</v>
      </c>
      <c r="D1553" s="113">
        <v>1472</v>
      </c>
      <c r="E1553" s="114" t="s">
        <v>3030</v>
      </c>
      <c r="F1553" s="114">
        <v>119</v>
      </c>
      <c r="G1553" s="121">
        <v>1</v>
      </c>
      <c r="H1553" s="121">
        <v>4</v>
      </c>
      <c r="I1553" s="121" t="s">
        <v>3028</v>
      </c>
      <c r="J1553" s="121">
        <v>272117</v>
      </c>
      <c r="K1553" s="121">
        <v>8871509</v>
      </c>
      <c r="L1553" s="121">
        <v>0.99</v>
      </c>
      <c r="M1553" s="121">
        <v>1471</v>
      </c>
      <c r="N1553" s="122">
        <v>0</v>
      </c>
      <c r="O1553" s="122">
        <v>3.3950043473215529E+18</v>
      </c>
    </row>
    <row r="1554" spans="3:15" ht="15" customHeight="1">
      <c r="C1554" s="112" t="b">
        <v>0</v>
      </c>
      <c r="D1554" s="113">
        <v>1473</v>
      </c>
      <c r="E1554" s="114" t="s">
        <v>3031</v>
      </c>
      <c r="F1554" s="114">
        <v>119</v>
      </c>
      <c r="G1554" s="121">
        <v>1</v>
      </c>
      <c r="H1554" s="121">
        <v>4</v>
      </c>
      <c r="I1554" s="121" t="s">
        <v>3024</v>
      </c>
      <c r="J1554" s="121">
        <v>176274</v>
      </c>
      <c r="K1554" s="121">
        <v>5729098</v>
      </c>
      <c r="L1554" s="121">
        <v>0.99</v>
      </c>
      <c r="M1554" s="121">
        <v>1472</v>
      </c>
      <c r="N1554" s="122">
        <v>0</v>
      </c>
      <c r="O1554" s="122">
        <v>1.6241767529881917E+19</v>
      </c>
    </row>
    <row r="1555" spans="3:15" ht="15" customHeight="1">
      <c r="C1555" s="112" t="b">
        <v>0</v>
      </c>
      <c r="D1555" s="113">
        <v>1474</v>
      </c>
      <c r="E1555" s="114" t="s">
        <v>3032</v>
      </c>
      <c r="F1555" s="114">
        <v>119</v>
      </c>
      <c r="G1555" s="121">
        <v>1</v>
      </c>
      <c r="H1555" s="121">
        <v>4</v>
      </c>
      <c r="I1555" s="121" t="s">
        <v>3028</v>
      </c>
      <c r="J1555" s="121">
        <v>243278</v>
      </c>
      <c r="K1555" s="121">
        <v>7929610</v>
      </c>
      <c r="L1555" s="121">
        <v>0.99</v>
      </c>
      <c r="M1555" s="121">
        <v>1473</v>
      </c>
      <c r="N1555" s="122">
        <v>0</v>
      </c>
      <c r="O1555" s="122">
        <v>6.4458586212132454E+18</v>
      </c>
    </row>
    <row r="1556" spans="3:15" ht="15" customHeight="1">
      <c r="C1556" s="112" t="b">
        <v>0</v>
      </c>
      <c r="D1556" s="113">
        <v>1475</v>
      </c>
      <c r="E1556" s="114" t="s">
        <v>3033</v>
      </c>
      <c r="F1556" s="114">
        <v>119</v>
      </c>
      <c r="G1556" s="121">
        <v>1</v>
      </c>
      <c r="H1556" s="121">
        <v>4</v>
      </c>
      <c r="I1556" s="121" t="s">
        <v>3022</v>
      </c>
      <c r="J1556" s="121">
        <v>270497</v>
      </c>
      <c r="K1556" s="121">
        <v>8872405</v>
      </c>
      <c r="L1556" s="121">
        <v>0.99</v>
      </c>
      <c r="M1556" s="121">
        <v>1474</v>
      </c>
      <c r="N1556" s="122">
        <v>0</v>
      </c>
      <c r="O1556" s="122">
        <v>1.0595587484663884E+19</v>
      </c>
    </row>
    <row r="1557" spans="3:15" ht="15" customHeight="1">
      <c r="C1557" s="112" t="b">
        <v>0</v>
      </c>
      <c r="D1557" s="113">
        <v>1476</v>
      </c>
      <c r="E1557" s="114" t="s">
        <v>3034</v>
      </c>
      <c r="F1557" s="114">
        <v>119</v>
      </c>
      <c r="G1557" s="121">
        <v>1</v>
      </c>
      <c r="H1557" s="121">
        <v>4</v>
      </c>
      <c r="I1557" s="121" t="s">
        <v>3022</v>
      </c>
      <c r="J1557" s="121">
        <v>142889</v>
      </c>
      <c r="K1557" s="121">
        <v>4643370</v>
      </c>
      <c r="L1557" s="121">
        <v>0.99</v>
      </c>
      <c r="M1557" s="121">
        <v>1475</v>
      </c>
      <c r="N1557" s="122">
        <v>0</v>
      </c>
      <c r="O1557" s="122">
        <v>1.6036464308379533E+19</v>
      </c>
    </row>
    <row r="1558" spans="3:15" ht="15" customHeight="1">
      <c r="C1558" s="112" t="b">
        <v>0</v>
      </c>
      <c r="D1558" s="113">
        <v>1477</v>
      </c>
      <c r="E1558" s="114" t="s">
        <v>3035</v>
      </c>
      <c r="F1558" s="114">
        <v>119</v>
      </c>
      <c r="G1558" s="121">
        <v>1</v>
      </c>
      <c r="H1558" s="121">
        <v>4</v>
      </c>
      <c r="I1558" s="121" t="s">
        <v>3024</v>
      </c>
      <c r="J1558" s="121">
        <v>282174</v>
      </c>
      <c r="K1558" s="121">
        <v>9186285</v>
      </c>
      <c r="L1558" s="121">
        <v>0.99</v>
      </c>
      <c r="M1558" s="121">
        <v>1476</v>
      </c>
      <c r="N1558" s="122">
        <v>0</v>
      </c>
      <c r="O1558" s="122">
        <v>4.7452881228531323E+18</v>
      </c>
    </row>
    <row r="1559" spans="3:15" ht="15" customHeight="1">
      <c r="C1559" s="112" t="b">
        <v>0</v>
      </c>
      <c r="D1559" s="113">
        <v>1478</v>
      </c>
      <c r="E1559" s="114" t="s">
        <v>3036</v>
      </c>
      <c r="F1559" s="114">
        <v>119</v>
      </c>
      <c r="G1559" s="121">
        <v>1</v>
      </c>
      <c r="H1559" s="121">
        <v>4</v>
      </c>
      <c r="I1559" s="121" t="s">
        <v>3037</v>
      </c>
      <c r="J1559" s="121">
        <v>270341</v>
      </c>
      <c r="K1559" s="121">
        <v>8856507</v>
      </c>
      <c r="L1559" s="121">
        <v>0.99</v>
      </c>
      <c r="M1559" s="121">
        <v>1477</v>
      </c>
      <c r="N1559" s="122">
        <v>0</v>
      </c>
      <c r="O1559" s="122">
        <v>1.1330289975338985E+19</v>
      </c>
    </row>
    <row r="1560" spans="3:15" ht="15" customHeight="1">
      <c r="C1560" s="112" t="b">
        <v>0</v>
      </c>
      <c r="D1560" s="113">
        <v>1479</v>
      </c>
      <c r="E1560" s="114" t="s">
        <v>3038</v>
      </c>
      <c r="F1560" s="114">
        <v>120</v>
      </c>
      <c r="G1560" s="121">
        <v>1</v>
      </c>
      <c r="H1560" s="121">
        <v>1</v>
      </c>
      <c r="I1560" s="121" t="s">
        <v>546</v>
      </c>
      <c r="J1560" s="121">
        <v>199340</v>
      </c>
      <c r="K1560" s="121">
        <v>6480896</v>
      </c>
      <c r="L1560" s="121">
        <v>0.99</v>
      </c>
      <c r="M1560" s="121">
        <v>1478</v>
      </c>
      <c r="N1560" s="122">
        <v>0</v>
      </c>
      <c r="O1560" s="122">
        <v>3.2603162140897531E+18</v>
      </c>
    </row>
    <row r="1561" spans="3:15" ht="15" customHeight="1">
      <c r="C1561" s="112" t="b">
        <v>0</v>
      </c>
      <c r="D1561" s="113">
        <v>1480</v>
      </c>
      <c r="E1561" s="114" t="s">
        <v>3039</v>
      </c>
      <c r="F1561" s="114">
        <v>120</v>
      </c>
      <c r="G1561" s="121">
        <v>1</v>
      </c>
      <c r="H1561" s="121">
        <v>1</v>
      </c>
      <c r="I1561" s="121" t="s">
        <v>546</v>
      </c>
      <c r="J1561" s="121">
        <v>222302</v>
      </c>
      <c r="K1561" s="121">
        <v>7289272</v>
      </c>
      <c r="L1561" s="121">
        <v>0.99</v>
      </c>
      <c r="M1561" s="121">
        <v>1479</v>
      </c>
      <c r="N1561" s="122">
        <v>0</v>
      </c>
      <c r="O1561" s="122">
        <v>1.5662536695520397E+18</v>
      </c>
    </row>
    <row r="1562" spans="3:15" ht="15" customHeight="1">
      <c r="C1562" s="112" t="b">
        <v>0</v>
      </c>
      <c r="D1562" s="113">
        <v>1481</v>
      </c>
      <c r="E1562" s="114" t="s">
        <v>3040</v>
      </c>
      <c r="F1562" s="114">
        <v>120</v>
      </c>
      <c r="G1562" s="121">
        <v>1</v>
      </c>
      <c r="H1562" s="121">
        <v>1</v>
      </c>
      <c r="I1562" s="121" t="s">
        <v>546</v>
      </c>
      <c r="J1562" s="121">
        <v>224130</v>
      </c>
      <c r="K1562" s="121">
        <v>7285851</v>
      </c>
      <c r="L1562" s="121">
        <v>0.99</v>
      </c>
      <c r="M1562" s="121">
        <v>1480</v>
      </c>
      <c r="N1562" s="122">
        <v>0</v>
      </c>
      <c r="O1562" s="122">
        <v>7.7504741614504735E+18</v>
      </c>
    </row>
    <row r="1563" spans="3:15" ht="15" customHeight="1">
      <c r="C1563" s="112" t="b">
        <v>0</v>
      </c>
      <c r="D1563" s="113">
        <v>1482</v>
      </c>
      <c r="E1563" s="114" t="s">
        <v>3041</v>
      </c>
      <c r="F1563" s="114">
        <v>120</v>
      </c>
      <c r="G1563" s="121">
        <v>1</v>
      </c>
      <c r="H1563" s="121">
        <v>1</v>
      </c>
      <c r="I1563" s="121" t="s">
        <v>546</v>
      </c>
      <c r="J1563" s="121">
        <v>153077</v>
      </c>
      <c r="K1563" s="121">
        <v>4987068</v>
      </c>
      <c r="L1563" s="121">
        <v>0.99</v>
      </c>
      <c r="M1563" s="121">
        <v>1481</v>
      </c>
      <c r="N1563" s="122">
        <v>0</v>
      </c>
      <c r="O1563" s="122">
        <v>1.1096183010604728E+19</v>
      </c>
    </row>
    <row r="1564" spans="3:15" ht="15" customHeight="1">
      <c r="C1564" s="112" t="b">
        <v>0</v>
      </c>
      <c r="D1564" s="113">
        <v>1483</v>
      </c>
      <c r="E1564" s="114" t="s">
        <v>3042</v>
      </c>
      <c r="F1564" s="114">
        <v>120</v>
      </c>
      <c r="G1564" s="121">
        <v>1</v>
      </c>
      <c r="H1564" s="121">
        <v>1</v>
      </c>
      <c r="I1564" s="121" t="s">
        <v>546</v>
      </c>
      <c r="J1564" s="121">
        <v>193123</v>
      </c>
      <c r="K1564" s="121">
        <v>6329408</v>
      </c>
      <c r="L1564" s="121">
        <v>0.99</v>
      </c>
      <c r="M1564" s="121">
        <v>1482</v>
      </c>
      <c r="N1564" s="122">
        <v>0</v>
      </c>
      <c r="O1564" s="122">
        <v>8.3878120380337172E+18</v>
      </c>
    </row>
    <row r="1565" spans="3:15" ht="15" customHeight="1">
      <c r="C1565" s="112" t="b">
        <v>0</v>
      </c>
      <c r="D1565" s="113">
        <v>1484</v>
      </c>
      <c r="E1565" s="114" t="s">
        <v>3043</v>
      </c>
      <c r="F1565" s="114">
        <v>120</v>
      </c>
      <c r="G1565" s="121">
        <v>1</v>
      </c>
      <c r="H1565" s="121">
        <v>1</v>
      </c>
      <c r="I1565" s="121" t="s">
        <v>546</v>
      </c>
      <c r="J1565" s="121">
        <v>235311</v>
      </c>
      <c r="K1565" s="121">
        <v>7661214</v>
      </c>
      <c r="L1565" s="121">
        <v>0.99</v>
      </c>
      <c r="M1565" s="121">
        <v>1483</v>
      </c>
      <c r="N1565" s="122">
        <v>0</v>
      </c>
      <c r="O1565" s="122">
        <v>4.4042130798166057E+18</v>
      </c>
    </row>
    <row r="1566" spans="3:15" ht="15" customHeight="1">
      <c r="C1566" s="112" t="b">
        <v>0</v>
      </c>
      <c r="D1566" s="113">
        <v>1485</v>
      </c>
      <c r="E1566" s="114" t="s">
        <v>3044</v>
      </c>
      <c r="F1566" s="114">
        <v>120</v>
      </c>
      <c r="G1566" s="121">
        <v>1</v>
      </c>
      <c r="H1566" s="121">
        <v>1</v>
      </c>
      <c r="I1566" s="121" t="s">
        <v>546</v>
      </c>
      <c r="J1566" s="121">
        <v>191216</v>
      </c>
      <c r="K1566" s="121">
        <v>6240028</v>
      </c>
      <c r="L1566" s="121">
        <v>0.99</v>
      </c>
      <c r="M1566" s="121">
        <v>1484</v>
      </c>
      <c r="N1566" s="122">
        <v>0</v>
      </c>
      <c r="O1566" s="122">
        <v>1.3605532172763429E+19</v>
      </c>
    </row>
    <row r="1567" spans="3:15" ht="15" customHeight="1">
      <c r="C1567" s="112" t="b">
        <v>0</v>
      </c>
      <c r="D1567" s="113">
        <v>1486</v>
      </c>
      <c r="E1567" s="114" t="s">
        <v>3045</v>
      </c>
      <c r="F1567" s="114">
        <v>120</v>
      </c>
      <c r="G1567" s="121">
        <v>1</v>
      </c>
      <c r="H1567" s="121">
        <v>1</v>
      </c>
      <c r="I1567" s="121" t="s">
        <v>546</v>
      </c>
      <c r="J1567" s="121">
        <v>164989</v>
      </c>
      <c r="K1567" s="121">
        <v>5383075</v>
      </c>
      <c r="L1567" s="121">
        <v>0.99</v>
      </c>
      <c r="M1567" s="121">
        <v>1485</v>
      </c>
      <c r="N1567" s="122">
        <v>0</v>
      </c>
      <c r="O1567" s="122">
        <v>7.4216972588075151E+18</v>
      </c>
    </row>
    <row r="1568" spans="3:15" ht="15" customHeight="1">
      <c r="C1568" s="112" t="b">
        <v>0</v>
      </c>
      <c r="D1568" s="113">
        <v>1487</v>
      </c>
      <c r="E1568" s="114" t="s">
        <v>3046</v>
      </c>
      <c r="F1568" s="114">
        <v>120</v>
      </c>
      <c r="G1568" s="121">
        <v>1</v>
      </c>
      <c r="H1568" s="121">
        <v>1</v>
      </c>
      <c r="I1568" s="121" t="s">
        <v>546</v>
      </c>
      <c r="J1568" s="121">
        <v>404453</v>
      </c>
      <c r="K1568" s="121">
        <v>13186975</v>
      </c>
      <c r="L1568" s="121">
        <v>0.99</v>
      </c>
      <c r="M1568" s="121">
        <v>1486</v>
      </c>
      <c r="N1568" s="122">
        <v>0</v>
      </c>
      <c r="O1568" s="122">
        <v>1.6514774602228414E+19</v>
      </c>
    </row>
    <row r="1569" spans="3:15" ht="15" customHeight="1">
      <c r="C1569" s="112" t="b">
        <v>0</v>
      </c>
      <c r="D1569" s="113">
        <v>1488</v>
      </c>
      <c r="E1569" s="114" t="s">
        <v>3047</v>
      </c>
      <c r="F1569" s="114">
        <v>120</v>
      </c>
      <c r="G1569" s="121">
        <v>1</v>
      </c>
      <c r="H1569" s="121">
        <v>1</v>
      </c>
      <c r="I1569" s="121" t="s">
        <v>546</v>
      </c>
      <c r="J1569" s="121">
        <v>168150</v>
      </c>
      <c r="K1569" s="121">
        <v>5509613</v>
      </c>
      <c r="L1569" s="121">
        <v>0.99</v>
      </c>
      <c r="M1569" s="121">
        <v>1487</v>
      </c>
      <c r="N1569" s="122">
        <v>0</v>
      </c>
      <c r="O1569" s="122">
        <v>5.3148198685981092E+18</v>
      </c>
    </row>
    <row r="1570" spans="3:15" ht="15" customHeight="1">
      <c r="C1570" s="112" t="b">
        <v>0</v>
      </c>
      <c r="D1570" s="113">
        <v>1489</v>
      </c>
      <c r="E1570" s="114" t="s">
        <v>229</v>
      </c>
      <c r="F1570" s="114">
        <v>120</v>
      </c>
      <c r="G1570" s="121">
        <v>1</v>
      </c>
      <c r="H1570" s="121">
        <v>1</v>
      </c>
      <c r="I1570" s="121" t="s">
        <v>546</v>
      </c>
      <c r="J1570" s="121">
        <v>254537</v>
      </c>
      <c r="K1570" s="121">
        <v>8292497</v>
      </c>
      <c r="L1570" s="121">
        <v>0.99</v>
      </c>
      <c r="M1570" s="121">
        <v>1488</v>
      </c>
      <c r="N1570" s="122">
        <v>0</v>
      </c>
      <c r="O1570" s="122">
        <v>1.4781253976390034E+18</v>
      </c>
    </row>
    <row r="1571" spans="3:15" ht="15" customHeight="1">
      <c r="C1571" s="112" t="b">
        <v>0</v>
      </c>
      <c r="D1571" s="113">
        <v>1490</v>
      </c>
      <c r="E1571" s="114" t="s">
        <v>3048</v>
      </c>
      <c r="F1571" s="114">
        <v>120</v>
      </c>
      <c r="G1571" s="121">
        <v>1</v>
      </c>
      <c r="H1571" s="121">
        <v>1</v>
      </c>
      <c r="I1571" s="121" t="s">
        <v>3049</v>
      </c>
      <c r="J1571" s="121">
        <v>210259</v>
      </c>
      <c r="K1571" s="121">
        <v>6870054</v>
      </c>
      <c r="L1571" s="121">
        <v>0.99</v>
      </c>
      <c r="M1571" s="121">
        <v>1489</v>
      </c>
      <c r="N1571" s="122">
        <v>0</v>
      </c>
      <c r="O1571" s="122">
        <v>1.4263242918266507E+19</v>
      </c>
    </row>
    <row r="1572" spans="3:15" ht="15" customHeight="1">
      <c r="C1572" s="112" t="b">
        <v>0</v>
      </c>
      <c r="D1572" s="113">
        <v>1491</v>
      </c>
      <c r="E1572" s="114" t="s">
        <v>3050</v>
      </c>
      <c r="F1572" s="114">
        <v>120</v>
      </c>
      <c r="G1572" s="121">
        <v>1</v>
      </c>
      <c r="H1572" s="121">
        <v>1</v>
      </c>
      <c r="I1572" s="121" t="s">
        <v>546</v>
      </c>
      <c r="J1572" s="121">
        <v>216293</v>
      </c>
      <c r="K1572" s="121">
        <v>7002331</v>
      </c>
      <c r="L1572" s="121">
        <v>0.99</v>
      </c>
      <c r="M1572" s="121">
        <v>1490</v>
      </c>
      <c r="N1572" s="122">
        <v>0</v>
      </c>
      <c r="O1572" s="122">
        <v>1.7050894697944975E+19</v>
      </c>
    </row>
    <row r="1573" spans="3:15" ht="15" customHeight="1">
      <c r="C1573" s="112" t="b">
        <v>0</v>
      </c>
      <c r="D1573" s="113">
        <v>1492</v>
      </c>
      <c r="E1573" s="114" t="s">
        <v>3051</v>
      </c>
      <c r="F1573" s="114">
        <v>120</v>
      </c>
      <c r="G1573" s="121">
        <v>1</v>
      </c>
      <c r="H1573" s="121">
        <v>1</v>
      </c>
      <c r="I1573" s="121" t="s">
        <v>546</v>
      </c>
      <c r="J1573" s="121">
        <v>171572</v>
      </c>
      <c r="K1573" s="121">
        <v>5597056</v>
      </c>
      <c r="L1573" s="121">
        <v>0.99</v>
      </c>
      <c r="M1573" s="121">
        <v>1491</v>
      </c>
      <c r="N1573" s="122">
        <v>0</v>
      </c>
      <c r="O1573" s="122">
        <v>7.6654506353521633E+18</v>
      </c>
    </row>
    <row r="1574" spans="3:15" ht="15" customHeight="1">
      <c r="C1574" s="112" t="b">
        <v>0</v>
      </c>
      <c r="D1574" s="113">
        <v>1493</v>
      </c>
      <c r="E1574" s="114" t="s">
        <v>3052</v>
      </c>
      <c r="F1574" s="114">
        <v>120</v>
      </c>
      <c r="G1574" s="121">
        <v>1</v>
      </c>
      <c r="H1574" s="121">
        <v>1</v>
      </c>
      <c r="I1574" s="121" t="s">
        <v>546</v>
      </c>
      <c r="J1574" s="121">
        <v>196388</v>
      </c>
      <c r="K1574" s="121">
        <v>6398044</v>
      </c>
      <c r="L1574" s="121">
        <v>0.99</v>
      </c>
      <c r="M1574" s="121">
        <v>1492</v>
      </c>
      <c r="N1574" s="122">
        <v>0</v>
      </c>
      <c r="O1574" s="122">
        <v>1.2081227589676728E+19</v>
      </c>
    </row>
    <row r="1575" spans="3:15" ht="15" customHeight="1">
      <c r="C1575" s="112" t="b">
        <v>0</v>
      </c>
      <c r="D1575" s="113">
        <v>1494</v>
      </c>
      <c r="E1575" s="114" t="s">
        <v>3053</v>
      </c>
      <c r="F1575" s="114">
        <v>120</v>
      </c>
      <c r="G1575" s="121">
        <v>1</v>
      </c>
      <c r="H1575" s="121">
        <v>1</v>
      </c>
      <c r="I1575" s="121" t="s">
        <v>546</v>
      </c>
      <c r="J1575" s="121">
        <v>200463</v>
      </c>
      <c r="K1575" s="121">
        <v>6540638</v>
      </c>
      <c r="L1575" s="121">
        <v>0.99</v>
      </c>
      <c r="M1575" s="121">
        <v>1493</v>
      </c>
      <c r="N1575" s="122">
        <v>0</v>
      </c>
      <c r="O1575" s="122">
        <v>1.4188246760987783E+19</v>
      </c>
    </row>
    <row r="1576" spans="3:15" ht="15" customHeight="1">
      <c r="C1576" s="112" t="b">
        <v>0</v>
      </c>
      <c r="D1576" s="113">
        <v>1495</v>
      </c>
      <c r="E1576" s="114" t="s">
        <v>3054</v>
      </c>
      <c r="F1576" s="114">
        <v>120</v>
      </c>
      <c r="G1576" s="121">
        <v>1</v>
      </c>
      <c r="H1576" s="121">
        <v>1</v>
      </c>
      <c r="I1576" s="121" t="s">
        <v>546</v>
      </c>
      <c r="J1576" s="121">
        <v>212453</v>
      </c>
      <c r="K1576" s="121">
        <v>6887949</v>
      </c>
      <c r="L1576" s="121">
        <v>0.99</v>
      </c>
      <c r="M1576" s="121">
        <v>1494</v>
      </c>
      <c r="N1576" s="122">
        <v>0</v>
      </c>
      <c r="O1576" s="122">
        <v>7.9076201718954803E+18</v>
      </c>
    </row>
    <row r="1577" spans="3:15" ht="15" customHeight="1">
      <c r="C1577" s="112" t="b">
        <v>0</v>
      </c>
      <c r="D1577" s="113">
        <v>1496</v>
      </c>
      <c r="E1577" s="114" t="s">
        <v>3055</v>
      </c>
      <c r="F1577" s="114">
        <v>121</v>
      </c>
      <c r="G1577" s="121">
        <v>2</v>
      </c>
      <c r="H1577" s="121">
        <v>1</v>
      </c>
      <c r="I1577" s="121"/>
      <c r="J1577" s="121">
        <v>263707</v>
      </c>
      <c r="K1577" s="121">
        <v>4418504</v>
      </c>
      <c r="L1577" s="121">
        <v>0.99</v>
      </c>
      <c r="M1577" s="121">
        <v>1495</v>
      </c>
      <c r="N1577" s="122">
        <v>1</v>
      </c>
      <c r="O1577" s="122">
        <v>1.1867964681540096E+19</v>
      </c>
    </row>
    <row r="1578" spans="3:15" ht="15" customHeight="1">
      <c r="C1578" s="112" t="b">
        <v>0</v>
      </c>
      <c r="D1578" s="113">
        <v>1497</v>
      </c>
      <c r="E1578" s="114" t="s">
        <v>3056</v>
      </c>
      <c r="F1578" s="114">
        <v>121</v>
      </c>
      <c r="G1578" s="121">
        <v>2</v>
      </c>
      <c r="H1578" s="121">
        <v>1</v>
      </c>
      <c r="I1578" s="121"/>
      <c r="J1578" s="121">
        <v>239721</v>
      </c>
      <c r="K1578" s="121">
        <v>4036215</v>
      </c>
      <c r="L1578" s="121">
        <v>0.99</v>
      </c>
      <c r="M1578" s="121">
        <v>1496</v>
      </c>
      <c r="N1578" s="122">
        <v>1</v>
      </c>
      <c r="O1578" s="122">
        <v>3.1793900301605535E+18</v>
      </c>
    </row>
    <row r="1579" spans="3:15" ht="15" customHeight="1">
      <c r="C1579" s="112" t="b">
        <v>0</v>
      </c>
      <c r="D1579" s="113">
        <v>1498</v>
      </c>
      <c r="E1579" s="114" t="s">
        <v>3057</v>
      </c>
      <c r="F1579" s="114">
        <v>121</v>
      </c>
      <c r="G1579" s="121">
        <v>2</v>
      </c>
      <c r="H1579" s="121">
        <v>1</v>
      </c>
      <c r="I1579" s="121"/>
      <c r="J1579" s="121">
        <v>314768</v>
      </c>
      <c r="K1579" s="121">
        <v>5232158</v>
      </c>
      <c r="L1579" s="121">
        <v>0.99</v>
      </c>
      <c r="M1579" s="121">
        <v>1497</v>
      </c>
      <c r="N1579" s="122">
        <v>1</v>
      </c>
      <c r="O1579" s="122">
        <v>9.3041672206853612E+18</v>
      </c>
    </row>
    <row r="1580" spans="3:15" ht="15" customHeight="1">
      <c r="C1580" s="112" t="b">
        <v>0</v>
      </c>
      <c r="D1580" s="113">
        <v>1499</v>
      </c>
      <c r="E1580" s="114" t="s">
        <v>3058</v>
      </c>
      <c r="F1580" s="114">
        <v>121</v>
      </c>
      <c r="G1580" s="121">
        <v>2</v>
      </c>
      <c r="H1580" s="121">
        <v>1</v>
      </c>
      <c r="I1580" s="121"/>
      <c r="J1580" s="121">
        <v>202035</v>
      </c>
      <c r="K1580" s="121">
        <v>3435777</v>
      </c>
      <c r="L1580" s="121">
        <v>0.99</v>
      </c>
      <c r="M1580" s="121">
        <v>1498</v>
      </c>
      <c r="N1580" s="122">
        <v>1</v>
      </c>
      <c r="O1580" s="122">
        <v>5.2274372831491471E+18</v>
      </c>
    </row>
    <row r="1581" spans="3:15" ht="15" customHeight="1">
      <c r="C1581" s="112" t="b">
        <v>0</v>
      </c>
      <c r="D1581" s="113">
        <v>1500</v>
      </c>
      <c r="E1581" s="114" t="s">
        <v>3059</v>
      </c>
      <c r="F1581" s="114">
        <v>121</v>
      </c>
      <c r="G1581" s="121">
        <v>2</v>
      </c>
      <c r="H1581" s="121">
        <v>1</v>
      </c>
      <c r="I1581" s="121"/>
      <c r="J1581" s="121">
        <v>193560</v>
      </c>
      <c r="K1581" s="121">
        <v>3300654</v>
      </c>
      <c r="L1581" s="121">
        <v>0.99</v>
      </c>
      <c r="M1581" s="121">
        <v>1499</v>
      </c>
      <c r="N1581" s="122">
        <v>1</v>
      </c>
      <c r="O1581" s="122">
        <v>1.5823600422648842E+19</v>
      </c>
    </row>
    <row r="1582" spans="3:15" ht="15" customHeight="1">
      <c r="C1582" s="112" t="b">
        <v>0</v>
      </c>
      <c r="D1582" s="113">
        <v>1501</v>
      </c>
      <c r="E1582" s="114" t="s">
        <v>3060</v>
      </c>
      <c r="F1582" s="114">
        <v>121</v>
      </c>
      <c r="G1582" s="121">
        <v>2</v>
      </c>
      <c r="H1582" s="121">
        <v>1</v>
      </c>
      <c r="I1582" s="121" t="s">
        <v>3061</v>
      </c>
      <c r="J1582" s="121">
        <v>108435</v>
      </c>
      <c r="K1582" s="121">
        <v>1944738</v>
      </c>
      <c r="L1582" s="121">
        <v>0.99</v>
      </c>
      <c r="M1582" s="121">
        <v>1500</v>
      </c>
      <c r="N1582" s="122">
        <v>0</v>
      </c>
      <c r="O1582" s="122">
        <v>4.7163080445967237E+18</v>
      </c>
    </row>
    <row r="1583" spans="3:15" ht="15" customHeight="1">
      <c r="C1583" s="112" t="b">
        <v>0</v>
      </c>
      <c r="D1583" s="113">
        <v>1502</v>
      </c>
      <c r="E1583" s="114" t="s">
        <v>3062</v>
      </c>
      <c r="F1583" s="114">
        <v>121</v>
      </c>
      <c r="G1583" s="121">
        <v>2</v>
      </c>
      <c r="H1583" s="121">
        <v>1</v>
      </c>
      <c r="I1583" s="121"/>
      <c r="J1583" s="121">
        <v>209071</v>
      </c>
      <c r="K1583" s="121">
        <v>3548553</v>
      </c>
      <c r="L1583" s="121">
        <v>0.99</v>
      </c>
      <c r="M1583" s="121">
        <v>1501</v>
      </c>
      <c r="N1583" s="122">
        <v>1</v>
      </c>
      <c r="O1583" s="122">
        <v>1.861315592913673E+18</v>
      </c>
    </row>
    <row r="1584" spans="3:15" ht="15" customHeight="1">
      <c r="C1584" s="112" t="b">
        <v>0</v>
      </c>
      <c r="D1584" s="113">
        <v>1503</v>
      </c>
      <c r="E1584" s="114" t="s">
        <v>3063</v>
      </c>
      <c r="F1584" s="114">
        <v>121</v>
      </c>
      <c r="G1584" s="121">
        <v>2</v>
      </c>
      <c r="H1584" s="121">
        <v>1</v>
      </c>
      <c r="I1584" s="121" t="s">
        <v>3061</v>
      </c>
      <c r="J1584" s="121">
        <v>288227</v>
      </c>
      <c r="K1584" s="121">
        <v>4809279</v>
      </c>
      <c r="L1584" s="121">
        <v>0.99</v>
      </c>
      <c r="M1584" s="121">
        <v>1502</v>
      </c>
      <c r="N1584" s="122">
        <v>0</v>
      </c>
      <c r="O1584" s="122">
        <v>1.7533811409760979E+19</v>
      </c>
    </row>
    <row r="1585" spans="3:15" ht="15" customHeight="1">
      <c r="C1585" s="112" t="b">
        <v>0</v>
      </c>
      <c r="D1585" s="113">
        <v>1504</v>
      </c>
      <c r="E1585" s="114" t="s">
        <v>1878</v>
      </c>
      <c r="F1585" s="114">
        <v>121</v>
      </c>
      <c r="G1585" s="121">
        <v>2</v>
      </c>
      <c r="H1585" s="121">
        <v>1</v>
      </c>
      <c r="I1585" s="121" t="s">
        <v>3061</v>
      </c>
      <c r="J1585" s="121">
        <v>102630</v>
      </c>
      <c r="K1585" s="121">
        <v>1851753</v>
      </c>
      <c r="L1585" s="121">
        <v>0.99</v>
      </c>
      <c r="M1585" s="121">
        <v>1503</v>
      </c>
      <c r="N1585" s="122">
        <v>0</v>
      </c>
      <c r="O1585" s="122">
        <v>1.1092353497945696E+19</v>
      </c>
    </row>
    <row r="1586" spans="3:15" ht="15" customHeight="1">
      <c r="C1586" s="112" t="b">
        <v>0</v>
      </c>
      <c r="D1586" s="113">
        <v>1505</v>
      </c>
      <c r="E1586" s="114" t="s">
        <v>3064</v>
      </c>
      <c r="F1586" s="114">
        <v>121</v>
      </c>
      <c r="G1586" s="121">
        <v>2</v>
      </c>
      <c r="H1586" s="121">
        <v>1</v>
      </c>
      <c r="I1586" s="121" t="s">
        <v>3061</v>
      </c>
      <c r="J1586" s="121">
        <v>337570</v>
      </c>
      <c r="K1586" s="121">
        <v>5595557</v>
      </c>
      <c r="L1586" s="121">
        <v>0.99</v>
      </c>
      <c r="M1586" s="121">
        <v>1504</v>
      </c>
      <c r="N1586" s="122">
        <v>0</v>
      </c>
      <c r="O1586" s="122">
        <v>5.9621422258425088E+17</v>
      </c>
    </row>
    <row r="1587" spans="3:15" ht="15" customHeight="1">
      <c r="C1587" s="112" t="b">
        <v>0</v>
      </c>
      <c r="D1587" s="113">
        <v>1506</v>
      </c>
      <c r="E1587" s="114" t="s">
        <v>3065</v>
      </c>
      <c r="F1587" s="114">
        <v>122</v>
      </c>
      <c r="G1587" s="121">
        <v>1</v>
      </c>
      <c r="H1587" s="121">
        <v>7</v>
      </c>
      <c r="I1587" s="121"/>
      <c r="J1587" s="121">
        <v>310073</v>
      </c>
      <c r="K1587" s="121">
        <v>10211473</v>
      </c>
      <c r="L1587" s="121">
        <v>0.99</v>
      </c>
      <c r="M1587" s="121">
        <v>1505</v>
      </c>
      <c r="N1587" s="122">
        <v>1</v>
      </c>
      <c r="O1587" s="122">
        <v>1.1668204248488046E+18</v>
      </c>
    </row>
    <row r="1588" spans="3:15" ht="15" customHeight="1">
      <c r="C1588" s="112" t="b">
        <v>0</v>
      </c>
      <c r="D1588" s="113">
        <v>1507</v>
      </c>
      <c r="E1588" s="114" t="s">
        <v>3066</v>
      </c>
      <c r="F1588" s="114">
        <v>122</v>
      </c>
      <c r="G1588" s="121">
        <v>1</v>
      </c>
      <c r="H1588" s="121">
        <v>7</v>
      </c>
      <c r="I1588" s="121"/>
      <c r="J1588" s="121">
        <v>355239</v>
      </c>
      <c r="K1588" s="121">
        <v>12010478</v>
      </c>
      <c r="L1588" s="121">
        <v>0.99</v>
      </c>
      <c r="M1588" s="121">
        <v>1506</v>
      </c>
      <c r="N1588" s="122">
        <v>1</v>
      </c>
      <c r="O1588" s="122">
        <v>1.7754001807417901E+19</v>
      </c>
    </row>
    <row r="1589" spans="3:15" ht="15" customHeight="1">
      <c r="C1589" s="112" t="b">
        <v>0</v>
      </c>
      <c r="D1589" s="113">
        <v>1508</v>
      </c>
      <c r="E1589" s="114" t="s">
        <v>3067</v>
      </c>
      <c r="F1589" s="114">
        <v>122</v>
      </c>
      <c r="G1589" s="121">
        <v>1</v>
      </c>
      <c r="H1589" s="121">
        <v>7</v>
      </c>
      <c r="I1589" s="121"/>
      <c r="J1589" s="121">
        <v>283062</v>
      </c>
      <c r="K1589" s="121">
        <v>9488316</v>
      </c>
      <c r="L1589" s="121">
        <v>0.99</v>
      </c>
      <c r="M1589" s="121">
        <v>1507</v>
      </c>
      <c r="N1589" s="122">
        <v>1</v>
      </c>
      <c r="O1589" s="122">
        <v>7.6632795303123016E+18</v>
      </c>
    </row>
    <row r="1590" spans="3:15" ht="15" customHeight="1">
      <c r="C1590" s="112" t="b">
        <v>0</v>
      </c>
      <c r="D1590" s="113">
        <v>1509</v>
      </c>
      <c r="E1590" s="114" t="s">
        <v>3068</v>
      </c>
      <c r="F1590" s="114">
        <v>122</v>
      </c>
      <c r="G1590" s="121">
        <v>1</v>
      </c>
      <c r="H1590" s="121">
        <v>7</v>
      </c>
      <c r="I1590" s="121"/>
      <c r="J1590" s="121">
        <v>343484</v>
      </c>
      <c r="K1590" s="121">
        <v>11314756</v>
      </c>
      <c r="L1590" s="121">
        <v>0.99</v>
      </c>
      <c r="M1590" s="121">
        <v>1508</v>
      </c>
      <c r="N1590" s="122">
        <v>1</v>
      </c>
      <c r="O1590" s="122">
        <v>4.542580429880855E+17</v>
      </c>
    </row>
    <row r="1591" spans="3:15" ht="15" customHeight="1">
      <c r="C1591" s="112" t="b">
        <v>0</v>
      </c>
      <c r="D1591" s="113">
        <v>1510</v>
      </c>
      <c r="E1591" s="114" t="s">
        <v>3069</v>
      </c>
      <c r="F1591" s="114">
        <v>122</v>
      </c>
      <c r="G1591" s="121">
        <v>1</v>
      </c>
      <c r="H1591" s="121">
        <v>7</v>
      </c>
      <c r="I1591" s="121"/>
      <c r="J1591" s="121">
        <v>317100</v>
      </c>
      <c r="K1591" s="121">
        <v>10599953</v>
      </c>
      <c r="L1591" s="121">
        <v>0.99</v>
      </c>
      <c r="M1591" s="121">
        <v>1509</v>
      </c>
      <c r="N1591" s="122">
        <v>1</v>
      </c>
      <c r="O1591" s="122">
        <v>9.1210997508443341E+18</v>
      </c>
    </row>
    <row r="1592" spans="3:15" ht="15" customHeight="1">
      <c r="C1592" s="112" t="b">
        <v>0</v>
      </c>
      <c r="D1592" s="113">
        <v>1511</v>
      </c>
      <c r="E1592" s="114" t="s">
        <v>3070</v>
      </c>
      <c r="F1592" s="114">
        <v>122</v>
      </c>
      <c r="G1592" s="121">
        <v>1</v>
      </c>
      <c r="H1592" s="121">
        <v>7</v>
      </c>
      <c r="I1592" s="121"/>
      <c r="J1592" s="121">
        <v>452519</v>
      </c>
      <c r="K1592" s="121">
        <v>14946972</v>
      </c>
      <c r="L1592" s="121">
        <v>0.99</v>
      </c>
      <c r="M1592" s="121">
        <v>1510</v>
      </c>
      <c r="N1592" s="122">
        <v>1</v>
      </c>
      <c r="O1592" s="122">
        <v>7.8324683986249769E+18</v>
      </c>
    </row>
    <row r="1593" spans="3:15" ht="15" customHeight="1">
      <c r="C1593" s="112" t="b">
        <v>0</v>
      </c>
      <c r="D1593" s="113">
        <v>1512</v>
      </c>
      <c r="E1593" s="114" t="s">
        <v>3071</v>
      </c>
      <c r="F1593" s="114">
        <v>122</v>
      </c>
      <c r="G1593" s="121">
        <v>1</v>
      </c>
      <c r="H1593" s="121">
        <v>7</v>
      </c>
      <c r="I1593" s="121"/>
      <c r="J1593" s="121">
        <v>367281</v>
      </c>
      <c r="K1593" s="121">
        <v>12304520</v>
      </c>
      <c r="L1593" s="121">
        <v>0.99</v>
      </c>
      <c r="M1593" s="121">
        <v>1511</v>
      </c>
      <c r="N1593" s="122">
        <v>1</v>
      </c>
      <c r="O1593" s="122">
        <v>1.9069382048197146E+18</v>
      </c>
    </row>
    <row r="1594" spans="3:15" ht="15" customHeight="1">
      <c r="C1594" s="112" t="b">
        <v>0</v>
      </c>
      <c r="D1594" s="113">
        <v>1513</v>
      </c>
      <c r="E1594" s="114" t="s">
        <v>3072</v>
      </c>
      <c r="F1594" s="114">
        <v>122</v>
      </c>
      <c r="G1594" s="121">
        <v>1</v>
      </c>
      <c r="H1594" s="121">
        <v>7</v>
      </c>
      <c r="I1594" s="121"/>
      <c r="J1594" s="121">
        <v>389276</v>
      </c>
      <c r="K1594" s="121">
        <v>13022833</v>
      </c>
      <c r="L1594" s="121">
        <v>0.99</v>
      </c>
      <c r="M1594" s="121">
        <v>1512</v>
      </c>
      <c r="N1594" s="122">
        <v>1</v>
      </c>
      <c r="O1594" s="122">
        <v>1.3964835097056287E+19</v>
      </c>
    </row>
    <row r="1595" spans="3:15" ht="15" customHeight="1">
      <c r="C1595" s="112" t="b">
        <v>0</v>
      </c>
      <c r="D1595" s="113">
        <v>1514</v>
      </c>
      <c r="E1595" s="114" t="s">
        <v>3073</v>
      </c>
      <c r="F1595" s="114">
        <v>122</v>
      </c>
      <c r="G1595" s="121">
        <v>1</v>
      </c>
      <c r="H1595" s="121">
        <v>7</v>
      </c>
      <c r="I1595" s="121"/>
      <c r="J1595" s="121">
        <v>326321</v>
      </c>
      <c r="K1595" s="121">
        <v>10724982</v>
      </c>
      <c r="L1595" s="121">
        <v>0.99</v>
      </c>
      <c r="M1595" s="121">
        <v>1513</v>
      </c>
      <c r="N1595" s="122">
        <v>1</v>
      </c>
      <c r="O1595" s="122">
        <v>1.6708337833607952E+19</v>
      </c>
    </row>
    <row r="1596" spans="3:15" ht="15" customHeight="1">
      <c r="C1596" s="112" t="b">
        <v>0</v>
      </c>
      <c r="D1596" s="113">
        <v>1515</v>
      </c>
      <c r="E1596" s="114" t="s">
        <v>3074</v>
      </c>
      <c r="F1596" s="114">
        <v>122</v>
      </c>
      <c r="G1596" s="121">
        <v>1</v>
      </c>
      <c r="H1596" s="121">
        <v>7</v>
      </c>
      <c r="I1596" s="121"/>
      <c r="J1596" s="121">
        <v>191477</v>
      </c>
      <c r="K1596" s="121">
        <v>6393818</v>
      </c>
      <c r="L1596" s="121">
        <v>0.99</v>
      </c>
      <c r="M1596" s="121">
        <v>1514</v>
      </c>
      <c r="N1596" s="122">
        <v>1</v>
      </c>
      <c r="O1596" s="122">
        <v>8.7466179253499696E+16</v>
      </c>
    </row>
    <row r="1597" spans="3:15" ht="15" customHeight="1">
      <c r="C1597" s="112" t="b">
        <v>0</v>
      </c>
      <c r="D1597" s="113">
        <v>1516</v>
      </c>
      <c r="E1597" s="114" t="s">
        <v>3075</v>
      </c>
      <c r="F1597" s="114">
        <v>122</v>
      </c>
      <c r="G1597" s="121">
        <v>1</v>
      </c>
      <c r="H1597" s="121">
        <v>7</v>
      </c>
      <c r="I1597" s="121"/>
      <c r="J1597" s="121">
        <v>338076</v>
      </c>
      <c r="K1597" s="121">
        <v>10996656</v>
      </c>
      <c r="L1597" s="121">
        <v>0.99</v>
      </c>
      <c r="M1597" s="121">
        <v>1515</v>
      </c>
      <c r="N1597" s="122">
        <v>1</v>
      </c>
      <c r="O1597" s="122">
        <v>1.448165388957334E+18</v>
      </c>
    </row>
    <row r="1598" spans="3:15" ht="15" customHeight="1">
      <c r="C1598" s="112" t="b">
        <v>0</v>
      </c>
      <c r="D1598" s="113">
        <v>1517</v>
      </c>
      <c r="E1598" s="114" t="s">
        <v>3076</v>
      </c>
      <c r="F1598" s="114">
        <v>122</v>
      </c>
      <c r="G1598" s="121">
        <v>1</v>
      </c>
      <c r="H1598" s="121">
        <v>7</v>
      </c>
      <c r="I1598" s="121"/>
      <c r="J1598" s="121">
        <v>380081</v>
      </c>
      <c r="K1598" s="121">
        <v>12524725</v>
      </c>
      <c r="L1598" s="121">
        <v>0.99</v>
      </c>
      <c r="M1598" s="121">
        <v>1516</v>
      </c>
      <c r="N1598" s="122">
        <v>1</v>
      </c>
      <c r="O1598" s="122">
        <v>7.6782619091453133E+18</v>
      </c>
    </row>
    <row r="1599" spans="3:15" ht="15" customHeight="1">
      <c r="C1599" s="112" t="b">
        <v>0</v>
      </c>
      <c r="D1599" s="113">
        <v>1518</v>
      </c>
      <c r="E1599" s="114" t="s">
        <v>3077</v>
      </c>
      <c r="F1599" s="114">
        <v>122</v>
      </c>
      <c r="G1599" s="121">
        <v>1</v>
      </c>
      <c r="H1599" s="121">
        <v>7</v>
      </c>
      <c r="I1599" s="121"/>
      <c r="J1599" s="121">
        <v>227526</v>
      </c>
      <c r="K1599" s="121">
        <v>7498259</v>
      </c>
      <c r="L1599" s="121">
        <v>0.99</v>
      </c>
      <c r="M1599" s="121">
        <v>1517</v>
      </c>
      <c r="N1599" s="122">
        <v>1</v>
      </c>
      <c r="O1599" s="122">
        <v>1.3520016896475793E+19</v>
      </c>
    </row>
    <row r="1600" spans="3:15" ht="15" customHeight="1">
      <c r="C1600" s="112" t="b">
        <v>0</v>
      </c>
      <c r="D1600" s="113">
        <v>1519</v>
      </c>
      <c r="E1600" s="114" t="s">
        <v>3078</v>
      </c>
      <c r="F1600" s="114">
        <v>122</v>
      </c>
      <c r="G1600" s="121">
        <v>1</v>
      </c>
      <c r="H1600" s="121">
        <v>7</v>
      </c>
      <c r="I1600" s="121"/>
      <c r="J1600" s="121">
        <v>289750</v>
      </c>
      <c r="K1600" s="121">
        <v>9502898</v>
      </c>
      <c r="L1600" s="121">
        <v>0.99</v>
      </c>
      <c r="M1600" s="121">
        <v>1518</v>
      </c>
      <c r="N1600" s="122">
        <v>1</v>
      </c>
      <c r="O1600" s="122">
        <v>4.529882675749529E+17</v>
      </c>
    </row>
    <row r="1601" spans="3:15" ht="15" customHeight="1">
      <c r="C1601" s="112" t="b">
        <v>0</v>
      </c>
      <c r="D1601" s="113">
        <v>1520</v>
      </c>
      <c r="E1601" s="114" t="s">
        <v>3079</v>
      </c>
      <c r="F1601" s="114">
        <v>123</v>
      </c>
      <c r="G1601" s="121">
        <v>1</v>
      </c>
      <c r="H1601" s="121">
        <v>7</v>
      </c>
      <c r="I1601" s="121"/>
      <c r="J1601" s="121">
        <v>252238</v>
      </c>
      <c r="K1601" s="121">
        <v>8470107</v>
      </c>
      <c r="L1601" s="121">
        <v>0.99</v>
      </c>
      <c r="M1601" s="121">
        <v>1519</v>
      </c>
      <c r="N1601" s="122">
        <v>1</v>
      </c>
      <c r="O1601" s="122">
        <v>5.0175108708121692E+18</v>
      </c>
    </row>
    <row r="1602" spans="3:15" ht="15" customHeight="1">
      <c r="C1602" s="112" t="b">
        <v>0</v>
      </c>
      <c r="D1602" s="113">
        <v>1521</v>
      </c>
      <c r="E1602" s="114" t="s">
        <v>3080</v>
      </c>
      <c r="F1602" s="114">
        <v>123</v>
      </c>
      <c r="G1602" s="121">
        <v>1</v>
      </c>
      <c r="H1602" s="121">
        <v>7</v>
      </c>
      <c r="I1602" s="121" t="s">
        <v>3081</v>
      </c>
      <c r="J1602" s="121">
        <v>255477</v>
      </c>
      <c r="K1602" s="121">
        <v>8537092</v>
      </c>
      <c r="L1602" s="121">
        <v>0.99</v>
      </c>
      <c r="M1602" s="121">
        <v>1520</v>
      </c>
      <c r="N1602" s="122">
        <v>0</v>
      </c>
      <c r="O1602" s="122">
        <v>9.5943753324397896E+18</v>
      </c>
    </row>
    <row r="1603" spans="3:15" ht="15" customHeight="1">
      <c r="C1603" s="112" t="b">
        <v>0</v>
      </c>
      <c r="D1603" s="113">
        <v>1522</v>
      </c>
      <c r="E1603" s="114" t="s">
        <v>3082</v>
      </c>
      <c r="F1603" s="114">
        <v>123</v>
      </c>
      <c r="G1603" s="121">
        <v>1</v>
      </c>
      <c r="H1603" s="121">
        <v>7</v>
      </c>
      <c r="I1603" s="121"/>
      <c r="J1603" s="121">
        <v>300878</v>
      </c>
      <c r="K1603" s="121">
        <v>10053718</v>
      </c>
      <c r="L1603" s="121">
        <v>0.99</v>
      </c>
      <c r="M1603" s="121">
        <v>1521</v>
      </c>
      <c r="N1603" s="122">
        <v>1</v>
      </c>
      <c r="O1603" s="122">
        <v>2.4552613740174249E+18</v>
      </c>
    </row>
    <row r="1604" spans="3:15" ht="15" customHeight="1">
      <c r="C1604" s="112" t="b">
        <v>0</v>
      </c>
      <c r="D1604" s="113">
        <v>1523</v>
      </c>
      <c r="E1604" s="114" t="s">
        <v>3083</v>
      </c>
      <c r="F1604" s="114">
        <v>123</v>
      </c>
      <c r="G1604" s="121">
        <v>1</v>
      </c>
      <c r="H1604" s="121">
        <v>7</v>
      </c>
      <c r="I1604" s="121"/>
      <c r="J1604" s="121">
        <v>253231</v>
      </c>
      <c r="K1604" s="121">
        <v>8431821</v>
      </c>
      <c r="L1604" s="121">
        <v>0.99</v>
      </c>
      <c r="M1604" s="121">
        <v>1522</v>
      </c>
      <c r="N1604" s="122">
        <v>1</v>
      </c>
      <c r="O1604" s="122">
        <v>2.8714147432639145E+18</v>
      </c>
    </row>
    <row r="1605" spans="3:15" ht="15" customHeight="1">
      <c r="C1605" s="112" t="b">
        <v>0</v>
      </c>
      <c r="D1605" s="113">
        <v>1524</v>
      </c>
      <c r="E1605" s="114" t="s">
        <v>3084</v>
      </c>
      <c r="F1605" s="114">
        <v>123</v>
      </c>
      <c r="G1605" s="121">
        <v>1</v>
      </c>
      <c r="H1605" s="121">
        <v>7</v>
      </c>
      <c r="I1605" s="121"/>
      <c r="J1605" s="121">
        <v>270027</v>
      </c>
      <c r="K1605" s="121">
        <v>9004470</v>
      </c>
      <c r="L1605" s="121">
        <v>0.99</v>
      </c>
      <c r="M1605" s="121">
        <v>1523</v>
      </c>
      <c r="N1605" s="122">
        <v>1</v>
      </c>
      <c r="O1605" s="122">
        <v>3.458049911323895E+17</v>
      </c>
    </row>
    <row r="1606" spans="3:15" ht="15" customHeight="1">
      <c r="C1606" s="112" t="b">
        <v>0</v>
      </c>
      <c r="D1606" s="113">
        <v>1525</v>
      </c>
      <c r="E1606" s="114" t="s">
        <v>3085</v>
      </c>
      <c r="F1606" s="114">
        <v>123</v>
      </c>
      <c r="G1606" s="121">
        <v>1</v>
      </c>
      <c r="H1606" s="121">
        <v>7</v>
      </c>
      <c r="I1606" s="121"/>
      <c r="J1606" s="121">
        <v>269897</v>
      </c>
      <c r="K1606" s="121">
        <v>8887216</v>
      </c>
      <c r="L1606" s="121">
        <v>0.99</v>
      </c>
      <c r="M1606" s="121">
        <v>1524</v>
      </c>
      <c r="N1606" s="122">
        <v>1</v>
      </c>
      <c r="O1606" s="122">
        <v>1.3022732643329112E+19</v>
      </c>
    </row>
    <row r="1607" spans="3:15" ht="15" customHeight="1">
      <c r="C1607" s="112" t="b">
        <v>0</v>
      </c>
      <c r="D1607" s="113">
        <v>1526</v>
      </c>
      <c r="E1607" s="114" t="s">
        <v>3086</v>
      </c>
      <c r="F1607" s="114">
        <v>123</v>
      </c>
      <c r="G1607" s="121">
        <v>1</v>
      </c>
      <c r="H1607" s="121">
        <v>7</v>
      </c>
      <c r="I1607" s="121" t="s">
        <v>3087</v>
      </c>
      <c r="J1607" s="121">
        <v>224078</v>
      </c>
      <c r="K1607" s="121">
        <v>7437935</v>
      </c>
      <c r="L1607" s="121">
        <v>0.99</v>
      </c>
      <c r="M1607" s="121">
        <v>1525</v>
      </c>
      <c r="N1607" s="122">
        <v>0</v>
      </c>
      <c r="O1607" s="122">
        <v>1.5544435157606719E+19</v>
      </c>
    </row>
    <row r="1608" spans="3:15" ht="15" customHeight="1">
      <c r="C1608" s="112" t="b">
        <v>0</v>
      </c>
      <c r="D1608" s="113">
        <v>1527</v>
      </c>
      <c r="E1608" s="114" t="s">
        <v>3088</v>
      </c>
      <c r="F1608" s="114">
        <v>123</v>
      </c>
      <c r="G1608" s="121">
        <v>1</v>
      </c>
      <c r="H1608" s="121">
        <v>7</v>
      </c>
      <c r="I1608" s="121"/>
      <c r="J1608" s="121">
        <v>229093</v>
      </c>
      <c r="K1608" s="121">
        <v>7583799</v>
      </c>
      <c r="L1608" s="121">
        <v>0.99</v>
      </c>
      <c r="M1608" s="121">
        <v>1526</v>
      </c>
      <c r="N1608" s="122">
        <v>1</v>
      </c>
      <c r="O1608" s="122">
        <v>1.6570579407449838E+18</v>
      </c>
    </row>
    <row r="1609" spans="3:15" ht="15" customHeight="1">
      <c r="C1609" s="112" t="b">
        <v>0</v>
      </c>
      <c r="D1609" s="113">
        <v>1528</v>
      </c>
      <c r="E1609" s="114" t="s">
        <v>3089</v>
      </c>
      <c r="F1609" s="114">
        <v>123</v>
      </c>
      <c r="G1609" s="121">
        <v>1</v>
      </c>
      <c r="H1609" s="121">
        <v>7</v>
      </c>
      <c r="I1609" s="121"/>
      <c r="J1609" s="121">
        <v>266919</v>
      </c>
      <c r="K1609" s="121">
        <v>8836127</v>
      </c>
      <c r="L1609" s="121">
        <v>0.99</v>
      </c>
      <c r="M1609" s="121">
        <v>1527</v>
      </c>
      <c r="N1609" s="122">
        <v>1</v>
      </c>
      <c r="O1609" s="122">
        <v>1.1127993218555593E+19</v>
      </c>
    </row>
    <row r="1610" spans="3:15" ht="15" customHeight="1">
      <c r="C1610" s="112" t="b">
        <v>0</v>
      </c>
      <c r="D1610" s="113">
        <v>1529</v>
      </c>
      <c r="E1610" s="114" t="s">
        <v>3090</v>
      </c>
      <c r="F1610" s="114">
        <v>123</v>
      </c>
      <c r="G1610" s="121">
        <v>1</v>
      </c>
      <c r="H1610" s="121">
        <v>7</v>
      </c>
      <c r="I1610" s="121"/>
      <c r="J1610" s="121">
        <v>128078</v>
      </c>
      <c r="K1610" s="121">
        <v>4299676</v>
      </c>
      <c r="L1610" s="121">
        <v>0.99</v>
      </c>
      <c r="M1610" s="121">
        <v>1528</v>
      </c>
      <c r="N1610" s="122">
        <v>1</v>
      </c>
      <c r="O1610" s="122">
        <v>3.7381275250003379E+18</v>
      </c>
    </row>
    <row r="1611" spans="3:15" ht="15" customHeight="1">
      <c r="C1611" s="112" t="b">
        <v>0</v>
      </c>
      <c r="D1611" s="113">
        <v>1530</v>
      </c>
      <c r="E1611" s="114" t="s">
        <v>3091</v>
      </c>
      <c r="F1611" s="114">
        <v>123</v>
      </c>
      <c r="G1611" s="121">
        <v>1</v>
      </c>
      <c r="H1611" s="121">
        <v>7</v>
      </c>
      <c r="I1611" s="121"/>
      <c r="J1611" s="121">
        <v>250462</v>
      </c>
      <c r="K1611" s="121">
        <v>8292108</v>
      </c>
      <c r="L1611" s="121">
        <v>0.99</v>
      </c>
      <c r="M1611" s="121">
        <v>1529</v>
      </c>
      <c r="N1611" s="122">
        <v>1</v>
      </c>
      <c r="O1611" s="122">
        <v>1.3481881028427237E+19</v>
      </c>
    </row>
    <row r="1612" spans="3:15" ht="15" customHeight="1">
      <c r="C1612" s="112" t="b">
        <v>0</v>
      </c>
      <c r="D1612" s="113">
        <v>1531</v>
      </c>
      <c r="E1612" s="114" t="s">
        <v>3092</v>
      </c>
      <c r="F1612" s="114">
        <v>123</v>
      </c>
      <c r="G1612" s="121">
        <v>1</v>
      </c>
      <c r="H1612" s="121">
        <v>7</v>
      </c>
      <c r="I1612" s="121"/>
      <c r="J1612" s="121">
        <v>315977</v>
      </c>
      <c r="K1612" s="121">
        <v>10474904</v>
      </c>
      <c r="L1612" s="121">
        <v>0.99</v>
      </c>
      <c r="M1612" s="121">
        <v>1530</v>
      </c>
      <c r="N1612" s="122">
        <v>1</v>
      </c>
      <c r="O1612" s="122">
        <v>3.5234589244386918E+18</v>
      </c>
    </row>
    <row r="1613" spans="3:15" ht="15" customHeight="1">
      <c r="C1613" s="112" t="b">
        <v>0</v>
      </c>
      <c r="D1613" s="113">
        <v>1532</v>
      </c>
      <c r="E1613" s="114" t="s">
        <v>3093</v>
      </c>
      <c r="F1613" s="114">
        <v>124</v>
      </c>
      <c r="G1613" s="121">
        <v>1</v>
      </c>
      <c r="H1613" s="121">
        <v>16</v>
      </c>
      <c r="I1613" s="121" t="s">
        <v>549</v>
      </c>
      <c r="J1613" s="121">
        <v>284107</v>
      </c>
      <c r="K1613" s="121">
        <v>9632269</v>
      </c>
      <c r="L1613" s="121">
        <v>0.99</v>
      </c>
      <c r="M1613" s="121">
        <v>1531</v>
      </c>
      <c r="N1613" s="122">
        <v>0</v>
      </c>
      <c r="O1613" s="122">
        <v>1.0802250522733877E+19</v>
      </c>
    </row>
    <row r="1614" spans="3:15" ht="15" customHeight="1">
      <c r="C1614" s="112" t="b">
        <v>0</v>
      </c>
      <c r="D1614" s="113">
        <v>1533</v>
      </c>
      <c r="E1614" s="114" t="s">
        <v>3094</v>
      </c>
      <c r="F1614" s="114">
        <v>124</v>
      </c>
      <c r="G1614" s="121">
        <v>1</v>
      </c>
      <c r="H1614" s="121">
        <v>16</v>
      </c>
      <c r="I1614" s="121" t="s">
        <v>549</v>
      </c>
      <c r="J1614" s="121">
        <v>190484</v>
      </c>
      <c r="K1614" s="121">
        <v>6400532</v>
      </c>
      <c r="L1614" s="121">
        <v>0.99</v>
      </c>
      <c r="M1614" s="121">
        <v>1532</v>
      </c>
      <c r="N1614" s="122">
        <v>0</v>
      </c>
      <c r="O1614" s="122">
        <v>2.4233837418562253E+18</v>
      </c>
    </row>
    <row r="1615" spans="3:15" ht="15" customHeight="1">
      <c r="C1615" s="112" t="b">
        <v>0</v>
      </c>
      <c r="D1615" s="113">
        <v>1534</v>
      </c>
      <c r="E1615" s="114" t="s">
        <v>3095</v>
      </c>
      <c r="F1615" s="114">
        <v>124</v>
      </c>
      <c r="G1615" s="121">
        <v>1</v>
      </c>
      <c r="H1615" s="121">
        <v>16</v>
      </c>
      <c r="I1615" s="121" t="s">
        <v>549</v>
      </c>
      <c r="J1615" s="121">
        <v>230582</v>
      </c>
      <c r="K1615" s="121">
        <v>7764601</v>
      </c>
      <c r="L1615" s="121">
        <v>0.99</v>
      </c>
      <c r="M1615" s="121">
        <v>1533</v>
      </c>
      <c r="N1615" s="122">
        <v>0</v>
      </c>
      <c r="O1615" s="122">
        <v>1.2245315000293486E+18</v>
      </c>
    </row>
    <row r="1616" spans="3:15" ht="15" customHeight="1">
      <c r="C1616" s="112" t="b">
        <v>0</v>
      </c>
      <c r="D1616" s="113">
        <v>1535</v>
      </c>
      <c r="E1616" s="114" t="s">
        <v>3096</v>
      </c>
      <c r="F1616" s="114">
        <v>124</v>
      </c>
      <c r="G1616" s="121">
        <v>1</v>
      </c>
      <c r="H1616" s="121">
        <v>16</v>
      </c>
      <c r="I1616" s="121" t="s">
        <v>549</v>
      </c>
      <c r="J1616" s="121">
        <v>182308</v>
      </c>
      <c r="K1616" s="121">
        <v>6056200</v>
      </c>
      <c r="L1616" s="121">
        <v>0.99</v>
      </c>
      <c r="M1616" s="121">
        <v>1534</v>
      </c>
      <c r="N1616" s="122">
        <v>0</v>
      </c>
      <c r="O1616" s="122">
        <v>4.3085138345749514E+18</v>
      </c>
    </row>
    <row r="1617" spans="3:15" ht="15" customHeight="1">
      <c r="C1617" s="112" t="b">
        <v>0</v>
      </c>
      <c r="D1617" s="113">
        <v>1536</v>
      </c>
      <c r="E1617" s="114" t="s">
        <v>3097</v>
      </c>
      <c r="F1617" s="114">
        <v>124</v>
      </c>
      <c r="G1617" s="121">
        <v>1</v>
      </c>
      <c r="H1617" s="121">
        <v>16</v>
      </c>
      <c r="I1617" s="121" t="s">
        <v>549</v>
      </c>
      <c r="J1617" s="121">
        <v>241084</v>
      </c>
      <c r="K1617" s="121">
        <v>8077282</v>
      </c>
      <c r="L1617" s="121">
        <v>0.99</v>
      </c>
      <c r="M1617" s="121">
        <v>1535</v>
      </c>
      <c r="N1617" s="122">
        <v>0</v>
      </c>
      <c r="O1617" s="122">
        <v>1.2270975425993472E+19</v>
      </c>
    </row>
    <row r="1618" spans="3:15" ht="15" customHeight="1">
      <c r="C1618" s="112" t="b">
        <v>0</v>
      </c>
      <c r="D1618" s="113">
        <v>1537</v>
      </c>
      <c r="E1618" s="114" t="s">
        <v>3098</v>
      </c>
      <c r="F1618" s="114">
        <v>124</v>
      </c>
      <c r="G1618" s="121">
        <v>1</v>
      </c>
      <c r="H1618" s="121">
        <v>16</v>
      </c>
      <c r="I1618" s="121" t="s">
        <v>549</v>
      </c>
      <c r="J1618" s="121">
        <v>270628</v>
      </c>
      <c r="K1618" s="121">
        <v>9081874</v>
      </c>
      <c r="L1618" s="121">
        <v>0.99</v>
      </c>
      <c r="M1618" s="121">
        <v>1536</v>
      </c>
      <c r="N1618" s="122">
        <v>0</v>
      </c>
      <c r="O1618" s="122">
        <v>1.2565242665714924E+18</v>
      </c>
    </row>
    <row r="1619" spans="3:15" ht="15" customHeight="1">
      <c r="C1619" s="112" t="b">
        <v>0</v>
      </c>
      <c r="D1619" s="113">
        <v>1538</v>
      </c>
      <c r="E1619" s="114" t="s">
        <v>3099</v>
      </c>
      <c r="F1619" s="114">
        <v>124</v>
      </c>
      <c r="G1619" s="121">
        <v>1</v>
      </c>
      <c r="H1619" s="121">
        <v>16</v>
      </c>
      <c r="I1619" s="121" t="s">
        <v>549</v>
      </c>
      <c r="J1619" s="121">
        <v>251768</v>
      </c>
      <c r="K1619" s="121">
        <v>8452654</v>
      </c>
      <c r="L1619" s="121">
        <v>0.99</v>
      </c>
      <c r="M1619" s="121">
        <v>1537</v>
      </c>
      <c r="N1619" s="122">
        <v>0</v>
      </c>
      <c r="O1619" s="122">
        <v>1.7715538973151496E+19</v>
      </c>
    </row>
    <row r="1620" spans="3:15" ht="15" customHeight="1">
      <c r="C1620" s="112" t="b">
        <v>0</v>
      </c>
      <c r="D1620" s="113">
        <v>1539</v>
      </c>
      <c r="E1620" s="114" t="s">
        <v>3100</v>
      </c>
      <c r="F1620" s="114">
        <v>124</v>
      </c>
      <c r="G1620" s="121">
        <v>1</v>
      </c>
      <c r="H1620" s="121">
        <v>16</v>
      </c>
      <c r="I1620" s="121" t="s">
        <v>549</v>
      </c>
      <c r="J1620" s="121">
        <v>269008</v>
      </c>
      <c r="K1620" s="121">
        <v>8871455</v>
      </c>
      <c r="L1620" s="121">
        <v>0.99</v>
      </c>
      <c r="M1620" s="121">
        <v>1538</v>
      </c>
      <c r="N1620" s="122">
        <v>0</v>
      </c>
      <c r="O1620" s="122">
        <v>4.4286149212049331E+18</v>
      </c>
    </row>
    <row r="1621" spans="3:15" ht="15" customHeight="1">
      <c r="C1621" s="112" t="b">
        <v>0</v>
      </c>
      <c r="D1621" s="113">
        <v>1540</v>
      </c>
      <c r="E1621" s="114" t="s">
        <v>3101</v>
      </c>
      <c r="F1621" s="114">
        <v>124</v>
      </c>
      <c r="G1621" s="121">
        <v>1</v>
      </c>
      <c r="H1621" s="121">
        <v>16</v>
      </c>
      <c r="I1621" s="121" t="s">
        <v>549</v>
      </c>
      <c r="J1621" s="121">
        <v>213263</v>
      </c>
      <c r="K1621" s="121">
        <v>7257390</v>
      </c>
      <c r="L1621" s="121">
        <v>0.99</v>
      </c>
      <c r="M1621" s="121">
        <v>1539</v>
      </c>
      <c r="N1621" s="122">
        <v>0</v>
      </c>
      <c r="O1621" s="122">
        <v>7.7992740119510415E+18</v>
      </c>
    </row>
    <row r="1622" spans="3:15" ht="15" customHeight="1">
      <c r="C1622" s="112" t="b">
        <v>0</v>
      </c>
      <c r="D1622" s="113">
        <v>1541</v>
      </c>
      <c r="E1622" s="114" t="s">
        <v>3102</v>
      </c>
      <c r="F1622" s="114">
        <v>124</v>
      </c>
      <c r="G1622" s="121">
        <v>1</v>
      </c>
      <c r="H1622" s="121">
        <v>16</v>
      </c>
      <c r="I1622" s="121" t="s">
        <v>549</v>
      </c>
      <c r="J1622" s="121">
        <v>118804</v>
      </c>
      <c r="K1622" s="121">
        <v>3948371</v>
      </c>
      <c r="L1622" s="121">
        <v>0.99</v>
      </c>
      <c r="M1622" s="121">
        <v>1540</v>
      </c>
      <c r="N1622" s="122">
        <v>0</v>
      </c>
      <c r="O1622" s="122">
        <v>1.6928793018454702E+19</v>
      </c>
    </row>
    <row r="1623" spans="3:15" ht="15" customHeight="1">
      <c r="C1623" s="112" t="b">
        <v>0</v>
      </c>
      <c r="D1623" s="113">
        <v>1542</v>
      </c>
      <c r="E1623" s="114" t="s">
        <v>3103</v>
      </c>
      <c r="F1623" s="114">
        <v>124</v>
      </c>
      <c r="G1623" s="121">
        <v>1</v>
      </c>
      <c r="H1623" s="121">
        <v>16</v>
      </c>
      <c r="I1623" s="121" t="s">
        <v>549</v>
      </c>
      <c r="J1623" s="121">
        <v>203415</v>
      </c>
      <c r="K1623" s="121">
        <v>6774566</v>
      </c>
      <c r="L1623" s="121">
        <v>0.99</v>
      </c>
      <c r="M1623" s="121">
        <v>1541</v>
      </c>
      <c r="N1623" s="122">
        <v>0</v>
      </c>
      <c r="O1623" s="122">
        <v>1.7369325640383785E+19</v>
      </c>
    </row>
    <row r="1624" spans="3:15" ht="15" customHeight="1">
      <c r="C1624" s="112" t="b">
        <v>0</v>
      </c>
      <c r="D1624" s="113">
        <v>1543</v>
      </c>
      <c r="E1624" s="114" t="s">
        <v>3104</v>
      </c>
      <c r="F1624" s="114">
        <v>124</v>
      </c>
      <c r="G1624" s="121">
        <v>1</v>
      </c>
      <c r="H1624" s="121">
        <v>16</v>
      </c>
      <c r="I1624" s="121" t="s">
        <v>549</v>
      </c>
      <c r="J1624" s="121">
        <v>208457</v>
      </c>
      <c r="K1624" s="121">
        <v>7104588</v>
      </c>
      <c r="L1624" s="121">
        <v>0.99</v>
      </c>
      <c r="M1624" s="121">
        <v>1542</v>
      </c>
      <c r="N1624" s="122">
        <v>0</v>
      </c>
      <c r="O1624" s="122">
        <v>1.5477762729047486E+19</v>
      </c>
    </row>
    <row r="1625" spans="3:15" ht="15" customHeight="1">
      <c r="C1625" s="112" t="b">
        <v>0</v>
      </c>
      <c r="D1625" s="113">
        <v>1544</v>
      </c>
      <c r="E1625" s="114" t="s">
        <v>233</v>
      </c>
      <c r="F1625" s="114">
        <v>124</v>
      </c>
      <c r="G1625" s="121">
        <v>1</v>
      </c>
      <c r="H1625" s="121">
        <v>16</v>
      </c>
      <c r="I1625" s="121" t="s">
        <v>549</v>
      </c>
      <c r="J1625" s="121">
        <v>180924</v>
      </c>
      <c r="K1625" s="121">
        <v>6031174</v>
      </c>
      <c r="L1625" s="121">
        <v>0.99</v>
      </c>
      <c r="M1625" s="121">
        <v>1543</v>
      </c>
      <c r="N1625" s="122">
        <v>0</v>
      </c>
      <c r="O1625" s="122">
        <v>6.7944948595220408E+18</v>
      </c>
    </row>
    <row r="1626" spans="3:15" ht="15" customHeight="1">
      <c r="C1626" s="112" t="b">
        <v>0</v>
      </c>
      <c r="D1626" s="113">
        <v>1545</v>
      </c>
      <c r="E1626" s="114" t="s">
        <v>3105</v>
      </c>
      <c r="F1626" s="114">
        <v>124</v>
      </c>
      <c r="G1626" s="121">
        <v>1</v>
      </c>
      <c r="H1626" s="121">
        <v>16</v>
      </c>
      <c r="I1626" s="121" t="s">
        <v>549</v>
      </c>
      <c r="J1626" s="121">
        <v>220891</v>
      </c>
      <c r="K1626" s="121">
        <v>7248336</v>
      </c>
      <c r="L1626" s="121">
        <v>0.99</v>
      </c>
      <c r="M1626" s="121">
        <v>1544</v>
      </c>
      <c r="N1626" s="122">
        <v>0</v>
      </c>
      <c r="O1626" s="122">
        <v>1.5884366457640598E+19</v>
      </c>
    </row>
    <row r="1627" spans="3:15" ht="15" customHeight="1">
      <c r="C1627" s="112" t="b">
        <v>0</v>
      </c>
      <c r="D1627" s="113">
        <v>1546</v>
      </c>
      <c r="E1627" s="114" t="s">
        <v>3106</v>
      </c>
      <c r="F1627" s="114">
        <v>125</v>
      </c>
      <c r="G1627" s="121">
        <v>1</v>
      </c>
      <c r="H1627" s="121">
        <v>3</v>
      </c>
      <c r="I1627" s="121"/>
      <c r="J1627" s="121">
        <v>205792</v>
      </c>
      <c r="K1627" s="121">
        <v>6720789</v>
      </c>
      <c r="L1627" s="121">
        <v>0.99</v>
      </c>
      <c r="M1627" s="121">
        <v>1545</v>
      </c>
      <c r="N1627" s="122">
        <v>1</v>
      </c>
      <c r="O1627" s="122">
        <v>1.6465747803183679E+19</v>
      </c>
    </row>
    <row r="1628" spans="3:15" ht="15" customHeight="1">
      <c r="C1628" s="112" t="b">
        <v>0</v>
      </c>
      <c r="D1628" s="113">
        <v>1547</v>
      </c>
      <c r="E1628" s="114" t="s">
        <v>234</v>
      </c>
      <c r="F1628" s="114">
        <v>125</v>
      </c>
      <c r="G1628" s="121">
        <v>1</v>
      </c>
      <c r="H1628" s="121">
        <v>3</v>
      </c>
      <c r="I1628" s="121"/>
      <c r="J1628" s="121">
        <v>213289</v>
      </c>
      <c r="K1628" s="121">
        <v>7056785</v>
      </c>
      <c r="L1628" s="121">
        <v>0.99</v>
      </c>
      <c r="M1628" s="121">
        <v>1546</v>
      </c>
      <c r="N1628" s="122">
        <v>1</v>
      </c>
      <c r="O1628" s="122">
        <v>1.4724907574836527E+19</v>
      </c>
    </row>
    <row r="1629" spans="3:15" ht="15" customHeight="1">
      <c r="C1629" s="112" t="b">
        <v>0</v>
      </c>
      <c r="D1629" s="113">
        <v>1548</v>
      </c>
      <c r="E1629" s="114" t="s">
        <v>3107</v>
      </c>
      <c r="F1629" s="114">
        <v>125</v>
      </c>
      <c r="G1629" s="121">
        <v>1</v>
      </c>
      <c r="H1629" s="121">
        <v>3</v>
      </c>
      <c r="I1629" s="121"/>
      <c r="J1629" s="121">
        <v>144195</v>
      </c>
      <c r="K1629" s="121">
        <v>4728246</v>
      </c>
      <c r="L1629" s="121">
        <v>0.99</v>
      </c>
      <c r="M1629" s="121">
        <v>1547</v>
      </c>
      <c r="N1629" s="122">
        <v>1</v>
      </c>
      <c r="O1629" s="122">
        <v>4.2573962860890926E+18</v>
      </c>
    </row>
    <row r="1630" spans="3:15" ht="15" customHeight="1">
      <c r="C1630" s="112" t="b">
        <v>0</v>
      </c>
      <c r="D1630" s="113">
        <v>1549</v>
      </c>
      <c r="E1630" s="114" t="s">
        <v>3108</v>
      </c>
      <c r="F1630" s="114">
        <v>125</v>
      </c>
      <c r="G1630" s="121">
        <v>1</v>
      </c>
      <c r="H1630" s="121">
        <v>3</v>
      </c>
      <c r="I1630" s="121"/>
      <c r="J1630" s="121">
        <v>197328</v>
      </c>
      <c r="K1630" s="121">
        <v>6509179</v>
      </c>
      <c r="L1630" s="121">
        <v>0.99</v>
      </c>
      <c r="M1630" s="121">
        <v>1548</v>
      </c>
      <c r="N1630" s="122">
        <v>1</v>
      </c>
      <c r="O1630" s="122">
        <v>3.6439976037712824E+18</v>
      </c>
    </row>
    <row r="1631" spans="3:15" ht="15" customHeight="1">
      <c r="C1631" s="112" t="b">
        <v>0</v>
      </c>
      <c r="D1631" s="113">
        <v>1550</v>
      </c>
      <c r="E1631" s="114" t="s">
        <v>3109</v>
      </c>
      <c r="F1631" s="114">
        <v>125</v>
      </c>
      <c r="G1631" s="121">
        <v>1</v>
      </c>
      <c r="H1631" s="121">
        <v>3</v>
      </c>
      <c r="I1631" s="121"/>
      <c r="J1631" s="121">
        <v>276427</v>
      </c>
      <c r="K1631" s="121">
        <v>9006022</v>
      </c>
      <c r="L1631" s="121">
        <v>0.99</v>
      </c>
      <c r="M1631" s="121">
        <v>1549</v>
      </c>
      <c r="N1631" s="122">
        <v>1</v>
      </c>
      <c r="O1631" s="122">
        <v>1.5469325078882384E+19</v>
      </c>
    </row>
    <row r="1632" spans="3:15" ht="15" customHeight="1">
      <c r="C1632" s="112" t="b">
        <v>0</v>
      </c>
      <c r="D1632" s="113">
        <v>1551</v>
      </c>
      <c r="E1632" s="114" t="s">
        <v>3110</v>
      </c>
      <c r="F1632" s="114">
        <v>125</v>
      </c>
      <c r="G1632" s="121">
        <v>1</v>
      </c>
      <c r="H1632" s="121">
        <v>3</v>
      </c>
      <c r="I1632" s="121"/>
      <c r="J1632" s="121">
        <v>41900</v>
      </c>
      <c r="K1632" s="121">
        <v>1351993</v>
      </c>
      <c r="L1632" s="121">
        <v>0.99</v>
      </c>
      <c r="M1632" s="121">
        <v>1550</v>
      </c>
      <c r="N1632" s="122">
        <v>1</v>
      </c>
      <c r="O1632" s="122">
        <v>3.9187689971882003E+17</v>
      </c>
    </row>
    <row r="1633" spans="3:15" ht="15" customHeight="1">
      <c r="C1633" s="112" t="b">
        <v>0</v>
      </c>
      <c r="D1633" s="113">
        <v>1552</v>
      </c>
      <c r="E1633" s="114" t="s">
        <v>3111</v>
      </c>
      <c r="F1633" s="114">
        <v>125</v>
      </c>
      <c r="G1633" s="121">
        <v>1</v>
      </c>
      <c r="H1633" s="121">
        <v>3</v>
      </c>
      <c r="I1633" s="121"/>
      <c r="J1633" s="121">
        <v>222197</v>
      </c>
      <c r="K1633" s="121">
        <v>7231368</v>
      </c>
      <c r="L1633" s="121">
        <v>0.99</v>
      </c>
      <c r="M1633" s="121">
        <v>1551</v>
      </c>
      <c r="N1633" s="122">
        <v>1</v>
      </c>
      <c r="O1633" s="122">
        <v>1.8104666729536451E+18</v>
      </c>
    </row>
    <row r="1634" spans="3:15" ht="15" customHeight="1">
      <c r="C1634" s="112" t="b">
        <v>0</v>
      </c>
      <c r="D1634" s="113">
        <v>1553</v>
      </c>
      <c r="E1634" s="114" t="s">
        <v>3112</v>
      </c>
      <c r="F1634" s="114">
        <v>125</v>
      </c>
      <c r="G1634" s="121">
        <v>1</v>
      </c>
      <c r="H1634" s="121">
        <v>3</v>
      </c>
      <c r="I1634" s="121"/>
      <c r="J1634" s="121">
        <v>305162</v>
      </c>
      <c r="K1634" s="121">
        <v>9962558</v>
      </c>
      <c r="L1634" s="121">
        <v>0.99</v>
      </c>
      <c r="M1634" s="121">
        <v>1552</v>
      </c>
      <c r="N1634" s="122">
        <v>1</v>
      </c>
      <c r="O1634" s="122">
        <v>1.6474775749306057E+19</v>
      </c>
    </row>
    <row r="1635" spans="3:15" ht="15" customHeight="1">
      <c r="C1635" s="112" t="b">
        <v>0</v>
      </c>
      <c r="D1635" s="113">
        <v>1554</v>
      </c>
      <c r="E1635" s="114" t="s">
        <v>3113</v>
      </c>
      <c r="F1635" s="114">
        <v>125</v>
      </c>
      <c r="G1635" s="121">
        <v>1</v>
      </c>
      <c r="H1635" s="121">
        <v>3</v>
      </c>
      <c r="I1635" s="121"/>
      <c r="J1635" s="121">
        <v>335542</v>
      </c>
      <c r="K1635" s="121">
        <v>11068866</v>
      </c>
      <c r="L1635" s="121">
        <v>0.99</v>
      </c>
      <c r="M1635" s="121">
        <v>1553</v>
      </c>
      <c r="N1635" s="122">
        <v>1</v>
      </c>
      <c r="O1635" s="122">
        <v>1.6305134280291748E+19</v>
      </c>
    </row>
    <row r="1636" spans="3:15" ht="15" customHeight="1">
      <c r="C1636" s="112" t="b">
        <v>0</v>
      </c>
      <c r="D1636" s="113">
        <v>1555</v>
      </c>
      <c r="E1636" s="114" t="s">
        <v>3114</v>
      </c>
      <c r="F1636" s="114">
        <v>125</v>
      </c>
      <c r="G1636" s="121">
        <v>1</v>
      </c>
      <c r="H1636" s="121">
        <v>3</v>
      </c>
      <c r="I1636" s="121"/>
      <c r="J1636" s="121">
        <v>265952</v>
      </c>
      <c r="K1636" s="121">
        <v>8713599</v>
      </c>
      <c r="L1636" s="121">
        <v>0.99</v>
      </c>
      <c r="M1636" s="121">
        <v>1554</v>
      </c>
      <c r="N1636" s="122">
        <v>1</v>
      </c>
      <c r="O1636" s="122">
        <v>7.1575148355019991E+18</v>
      </c>
    </row>
    <row r="1637" spans="3:15" ht="15" customHeight="1">
      <c r="C1637" s="112" t="b">
        <v>0</v>
      </c>
      <c r="D1637" s="113">
        <v>1556</v>
      </c>
      <c r="E1637" s="114" t="s">
        <v>3115</v>
      </c>
      <c r="F1637" s="114">
        <v>125</v>
      </c>
      <c r="G1637" s="121">
        <v>1</v>
      </c>
      <c r="H1637" s="121">
        <v>3</v>
      </c>
      <c r="I1637" s="121"/>
      <c r="J1637" s="121">
        <v>249939</v>
      </c>
      <c r="K1637" s="121">
        <v>8198617</v>
      </c>
      <c r="L1637" s="121">
        <v>0.99</v>
      </c>
      <c r="M1637" s="121">
        <v>1555</v>
      </c>
      <c r="N1637" s="122">
        <v>1</v>
      </c>
      <c r="O1637" s="122">
        <v>4.892934120031102E+18</v>
      </c>
    </row>
    <row r="1638" spans="3:15" ht="15" customHeight="1">
      <c r="C1638" s="112" t="b">
        <v>0</v>
      </c>
      <c r="D1638" s="113">
        <v>1557</v>
      </c>
      <c r="E1638" s="114" t="s">
        <v>3116</v>
      </c>
      <c r="F1638" s="114">
        <v>125</v>
      </c>
      <c r="G1638" s="121">
        <v>1</v>
      </c>
      <c r="H1638" s="121">
        <v>3</v>
      </c>
      <c r="I1638" s="121"/>
      <c r="J1638" s="121">
        <v>290664</v>
      </c>
      <c r="K1638" s="121">
        <v>9390646</v>
      </c>
      <c r="L1638" s="121">
        <v>0.99</v>
      </c>
      <c r="M1638" s="121">
        <v>1556</v>
      </c>
      <c r="N1638" s="122">
        <v>1</v>
      </c>
      <c r="O1638" s="122">
        <v>1.5329457990021167E+19</v>
      </c>
    </row>
    <row r="1639" spans="3:15" ht="15" customHeight="1">
      <c r="C1639" s="112" t="b">
        <v>0</v>
      </c>
      <c r="D1639" s="113">
        <v>1558</v>
      </c>
      <c r="E1639" s="114" t="s">
        <v>3117</v>
      </c>
      <c r="F1639" s="114">
        <v>125</v>
      </c>
      <c r="G1639" s="121">
        <v>1</v>
      </c>
      <c r="H1639" s="121">
        <v>3</v>
      </c>
      <c r="I1639" s="121"/>
      <c r="J1639" s="121">
        <v>292179</v>
      </c>
      <c r="K1639" s="121">
        <v>9554023</v>
      </c>
      <c r="L1639" s="121">
        <v>0.99</v>
      </c>
      <c r="M1639" s="121">
        <v>1557</v>
      </c>
      <c r="N1639" s="122">
        <v>1</v>
      </c>
      <c r="O1639" s="122">
        <v>5.0799703292045394E+18</v>
      </c>
    </row>
    <row r="1640" spans="3:15" ht="15" customHeight="1">
      <c r="C1640" s="112" t="b">
        <v>0</v>
      </c>
      <c r="D1640" s="113">
        <v>1559</v>
      </c>
      <c r="E1640" s="114" t="s">
        <v>3118</v>
      </c>
      <c r="F1640" s="114">
        <v>125</v>
      </c>
      <c r="G1640" s="121">
        <v>1</v>
      </c>
      <c r="H1640" s="121">
        <v>3</v>
      </c>
      <c r="I1640" s="121"/>
      <c r="J1640" s="121">
        <v>219350</v>
      </c>
      <c r="K1640" s="121">
        <v>7163147</v>
      </c>
      <c r="L1640" s="121">
        <v>0.99</v>
      </c>
      <c r="M1640" s="121">
        <v>1558</v>
      </c>
      <c r="N1640" s="122">
        <v>1</v>
      </c>
      <c r="O1640" s="122">
        <v>3.3480132205928617E+18</v>
      </c>
    </row>
    <row r="1641" spans="3:15" ht="15" customHeight="1">
      <c r="C1641" s="112" t="b">
        <v>0</v>
      </c>
      <c r="D1641" s="113">
        <v>1560</v>
      </c>
      <c r="E1641" s="114" t="s">
        <v>3119</v>
      </c>
      <c r="F1641" s="114">
        <v>125</v>
      </c>
      <c r="G1641" s="121">
        <v>1</v>
      </c>
      <c r="H1641" s="121">
        <v>3</v>
      </c>
      <c r="I1641" s="121"/>
      <c r="J1641" s="121">
        <v>430942</v>
      </c>
      <c r="K1641" s="121">
        <v>14067512</v>
      </c>
      <c r="L1641" s="121">
        <v>0.99</v>
      </c>
      <c r="M1641" s="121">
        <v>1559</v>
      </c>
      <c r="N1641" s="122">
        <v>1</v>
      </c>
      <c r="O1641" s="122">
        <v>1.069377031466677E+18</v>
      </c>
    </row>
    <row r="1642" spans="3:15" ht="15" customHeight="1">
      <c r="C1642" s="112" t="b">
        <v>0</v>
      </c>
      <c r="D1642" s="113">
        <v>1561</v>
      </c>
      <c r="E1642" s="114" t="s">
        <v>3120</v>
      </c>
      <c r="F1642" s="114">
        <v>125</v>
      </c>
      <c r="G1642" s="121">
        <v>1</v>
      </c>
      <c r="H1642" s="121">
        <v>3</v>
      </c>
      <c r="I1642" s="121"/>
      <c r="J1642" s="121">
        <v>282253</v>
      </c>
      <c r="K1642" s="121">
        <v>9190536</v>
      </c>
      <c r="L1642" s="121">
        <v>0.99</v>
      </c>
      <c r="M1642" s="121">
        <v>1560</v>
      </c>
      <c r="N1642" s="122">
        <v>1</v>
      </c>
      <c r="O1642" s="122">
        <v>1.1133226577364705E+19</v>
      </c>
    </row>
    <row r="1643" spans="3:15" ht="15" customHeight="1">
      <c r="C1643" s="112" t="b">
        <v>0</v>
      </c>
      <c r="D1643" s="113">
        <v>1562</v>
      </c>
      <c r="E1643" s="114" t="s">
        <v>2216</v>
      </c>
      <c r="F1643" s="114">
        <v>126</v>
      </c>
      <c r="G1643" s="121">
        <v>1</v>
      </c>
      <c r="H1643" s="121">
        <v>1</v>
      </c>
      <c r="I1643" s="121" t="s">
        <v>3121</v>
      </c>
      <c r="J1643" s="121">
        <v>172068</v>
      </c>
      <c r="K1643" s="121">
        <v>5661120</v>
      </c>
      <c r="L1643" s="121">
        <v>0.99</v>
      </c>
      <c r="M1643" s="121">
        <v>1561</v>
      </c>
      <c r="N1643" s="122">
        <v>0</v>
      </c>
      <c r="O1643" s="122">
        <v>1.2506326126076858E+19</v>
      </c>
    </row>
    <row r="1644" spans="3:15" ht="15" customHeight="1">
      <c r="C1644" s="112" t="b">
        <v>0</v>
      </c>
      <c r="D1644" s="113">
        <v>1563</v>
      </c>
      <c r="E1644" s="114" t="s">
        <v>1873</v>
      </c>
      <c r="F1644" s="114">
        <v>126</v>
      </c>
      <c r="G1644" s="121">
        <v>1</v>
      </c>
      <c r="H1644" s="121">
        <v>1</v>
      </c>
      <c r="I1644" s="121" t="s">
        <v>1853</v>
      </c>
      <c r="J1644" s="121">
        <v>198060</v>
      </c>
      <c r="K1644" s="121">
        <v>6528719</v>
      </c>
      <c r="L1644" s="121">
        <v>0.99</v>
      </c>
      <c r="M1644" s="121">
        <v>1562</v>
      </c>
      <c r="N1644" s="122">
        <v>0</v>
      </c>
      <c r="O1644" s="122">
        <v>9.7910267638897331E+17</v>
      </c>
    </row>
    <row r="1645" spans="3:15" ht="15" customHeight="1">
      <c r="C1645" s="112" t="b">
        <v>0</v>
      </c>
      <c r="D1645" s="113">
        <v>1564</v>
      </c>
      <c r="E1645" s="114" t="s">
        <v>1854</v>
      </c>
      <c r="F1645" s="114">
        <v>126</v>
      </c>
      <c r="G1645" s="121">
        <v>1</v>
      </c>
      <c r="H1645" s="121">
        <v>1</v>
      </c>
      <c r="I1645" s="121" t="s">
        <v>3122</v>
      </c>
      <c r="J1645" s="121">
        <v>217652</v>
      </c>
      <c r="K1645" s="121">
        <v>7167523</v>
      </c>
      <c r="L1645" s="121">
        <v>0.99</v>
      </c>
      <c r="M1645" s="121">
        <v>1563</v>
      </c>
      <c r="N1645" s="122">
        <v>0</v>
      </c>
      <c r="O1645" s="122">
        <v>9.8342121580228301E+18</v>
      </c>
    </row>
    <row r="1646" spans="3:15" ht="15" customHeight="1">
      <c r="C1646" s="112" t="b">
        <v>0</v>
      </c>
      <c r="D1646" s="113">
        <v>1565</v>
      </c>
      <c r="E1646" s="114" t="s">
        <v>1858</v>
      </c>
      <c r="F1646" s="114">
        <v>126</v>
      </c>
      <c r="G1646" s="121">
        <v>1</v>
      </c>
      <c r="H1646" s="121">
        <v>1</v>
      </c>
      <c r="I1646" s="121" t="s">
        <v>3123</v>
      </c>
      <c r="J1646" s="121">
        <v>193619</v>
      </c>
      <c r="K1646" s="121">
        <v>6343111</v>
      </c>
      <c r="L1646" s="121">
        <v>0.99</v>
      </c>
      <c r="M1646" s="121">
        <v>1564</v>
      </c>
      <c r="N1646" s="122">
        <v>0</v>
      </c>
      <c r="O1646" s="122">
        <v>1.2834989985273596E+19</v>
      </c>
    </row>
    <row r="1647" spans="3:15" ht="15" customHeight="1">
      <c r="C1647" s="112" t="b">
        <v>0</v>
      </c>
      <c r="D1647" s="113">
        <v>1566</v>
      </c>
      <c r="E1647" s="114" t="s">
        <v>3124</v>
      </c>
      <c r="F1647" s="114">
        <v>126</v>
      </c>
      <c r="G1647" s="121">
        <v>1</v>
      </c>
      <c r="H1647" s="121">
        <v>1</v>
      </c>
      <c r="I1647" s="121" t="s">
        <v>1853</v>
      </c>
      <c r="J1647" s="121">
        <v>226377</v>
      </c>
      <c r="K1647" s="121">
        <v>7488191</v>
      </c>
      <c r="L1647" s="121">
        <v>0.99</v>
      </c>
      <c r="M1647" s="121">
        <v>1565</v>
      </c>
      <c r="N1647" s="122">
        <v>0</v>
      </c>
      <c r="O1647" s="122">
        <v>3.5387764469592059E+18</v>
      </c>
    </row>
    <row r="1648" spans="3:15" ht="15" customHeight="1">
      <c r="C1648" s="112" t="b">
        <v>0</v>
      </c>
      <c r="D1648" s="113">
        <v>1567</v>
      </c>
      <c r="E1648" s="114" t="s">
        <v>1849</v>
      </c>
      <c r="F1648" s="114">
        <v>126</v>
      </c>
      <c r="G1648" s="121">
        <v>1</v>
      </c>
      <c r="H1648" s="121">
        <v>1</v>
      </c>
      <c r="I1648" s="121" t="s">
        <v>1850</v>
      </c>
      <c r="J1648" s="121">
        <v>254354</v>
      </c>
      <c r="K1648" s="121">
        <v>8375190</v>
      </c>
      <c r="L1648" s="121">
        <v>0.99</v>
      </c>
      <c r="M1648" s="121">
        <v>1566</v>
      </c>
      <c r="N1648" s="122">
        <v>0</v>
      </c>
      <c r="O1648" s="122">
        <v>4.7489748903734149E+18</v>
      </c>
    </row>
    <row r="1649" spans="3:15" ht="15" customHeight="1">
      <c r="C1649" s="112" t="b">
        <v>0</v>
      </c>
      <c r="D1649" s="113">
        <v>1568</v>
      </c>
      <c r="E1649" s="114" t="s">
        <v>3125</v>
      </c>
      <c r="F1649" s="114">
        <v>126</v>
      </c>
      <c r="G1649" s="121">
        <v>1</v>
      </c>
      <c r="H1649" s="121">
        <v>1</v>
      </c>
      <c r="I1649" s="121" t="s">
        <v>3126</v>
      </c>
      <c r="J1649" s="121">
        <v>177815</v>
      </c>
      <c r="K1649" s="121">
        <v>5832524</v>
      </c>
      <c r="L1649" s="121">
        <v>0.99</v>
      </c>
      <c r="M1649" s="121">
        <v>1567</v>
      </c>
      <c r="N1649" s="122">
        <v>0</v>
      </c>
      <c r="O1649" s="122">
        <v>1.5851368456318548E+19</v>
      </c>
    </row>
    <row r="1650" spans="3:15" ht="15" customHeight="1">
      <c r="C1650" s="112" t="b">
        <v>0</v>
      </c>
      <c r="D1650" s="113">
        <v>1569</v>
      </c>
      <c r="E1650" s="114" t="s">
        <v>3127</v>
      </c>
      <c r="F1650" s="114">
        <v>126</v>
      </c>
      <c r="G1650" s="121">
        <v>1</v>
      </c>
      <c r="H1650" s="121">
        <v>1</v>
      </c>
      <c r="I1650" s="121" t="s">
        <v>3121</v>
      </c>
      <c r="J1650" s="121">
        <v>200594</v>
      </c>
      <c r="K1650" s="121">
        <v>6560818</v>
      </c>
      <c r="L1650" s="121">
        <v>0.99</v>
      </c>
      <c r="M1650" s="121">
        <v>1568</v>
      </c>
      <c r="N1650" s="122">
        <v>0</v>
      </c>
      <c r="O1650" s="122">
        <v>3.5555340100368968E+18</v>
      </c>
    </row>
    <row r="1651" spans="3:15" ht="15" customHeight="1">
      <c r="C1651" s="112" t="b">
        <v>0</v>
      </c>
      <c r="D1651" s="113">
        <v>1570</v>
      </c>
      <c r="E1651" s="114" t="s">
        <v>3128</v>
      </c>
      <c r="F1651" s="114">
        <v>126</v>
      </c>
      <c r="G1651" s="121">
        <v>1</v>
      </c>
      <c r="H1651" s="121">
        <v>1</v>
      </c>
      <c r="I1651" s="121" t="s">
        <v>1853</v>
      </c>
      <c r="J1651" s="121">
        <v>146494</v>
      </c>
      <c r="K1651" s="121">
        <v>4817521</v>
      </c>
      <c r="L1651" s="121">
        <v>0.99</v>
      </c>
      <c r="M1651" s="121">
        <v>1569</v>
      </c>
      <c r="N1651" s="122">
        <v>0</v>
      </c>
      <c r="O1651" s="122">
        <v>8.8731562314928056E+18</v>
      </c>
    </row>
    <row r="1652" spans="3:15" ht="15" customHeight="1">
      <c r="C1652" s="112" t="b">
        <v>0</v>
      </c>
      <c r="D1652" s="113">
        <v>1571</v>
      </c>
      <c r="E1652" s="114" t="s">
        <v>3129</v>
      </c>
      <c r="F1652" s="114">
        <v>126</v>
      </c>
      <c r="G1652" s="121">
        <v>1</v>
      </c>
      <c r="H1652" s="121">
        <v>1</v>
      </c>
      <c r="I1652" s="121" t="s">
        <v>1847</v>
      </c>
      <c r="J1652" s="121">
        <v>369815</v>
      </c>
      <c r="K1652" s="121">
        <v>12086145</v>
      </c>
      <c r="L1652" s="121">
        <v>0.99</v>
      </c>
      <c r="M1652" s="121">
        <v>1570</v>
      </c>
      <c r="N1652" s="122">
        <v>0</v>
      </c>
      <c r="O1652" s="122">
        <v>1.4933512916955789E+18</v>
      </c>
    </row>
    <row r="1653" spans="3:15" ht="15" customHeight="1">
      <c r="C1653" s="112" t="b">
        <v>0</v>
      </c>
      <c r="D1653" s="113">
        <v>1572</v>
      </c>
      <c r="E1653" s="114" t="s">
        <v>3130</v>
      </c>
      <c r="F1653" s="114">
        <v>126</v>
      </c>
      <c r="G1653" s="121">
        <v>1</v>
      </c>
      <c r="H1653" s="121">
        <v>1</v>
      </c>
      <c r="I1653" s="121" t="s">
        <v>3131</v>
      </c>
      <c r="J1653" s="121">
        <v>283898</v>
      </c>
      <c r="K1653" s="121">
        <v>9290948</v>
      </c>
      <c r="L1653" s="121">
        <v>0.99</v>
      </c>
      <c r="M1653" s="121">
        <v>1571</v>
      </c>
      <c r="N1653" s="122">
        <v>0</v>
      </c>
      <c r="O1653" s="122">
        <v>1.8197629473341633E+19</v>
      </c>
    </row>
    <row r="1654" spans="3:15" ht="15" customHeight="1">
      <c r="C1654" s="112" t="b">
        <v>0</v>
      </c>
      <c r="D1654" s="113">
        <v>1573</v>
      </c>
      <c r="E1654" s="114" t="s">
        <v>3132</v>
      </c>
      <c r="F1654" s="114">
        <v>126</v>
      </c>
      <c r="G1654" s="121">
        <v>1</v>
      </c>
      <c r="H1654" s="121">
        <v>1</v>
      </c>
      <c r="I1654" s="121" t="s">
        <v>3133</v>
      </c>
      <c r="J1654" s="121">
        <v>312450</v>
      </c>
      <c r="K1654" s="121">
        <v>10292829</v>
      </c>
      <c r="L1654" s="121">
        <v>0.99</v>
      </c>
      <c r="M1654" s="121">
        <v>1572</v>
      </c>
      <c r="N1654" s="122">
        <v>0</v>
      </c>
      <c r="O1654" s="122">
        <v>1.7524166098877684E+19</v>
      </c>
    </row>
    <row r="1655" spans="3:15" ht="15" customHeight="1">
      <c r="C1655" s="112" t="b">
        <v>0</v>
      </c>
      <c r="D1655" s="113">
        <v>1574</v>
      </c>
      <c r="E1655" s="114" t="s">
        <v>1867</v>
      </c>
      <c r="F1655" s="114">
        <v>126</v>
      </c>
      <c r="G1655" s="121">
        <v>1</v>
      </c>
      <c r="H1655" s="121">
        <v>1</v>
      </c>
      <c r="I1655" s="121" t="s">
        <v>3134</v>
      </c>
      <c r="J1655" s="121">
        <v>170187</v>
      </c>
      <c r="K1655" s="121">
        <v>5577807</v>
      </c>
      <c r="L1655" s="121">
        <v>0.99</v>
      </c>
      <c r="M1655" s="121">
        <v>1573</v>
      </c>
      <c r="N1655" s="122">
        <v>0</v>
      </c>
      <c r="O1655" s="122">
        <v>1.076212645948543E+19</v>
      </c>
    </row>
    <row r="1656" spans="3:15" ht="15" customHeight="1">
      <c r="C1656" s="112" t="b">
        <v>0</v>
      </c>
      <c r="D1656" s="113">
        <v>1575</v>
      </c>
      <c r="E1656" s="114" t="s">
        <v>3135</v>
      </c>
      <c r="F1656" s="114">
        <v>126</v>
      </c>
      <c r="G1656" s="121">
        <v>1</v>
      </c>
      <c r="H1656" s="121">
        <v>1</v>
      </c>
      <c r="I1656" s="121" t="s">
        <v>1853</v>
      </c>
      <c r="J1656" s="121">
        <v>222354</v>
      </c>
      <c r="K1656" s="121">
        <v>7351460</v>
      </c>
      <c r="L1656" s="121">
        <v>0.99</v>
      </c>
      <c r="M1656" s="121">
        <v>1574</v>
      </c>
      <c r="N1656" s="122">
        <v>0</v>
      </c>
      <c r="O1656" s="122">
        <v>6.5256963627535114E+18</v>
      </c>
    </row>
    <row r="1657" spans="3:15" ht="15" customHeight="1">
      <c r="C1657" s="112" t="b">
        <v>0</v>
      </c>
      <c r="D1657" s="113">
        <v>1576</v>
      </c>
      <c r="E1657" s="114" t="s">
        <v>1871</v>
      </c>
      <c r="F1657" s="114">
        <v>126</v>
      </c>
      <c r="G1657" s="121">
        <v>1</v>
      </c>
      <c r="H1657" s="121">
        <v>1</v>
      </c>
      <c r="I1657" s="121" t="s">
        <v>1870</v>
      </c>
      <c r="J1657" s="121">
        <v>259631</v>
      </c>
      <c r="K1657" s="121">
        <v>8549296</v>
      </c>
      <c r="L1657" s="121">
        <v>0.99</v>
      </c>
      <c r="M1657" s="121">
        <v>1575</v>
      </c>
      <c r="N1657" s="122">
        <v>0</v>
      </c>
      <c r="O1657" s="122">
        <v>1.6782403133648828E+19</v>
      </c>
    </row>
    <row r="1658" spans="3:15" ht="15" customHeight="1">
      <c r="C1658" s="112" t="b">
        <v>0</v>
      </c>
      <c r="D1658" s="113">
        <v>1577</v>
      </c>
      <c r="E1658" s="114" t="s">
        <v>3136</v>
      </c>
      <c r="F1658" s="114">
        <v>127</v>
      </c>
      <c r="G1658" s="121">
        <v>1</v>
      </c>
      <c r="H1658" s="121">
        <v>1</v>
      </c>
      <c r="I1658" s="121" t="s">
        <v>3137</v>
      </c>
      <c r="J1658" s="121">
        <v>201247</v>
      </c>
      <c r="K1658" s="121">
        <v>6457766</v>
      </c>
      <c r="L1658" s="121">
        <v>0.99</v>
      </c>
      <c r="M1658" s="121">
        <v>1576</v>
      </c>
      <c r="N1658" s="122">
        <v>0</v>
      </c>
      <c r="O1658" s="122">
        <v>6.2007402046561546E+18</v>
      </c>
    </row>
    <row r="1659" spans="3:15" ht="15" customHeight="1">
      <c r="C1659" s="112" t="b">
        <v>0</v>
      </c>
      <c r="D1659" s="113">
        <v>1578</v>
      </c>
      <c r="E1659" s="114" t="s">
        <v>3138</v>
      </c>
      <c r="F1659" s="114">
        <v>127</v>
      </c>
      <c r="G1659" s="121">
        <v>1</v>
      </c>
      <c r="H1659" s="121">
        <v>1</v>
      </c>
      <c r="I1659" s="121" t="s">
        <v>3139</v>
      </c>
      <c r="J1659" s="121">
        <v>316081</v>
      </c>
      <c r="K1659" s="121">
        <v>10179657</v>
      </c>
      <c r="L1659" s="121">
        <v>0.99</v>
      </c>
      <c r="M1659" s="121">
        <v>1577</v>
      </c>
      <c r="N1659" s="122">
        <v>0</v>
      </c>
      <c r="O1659" s="122">
        <v>1.413569508285302E+19</v>
      </c>
    </row>
    <row r="1660" spans="3:15" ht="15" customHeight="1">
      <c r="C1660" s="112" t="b">
        <v>0</v>
      </c>
      <c r="D1660" s="113">
        <v>1579</v>
      </c>
      <c r="E1660" s="114" t="s">
        <v>3140</v>
      </c>
      <c r="F1660" s="114">
        <v>127</v>
      </c>
      <c r="G1660" s="121">
        <v>1</v>
      </c>
      <c r="H1660" s="121">
        <v>1</v>
      </c>
      <c r="I1660" s="121" t="s">
        <v>3141</v>
      </c>
      <c r="J1660" s="121">
        <v>416365</v>
      </c>
      <c r="K1660" s="121">
        <v>13471959</v>
      </c>
      <c r="L1660" s="121">
        <v>0.99</v>
      </c>
      <c r="M1660" s="121">
        <v>1578</v>
      </c>
      <c r="N1660" s="122">
        <v>0</v>
      </c>
      <c r="O1660" s="122">
        <v>1.7667935937299223E+19</v>
      </c>
    </row>
    <row r="1661" spans="3:15" ht="15" customHeight="1">
      <c r="C1661" s="112" t="b">
        <v>0</v>
      </c>
      <c r="D1661" s="113">
        <v>1580</v>
      </c>
      <c r="E1661" s="114" t="s">
        <v>3142</v>
      </c>
      <c r="F1661" s="114">
        <v>127</v>
      </c>
      <c r="G1661" s="121">
        <v>1</v>
      </c>
      <c r="H1661" s="121">
        <v>1</v>
      </c>
      <c r="I1661" s="121" t="s">
        <v>3141</v>
      </c>
      <c r="J1661" s="121">
        <v>317622</v>
      </c>
      <c r="K1661" s="121">
        <v>10267572</v>
      </c>
      <c r="L1661" s="121">
        <v>0.99</v>
      </c>
      <c r="M1661" s="121">
        <v>1579</v>
      </c>
      <c r="N1661" s="122">
        <v>0</v>
      </c>
      <c r="O1661" s="122">
        <v>1.3237564324541491E+18</v>
      </c>
    </row>
    <row r="1662" spans="3:15" ht="15" customHeight="1">
      <c r="C1662" s="112" t="b">
        <v>0</v>
      </c>
      <c r="D1662" s="113">
        <v>1581</v>
      </c>
      <c r="E1662" s="114" t="s">
        <v>3143</v>
      </c>
      <c r="F1662" s="114">
        <v>127</v>
      </c>
      <c r="G1662" s="121">
        <v>1</v>
      </c>
      <c r="H1662" s="121">
        <v>1</v>
      </c>
      <c r="I1662" s="121" t="s">
        <v>3144</v>
      </c>
      <c r="J1662" s="121">
        <v>1116734</v>
      </c>
      <c r="K1662" s="121">
        <v>36052247</v>
      </c>
      <c r="L1662" s="121">
        <v>0.99</v>
      </c>
      <c r="M1662" s="121">
        <v>1580</v>
      </c>
      <c r="N1662" s="122">
        <v>0</v>
      </c>
      <c r="O1662" s="122">
        <v>7.9571554995498844E+18</v>
      </c>
    </row>
    <row r="1663" spans="3:15" ht="15" customHeight="1">
      <c r="C1663" s="112" t="b">
        <v>0</v>
      </c>
      <c r="D1663" s="113">
        <v>1582</v>
      </c>
      <c r="E1663" s="114" t="s">
        <v>3145</v>
      </c>
      <c r="F1663" s="114">
        <v>127</v>
      </c>
      <c r="G1663" s="121">
        <v>1</v>
      </c>
      <c r="H1663" s="121">
        <v>1</v>
      </c>
      <c r="I1663" s="121" t="s">
        <v>3137</v>
      </c>
      <c r="J1663" s="121">
        <v>529658</v>
      </c>
      <c r="K1663" s="121">
        <v>17050485</v>
      </c>
      <c r="L1663" s="121">
        <v>0.99</v>
      </c>
      <c r="M1663" s="121">
        <v>1581</v>
      </c>
      <c r="N1663" s="122">
        <v>0</v>
      </c>
      <c r="O1663" s="122">
        <v>1.8102725307127398E+18</v>
      </c>
    </row>
    <row r="1664" spans="3:15" ht="15" customHeight="1">
      <c r="C1664" s="112" t="b">
        <v>0</v>
      </c>
      <c r="D1664" s="113">
        <v>1583</v>
      </c>
      <c r="E1664" s="114" t="s">
        <v>3146</v>
      </c>
      <c r="F1664" s="114">
        <v>127</v>
      </c>
      <c r="G1664" s="121">
        <v>1</v>
      </c>
      <c r="H1664" s="121">
        <v>1</v>
      </c>
      <c r="I1664" s="121" t="s">
        <v>3137</v>
      </c>
      <c r="J1664" s="121">
        <v>234605</v>
      </c>
      <c r="K1664" s="121">
        <v>7646749</v>
      </c>
      <c r="L1664" s="121">
        <v>0.99</v>
      </c>
      <c r="M1664" s="121">
        <v>1582</v>
      </c>
      <c r="N1664" s="122">
        <v>0</v>
      </c>
      <c r="O1664" s="122">
        <v>1.1898379114805979E+19</v>
      </c>
    </row>
    <row r="1665" spans="3:15" ht="15" customHeight="1">
      <c r="C1665" s="112" t="b">
        <v>0</v>
      </c>
      <c r="D1665" s="113">
        <v>1584</v>
      </c>
      <c r="E1665" s="114" t="s">
        <v>3147</v>
      </c>
      <c r="F1665" s="114">
        <v>127</v>
      </c>
      <c r="G1665" s="121">
        <v>1</v>
      </c>
      <c r="H1665" s="121">
        <v>1</v>
      </c>
      <c r="I1665" s="121" t="s">
        <v>3137</v>
      </c>
      <c r="J1665" s="121">
        <v>343431</v>
      </c>
      <c r="K1665" s="121">
        <v>11248455</v>
      </c>
      <c r="L1665" s="121">
        <v>0.99</v>
      </c>
      <c r="M1665" s="121">
        <v>1583</v>
      </c>
      <c r="N1665" s="122">
        <v>0</v>
      </c>
      <c r="O1665" s="122">
        <v>1.8153171197888289E+18</v>
      </c>
    </row>
    <row r="1666" spans="3:15" ht="15" customHeight="1">
      <c r="C1666" s="112" t="b">
        <v>0</v>
      </c>
      <c r="D1666" s="113">
        <v>1585</v>
      </c>
      <c r="E1666" s="114" t="s">
        <v>3148</v>
      </c>
      <c r="F1666" s="114">
        <v>127</v>
      </c>
      <c r="G1666" s="121">
        <v>1</v>
      </c>
      <c r="H1666" s="121">
        <v>1</v>
      </c>
      <c r="I1666" s="121" t="s">
        <v>3149</v>
      </c>
      <c r="J1666" s="121">
        <v>825103</v>
      </c>
      <c r="K1666" s="121">
        <v>26742545</v>
      </c>
      <c r="L1666" s="121">
        <v>0.99</v>
      </c>
      <c r="M1666" s="121">
        <v>1584</v>
      </c>
      <c r="N1666" s="122">
        <v>0</v>
      </c>
      <c r="O1666" s="122">
        <v>5.7893522144606208E+18</v>
      </c>
    </row>
    <row r="1667" spans="3:15" ht="15" customHeight="1">
      <c r="C1667" s="112" t="b">
        <v>0</v>
      </c>
      <c r="D1667" s="113">
        <v>1586</v>
      </c>
      <c r="E1667" s="114" t="s">
        <v>3150</v>
      </c>
      <c r="F1667" s="114">
        <v>127</v>
      </c>
      <c r="G1667" s="121">
        <v>1</v>
      </c>
      <c r="H1667" s="121">
        <v>1</v>
      </c>
      <c r="I1667" s="121" t="s">
        <v>3137</v>
      </c>
      <c r="J1667" s="121">
        <v>398262</v>
      </c>
      <c r="K1667" s="121">
        <v>12831826</v>
      </c>
      <c r="L1667" s="121">
        <v>0.99</v>
      </c>
      <c r="M1667" s="121">
        <v>1585</v>
      </c>
      <c r="N1667" s="122">
        <v>0</v>
      </c>
      <c r="O1667" s="122">
        <v>7.0887251595059528E+18</v>
      </c>
    </row>
    <row r="1668" spans="3:15" ht="15" customHeight="1">
      <c r="C1668" s="112" t="b">
        <v>0</v>
      </c>
      <c r="D1668" s="113">
        <v>1587</v>
      </c>
      <c r="E1668" s="114" t="s">
        <v>3151</v>
      </c>
      <c r="F1668" s="114">
        <v>128</v>
      </c>
      <c r="G1668" s="121">
        <v>1</v>
      </c>
      <c r="H1668" s="121">
        <v>1</v>
      </c>
      <c r="I1668" s="121" t="s">
        <v>3152</v>
      </c>
      <c r="J1668" s="121">
        <v>157570</v>
      </c>
      <c r="K1668" s="121">
        <v>5180975</v>
      </c>
      <c r="L1668" s="121">
        <v>0.99</v>
      </c>
      <c r="M1668" s="121">
        <v>1586</v>
      </c>
      <c r="N1668" s="122">
        <v>0</v>
      </c>
      <c r="O1668" s="122">
        <v>1.8372106453022151E+19</v>
      </c>
    </row>
    <row r="1669" spans="3:15" ht="15" customHeight="1">
      <c r="C1669" s="112" t="b">
        <v>0</v>
      </c>
      <c r="D1669" s="113">
        <v>1588</v>
      </c>
      <c r="E1669" s="114" t="s">
        <v>3153</v>
      </c>
      <c r="F1669" s="114">
        <v>128</v>
      </c>
      <c r="G1669" s="121">
        <v>1</v>
      </c>
      <c r="H1669" s="121">
        <v>1</v>
      </c>
      <c r="I1669" s="121" t="s">
        <v>1717</v>
      </c>
      <c r="J1669" s="121">
        <v>182491</v>
      </c>
      <c r="K1669" s="121">
        <v>6016220</v>
      </c>
      <c r="L1669" s="121">
        <v>0.99</v>
      </c>
      <c r="M1669" s="121">
        <v>1587</v>
      </c>
      <c r="N1669" s="122">
        <v>0</v>
      </c>
      <c r="O1669" s="122">
        <v>4.2674328945016381E+18</v>
      </c>
    </row>
    <row r="1670" spans="3:15" ht="15" customHeight="1">
      <c r="C1670" s="112" t="b">
        <v>0</v>
      </c>
      <c r="D1670" s="113">
        <v>1589</v>
      </c>
      <c r="E1670" s="114" t="s">
        <v>1709</v>
      </c>
      <c r="F1670" s="114">
        <v>128</v>
      </c>
      <c r="G1670" s="121">
        <v>1</v>
      </c>
      <c r="H1670" s="121">
        <v>1</v>
      </c>
      <c r="I1670" s="121" t="s">
        <v>1533</v>
      </c>
      <c r="J1670" s="121">
        <v>258168</v>
      </c>
      <c r="K1670" s="121">
        <v>8437098</v>
      </c>
      <c r="L1670" s="121">
        <v>0.99</v>
      </c>
      <c r="M1670" s="121">
        <v>1588</v>
      </c>
      <c r="N1670" s="122">
        <v>0</v>
      </c>
      <c r="O1670" s="122">
        <v>9.6743927717964636E+18</v>
      </c>
    </row>
    <row r="1671" spans="3:15" ht="15" customHeight="1">
      <c r="C1671" s="112" t="b">
        <v>0</v>
      </c>
      <c r="D1671" s="113">
        <v>1590</v>
      </c>
      <c r="E1671" s="114" t="s">
        <v>3154</v>
      </c>
      <c r="F1671" s="114">
        <v>128</v>
      </c>
      <c r="G1671" s="121">
        <v>1</v>
      </c>
      <c r="H1671" s="121">
        <v>1</v>
      </c>
      <c r="I1671" s="121" t="s">
        <v>3155</v>
      </c>
      <c r="J1671" s="121">
        <v>270785</v>
      </c>
      <c r="K1671" s="121">
        <v>8712499</v>
      </c>
      <c r="L1671" s="121">
        <v>0.99</v>
      </c>
      <c r="M1671" s="121">
        <v>1589</v>
      </c>
      <c r="N1671" s="122">
        <v>0</v>
      </c>
      <c r="O1671" s="122">
        <v>1.2677538417639756E+19</v>
      </c>
    </row>
    <row r="1672" spans="3:15" ht="15" customHeight="1">
      <c r="C1672" s="112" t="b">
        <v>0</v>
      </c>
      <c r="D1672" s="113">
        <v>1591</v>
      </c>
      <c r="E1672" s="114" t="s">
        <v>3156</v>
      </c>
      <c r="F1672" s="114">
        <v>128</v>
      </c>
      <c r="G1672" s="121">
        <v>1</v>
      </c>
      <c r="H1672" s="121">
        <v>1</v>
      </c>
      <c r="I1672" s="121" t="s">
        <v>3155</v>
      </c>
      <c r="J1672" s="121">
        <v>215954</v>
      </c>
      <c r="K1672" s="121">
        <v>7079588</v>
      </c>
      <c r="L1672" s="121">
        <v>0.99</v>
      </c>
      <c r="M1672" s="121">
        <v>1590</v>
      </c>
      <c r="N1672" s="122">
        <v>0</v>
      </c>
      <c r="O1672" s="122">
        <v>6.5899151715493571E+18</v>
      </c>
    </row>
    <row r="1673" spans="3:15" ht="15" customHeight="1">
      <c r="C1673" s="112" t="b">
        <v>0</v>
      </c>
      <c r="D1673" s="113">
        <v>1592</v>
      </c>
      <c r="E1673" s="114" t="s">
        <v>3157</v>
      </c>
      <c r="F1673" s="114">
        <v>128</v>
      </c>
      <c r="G1673" s="121">
        <v>1</v>
      </c>
      <c r="H1673" s="121">
        <v>1</v>
      </c>
      <c r="I1673" s="121" t="s">
        <v>3158</v>
      </c>
      <c r="J1673" s="121">
        <v>307226</v>
      </c>
      <c r="K1673" s="121">
        <v>10078197</v>
      </c>
      <c r="L1673" s="121">
        <v>0.99</v>
      </c>
      <c r="M1673" s="121">
        <v>1591</v>
      </c>
      <c r="N1673" s="122">
        <v>0</v>
      </c>
      <c r="O1673" s="122">
        <v>1.1380150937215369E+19</v>
      </c>
    </row>
    <row r="1674" spans="3:15" ht="15" customHeight="1">
      <c r="C1674" s="112" t="b">
        <v>0</v>
      </c>
      <c r="D1674" s="113">
        <v>1593</v>
      </c>
      <c r="E1674" s="114" t="s">
        <v>3159</v>
      </c>
      <c r="F1674" s="114">
        <v>128</v>
      </c>
      <c r="G1674" s="121">
        <v>1</v>
      </c>
      <c r="H1674" s="121">
        <v>1</v>
      </c>
      <c r="I1674" s="121" t="s">
        <v>1994</v>
      </c>
      <c r="J1674" s="121">
        <v>258925</v>
      </c>
      <c r="K1674" s="121">
        <v>8557447</v>
      </c>
      <c r="L1674" s="121">
        <v>0.99</v>
      </c>
      <c r="M1674" s="121">
        <v>1592</v>
      </c>
      <c r="N1674" s="122">
        <v>0</v>
      </c>
      <c r="O1674" s="122">
        <v>9.246308122816002E+18</v>
      </c>
    </row>
    <row r="1675" spans="3:15" ht="15" customHeight="1">
      <c r="C1675" s="112" t="b">
        <v>0</v>
      </c>
      <c r="D1675" s="113">
        <v>1594</v>
      </c>
      <c r="E1675" s="114" t="s">
        <v>3160</v>
      </c>
      <c r="F1675" s="114">
        <v>128</v>
      </c>
      <c r="G1675" s="121">
        <v>1</v>
      </c>
      <c r="H1675" s="121">
        <v>1</v>
      </c>
      <c r="I1675" s="121" t="s">
        <v>3155</v>
      </c>
      <c r="J1675" s="121">
        <v>330004</v>
      </c>
      <c r="K1675" s="121">
        <v>10701590</v>
      </c>
      <c r="L1675" s="121">
        <v>0.99</v>
      </c>
      <c r="M1675" s="121">
        <v>1593</v>
      </c>
      <c r="N1675" s="122">
        <v>0</v>
      </c>
      <c r="O1675" s="122">
        <v>1.5453604345665397E+19</v>
      </c>
    </row>
    <row r="1676" spans="3:15" ht="15" customHeight="1">
      <c r="C1676" s="112" t="b">
        <v>0</v>
      </c>
      <c r="D1676" s="113">
        <v>1595</v>
      </c>
      <c r="E1676" s="114" t="s">
        <v>3161</v>
      </c>
      <c r="F1676" s="114">
        <v>129</v>
      </c>
      <c r="G1676" s="121">
        <v>1</v>
      </c>
      <c r="H1676" s="121">
        <v>1</v>
      </c>
      <c r="I1676" s="121" t="s">
        <v>3162</v>
      </c>
      <c r="J1676" s="121">
        <v>330004</v>
      </c>
      <c r="K1676" s="121">
        <v>10708950</v>
      </c>
      <c r="L1676" s="121">
        <v>0.99</v>
      </c>
      <c r="M1676" s="121">
        <v>1594</v>
      </c>
      <c r="N1676" s="122">
        <v>0</v>
      </c>
      <c r="O1676" s="122">
        <v>9.2411825550441349E+18</v>
      </c>
    </row>
    <row r="1677" spans="3:15" ht="15" customHeight="1">
      <c r="C1677" s="112" t="b">
        <v>0</v>
      </c>
      <c r="D1677" s="113">
        <v>1596</v>
      </c>
      <c r="E1677" s="114" t="s">
        <v>3163</v>
      </c>
      <c r="F1677" s="114">
        <v>129</v>
      </c>
      <c r="G1677" s="121">
        <v>1</v>
      </c>
      <c r="H1677" s="121">
        <v>1</v>
      </c>
      <c r="I1677" s="121" t="s">
        <v>3162</v>
      </c>
      <c r="J1677" s="121">
        <v>459180</v>
      </c>
      <c r="K1677" s="121">
        <v>15029875</v>
      </c>
      <c r="L1677" s="121">
        <v>0.99</v>
      </c>
      <c r="M1677" s="121">
        <v>1595</v>
      </c>
      <c r="N1677" s="122">
        <v>0</v>
      </c>
      <c r="O1677" s="122">
        <v>7.499440786063573E+18</v>
      </c>
    </row>
    <row r="1678" spans="3:15" ht="15" customHeight="1">
      <c r="C1678" s="112" t="b">
        <v>0</v>
      </c>
      <c r="D1678" s="113">
        <v>1597</v>
      </c>
      <c r="E1678" s="114" t="s">
        <v>3164</v>
      </c>
      <c r="F1678" s="114">
        <v>129</v>
      </c>
      <c r="G1678" s="121">
        <v>1</v>
      </c>
      <c r="H1678" s="121">
        <v>1</v>
      </c>
      <c r="I1678" s="121" t="s">
        <v>3162</v>
      </c>
      <c r="J1678" s="121">
        <v>290089</v>
      </c>
      <c r="K1678" s="121">
        <v>9552829</v>
      </c>
      <c r="L1678" s="121">
        <v>0.99</v>
      </c>
      <c r="M1678" s="121">
        <v>1596</v>
      </c>
      <c r="N1678" s="122">
        <v>0</v>
      </c>
      <c r="O1678" s="122">
        <v>1.5713853324172835E+19</v>
      </c>
    </row>
    <row r="1679" spans="3:15" ht="15" customHeight="1">
      <c r="C1679" s="112" t="b">
        <v>0</v>
      </c>
      <c r="D1679" s="113">
        <v>1598</v>
      </c>
      <c r="E1679" s="114" t="s">
        <v>3165</v>
      </c>
      <c r="F1679" s="114">
        <v>129</v>
      </c>
      <c r="G1679" s="121">
        <v>1</v>
      </c>
      <c r="H1679" s="121">
        <v>1</v>
      </c>
      <c r="I1679" s="121" t="s">
        <v>1990</v>
      </c>
      <c r="J1679" s="121">
        <v>197407</v>
      </c>
      <c r="K1679" s="121">
        <v>6460212</v>
      </c>
      <c r="L1679" s="121">
        <v>0.99</v>
      </c>
      <c r="M1679" s="121">
        <v>1597</v>
      </c>
      <c r="N1679" s="122">
        <v>0</v>
      </c>
      <c r="O1679" s="122">
        <v>7.0478602349021071E+18</v>
      </c>
    </row>
    <row r="1680" spans="3:15" ht="15" customHeight="1">
      <c r="C1680" s="112" t="b">
        <v>0</v>
      </c>
      <c r="D1680" s="113">
        <v>1599</v>
      </c>
      <c r="E1680" s="114" t="s">
        <v>3166</v>
      </c>
      <c r="F1680" s="114">
        <v>129</v>
      </c>
      <c r="G1680" s="121">
        <v>1</v>
      </c>
      <c r="H1680" s="121">
        <v>1</v>
      </c>
      <c r="I1680" s="121" t="s">
        <v>3162</v>
      </c>
      <c r="J1680" s="121">
        <v>223216</v>
      </c>
      <c r="K1680" s="121">
        <v>7250104</v>
      </c>
      <c r="L1680" s="121">
        <v>0.99</v>
      </c>
      <c r="M1680" s="121">
        <v>1598</v>
      </c>
      <c r="N1680" s="122">
        <v>0</v>
      </c>
      <c r="O1680" s="122">
        <v>5.1335929300983951E+18</v>
      </c>
    </row>
    <row r="1681" spans="3:15" ht="15" customHeight="1">
      <c r="C1681" s="112" t="b">
        <v>0</v>
      </c>
      <c r="D1681" s="113">
        <v>1600</v>
      </c>
      <c r="E1681" s="114" t="s">
        <v>3167</v>
      </c>
      <c r="F1681" s="114">
        <v>129</v>
      </c>
      <c r="G1681" s="121">
        <v>1</v>
      </c>
      <c r="H1681" s="121">
        <v>1</v>
      </c>
      <c r="I1681" s="121" t="s">
        <v>1990</v>
      </c>
      <c r="J1681" s="121">
        <v>262948</v>
      </c>
      <c r="K1681" s="121">
        <v>8645935</v>
      </c>
      <c r="L1681" s="121">
        <v>0.99</v>
      </c>
      <c r="M1681" s="121">
        <v>1599</v>
      </c>
      <c r="N1681" s="122">
        <v>0</v>
      </c>
      <c r="O1681" s="122">
        <v>1.7830787799849308E+18</v>
      </c>
    </row>
    <row r="1682" spans="3:15" ht="15" customHeight="1">
      <c r="C1682" s="112" t="b">
        <v>0</v>
      </c>
      <c r="D1682" s="113">
        <v>1601</v>
      </c>
      <c r="E1682" s="114" t="s">
        <v>3168</v>
      </c>
      <c r="F1682" s="114">
        <v>129</v>
      </c>
      <c r="G1682" s="121">
        <v>1</v>
      </c>
      <c r="H1682" s="121">
        <v>1</v>
      </c>
      <c r="I1682" s="121" t="s">
        <v>1992</v>
      </c>
      <c r="J1682" s="121">
        <v>420493</v>
      </c>
      <c r="K1682" s="121">
        <v>13656517</v>
      </c>
      <c r="L1682" s="121">
        <v>0.99</v>
      </c>
      <c r="M1682" s="121">
        <v>1600</v>
      </c>
      <c r="N1682" s="122">
        <v>0</v>
      </c>
      <c r="O1682" s="122">
        <v>3.7432344580434304E+18</v>
      </c>
    </row>
    <row r="1683" spans="3:15" ht="15" customHeight="1">
      <c r="C1683" s="112" t="b">
        <v>0</v>
      </c>
      <c r="D1683" s="113">
        <v>1602</v>
      </c>
      <c r="E1683" s="114" t="s">
        <v>3169</v>
      </c>
      <c r="F1683" s="114">
        <v>129</v>
      </c>
      <c r="G1683" s="121">
        <v>1</v>
      </c>
      <c r="H1683" s="121">
        <v>1</v>
      </c>
      <c r="I1683" s="121" t="s">
        <v>1990</v>
      </c>
      <c r="J1683" s="121">
        <v>271098</v>
      </c>
      <c r="K1683" s="121">
        <v>8846469</v>
      </c>
      <c r="L1683" s="121">
        <v>0.99</v>
      </c>
      <c r="M1683" s="121">
        <v>1601</v>
      </c>
      <c r="N1683" s="122">
        <v>0</v>
      </c>
      <c r="O1683" s="122">
        <v>1.15474495948824E+19</v>
      </c>
    </row>
    <row r="1684" spans="3:15" ht="15" customHeight="1">
      <c r="C1684" s="112" t="b">
        <v>0</v>
      </c>
      <c r="D1684" s="113">
        <v>1603</v>
      </c>
      <c r="E1684" s="114" t="s">
        <v>3170</v>
      </c>
      <c r="F1684" s="114">
        <v>130</v>
      </c>
      <c r="G1684" s="121">
        <v>1</v>
      </c>
      <c r="H1684" s="121">
        <v>1</v>
      </c>
      <c r="I1684" s="121" t="s">
        <v>3171</v>
      </c>
      <c r="J1684" s="121">
        <v>410566</v>
      </c>
      <c r="K1684" s="121">
        <v>13399734</v>
      </c>
      <c r="L1684" s="121">
        <v>0.99</v>
      </c>
      <c r="M1684" s="121">
        <v>1602</v>
      </c>
      <c r="N1684" s="122">
        <v>0</v>
      </c>
      <c r="O1684" s="122">
        <v>1.2110624056882831E+19</v>
      </c>
    </row>
    <row r="1685" spans="3:15" ht="15" customHeight="1">
      <c r="C1685" s="112" t="b">
        <v>0</v>
      </c>
      <c r="D1685" s="113">
        <v>1604</v>
      </c>
      <c r="E1685" s="114" t="s">
        <v>3172</v>
      </c>
      <c r="F1685" s="114">
        <v>130</v>
      </c>
      <c r="G1685" s="121">
        <v>1</v>
      </c>
      <c r="H1685" s="121">
        <v>1</v>
      </c>
      <c r="I1685" s="121" t="s">
        <v>3173</v>
      </c>
      <c r="J1685" s="121">
        <v>254406</v>
      </c>
      <c r="K1685" s="121">
        <v>8420427</v>
      </c>
      <c r="L1685" s="121">
        <v>0.99</v>
      </c>
      <c r="M1685" s="121">
        <v>1603</v>
      </c>
      <c r="N1685" s="122">
        <v>0</v>
      </c>
      <c r="O1685" s="122">
        <v>1.5852215049571035E+19</v>
      </c>
    </row>
    <row r="1686" spans="3:15" ht="15" customHeight="1">
      <c r="C1686" s="112" t="b">
        <v>0</v>
      </c>
      <c r="D1686" s="113">
        <v>1605</v>
      </c>
      <c r="E1686" s="114" t="s">
        <v>3174</v>
      </c>
      <c r="F1686" s="114">
        <v>130</v>
      </c>
      <c r="G1686" s="121">
        <v>1</v>
      </c>
      <c r="H1686" s="121">
        <v>1</v>
      </c>
      <c r="I1686" s="121" t="s">
        <v>3171</v>
      </c>
      <c r="J1686" s="121">
        <v>372950</v>
      </c>
      <c r="K1686" s="121">
        <v>12371433</v>
      </c>
      <c r="L1686" s="121">
        <v>0.99</v>
      </c>
      <c r="M1686" s="121">
        <v>1604</v>
      </c>
      <c r="N1686" s="122">
        <v>0</v>
      </c>
      <c r="O1686" s="122">
        <v>1.0424576728435995E+18</v>
      </c>
    </row>
    <row r="1687" spans="3:15" ht="15" customHeight="1">
      <c r="C1687" s="112" t="b">
        <v>0</v>
      </c>
      <c r="D1687" s="113">
        <v>1606</v>
      </c>
      <c r="E1687" s="114" t="s">
        <v>3175</v>
      </c>
      <c r="F1687" s="114">
        <v>130</v>
      </c>
      <c r="G1687" s="121">
        <v>1</v>
      </c>
      <c r="H1687" s="121">
        <v>1</v>
      </c>
      <c r="I1687" s="121" t="s">
        <v>3176</v>
      </c>
      <c r="J1687" s="121">
        <v>197198</v>
      </c>
      <c r="K1687" s="121">
        <v>6536167</v>
      </c>
      <c r="L1687" s="121">
        <v>0.99</v>
      </c>
      <c r="M1687" s="121">
        <v>1605</v>
      </c>
      <c r="N1687" s="122">
        <v>0</v>
      </c>
      <c r="O1687" s="122">
        <v>1.6269514383993639E+19</v>
      </c>
    </row>
    <row r="1688" spans="3:15" ht="15" customHeight="1">
      <c r="C1688" s="112" t="b">
        <v>0</v>
      </c>
      <c r="D1688" s="113">
        <v>1607</v>
      </c>
      <c r="E1688" s="114" t="s">
        <v>3177</v>
      </c>
      <c r="F1688" s="114">
        <v>130</v>
      </c>
      <c r="G1688" s="121">
        <v>1</v>
      </c>
      <c r="H1688" s="121">
        <v>1</v>
      </c>
      <c r="I1688" s="121" t="s">
        <v>3178</v>
      </c>
      <c r="J1688" s="121">
        <v>634435</v>
      </c>
      <c r="K1688" s="121">
        <v>20858315</v>
      </c>
      <c r="L1688" s="121">
        <v>0.99</v>
      </c>
      <c r="M1688" s="121">
        <v>1606</v>
      </c>
      <c r="N1688" s="122">
        <v>0</v>
      </c>
      <c r="O1688" s="122">
        <v>1.4671235625168128E+19</v>
      </c>
    </row>
    <row r="1689" spans="3:15" ht="15" customHeight="1">
      <c r="C1689" s="112" t="b">
        <v>0</v>
      </c>
      <c r="D1689" s="113">
        <v>1608</v>
      </c>
      <c r="E1689" s="114" t="s">
        <v>3179</v>
      </c>
      <c r="F1689" s="114">
        <v>130</v>
      </c>
      <c r="G1689" s="121">
        <v>1</v>
      </c>
      <c r="H1689" s="121">
        <v>1</v>
      </c>
      <c r="I1689" s="121" t="s">
        <v>3180</v>
      </c>
      <c r="J1689" s="121">
        <v>356284</v>
      </c>
      <c r="K1689" s="121">
        <v>11684862</v>
      </c>
      <c r="L1689" s="121">
        <v>0.99</v>
      </c>
      <c r="M1689" s="121">
        <v>1607</v>
      </c>
      <c r="N1689" s="122">
        <v>0</v>
      </c>
      <c r="O1689" s="122">
        <v>1.3989916801452747E+19</v>
      </c>
    </row>
    <row r="1690" spans="3:15" ht="15" customHeight="1">
      <c r="C1690" s="112" t="b">
        <v>0</v>
      </c>
      <c r="D1690" s="113">
        <v>1609</v>
      </c>
      <c r="E1690" s="114" t="s">
        <v>3181</v>
      </c>
      <c r="F1690" s="114">
        <v>130</v>
      </c>
      <c r="G1690" s="121">
        <v>1</v>
      </c>
      <c r="H1690" s="121">
        <v>1</v>
      </c>
      <c r="I1690" s="121" t="s">
        <v>3171</v>
      </c>
      <c r="J1690" s="121">
        <v>329639</v>
      </c>
      <c r="K1690" s="121">
        <v>10737665</v>
      </c>
      <c r="L1690" s="121">
        <v>0.99</v>
      </c>
      <c r="M1690" s="121">
        <v>1608</v>
      </c>
      <c r="N1690" s="122">
        <v>0</v>
      </c>
      <c r="O1690" s="122">
        <v>5.3610536482688317E+18</v>
      </c>
    </row>
    <row r="1691" spans="3:15" ht="15" customHeight="1">
      <c r="C1691" s="112" t="b">
        <v>0</v>
      </c>
      <c r="D1691" s="113">
        <v>1610</v>
      </c>
      <c r="E1691" s="114" t="s">
        <v>3142</v>
      </c>
      <c r="F1691" s="114">
        <v>131</v>
      </c>
      <c r="G1691" s="121">
        <v>1</v>
      </c>
      <c r="H1691" s="121">
        <v>1</v>
      </c>
      <c r="I1691" s="121" t="s">
        <v>3182</v>
      </c>
      <c r="J1691" s="121">
        <v>296672</v>
      </c>
      <c r="K1691" s="121">
        <v>9660588</v>
      </c>
      <c r="L1691" s="121">
        <v>0.99</v>
      </c>
      <c r="M1691" s="121">
        <v>1609</v>
      </c>
      <c r="N1691" s="122">
        <v>0</v>
      </c>
      <c r="O1691" s="122">
        <v>4.430276127880575E+18</v>
      </c>
    </row>
    <row r="1692" spans="3:15" ht="15" customHeight="1">
      <c r="C1692" s="112" t="b">
        <v>0</v>
      </c>
      <c r="D1692" s="113">
        <v>1611</v>
      </c>
      <c r="E1692" s="114" t="s">
        <v>3183</v>
      </c>
      <c r="F1692" s="114">
        <v>131</v>
      </c>
      <c r="G1692" s="121">
        <v>1</v>
      </c>
      <c r="H1692" s="121">
        <v>1</v>
      </c>
      <c r="I1692" s="121" t="s">
        <v>3184</v>
      </c>
      <c r="J1692" s="121">
        <v>220917</v>
      </c>
      <c r="K1692" s="121">
        <v>7142127</v>
      </c>
      <c r="L1692" s="121">
        <v>0.99</v>
      </c>
      <c r="M1692" s="121">
        <v>1610</v>
      </c>
      <c r="N1692" s="122">
        <v>0</v>
      </c>
      <c r="O1692" s="122">
        <v>4.5252831879278853E+18</v>
      </c>
    </row>
    <row r="1693" spans="3:15" ht="15" customHeight="1">
      <c r="C1693" s="112" t="b">
        <v>0</v>
      </c>
      <c r="D1693" s="113">
        <v>1612</v>
      </c>
      <c r="E1693" s="114" t="s">
        <v>3185</v>
      </c>
      <c r="F1693" s="114">
        <v>131</v>
      </c>
      <c r="G1693" s="121">
        <v>1</v>
      </c>
      <c r="H1693" s="121">
        <v>1</v>
      </c>
      <c r="I1693" s="121" t="s">
        <v>3155</v>
      </c>
      <c r="J1693" s="121">
        <v>351555</v>
      </c>
      <c r="K1693" s="121">
        <v>11525689</v>
      </c>
      <c r="L1693" s="121">
        <v>0.99</v>
      </c>
      <c r="M1693" s="121">
        <v>1611</v>
      </c>
      <c r="N1693" s="122">
        <v>0</v>
      </c>
      <c r="O1693" s="122">
        <v>7.1884188520015206E+18</v>
      </c>
    </row>
    <row r="1694" spans="3:15" ht="15" customHeight="1">
      <c r="C1694" s="112" t="b">
        <v>0</v>
      </c>
      <c r="D1694" s="113">
        <v>1613</v>
      </c>
      <c r="E1694" s="114" t="s">
        <v>3145</v>
      </c>
      <c r="F1694" s="114">
        <v>131</v>
      </c>
      <c r="G1694" s="121">
        <v>1</v>
      </c>
      <c r="H1694" s="121">
        <v>1</v>
      </c>
      <c r="I1694" s="121" t="s">
        <v>3155</v>
      </c>
      <c r="J1694" s="121">
        <v>481619</v>
      </c>
      <c r="K1694" s="121">
        <v>15706767</v>
      </c>
      <c r="L1694" s="121">
        <v>0.99</v>
      </c>
      <c r="M1694" s="121">
        <v>1612</v>
      </c>
      <c r="N1694" s="122">
        <v>0</v>
      </c>
      <c r="O1694" s="122">
        <v>1.6738981706193697E+19</v>
      </c>
    </row>
    <row r="1695" spans="3:15" ht="15" customHeight="1">
      <c r="C1695" s="112" t="b">
        <v>0</v>
      </c>
      <c r="D1695" s="113">
        <v>1614</v>
      </c>
      <c r="E1695" s="114" t="s">
        <v>3186</v>
      </c>
      <c r="F1695" s="114">
        <v>131</v>
      </c>
      <c r="G1695" s="121">
        <v>1</v>
      </c>
      <c r="H1695" s="121">
        <v>1</v>
      </c>
      <c r="I1695" s="121" t="s">
        <v>3182</v>
      </c>
      <c r="J1695" s="121">
        <v>278857</v>
      </c>
      <c r="K1695" s="121">
        <v>9092799</v>
      </c>
      <c r="L1695" s="121">
        <v>0.99</v>
      </c>
      <c r="M1695" s="121">
        <v>1613</v>
      </c>
      <c r="N1695" s="122">
        <v>0</v>
      </c>
      <c r="O1695" s="122">
        <v>6.7700975991710065E+18</v>
      </c>
    </row>
    <row r="1696" spans="3:15" ht="15" customHeight="1">
      <c r="C1696" s="112" t="b">
        <v>0</v>
      </c>
      <c r="D1696" s="113">
        <v>1615</v>
      </c>
      <c r="E1696" s="114" t="s">
        <v>3187</v>
      </c>
      <c r="F1696" s="114">
        <v>131</v>
      </c>
      <c r="G1696" s="121">
        <v>1</v>
      </c>
      <c r="H1696" s="121">
        <v>1</v>
      </c>
      <c r="I1696" s="121" t="s">
        <v>3155</v>
      </c>
      <c r="J1696" s="121">
        <v>284447</v>
      </c>
      <c r="K1696" s="121">
        <v>9481301</v>
      </c>
      <c r="L1696" s="121">
        <v>0.99</v>
      </c>
      <c r="M1696" s="121">
        <v>1614</v>
      </c>
      <c r="N1696" s="122">
        <v>0</v>
      </c>
      <c r="O1696" s="122">
        <v>2.6845935514354089E+18</v>
      </c>
    </row>
    <row r="1697" spans="3:15" ht="15" customHeight="1">
      <c r="C1697" s="112" t="b">
        <v>0</v>
      </c>
      <c r="D1697" s="113">
        <v>1616</v>
      </c>
      <c r="E1697" s="114" t="s">
        <v>3146</v>
      </c>
      <c r="F1697" s="114">
        <v>131</v>
      </c>
      <c r="G1697" s="121">
        <v>1</v>
      </c>
      <c r="H1697" s="121">
        <v>1</v>
      </c>
      <c r="I1697" s="121" t="s">
        <v>3155</v>
      </c>
      <c r="J1697" s="121">
        <v>215693</v>
      </c>
      <c r="K1697" s="121">
        <v>7068737</v>
      </c>
      <c r="L1697" s="121">
        <v>0.99</v>
      </c>
      <c r="M1697" s="121">
        <v>1615</v>
      </c>
      <c r="N1697" s="122">
        <v>0</v>
      </c>
      <c r="O1697" s="122">
        <v>8.0436208879311462E+18</v>
      </c>
    </row>
    <row r="1698" spans="3:15" ht="15" customHeight="1">
      <c r="C1698" s="112" t="b">
        <v>0</v>
      </c>
      <c r="D1698" s="113">
        <v>1617</v>
      </c>
      <c r="E1698" s="114" t="s">
        <v>3188</v>
      </c>
      <c r="F1698" s="114">
        <v>131</v>
      </c>
      <c r="G1698" s="121">
        <v>1</v>
      </c>
      <c r="H1698" s="121">
        <v>1</v>
      </c>
      <c r="I1698" s="121" t="s">
        <v>3189</v>
      </c>
      <c r="J1698" s="121">
        <v>427702</v>
      </c>
      <c r="K1698" s="121">
        <v>13912107</v>
      </c>
      <c r="L1698" s="121">
        <v>0.99</v>
      </c>
      <c r="M1698" s="121">
        <v>1616</v>
      </c>
      <c r="N1698" s="122">
        <v>0</v>
      </c>
      <c r="O1698" s="122">
        <v>1.820621308391793E+19</v>
      </c>
    </row>
    <row r="1699" spans="3:15" ht="15" customHeight="1">
      <c r="C1699" s="112" t="b">
        <v>0</v>
      </c>
      <c r="D1699" s="113">
        <v>1618</v>
      </c>
      <c r="E1699" s="114" t="s">
        <v>3190</v>
      </c>
      <c r="F1699" s="114">
        <v>132</v>
      </c>
      <c r="G1699" s="121">
        <v>1</v>
      </c>
      <c r="H1699" s="121">
        <v>1</v>
      </c>
      <c r="I1699" s="121" t="s">
        <v>1711</v>
      </c>
      <c r="J1699" s="121">
        <v>166164</v>
      </c>
      <c r="K1699" s="121">
        <v>5464077</v>
      </c>
      <c r="L1699" s="121">
        <v>0.99</v>
      </c>
      <c r="M1699" s="121">
        <v>1617</v>
      </c>
      <c r="N1699" s="122">
        <v>0</v>
      </c>
      <c r="O1699" s="122">
        <v>1.3291030617581335E+18</v>
      </c>
    </row>
    <row r="1700" spans="3:15" ht="15" customHeight="1">
      <c r="C1700" s="112" t="b">
        <v>0</v>
      </c>
      <c r="D1700" s="113">
        <v>1619</v>
      </c>
      <c r="E1700" s="114" t="s">
        <v>3191</v>
      </c>
      <c r="F1700" s="114">
        <v>132</v>
      </c>
      <c r="G1700" s="121">
        <v>1</v>
      </c>
      <c r="H1700" s="121">
        <v>1</v>
      </c>
      <c r="I1700" s="121" t="s">
        <v>1717</v>
      </c>
      <c r="J1700" s="121">
        <v>401475</v>
      </c>
      <c r="K1700" s="121">
        <v>13189312</v>
      </c>
      <c r="L1700" s="121">
        <v>0.99</v>
      </c>
      <c r="M1700" s="121">
        <v>1618</v>
      </c>
      <c r="N1700" s="122">
        <v>0</v>
      </c>
      <c r="O1700" s="122">
        <v>7.7379679818745743E+18</v>
      </c>
    </row>
    <row r="1701" spans="3:15" ht="15" customHeight="1">
      <c r="C1701" s="112" t="b">
        <v>0</v>
      </c>
      <c r="D1701" s="113">
        <v>1620</v>
      </c>
      <c r="E1701" s="114" t="s">
        <v>1707</v>
      </c>
      <c r="F1701" s="114">
        <v>132</v>
      </c>
      <c r="G1701" s="121">
        <v>1</v>
      </c>
      <c r="H1701" s="121">
        <v>1</v>
      </c>
      <c r="I1701" s="121" t="s">
        <v>3192</v>
      </c>
      <c r="J1701" s="121">
        <v>388179</v>
      </c>
      <c r="K1701" s="121">
        <v>12643067</v>
      </c>
      <c r="L1701" s="121">
        <v>0.99</v>
      </c>
      <c r="M1701" s="121">
        <v>1619</v>
      </c>
      <c r="N1701" s="122">
        <v>0</v>
      </c>
      <c r="O1701" s="122">
        <v>9.1712661431042447E+18</v>
      </c>
    </row>
    <row r="1702" spans="3:15" ht="15" customHeight="1">
      <c r="C1702" s="112" t="b">
        <v>0</v>
      </c>
      <c r="D1702" s="113">
        <v>1621</v>
      </c>
      <c r="E1702" s="114" t="s">
        <v>1712</v>
      </c>
      <c r="F1702" s="114">
        <v>132</v>
      </c>
      <c r="G1702" s="121">
        <v>1</v>
      </c>
      <c r="H1702" s="121">
        <v>1</v>
      </c>
      <c r="I1702" s="121" t="s">
        <v>1713</v>
      </c>
      <c r="J1702" s="121">
        <v>386063</v>
      </c>
      <c r="K1702" s="121">
        <v>12610326</v>
      </c>
      <c r="L1702" s="121">
        <v>0.99</v>
      </c>
      <c r="M1702" s="121">
        <v>1620</v>
      </c>
      <c r="N1702" s="122">
        <v>0</v>
      </c>
      <c r="O1702" s="122">
        <v>6.3898772776486298E+18</v>
      </c>
    </row>
    <row r="1703" spans="3:15" ht="15" customHeight="1">
      <c r="C1703" s="112" t="b">
        <v>0</v>
      </c>
      <c r="D1703" s="113">
        <v>1622</v>
      </c>
      <c r="E1703" s="114" t="s">
        <v>3193</v>
      </c>
      <c r="F1703" s="114">
        <v>132</v>
      </c>
      <c r="G1703" s="121">
        <v>1</v>
      </c>
      <c r="H1703" s="121">
        <v>1</v>
      </c>
      <c r="I1703" s="121" t="s">
        <v>3194</v>
      </c>
      <c r="J1703" s="121">
        <v>274860</v>
      </c>
      <c r="K1703" s="121">
        <v>9011653</v>
      </c>
      <c r="L1703" s="121">
        <v>0.99</v>
      </c>
      <c r="M1703" s="121">
        <v>1621</v>
      </c>
      <c r="N1703" s="122">
        <v>0</v>
      </c>
      <c r="O1703" s="122">
        <v>1.1689344728042238E+19</v>
      </c>
    </row>
    <row r="1704" spans="3:15" ht="15" customHeight="1">
      <c r="C1704" s="112" t="b">
        <v>0</v>
      </c>
      <c r="D1704" s="113">
        <v>1623</v>
      </c>
      <c r="E1704" s="114" t="s">
        <v>3195</v>
      </c>
      <c r="F1704" s="114">
        <v>132</v>
      </c>
      <c r="G1704" s="121">
        <v>1</v>
      </c>
      <c r="H1704" s="121">
        <v>1</v>
      </c>
      <c r="I1704" s="121" t="s">
        <v>1713</v>
      </c>
      <c r="J1704" s="121">
        <v>132702</v>
      </c>
      <c r="K1704" s="121">
        <v>4440602</v>
      </c>
      <c r="L1704" s="121">
        <v>0.99</v>
      </c>
      <c r="M1704" s="121">
        <v>1622</v>
      </c>
      <c r="N1704" s="122">
        <v>0</v>
      </c>
      <c r="O1704" s="122">
        <v>6.3367443092426752E+18</v>
      </c>
    </row>
    <row r="1705" spans="3:15" ht="15" customHeight="1">
      <c r="C1705" s="112" t="b">
        <v>0</v>
      </c>
      <c r="D1705" s="113">
        <v>1624</v>
      </c>
      <c r="E1705" s="114" t="s">
        <v>1710</v>
      </c>
      <c r="F1705" s="114">
        <v>132</v>
      </c>
      <c r="G1705" s="121">
        <v>1</v>
      </c>
      <c r="H1705" s="121">
        <v>1</v>
      </c>
      <c r="I1705" s="121" t="s">
        <v>1711</v>
      </c>
      <c r="J1705" s="121">
        <v>150230</v>
      </c>
      <c r="K1705" s="121">
        <v>4899554</v>
      </c>
      <c r="L1705" s="121">
        <v>0.99</v>
      </c>
      <c r="M1705" s="121">
        <v>1623</v>
      </c>
      <c r="N1705" s="122">
        <v>0</v>
      </c>
      <c r="O1705" s="122">
        <v>5.1836187090777672E+18</v>
      </c>
    </row>
    <row r="1706" spans="3:15" ht="15" customHeight="1">
      <c r="C1706" s="112" t="b">
        <v>0</v>
      </c>
      <c r="D1706" s="113">
        <v>1625</v>
      </c>
      <c r="E1706" s="114" t="s">
        <v>1709</v>
      </c>
      <c r="F1706" s="114">
        <v>132</v>
      </c>
      <c r="G1706" s="121">
        <v>1</v>
      </c>
      <c r="H1706" s="121">
        <v>1</v>
      </c>
      <c r="I1706" s="121" t="s">
        <v>1533</v>
      </c>
      <c r="J1706" s="121">
        <v>282671</v>
      </c>
      <c r="K1706" s="121">
        <v>9252733</v>
      </c>
      <c r="L1706" s="121">
        <v>0.99</v>
      </c>
      <c r="M1706" s="121">
        <v>1624</v>
      </c>
      <c r="N1706" s="122">
        <v>0</v>
      </c>
      <c r="O1706" s="122">
        <v>8.2854308172696228E+18</v>
      </c>
    </row>
    <row r="1707" spans="3:15" ht="15" customHeight="1">
      <c r="C1707" s="112" t="b">
        <v>0</v>
      </c>
      <c r="D1707" s="113">
        <v>1626</v>
      </c>
      <c r="E1707" s="114" t="s">
        <v>1728</v>
      </c>
      <c r="F1707" s="114">
        <v>132</v>
      </c>
      <c r="G1707" s="121">
        <v>1</v>
      </c>
      <c r="H1707" s="121">
        <v>1</v>
      </c>
      <c r="I1707" s="121" t="s">
        <v>1711</v>
      </c>
      <c r="J1707" s="121">
        <v>508055</v>
      </c>
      <c r="K1707" s="121">
        <v>16541364</v>
      </c>
      <c r="L1707" s="121">
        <v>0.99</v>
      </c>
      <c r="M1707" s="121">
        <v>1625</v>
      </c>
      <c r="N1707" s="122">
        <v>0</v>
      </c>
      <c r="O1707" s="122">
        <v>1.5512791140566729E+19</v>
      </c>
    </row>
    <row r="1708" spans="3:15" ht="15" customHeight="1">
      <c r="C1708" s="112" t="b">
        <v>0</v>
      </c>
      <c r="D1708" s="113">
        <v>1627</v>
      </c>
      <c r="E1708" s="114" t="s">
        <v>1721</v>
      </c>
      <c r="F1708" s="114">
        <v>133</v>
      </c>
      <c r="G1708" s="121">
        <v>1</v>
      </c>
      <c r="H1708" s="121">
        <v>1</v>
      </c>
      <c r="I1708" s="121" t="s">
        <v>3184</v>
      </c>
      <c r="J1708" s="121">
        <v>334471</v>
      </c>
      <c r="K1708" s="121">
        <v>11026243</v>
      </c>
      <c r="L1708" s="121">
        <v>0.99</v>
      </c>
      <c r="M1708" s="121">
        <v>1626</v>
      </c>
      <c r="N1708" s="122">
        <v>0</v>
      </c>
      <c r="O1708" s="122">
        <v>1.8315259806475412E+18</v>
      </c>
    </row>
    <row r="1709" spans="3:15" ht="15" customHeight="1">
      <c r="C1709" s="112" t="b">
        <v>0</v>
      </c>
      <c r="D1709" s="113">
        <v>1628</v>
      </c>
      <c r="E1709" s="114" t="s">
        <v>3196</v>
      </c>
      <c r="F1709" s="114">
        <v>133</v>
      </c>
      <c r="G1709" s="121">
        <v>1</v>
      </c>
      <c r="H1709" s="121">
        <v>1</v>
      </c>
      <c r="I1709" s="121" t="s">
        <v>3155</v>
      </c>
      <c r="J1709" s="121">
        <v>287973</v>
      </c>
      <c r="K1709" s="121">
        <v>9369385</v>
      </c>
      <c r="L1709" s="121">
        <v>0.99</v>
      </c>
      <c r="M1709" s="121">
        <v>1627</v>
      </c>
      <c r="N1709" s="122">
        <v>0</v>
      </c>
      <c r="O1709" s="122">
        <v>4.3203321986000394E+18</v>
      </c>
    </row>
    <row r="1710" spans="3:15" ht="15" customHeight="1">
      <c r="C1710" s="112" t="b">
        <v>0</v>
      </c>
      <c r="D1710" s="113">
        <v>1629</v>
      </c>
      <c r="E1710" s="114" t="s">
        <v>3197</v>
      </c>
      <c r="F1710" s="114">
        <v>133</v>
      </c>
      <c r="G1710" s="121">
        <v>1</v>
      </c>
      <c r="H1710" s="121">
        <v>1</v>
      </c>
      <c r="I1710" s="121" t="s">
        <v>3184</v>
      </c>
      <c r="J1710" s="121">
        <v>379141</v>
      </c>
      <c r="K1710" s="121">
        <v>12463496</v>
      </c>
      <c r="L1710" s="121">
        <v>0.99</v>
      </c>
      <c r="M1710" s="121">
        <v>1628</v>
      </c>
      <c r="N1710" s="122">
        <v>0</v>
      </c>
      <c r="O1710" s="122">
        <v>1.6626848761756578E+19</v>
      </c>
    </row>
    <row r="1711" spans="3:15" ht="15" customHeight="1">
      <c r="C1711" s="112" t="b">
        <v>0</v>
      </c>
      <c r="D1711" s="113">
        <v>1630</v>
      </c>
      <c r="E1711" s="114" t="s">
        <v>3150</v>
      </c>
      <c r="F1711" s="114">
        <v>133</v>
      </c>
      <c r="G1711" s="121">
        <v>1</v>
      </c>
      <c r="H1711" s="121">
        <v>1</v>
      </c>
      <c r="I1711" s="121" t="s">
        <v>3155</v>
      </c>
      <c r="J1711" s="121">
        <v>287791</v>
      </c>
      <c r="K1711" s="121">
        <v>9337392</v>
      </c>
      <c r="L1711" s="121">
        <v>0.99</v>
      </c>
      <c r="M1711" s="121">
        <v>1629</v>
      </c>
      <c r="N1711" s="122">
        <v>0</v>
      </c>
      <c r="O1711" s="122">
        <v>9.3349983390623478E+18</v>
      </c>
    </row>
    <row r="1712" spans="3:15" ht="15" customHeight="1">
      <c r="C1712" s="112" t="b">
        <v>0</v>
      </c>
      <c r="D1712" s="113">
        <v>1631</v>
      </c>
      <c r="E1712" s="114" t="s">
        <v>3138</v>
      </c>
      <c r="F1712" s="114">
        <v>133</v>
      </c>
      <c r="G1712" s="121">
        <v>1</v>
      </c>
      <c r="H1712" s="121">
        <v>1</v>
      </c>
      <c r="I1712" s="121" t="s">
        <v>3184</v>
      </c>
      <c r="J1712" s="121">
        <v>253988</v>
      </c>
      <c r="K1712" s="121">
        <v>8387560</v>
      </c>
      <c r="L1712" s="121">
        <v>0.99</v>
      </c>
      <c r="M1712" s="121">
        <v>1630</v>
      </c>
      <c r="N1712" s="122">
        <v>0</v>
      </c>
      <c r="O1712" s="122">
        <v>4.8906714464997683E+18</v>
      </c>
    </row>
    <row r="1713" spans="3:15" ht="15" customHeight="1">
      <c r="C1713" s="112" t="b">
        <v>0</v>
      </c>
      <c r="D1713" s="113">
        <v>1632</v>
      </c>
      <c r="E1713" s="114" t="s">
        <v>3198</v>
      </c>
      <c r="F1713" s="114">
        <v>133</v>
      </c>
      <c r="G1713" s="121">
        <v>1</v>
      </c>
      <c r="H1713" s="121">
        <v>1</v>
      </c>
      <c r="I1713" s="121" t="s">
        <v>3155</v>
      </c>
      <c r="J1713" s="121">
        <v>159216</v>
      </c>
      <c r="K1713" s="121">
        <v>5219819</v>
      </c>
      <c r="L1713" s="121">
        <v>0.99</v>
      </c>
      <c r="M1713" s="121">
        <v>1631</v>
      </c>
      <c r="N1713" s="122">
        <v>0</v>
      </c>
      <c r="O1713" s="122">
        <v>1.3443536808660093E+19</v>
      </c>
    </row>
    <row r="1714" spans="3:15" ht="15" customHeight="1">
      <c r="C1714" s="112" t="b">
        <v>0</v>
      </c>
      <c r="D1714" s="113">
        <v>1633</v>
      </c>
      <c r="E1714" s="114" t="s">
        <v>3199</v>
      </c>
      <c r="F1714" s="114">
        <v>133</v>
      </c>
      <c r="G1714" s="121">
        <v>1</v>
      </c>
      <c r="H1714" s="121">
        <v>1</v>
      </c>
      <c r="I1714" s="121" t="s">
        <v>3155</v>
      </c>
      <c r="J1714" s="121">
        <v>275591</v>
      </c>
      <c r="K1714" s="121">
        <v>9199710</v>
      </c>
      <c r="L1714" s="121">
        <v>0.99</v>
      </c>
      <c r="M1714" s="121">
        <v>1632</v>
      </c>
      <c r="N1714" s="122">
        <v>0</v>
      </c>
      <c r="O1714" s="122">
        <v>8.7432734229522903E+18</v>
      </c>
    </row>
    <row r="1715" spans="3:15" ht="15" customHeight="1">
      <c r="C1715" s="112" t="b">
        <v>0</v>
      </c>
      <c r="D1715" s="113">
        <v>1634</v>
      </c>
      <c r="E1715" s="114" t="s">
        <v>3200</v>
      </c>
      <c r="F1715" s="114">
        <v>133</v>
      </c>
      <c r="G1715" s="121">
        <v>1</v>
      </c>
      <c r="H1715" s="121">
        <v>1</v>
      </c>
      <c r="I1715" s="121" t="s">
        <v>3201</v>
      </c>
      <c r="J1715" s="121">
        <v>260728</v>
      </c>
      <c r="K1715" s="121">
        <v>8664210</v>
      </c>
      <c r="L1715" s="121">
        <v>0.99</v>
      </c>
      <c r="M1715" s="121">
        <v>1633</v>
      </c>
      <c r="N1715" s="122">
        <v>0</v>
      </c>
      <c r="O1715" s="122">
        <v>6.1752569279456625E+18</v>
      </c>
    </row>
    <row r="1716" spans="3:15" ht="15" customHeight="1">
      <c r="C1716" s="112" t="b">
        <v>0</v>
      </c>
      <c r="D1716" s="113">
        <v>1635</v>
      </c>
      <c r="E1716" s="114" t="s">
        <v>3202</v>
      </c>
      <c r="F1716" s="114">
        <v>133</v>
      </c>
      <c r="G1716" s="121">
        <v>1</v>
      </c>
      <c r="H1716" s="121">
        <v>1</v>
      </c>
      <c r="I1716" s="121" t="s">
        <v>3155</v>
      </c>
      <c r="J1716" s="121">
        <v>259970</v>
      </c>
      <c r="K1716" s="121">
        <v>8494731</v>
      </c>
      <c r="L1716" s="121">
        <v>0.99</v>
      </c>
      <c r="M1716" s="121">
        <v>1634</v>
      </c>
      <c r="N1716" s="122">
        <v>0</v>
      </c>
      <c r="O1716" s="122">
        <v>1.6898335917141606E+18</v>
      </c>
    </row>
    <row r="1717" spans="3:15" ht="15" customHeight="1">
      <c r="C1717" s="112" t="b">
        <v>0</v>
      </c>
      <c r="D1717" s="113">
        <v>1636</v>
      </c>
      <c r="E1717" s="114" t="s">
        <v>3136</v>
      </c>
      <c r="F1717" s="114">
        <v>134</v>
      </c>
      <c r="G1717" s="121">
        <v>1</v>
      </c>
      <c r="H1717" s="121">
        <v>1</v>
      </c>
      <c r="I1717" s="121" t="s">
        <v>3155</v>
      </c>
      <c r="J1717" s="121">
        <v>144875</v>
      </c>
      <c r="K1717" s="121">
        <v>4786461</v>
      </c>
      <c r="L1717" s="121">
        <v>0.99</v>
      </c>
      <c r="M1717" s="121">
        <v>1635</v>
      </c>
      <c r="N1717" s="122">
        <v>0</v>
      </c>
      <c r="O1717" s="122">
        <v>9.6910096132568044E+18</v>
      </c>
    </row>
    <row r="1718" spans="3:15" ht="15" customHeight="1">
      <c r="C1718" s="112" t="b">
        <v>0</v>
      </c>
      <c r="D1718" s="113">
        <v>1637</v>
      </c>
      <c r="E1718" s="114" t="s">
        <v>3203</v>
      </c>
      <c r="F1718" s="114">
        <v>134</v>
      </c>
      <c r="G1718" s="121">
        <v>1</v>
      </c>
      <c r="H1718" s="121">
        <v>1</v>
      </c>
      <c r="I1718" s="121" t="s">
        <v>3155</v>
      </c>
      <c r="J1718" s="121">
        <v>233560</v>
      </c>
      <c r="K1718" s="121">
        <v>7694220</v>
      </c>
      <c r="L1718" s="121">
        <v>0.99</v>
      </c>
      <c r="M1718" s="121">
        <v>1636</v>
      </c>
      <c r="N1718" s="122">
        <v>0</v>
      </c>
      <c r="O1718" s="122">
        <v>1.0707549178416884E+19</v>
      </c>
    </row>
    <row r="1719" spans="3:15" ht="15" customHeight="1">
      <c r="C1719" s="112" t="b">
        <v>0</v>
      </c>
      <c r="D1719" s="113">
        <v>1638</v>
      </c>
      <c r="E1719" s="114" t="s">
        <v>3204</v>
      </c>
      <c r="F1719" s="114">
        <v>134</v>
      </c>
      <c r="G1719" s="121">
        <v>1</v>
      </c>
      <c r="H1719" s="121">
        <v>1</v>
      </c>
      <c r="I1719" s="121" t="s">
        <v>3182</v>
      </c>
      <c r="J1719" s="121">
        <v>209528</v>
      </c>
      <c r="K1719" s="121">
        <v>6871078</v>
      </c>
      <c r="L1719" s="121">
        <v>0.99</v>
      </c>
      <c r="M1719" s="121">
        <v>1637</v>
      </c>
      <c r="N1719" s="122">
        <v>0</v>
      </c>
      <c r="O1719" s="122">
        <v>1.3218316301925913E+19</v>
      </c>
    </row>
    <row r="1720" spans="3:15" ht="15" customHeight="1">
      <c r="C1720" s="112" t="b">
        <v>0</v>
      </c>
      <c r="D1720" s="113">
        <v>1639</v>
      </c>
      <c r="E1720" s="114" t="s">
        <v>3140</v>
      </c>
      <c r="F1720" s="114">
        <v>134</v>
      </c>
      <c r="G1720" s="121">
        <v>1</v>
      </c>
      <c r="H1720" s="121">
        <v>1</v>
      </c>
      <c r="I1720" s="121" t="s">
        <v>3182</v>
      </c>
      <c r="J1720" s="121">
        <v>444055</v>
      </c>
      <c r="K1720" s="121">
        <v>14482460</v>
      </c>
      <c r="L1720" s="121">
        <v>0.99</v>
      </c>
      <c r="M1720" s="121">
        <v>1638</v>
      </c>
      <c r="N1720" s="122">
        <v>0</v>
      </c>
      <c r="O1720" s="122">
        <v>1.7799949141463034E+19</v>
      </c>
    </row>
    <row r="1721" spans="3:15" ht="15" customHeight="1">
      <c r="C1721" s="112" t="b">
        <v>0</v>
      </c>
      <c r="D1721" s="113">
        <v>1640</v>
      </c>
      <c r="E1721" s="114" t="s">
        <v>3205</v>
      </c>
      <c r="F1721" s="114">
        <v>134</v>
      </c>
      <c r="G1721" s="121">
        <v>1</v>
      </c>
      <c r="H1721" s="121">
        <v>1</v>
      </c>
      <c r="I1721" s="121" t="s">
        <v>3206</v>
      </c>
      <c r="J1721" s="121">
        <v>246047</v>
      </c>
      <c r="K1721" s="121">
        <v>8060350</v>
      </c>
      <c r="L1721" s="121">
        <v>0.99</v>
      </c>
      <c r="M1721" s="121">
        <v>1639</v>
      </c>
      <c r="N1721" s="122">
        <v>0</v>
      </c>
      <c r="O1721" s="122">
        <v>4.9945503974259272E+18</v>
      </c>
    </row>
    <row r="1722" spans="3:15" ht="15" customHeight="1">
      <c r="C1722" s="112" t="b">
        <v>0</v>
      </c>
      <c r="D1722" s="113">
        <v>1641</v>
      </c>
      <c r="E1722" s="114" t="s">
        <v>3207</v>
      </c>
      <c r="F1722" s="114">
        <v>134</v>
      </c>
      <c r="G1722" s="121">
        <v>1</v>
      </c>
      <c r="H1722" s="121">
        <v>1</v>
      </c>
      <c r="I1722" s="121" t="s">
        <v>1817</v>
      </c>
      <c r="J1722" s="121">
        <v>296228</v>
      </c>
      <c r="K1722" s="121">
        <v>9757151</v>
      </c>
      <c r="L1722" s="121">
        <v>0.99</v>
      </c>
      <c r="M1722" s="121">
        <v>1640</v>
      </c>
      <c r="N1722" s="122">
        <v>0</v>
      </c>
      <c r="O1722" s="122">
        <v>9.7566018020630897E+18</v>
      </c>
    </row>
    <row r="1723" spans="3:15" ht="15" customHeight="1">
      <c r="C1723" s="112" t="b">
        <v>0</v>
      </c>
      <c r="D1723" s="113">
        <v>1642</v>
      </c>
      <c r="E1723" s="114" t="s">
        <v>3208</v>
      </c>
      <c r="F1723" s="114">
        <v>134</v>
      </c>
      <c r="G1723" s="121">
        <v>1</v>
      </c>
      <c r="H1723" s="121">
        <v>1</v>
      </c>
      <c r="I1723" s="121" t="s">
        <v>1713</v>
      </c>
      <c r="J1723" s="121">
        <v>189675</v>
      </c>
      <c r="K1723" s="121">
        <v>6200893</v>
      </c>
      <c r="L1723" s="121">
        <v>0.99</v>
      </c>
      <c r="M1723" s="121">
        <v>1641</v>
      </c>
      <c r="N1723" s="122">
        <v>0</v>
      </c>
      <c r="O1723" s="122">
        <v>3.3171110364478413E+18</v>
      </c>
    </row>
    <row r="1724" spans="3:15" ht="15" customHeight="1">
      <c r="C1724" s="112" t="b">
        <v>0</v>
      </c>
      <c r="D1724" s="113">
        <v>1643</v>
      </c>
      <c r="E1724" s="114" t="s">
        <v>3147</v>
      </c>
      <c r="F1724" s="114">
        <v>134</v>
      </c>
      <c r="G1724" s="121">
        <v>1</v>
      </c>
      <c r="H1724" s="121">
        <v>1</v>
      </c>
      <c r="I1724" s="121" t="s">
        <v>3155</v>
      </c>
      <c r="J1724" s="121">
        <v>337345</v>
      </c>
      <c r="K1724" s="121">
        <v>11202499</v>
      </c>
      <c r="L1724" s="121">
        <v>0.99</v>
      </c>
      <c r="M1724" s="121">
        <v>1642</v>
      </c>
      <c r="N1724" s="122">
        <v>0</v>
      </c>
      <c r="O1724" s="122">
        <v>1.3022884260108096E+18</v>
      </c>
    </row>
    <row r="1725" spans="3:15" ht="15" customHeight="1">
      <c r="C1725" s="112" t="b">
        <v>0</v>
      </c>
      <c r="D1725" s="113">
        <v>1644</v>
      </c>
      <c r="E1725" s="114" t="s">
        <v>3209</v>
      </c>
      <c r="F1725" s="114">
        <v>134</v>
      </c>
      <c r="G1725" s="121">
        <v>1</v>
      </c>
      <c r="H1725" s="121">
        <v>1</v>
      </c>
      <c r="I1725" s="121" t="s">
        <v>3182</v>
      </c>
      <c r="J1725" s="121">
        <v>259500</v>
      </c>
      <c r="K1725" s="121">
        <v>8674508</v>
      </c>
      <c r="L1725" s="121">
        <v>0.99</v>
      </c>
      <c r="M1725" s="121">
        <v>1643</v>
      </c>
      <c r="N1725" s="122">
        <v>0</v>
      </c>
      <c r="O1725" s="122">
        <v>1.3482786768467397E+19</v>
      </c>
    </row>
    <row r="1726" spans="3:15" ht="15" customHeight="1">
      <c r="C1726" s="112" t="b">
        <v>0</v>
      </c>
      <c r="D1726" s="113">
        <v>1645</v>
      </c>
      <c r="E1726" s="114" t="s">
        <v>3210</v>
      </c>
      <c r="F1726" s="114">
        <v>134</v>
      </c>
      <c r="G1726" s="121">
        <v>1</v>
      </c>
      <c r="H1726" s="121">
        <v>1</v>
      </c>
      <c r="I1726" s="121" t="s">
        <v>1817</v>
      </c>
      <c r="J1726" s="121">
        <v>219376</v>
      </c>
      <c r="K1726" s="121">
        <v>7236640</v>
      </c>
      <c r="L1726" s="121">
        <v>0.99</v>
      </c>
      <c r="M1726" s="121">
        <v>1644</v>
      </c>
      <c r="N1726" s="122">
        <v>0</v>
      </c>
      <c r="O1726" s="122">
        <v>9.7132082657495163E+18</v>
      </c>
    </row>
    <row r="1727" spans="3:15" ht="15" customHeight="1">
      <c r="C1727" s="112" t="b">
        <v>0</v>
      </c>
      <c r="D1727" s="113">
        <v>1646</v>
      </c>
      <c r="E1727" s="114" t="s">
        <v>3211</v>
      </c>
      <c r="F1727" s="114">
        <v>135</v>
      </c>
      <c r="G1727" s="121">
        <v>1</v>
      </c>
      <c r="H1727" s="121">
        <v>1</v>
      </c>
      <c r="I1727" s="121" t="s">
        <v>3141</v>
      </c>
      <c r="J1727" s="121">
        <v>526785</v>
      </c>
      <c r="K1727" s="121">
        <v>17033046</v>
      </c>
      <c r="L1727" s="121">
        <v>0.99</v>
      </c>
      <c r="M1727" s="121">
        <v>1645</v>
      </c>
      <c r="N1727" s="122">
        <v>0</v>
      </c>
      <c r="O1727" s="122">
        <v>3.2313226161753943E+18</v>
      </c>
    </row>
    <row r="1728" spans="3:15" ht="15" customHeight="1">
      <c r="C1728" s="112" t="b">
        <v>0</v>
      </c>
      <c r="D1728" s="113">
        <v>1647</v>
      </c>
      <c r="E1728" s="114" t="s">
        <v>3212</v>
      </c>
      <c r="F1728" s="114">
        <v>135</v>
      </c>
      <c r="G1728" s="121">
        <v>1</v>
      </c>
      <c r="H1728" s="121">
        <v>1</v>
      </c>
      <c r="I1728" s="121" t="s">
        <v>1713</v>
      </c>
      <c r="J1728" s="121">
        <v>126641</v>
      </c>
      <c r="K1728" s="121">
        <v>4150746</v>
      </c>
      <c r="L1728" s="121">
        <v>0.99</v>
      </c>
      <c r="M1728" s="121">
        <v>1646</v>
      </c>
      <c r="N1728" s="122">
        <v>0</v>
      </c>
      <c r="O1728" s="122">
        <v>7.2939021829679821E+18</v>
      </c>
    </row>
    <row r="1729" spans="3:15" ht="15" customHeight="1">
      <c r="C1729" s="112" t="b">
        <v>0</v>
      </c>
      <c r="D1729" s="113">
        <v>1648</v>
      </c>
      <c r="E1729" s="114" t="s">
        <v>3213</v>
      </c>
      <c r="F1729" s="114">
        <v>135</v>
      </c>
      <c r="G1729" s="121">
        <v>1</v>
      </c>
      <c r="H1729" s="121">
        <v>1</v>
      </c>
      <c r="I1729" s="121" t="s">
        <v>3137</v>
      </c>
      <c r="J1729" s="121">
        <v>316186</v>
      </c>
      <c r="K1729" s="121">
        <v>10371282</v>
      </c>
      <c r="L1729" s="121">
        <v>0.99</v>
      </c>
      <c r="M1729" s="121">
        <v>1647</v>
      </c>
      <c r="N1729" s="122">
        <v>0</v>
      </c>
      <c r="O1729" s="122">
        <v>9.9103139282544353E+18</v>
      </c>
    </row>
    <row r="1730" spans="3:15" ht="15" customHeight="1">
      <c r="C1730" s="112" t="b">
        <v>0</v>
      </c>
      <c r="D1730" s="113">
        <v>1649</v>
      </c>
      <c r="E1730" s="114" t="s">
        <v>3214</v>
      </c>
      <c r="F1730" s="114">
        <v>135</v>
      </c>
      <c r="G1730" s="121">
        <v>1</v>
      </c>
      <c r="H1730" s="121">
        <v>1</v>
      </c>
      <c r="I1730" s="121" t="s">
        <v>3137</v>
      </c>
      <c r="J1730" s="121">
        <v>393116</v>
      </c>
      <c r="K1730" s="121">
        <v>12756366</v>
      </c>
      <c r="L1730" s="121">
        <v>0.99</v>
      </c>
      <c r="M1730" s="121">
        <v>1648</v>
      </c>
      <c r="N1730" s="122">
        <v>0</v>
      </c>
      <c r="O1730" s="122">
        <v>1.056476452023918E+18</v>
      </c>
    </row>
    <row r="1731" spans="3:15" ht="15" customHeight="1">
      <c r="C1731" s="112" t="b">
        <v>0</v>
      </c>
      <c r="D1731" s="113">
        <v>1650</v>
      </c>
      <c r="E1731" s="114" t="s">
        <v>3215</v>
      </c>
      <c r="F1731" s="114">
        <v>135</v>
      </c>
      <c r="G1731" s="121">
        <v>1</v>
      </c>
      <c r="H1731" s="121">
        <v>1</v>
      </c>
      <c r="I1731" s="121" t="s">
        <v>3141</v>
      </c>
      <c r="J1731" s="121">
        <v>217547</v>
      </c>
      <c r="K1731" s="121">
        <v>7160647</v>
      </c>
      <c r="L1731" s="121">
        <v>0.99</v>
      </c>
      <c r="M1731" s="121">
        <v>1649</v>
      </c>
      <c r="N1731" s="122">
        <v>0</v>
      </c>
      <c r="O1731" s="122">
        <v>7.4564383758618491E+18</v>
      </c>
    </row>
    <row r="1732" spans="3:15" ht="15" customHeight="1">
      <c r="C1732" s="112" t="b">
        <v>0</v>
      </c>
      <c r="D1732" s="113">
        <v>1651</v>
      </c>
      <c r="E1732" s="114" t="s">
        <v>3216</v>
      </c>
      <c r="F1732" s="114">
        <v>135</v>
      </c>
      <c r="G1732" s="121">
        <v>1</v>
      </c>
      <c r="H1732" s="121">
        <v>1</v>
      </c>
      <c r="I1732" s="121" t="s">
        <v>3137</v>
      </c>
      <c r="J1732" s="121">
        <v>249887</v>
      </c>
      <c r="K1732" s="121">
        <v>8180988</v>
      </c>
      <c r="L1732" s="121">
        <v>0.99</v>
      </c>
      <c r="M1732" s="121">
        <v>1650</v>
      </c>
      <c r="N1732" s="122">
        <v>0</v>
      </c>
      <c r="O1732" s="122">
        <v>1.8634681284975478E+18</v>
      </c>
    </row>
    <row r="1733" spans="3:15" ht="15" customHeight="1">
      <c r="C1733" s="112" t="b">
        <v>0</v>
      </c>
      <c r="D1733" s="113">
        <v>1652</v>
      </c>
      <c r="E1733" s="114" t="s">
        <v>3217</v>
      </c>
      <c r="F1733" s="114">
        <v>135</v>
      </c>
      <c r="G1733" s="121">
        <v>1</v>
      </c>
      <c r="H1733" s="121">
        <v>1</v>
      </c>
      <c r="I1733" s="121" t="s">
        <v>3218</v>
      </c>
      <c r="J1733" s="121">
        <v>233273</v>
      </c>
      <c r="K1733" s="121">
        <v>7657086</v>
      </c>
      <c r="L1733" s="121">
        <v>0.99</v>
      </c>
      <c r="M1733" s="121">
        <v>1651</v>
      </c>
      <c r="N1733" s="122">
        <v>0</v>
      </c>
      <c r="O1733" s="122">
        <v>1.8319684122597378E+19</v>
      </c>
    </row>
    <row r="1734" spans="3:15" ht="15" customHeight="1">
      <c r="C1734" s="112" t="b">
        <v>0</v>
      </c>
      <c r="D1734" s="113">
        <v>1653</v>
      </c>
      <c r="E1734" s="114" t="s">
        <v>3219</v>
      </c>
      <c r="F1734" s="114">
        <v>135</v>
      </c>
      <c r="G1734" s="121">
        <v>1</v>
      </c>
      <c r="H1734" s="121">
        <v>1</v>
      </c>
      <c r="I1734" s="121" t="s">
        <v>3137</v>
      </c>
      <c r="J1734" s="121">
        <v>273084</v>
      </c>
      <c r="K1734" s="121">
        <v>8951732</v>
      </c>
      <c r="L1734" s="121">
        <v>0.99</v>
      </c>
      <c r="M1734" s="121">
        <v>1652</v>
      </c>
      <c r="N1734" s="122">
        <v>0</v>
      </c>
      <c r="O1734" s="122">
        <v>1.0156977371405709E+19</v>
      </c>
    </row>
    <row r="1735" spans="3:15" ht="15" customHeight="1">
      <c r="C1735" s="112" t="b">
        <v>0</v>
      </c>
      <c r="D1735" s="113">
        <v>1654</v>
      </c>
      <c r="E1735" s="114" t="s">
        <v>3220</v>
      </c>
      <c r="F1735" s="114">
        <v>135</v>
      </c>
      <c r="G1735" s="121">
        <v>1</v>
      </c>
      <c r="H1735" s="121">
        <v>1</v>
      </c>
      <c r="I1735" s="121" t="s">
        <v>3137</v>
      </c>
      <c r="J1735" s="121">
        <v>283036</v>
      </c>
      <c r="K1735" s="121">
        <v>9279263</v>
      </c>
      <c r="L1735" s="121">
        <v>0.99</v>
      </c>
      <c r="M1735" s="121">
        <v>1653</v>
      </c>
      <c r="N1735" s="122">
        <v>0</v>
      </c>
      <c r="O1735" s="122">
        <v>1.2465886264394271E+19</v>
      </c>
    </row>
    <row r="1736" spans="3:15" ht="15" customHeight="1">
      <c r="C1736" s="112" t="b">
        <v>0</v>
      </c>
      <c r="D1736" s="113">
        <v>1655</v>
      </c>
      <c r="E1736" s="114" t="s">
        <v>3221</v>
      </c>
      <c r="F1736" s="114">
        <v>136</v>
      </c>
      <c r="G1736" s="121">
        <v>1</v>
      </c>
      <c r="H1736" s="121">
        <v>1</v>
      </c>
      <c r="I1736" s="121" t="s">
        <v>1717</v>
      </c>
      <c r="J1736" s="121">
        <v>625502</v>
      </c>
      <c r="K1736" s="121">
        <v>20593955</v>
      </c>
      <c r="L1736" s="121">
        <v>0.99</v>
      </c>
      <c r="M1736" s="121">
        <v>1654</v>
      </c>
      <c r="N1736" s="122">
        <v>0</v>
      </c>
      <c r="O1736" s="122">
        <v>1.6118200177206168E+19</v>
      </c>
    </row>
    <row r="1737" spans="3:15" ht="15" customHeight="1">
      <c r="C1737" s="112" t="b">
        <v>0</v>
      </c>
      <c r="D1737" s="113">
        <v>1656</v>
      </c>
      <c r="E1737" s="114" t="s">
        <v>3222</v>
      </c>
      <c r="F1737" s="114">
        <v>136</v>
      </c>
      <c r="G1737" s="121">
        <v>1</v>
      </c>
      <c r="H1737" s="121">
        <v>1</v>
      </c>
      <c r="I1737" s="121" t="s">
        <v>1717</v>
      </c>
      <c r="J1737" s="121">
        <v>384391</v>
      </c>
      <c r="K1737" s="121">
        <v>12633382</v>
      </c>
      <c r="L1737" s="121">
        <v>0.99</v>
      </c>
      <c r="M1737" s="121">
        <v>1655</v>
      </c>
      <c r="N1737" s="122">
        <v>0</v>
      </c>
      <c r="O1737" s="122">
        <v>1.2310587726980454E+19</v>
      </c>
    </row>
    <row r="1738" spans="3:15" ht="15" customHeight="1">
      <c r="C1738" s="112" t="b">
        <v>0</v>
      </c>
      <c r="D1738" s="113">
        <v>1657</v>
      </c>
      <c r="E1738" s="114" t="s">
        <v>3223</v>
      </c>
      <c r="F1738" s="114">
        <v>136</v>
      </c>
      <c r="G1738" s="121">
        <v>1</v>
      </c>
      <c r="H1738" s="121">
        <v>1</v>
      </c>
      <c r="I1738" s="121" t="s">
        <v>1990</v>
      </c>
      <c r="J1738" s="121">
        <v>179591</v>
      </c>
      <c r="K1738" s="121">
        <v>5930027</v>
      </c>
      <c r="L1738" s="121">
        <v>0.99</v>
      </c>
      <c r="M1738" s="121">
        <v>1656</v>
      </c>
      <c r="N1738" s="122">
        <v>0</v>
      </c>
      <c r="O1738" s="122">
        <v>1.4700040875280325E+19</v>
      </c>
    </row>
    <row r="1739" spans="3:15" ht="15" customHeight="1">
      <c r="C1739" s="112" t="b">
        <v>0</v>
      </c>
      <c r="D1739" s="113">
        <v>1658</v>
      </c>
      <c r="E1739" s="114" t="s">
        <v>3224</v>
      </c>
      <c r="F1739" s="114">
        <v>136</v>
      </c>
      <c r="G1739" s="121">
        <v>1</v>
      </c>
      <c r="H1739" s="121">
        <v>1</v>
      </c>
      <c r="I1739" s="121" t="s">
        <v>1717</v>
      </c>
      <c r="J1739" s="121">
        <v>376215</v>
      </c>
      <c r="K1739" s="121">
        <v>12237859</v>
      </c>
      <c r="L1739" s="121">
        <v>0.99</v>
      </c>
      <c r="M1739" s="121">
        <v>1657</v>
      </c>
      <c r="N1739" s="122">
        <v>0</v>
      </c>
      <c r="O1739" s="122">
        <v>4.9708243572809704E+16</v>
      </c>
    </row>
    <row r="1740" spans="3:15" ht="15" customHeight="1">
      <c r="C1740" s="112" t="b">
        <v>0</v>
      </c>
      <c r="D1740" s="113">
        <v>1659</v>
      </c>
      <c r="E1740" s="114" t="s">
        <v>3225</v>
      </c>
      <c r="F1740" s="114">
        <v>136</v>
      </c>
      <c r="G1740" s="121">
        <v>1</v>
      </c>
      <c r="H1740" s="121">
        <v>1</v>
      </c>
      <c r="I1740" s="121" t="s">
        <v>1717</v>
      </c>
      <c r="J1740" s="121">
        <v>252055</v>
      </c>
      <c r="K1740" s="121">
        <v>8397423</v>
      </c>
      <c r="L1740" s="121">
        <v>0.99</v>
      </c>
      <c r="M1740" s="121">
        <v>1658</v>
      </c>
      <c r="N1740" s="122">
        <v>0</v>
      </c>
      <c r="O1740" s="122">
        <v>1.8742364433965978E+18</v>
      </c>
    </row>
    <row r="1741" spans="3:15" ht="15" customHeight="1">
      <c r="C1741" s="112" t="b">
        <v>0</v>
      </c>
      <c r="D1741" s="113">
        <v>1660</v>
      </c>
      <c r="E1741" s="114" t="s">
        <v>3226</v>
      </c>
      <c r="F1741" s="114">
        <v>136</v>
      </c>
      <c r="G1741" s="121">
        <v>1</v>
      </c>
      <c r="H1741" s="121">
        <v>1</v>
      </c>
      <c r="I1741" s="121" t="s">
        <v>1717</v>
      </c>
      <c r="J1741" s="121">
        <v>284107</v>
      </c>
      <c r="K1741" s="121">
        <v>9342342</v>
      </c>
      <c r="L1741" s="121">
        <v>0.99</v>
      </c>
      <c r="M1741" s="121">
        <v>1659</v>
      </c>
      <c r="N1741" s="122">
        <v>0</v>
      </c>
      <c r="O1741" s="122">
        <v>1.4702942624705021E+18</v>
      </c>
    </row>
    <row r="1742" spans="3:15" ht="15" customHeight="1">
      <c r="C1742" s="112" t="b">
        <v>0</v>
      </c>
      <c r="D1742" s="113">
        <v>1661</v>
      </c>
      <c r="E1742" s="114" t="s">
        <v>3227</v>
      </c>
      <c r="F1742" s="114">
        <v>136</v>
      </c>
      <c r="G1742" s="121">
        <v>1</v>
      </c>
      <c r="H1742" s="121">
        <v>1</v>
      </c>
      <c r="I1742" s="121" t="s">
        <v>1717</v>
      </c>
      <c r="J1742" s="121">
        <v>566752</v>
      </c>
      <c r="K1742" s="121">
        <v>18475264</v>
      </c>
      <c r="L1742" s="121">
        <v>0.99</v>
      </c>
      <c r="M1742" s="121">
        <v>1660</v>
      </c>
      <c r="N1742" s="122">
        <v>0</v>
      </c>
      <c r="O1742" s="122">
        <v>1.5723322210423669E+19</v>
      </c>
    </row>
    <row r="1743" spans="3:15" ht="15" customHeight="1">
      <c r="C1743" s="112" t="b">
        <v>0</v>
      </c>
      <c r="D1743" s="113">
        <v>1662</v>
      </c>
      <c r="E1743" s="114" t="s">
        <v>3183</v>
      </c>
      <c r="F1743" s="114">
        <v>137</v>
      </c>
      <c r="G1743" s="121">
        <v>1</v>
      </c>
      <c r="H1743" s="121">
        <v>1</v>
      </c>
      <c r="I1743" s="121" t="s">
        <v>3139</v>
      </c>
      <c r="J1743" s="121">
        <v>242442</v>
      </c>
      <c r="K1743" s="121">
        <v>7897065</v>
      </c>
      <c r="L1743" s="121">
        <v>0.99</v>
      </c>
      <c r="M1743" s="121">
        <v>1661</v>
      </c>
      <c r="N1743" s="122">
        <v>0</v>
      </c>
      <c r="O1743" s="122">
        <v>2.9107757187530445E+18</v>
      </c>
    </row>
    <row r="1744" spans="3:15" ht="15" customHeight="1">
      <c r="C1744" s="112" t="b">
        <v>0</v>
      </c>
      <c r="D1744" s="113">
        <v>1663</v>
      </c>
      <c r="E1744" s="114" t="s">
        <v>3204</v>
      </c>
      <c r="F1744" s="114">
        <v>137</v>
      </c>
      <c r="G1744" s="121">
        <v>1</v>
      </c>
      <c r="H1744" s="121">
        <v>1</v>
      </c>
      <c r="I1744" s="121" t="s">
        <v>3141</v>
      </c>
      <c r="J1744" s="121">
        <v>230034</v>
      </c>
      <c r="K1744" s="121">
        <v>7478487</v>
      </c>
      <c r="L1744" s="121">
        <v>0.99</v>
      </c>
      <c r="M1744" s="121">
        <v>1662</v>
      </c>
      <c r="N1744" s="122">
        <v>0</v>
      </c>
      <c r="O1744" s="122">
        <v>1.762976122671565E+19</v>
      </c>
    </row>
    <row r="1745" spans="3:15" ht="15" customHeight="1">
      <c r="C1745" s="112" t="b">
        <v>0</v>
      </c>
      <c r="D1745" s="113">
        <v>1664</v>
      </c>
      <c r="E1745" s="114" t="s">
        <v>3161</v>
      </c>
      <c r="F1745" s="114">
        <v>137</v>
      </c>
      <c r="G1745" s="121">
        <v>1</v>
      </c>
      <c r="H1745" s="121">
        <v>1</v>
      </c>
      <c r="I1745" s="121" t="s">
        <v>3137</v>
      </c>
      <c r="J1745" s="121">
        <v>353358</v>
      </c>
      <c r="K1745" s="121">
        <v>11465033</v>
      </c>
      <c r="L1745" s="121">
        <v>0.99</v>
      </c>
      <c r="M1745" s="121">
        <v>1663</v>
      </c>
      <c r="N1745" s="122">
        <v>0</v>
      </c>
      <c r="O1745" s="122">
        <v>1.4918312985105312E+19</v>
      </c>
    </row>
    <row r="1746" spans="3:15" ht="15" customHeight="1">
      <c r="C1746" s="112" t="b">
        <v>0</v>
      </c>
      <c r="D1746" s="113">
        <v>1665</v>
      </c>
      <c r="E1746" s="114" t="s">
        <v>3228</v>
      </c>
      <c r="F1746" s="114">
        <v>137</v>
      </c>
      <c r="G1746" s="121">
        <v>1</v>
      </c>
      <c r="H1746" s="121">
        <v>1</v>
      </c>
      <c r="I1746" s="121" t="s">
        <v>3137</v>
      </c>
      <c r="J1746" s="121">
        <v>505808</v>
      </c>
      <c r="K1746" s="121">
        <v>16273705</v>
      </c>
      <c r="L1746" s="121">
        <v>0.99</v>
      </c>
      <c r="M1746" s="121">
        <v>1664</v>
      </c>
      <c r="N1746" s="122">
        <v>0</v>
      </c>
      <c r="O1746" s="122">
        <v>6.6420128834866964E+18</v>
      </c>
    </row>
    <row r="1747" spans="3:15" ht="15" customHeight="1">
      <c r="C1747" s="112" t="b">
        <v>0</v>
      </c>
      <c r="D1747" s="113">
        <v>1666</v>
      </c>
      <c r="E1747" s="114" t="s">
        <v>3143</v>
      </c>
      <c r="F1747" s="114">
        <v>137</v>
      </c>
      <c r="G1747" s="121">
        <v>1</v>
      </c>
      <c r="H1747" s="121">
        <v>1</v>
      </c>
      <c r="I1747" s="121" t="s">
        <v>1713</v>
      </c>
      <c r="J1747" s="121">
        <v>1612329</v>
      </c>
      <c r="K1747" s="121">
        <v>52490554</v>
      </c>
      <c r="L1747" s="121">
        <v>0.99</v>
      </c>
      <c r="M1747" s="121">
        <v>1665</v>
      </c>
      <c r="N1747" s="122">
        <v>0</v>
      </c>
      <c r="O1747" s="122">
        <v>6.3093444381519278E+18</v>
      </c>
    </row>
    <row r="1748" spans="3:15" ht="15" customHeight="1">
      <c r="C1748" s="112" t="b">
        <v>0</v>
      </c>
      <c r="D1748" s="113">
        <v>1667</v>
      </c>
      <c r="E1748" s="114" t="s">
        <v>3168</v>
      </c>
      <c r="F1748" s="114">
        <v>138</v>
      </c>
      <c r="G1748" s="121">
        <v>1</v>
      </c>
      <c r="H1748" s="121">
        <v>1</v>
      </c>
      <c r="I1748" s="121" t="s">
        <v>3141</v>
      </c>
      <c r="J1748" s="121">
        <v>749897</v>
      </c>
      <c r="K1748" s="121">
        <v>24399285</v>
      </c>
      <c r="L1748" s="121">
        <v>0.99</v>
      </c>
      <c r="M1748" s="121">
        <v>1666</v>
      </c>
      <c r="N1748" s="122">
        <v>0</v>
      </c>
      <c r="O1748" s="122">
        <v>6.1574350214159892E+18</v>
      </c>
    </row>
    <row r="1749" spans="3:15" ht="15" customHeight="1">
      <c r="C1749" s="112" t="b">
        <v>0</v>
      </c>
      <c r="D1749" s="113">
        <v>1668</v>
      </c>
      <c r="E1749" s="114" t="s">
        <v>3145</v>
      </c>
      <c r="F1749" s="114">
        <v>138</v>
      </c>
      <c r="G1749" s="121">
        <v>1</v>
      </c>
      <c r="H1749" s="121">
        <v>1</v>
      </c>
      <c r="I1749" s="121" t="s">
        <v>3137</v>
      </c>
      <c r="J1749" s="121">
        <v>657293</v>
      </c>
      <c r="K1749" s="121">
        <v>21354766</v>
      </c>
      <c r="L1749" s="121">
        <v>0.99</v>
      </c>
      <c r="M1749" s="121">
        <v>1667</v>
      </c>
      <c r="N1749" s="122">
        <v>0</v>
      </c>
      <c r="O1749" s="122">
        <v>4.4182310645961288E+18</v>
      </c>
    </row>
    <row r="1750" spans="3:15" ht="15" customHeight="1">
      <c r="C1750" s="112" t="b">
        <v>0</v>
      </c>
      <c r="D1750" s="113">
        <v>1669</v>
      </c>
      <c r="E1750" s="114" t="s">
        <v>3200</v>
      </c>
      <c r="F1750" s="114">
        <v>138</v>
      </c>
      <c r="G1750" s="121">
        <v>1</v>
      </c>
      <c r="H1750" s="121">
        <v>1</v>
      </c>
      <c r="I1750" s="121" t="s">
        <v>1990</v>
      </c>
      <c r="J1750" s="121">
        <v>766354</v>
      </c>
      <c r="K1750" s="121">
        <v>25345841</v>
      </c>
      <c r="L1750" s="121">
        <v>0.99</v>
      </c>
      <c r="M1750" s="121">
        <v>1668</v>
      </c>
      <c r="N1750" s="122">
        <v>0</v>
      </c>
      <c r="O1750" s="122">
        <v>6.4311904215429437E+18</v>
      </c>
    </row>
    <row r="1751" spans="3:15" ht="15" customHeight="1">
      <c r="C1751" s="112" t="b">
        <v>0</v>
      </c>
      <c r="D1751" s="113">
        <v>1670</v>
      </c>
      <c r="E1751" s="114" t="s">
        <v>1721</v>
      </c>
      <c r="F1751" s="114">
        <v>138</v>
      </c>
      <c r="G1751" s="121">
        <v>1</v>
      </c>
      <c r="H1751" s="121">
        <v>1</v>
      </c>
      <c r="I1751" s="121" t="s">
        <v>3229</v>
      </c>
      <c r="J1751" s="121">
        <v>863895</v>
      </c>
      <c r="K1751" s="121">
        <v>28191437</v>
      </c>
      <c r="L1751" s="121">
        <v>0.99</v>
      </c>
      <c r="M1751" s="121">
        <v>1669</v>
      </c>
      <c r="N1751" s="122">
        <v>0</v>
      </c>
      <c r="O1751" s="122">
        <v>6.0750270046759035E+18</v>
      </c>
    </row>
    <row r="1752" spans="3:15" ht="15" customHeight="1">
      <c r="C1752" s="112" t="b">
        <v>0</v>
      </c>
      <c r="D1752" s="113">
        <v>1671</v>
      </c>
      <c r="E1752" s="114" t="s">
        <v>3230</v>
      </c>
      <c r="F1752" s="114">
        <v>139</v>
      </c>
      <c r="G1752" s="121">
        <v>1</v>
      </c>
      <c r="H1752" s="121">
        <v>7</v>
      </c>
      <c r="I1752" s="121" t="s">
        <v>3231</v>
      </c>
      <c r="J1752" s="121">
        <v>235728</v>
      </c>
      <c r="K1752" s="121">
        <v>7640230</v>
      </c>
      <c r="L1752" s="121">
        <v>0.99</v>
      </c>
      <c r="M1752" s="121">
        <v>1670</v>
      </c>
      <c r="N1752" s="122">
        <v>0</v>
      </c>
      <c r="O1752" s="122">
        <v>7.4450854095739894E+18</v>
      </c>
    </row>
    <row r="1753" spans="3:15" ht="15" customHeight="1">
      <c r="C1753" s="112" t="b">
        <v>0</v>
      </c>
      <c r="D1753" s="113">
        <v>1672</v>
      </c>
      <c r="E1753" s="114" t="s">
        <v>3232</v>
      </c>
      <c r="F1753" s="114">
        <v>139</v>
      </c>
      <c r="G1753" s="121">
        <v>1</v>
      </c>
      <c r="H1753" s="121">
        <v>7</v>
      </c>
      <c r="I1753" s="121" t="s">
        <v>3231</v>
      </c>
      <c r="J1753" s="121">
        <v>278256</v>
      </c>
      <c r="K1753" s="121">
        <v>9165769</v>
      </c>
      <c r="L1753" s="121">
        <v>0.99</v>
      </c>
      <c r="M1753" s="121">
        <v>1671</v>
      </c>
      <c r="N1753" s="122">
        <v>0</v>
      </c>
      <c r="O1753" s="122">
        <v>8.2266109299742554E+17</v>
      </c>
    </row>
    <row r="1754" spans="3:15" ht="15" customHeight="1">
      <c r="C1754" s="112" t="b">
        <v>0</v>
      </c>
      <c r="D1754" s="113">
        <v>1673</v>
      </c>
      <c r="E1754" s="114" t="s">
        <v>3233</v>
      </c>
      <c r="F1754" s="114">
        <v>139</v>
      </c>
      <c r="G1754" s="121">
        <v>1</v>
      </c>
      <c r="H1754" s="121">
        <v>7</v>
      </c>
      <c r="I1754" s="121" t="s">
        <v>3231</v>
      </c>
      <c r="J1754" s="121">
        <v>260231</v>
      </c>
      <c r="K1754" s="121">
        <v>8590671</v>
      </c>
      <c r="L1754" s="121">
        <v>0.99</v>
      </c>
      <c r="M1754" s="121">
        <v>1672</v>
      </c>
      <c r="N1754" s="122">
        <v>0</v>
      </c>
      <c r="O1754" s="122">
        <v>3.6929845020653588E+18</v>
      </c>
    </row>
    <row r="1755" spans="3:15" ht="15" customHeight="1">
      <c r="C1755" s="112" t="b">
        <v>0</v>
      </c>
      <c r="D1755" s="113">
        <v>1674</v>
      </c>
      <c r="E1755" s="114" t="s">
        <v>3234</v>
      </c>
      <c r="F1755" s="114">
        <v>139</v>
      </c>
      <c r="G1755" s="121">
        <v>1</v>
      </c>
      <c r="H1755" s="121">
        <v>7</v>
      </c>
      <c r="I1755" s="121" t="s">
        <v>3235</v>
      </c>
      <c r="J1755" s="121">
        <v>266161</v>
      </c>
      <c r="K1755" s="121">
        <v>8655249</v>
      </c>
      <c r="L1755" s="121">
        <v>0.99</v>
      </c>
      <c r="M1755" s="121">
        <v>1673</v>
      </c>
      <c r="N1755" s="122">
        <v>0</v>
      </c>
      <c r="O1755" s="122">
        <v>7.2181732067705201E+18</v>
      </c>
    </row>
    <row r="1756" spans="3:15" ht="15" customHeight="1">
      <c r="C1756" s="112" t="b">
        <v>0</v>
      </c>
      <c r="D1756" s="113">
        <v>1675</v>
      </c>
      <c r="E1756" s="114" t="s">
        <v>3236</v>
      </c>
      <c r="F1756" s="114">
        <v>139</v>
      </c>
      <c r="G1756" s="121">
        <v>1</v>
      </c>
      <c r="H1756" s="121">
        <v>7</v>
      </c>
      <c r="I1756" s="121" t="s">
        <v>3231</v>
      </c>
      <c r="J1756" s="121">
        <v>280084</v>
      </c>
      <c r="K1756" s="121">
        <v>9234879</v>
      </c>
      <c r="L1756" s="121">
        <v>0.99</v>
      </c>
      <c r="M1756" s="121">
        <v>1674</v>
      </c>
      <c r="N1756" s="122">
        <v>0</v>
      </c>
      <c r="O1756" s="122">
        <v>7.974063101994666E+18</v>
      </c>
    </row>
    <row r="1757" spans="3:15" ht="15" customHeight="1">
      <c r="C1757" s="112" t="b">
        <v>0</v>
      </c>
      <c r="D1757" s="113">
        <v>1676</v>
      </c>
      <c r="E1757" s="114" t="s">
        <v>3237</v>
      </c>
      <c r="F1757" s="114">
        <v>139</v>
      </c>
      <c r="G1757" s="121">
        <v>1</v>
      </c>
      <c r="H1757" s="121">
        <v>7</v>
      </c>
      <c r="I1757" s="121" t="s">
        <v>3231</v>
      </c>
      <c r="J1757" s="121">
        <v>247614</v>
      </c>
      <c r="K1757" s="121">
        <v>8234388</v>
      </c>
      <c r="L1757" s="121">
        <v>0.99</v>
      </c>
      <c r="M1757" s="121">
        <v>1675</v>
      </c>
      <c r="N1757" s="122">
        <v>0</v>
      </c>
      <c r="O1757" s="122">
        <v>4.9902790827107205E+18</v>
      </c>
    </row>
    <row r="1758" spans="3:15" ht="15" customHeight="1">
      <c r="C1758" s="112" t="b">
        <v>0</v>
      </c>
      <c r="D1758" s="113">
        <v>1677</v>
      </c>
      <c r="E1758" s="114" t="s">
        <v>3238</v>
      </c>
      <c r="F1758" s="114">
        <v>139</v>
      </c>
      <c r="G1758" s="121">
        <v>1</v>
      </c>
      <c r="H1758" s="121">
        <v>7</v>
      </c>
      <c r="I1758" s="121" t="s">
        <v>3231</v>
      </c>
      <c r="J1758" s="121">
        <v>325955</v>
      </c>
      <c r="K1758" s="121">
        <v>10793301</v>
      </c>
      <c r="L1758" s="121">
        <v>0.99</v>
      </c>
      <c r="M1758" s="121">
        <v>1676</v>
      </c>
      <c r="N1758" s="122">
        <v>0</v>
      </c>
      <c r="O1758" s="122">
        <v>1.546354582344617E+19</v>
      </c>
    </row>
    <row r="1759" spans="3:15" ht="15" customHeight="1">
      <c r="C1759" s="112" t="b">
        <v>0</v>
      </c>
      <c r="D1759" s="113">
        <v>1678</v>
      </c>
      <c r="E1759" s="114" t="s">
        <v>3239</v>
      </c>
      <c r="F1759" s="114">
        <v>139</v>
      </c>
      <c r="G1759" s="121">
        <v>1</v>
      </c>
      <c r="H1759" s="121">
        <v>7</v>
      </c>
      <c r="I1759" s="121" t="s">
        <v>3240</v>
      </c>
      <c r="J1759" s="121">
        <v>295053</v>
      </c>
      <c r="K1759" s="121">
        <v>9853589</v>
      </c>
      <c r="L1759" s="121">
        <v>0.99</v>
      </c>
      <c r="M1759" s="121">
        <v>1677</v>
      </c>
      <c r="N1759" s="122">
        <v>0</v>
      </c>
      <c r="O1759" s="122">
        <v>8.4111212352874373E+18</v>
      </c>
    </row>
    <row r="1760" spans="3:15" ht="15" customHeight="1">
      <c r="C1760" s="112" t="b">
        <v>0</v>
      </c>
      <c r="D1760" s="113">
        <v>1679</v>
      </c>
      <c r="E1760" s="114" t="s">
        <v>3241</v>
      </c>
      <c r="F1760" s="114">
        <v>139</v>
      </c>
      <c r="G1760" s="121">
        <v>1</v>
      </c>
      <c r="H1760" s="121">
        <v>7</v>
      </c>
      <c r="I1760" s="121" t="s">
        <v>3231</v>
      </c>
      <c r="J1760" s="121">
        <v>323918</v>
      </c>
      <c r="K1760" s="121">
        <v>10573515</v>
      </c>
      <c r="L1760" s="121">
        <v>0.99</v>
      </c>
      <c r="M1760" s="121">
        <v>1678</v>
      </c>
      <c r="N1760" s="122">
        <v>0</v>
      </c>
      <c r="O1760" s="122">
        <v>6.3793474142186506E+18</v>
      </c>
    </row>
    <row r="1761" spans="3:15" ht="15" customHeight="1">
      <c r="C1761" s="112" t="b">
        <v>0</v>
      </c>
      <c r="D1761" s="113">
        <v>1680</v>
      </c>
      <c r="E1761" s="114" t="s">
        <v>3242</v>
      </c>
      <c r="F1761" s="114">
        <v>139</v>
      </c>
      <c r="G1761" s="121">
        <v>1</v>
      </c>
      <c r="H1761" s="121">
        <v>7</v>
      </c>
      <c r="I1761" s="121" t="s">
        <v>3231</v>
      </c>
      <c r="J1761" s="121">
        <v>203337</v>
      </c>
      <c r="K1761" s="121">
        <v>6643291</v>
      </c>
      <c r="L1761" s="121">
        <v>0.99</v>
      </c>
      <c r="M1761" s="121">
        <v>1679</v>
      </c>
      <c r="N1761" s="122">
        <v>0</v>
      </c>
      <c r="O1761" s="122">
        <v>1.4399532028789686E+19</v>
      </c>
    </row>
    <row r="1762" spans="3:15" ht="15" customHeight="1">
      <c r="C1762" s="112" t="b">
        <v>0</v>
      </c>
      <c r="D1762" s="113">
        <v>1681</v>
      </c>
      <c r="E1762" s="114" t="s">
        <v>3243</v>
      </c>
      <c r="F1762" s="114">
        <v>139</v>
      </c>
      <c r="G1762" s="121">
        <v>1</v>
      </c>
      <c r="H1762" s="121">
        <v>7</v>
      </c>
      <c r="I1762" s="121" t="s">
        <v>3231</v>
      </c>
      <c r="J1762" s="121">
        <v>323056</v>
      </c>
      <c r="K1762" s="121">
        <v>10608239</v>
      </c>
      <c r="L1762" s="121">
        <v>0.99</v>
      </c>
      <c r="M1762" s="121">
        <v>1680</v>
      </c>
      <c r="N1762" s="122">
        <v>0</v>
      </c>
      <c r="O1762" s="122">
        <v>1.1715985867260926E+19</v>
      </c>
    </row>
    <row r="1763" spans="3:15" ht="15" customHeight="1">
      <c r="C1763" s="112" t="b">
        <v>0</v>
      </c>
      <c r="D1763" s="113">
        <v>1682</v>
      </c>
      <c r="E1763" s="114" t="s">
        <v>3244</v>
      </c>
      <c r="F1763" s="114">
        <v>139</v>
      </c>
      <c r="G1763" s="121">
        <v>1</v>
      </c>
      <c r="H1763" s="121">
        <v>7</v>
      </c>
      <c r="I1763" s="121" t="s">
        <v>3231</v>
      </c>
      <c r="J1763" s="121">
        <v>290298</v>
      </c>
      <c r="K1763" s="121">
        <v>9619257</v>
      </c>
      <c r="L1763" s="121">
        <v>0.99</v>
      </c>
      <c r="M1763" s="121">
        <v>1681</v>
      </c>
      <c r="N1763" s="122">
        <v>0</v>
      </c>
      <c r="O1763" s="122">
        <v>1.7549034280096604E+18</v>
      </c>
    </row>
    <row r="1764" spans="3:15" ht="15" customHeight="1">
      <c r="C1764" s="112" t="b">
        <v>0</v>
      </c>
      <c r="D1764" s="113">
        <v>1683</v>
      </c>
      <c r="E1764" s="114" t="s">
        <v>3245</v>
      </c>
      <c r="F1764" s="114">
        <v>139</v>
      </c>
      <c r="G1764" s="121">
        <v>1</v>
      </c>
      <c r="H1764" s="121">
        <v>7</v>
      </c>
      <c r="I1764" s="121" t="s">
        <v>3231</v>
      </c>
      <c r="J1764" s="121">
        <v>261668</v>
      </c>
      <c r="K1764" s="121">
        <v>8844133</v>
      </c>
      <c r="L1764" s="121">
        <v>0.99</v>
      </c>
      <c r="M1764" s="121">
        <v>1682</v>
      </c>
      <c r="N1764" s="122">
        <v>0</v>
      </c>
      <c r="O1764" s="122">
        <v>9.9702907135779144E+18</v>
      </c>
    </row>
    <row r="1765" spans="3:15" ht="15" customHeight="1">
      <c r="C1765" s="112" t="b">
        <v>0</v>
      </c>
      <c r="D1765" s="113">
        <v>1684</v>
      </c>
      <c r="E1765" s="114" t="s">
        <v>3246</v>
      </c>
      <c r="F1765" s="114">
        <v>139</v>
      </c>
      <c r="G1765" s="121">
        <v>1</v>
      </c>
      <c r="H1765" s="121">
        <v>7</v>
      </c>
      <c r="I1765" s="121" t="s">
        <v>3231</v>
      </c>
      <c r="J1765" s="121">
        <v>173897</v>
      </c>
      <c r="K1765" s="121">
        <v>5781046</v>
      </c>
      <c r="L1765" s="121">
        <v>0.99</v>
      </c>
      <c r="M1765" s="121">
        <v>1683</v>
      </c>
      <c r="N1765" s="122">
        <v>0</v>
      </c>
      <c r="O1765" s="122">
        <v>1.3921863197461395E+19</v>
      </c>
    </row>
    <row r="1766" spans="3:15" ht="15" customHeight="1">
      <c r="C1766" s="112" t="b">
        <v>0</v>
      </c>
      <c r="D1766" s="113">
        <v>1685</v>
      </c>
      <c r="E1766" s="114" t="s">
        <v>3247</v>
      </c>
      <c r="F1766" s="114">
        <v>139</v>
      </c>
      <c r="G1766" s="121">
        <v>1</v>
      </c>
      <c r="H1766" s="121">
        <v>7</v>
      </c>
      <c r="I1766" s="121" t="s">
        <v>3231</v>
      </c>
      <c r="J1766" s="121">
        <v>257253</v>
      </c>
      <c r="K1766" s="121">
        <v>8570929</v>
      </c>
      <c r="L1766" s="121">
        <v>0.99</v>
      </c>
      <c r="M1766" s="121">
        <v>1684</v>
      </c>
      <c r="N1766" s="122">
        <v>0</v>
      </c>
      <c r="O1766" s="122">
        <v>9.9152599012423967E+18</v>
      </c>
    </row>
    <row r="1767" spans="3:15" ht="15" customHeight="1">
      <c r="C1767" s="112" t="b">
        <v>0</v>
      </c>
      <c r="D1767" s="113">
        <v>1686</v>
      </c>
      <c r="E1767" s="114" t="s">
        <v>3248</v>
      </c>
      <c r="F1767" s="114">
        <v>140</v>
      </c>
      <c r="G1767" s="121">
        <v>1</v>
      </c>
      <c r="H1767" s="121">
        <v>7</v>
      </c>
      <c r="I1767" s="121" t="s">
        <v>3249</v>
      </c>
      <c r="J1767" s="121">
        <v>148401</v>
      </c>
      <c r="K1767" s="121">
        <v>4826528</v>
      </c>
      <c r="L1767" s="121">
        <v>0.99</v>
      </c>
      <c r="M1767" s="121">
        <v>1685</v>
      </c>
      <c r="N1767" s="122">
        <v>0</v>
      </c>
      <c r="O1767" s="122">
        <v>2.1038459172815839E+18</v>
      </c>
    </row>
    <row r="1768" spans="3:15" ht="15" customHeight="1">
      <c r="C1768" s="112" t="b">
        <v>0</v>
      </c>
      <c r="D1768" s="113">
        <v>1687</v>
      </c>
      <c r="E1768" s="114" t="s">
        <v>3250</v>
      </c>
      <c r="F1768" s="114">
        <v>140</v>
      </c>
      <c r="G1768" s="121">
        <v>1</v>
      </c>
      <c r="H1768" s="121">
        <v>7</v>
      </c>
      <c r="I1768" s="121" t="s">
        <v>3251</v>
      </c>
      <c r="J1768" s="121">
        <v>236826</v>
      </c>
      <c r="K1768" s="121">
        <v>7796400</v>
      </c>
      <c r="L1768" s="121">
        <v>0.99</v>
      </c>
      <c r="M1768" s="121">
        <v>1686</v>
      </c>
      <c r="N1768" s="122">
        <v>0</v>
      </c>
      <c r="O1768" s="122">
        <v>6.1239556224430531E+18</v>
      </c>
    </row>
    <row r="1769" spans="3:15" ht="15" customHeight="1">
      <c r="C1769" s="112" t="b">
        <v>0</v>
      </c>
      <c r="D1769" s="113">
        <v>1688</v>
      </c>
      <c r="E1769" s="114" t="s">
        <v>3252</v>
      </c>
      <c r="F1769" s="114">
        <v>140</v>
      </c>
      <c r="G1769" s="121">
        <v>1</v>
      </c>
      <c r="H1769" s="121">
        <v>7</v>
      </c>
      <c r="I1769" s="121" t="s">
        <v>3231</v>
      </c>
      <c r="J1769" s="121">
        <v>141453</v>
      </c>
      <c r="K1769" s="121">
        <v>4625731</v>
      </c>
      <c r="L1769" s="121">
        <v>0.99</v>
      </c>
      <c r="M1769" s="121">
        <v>1687</v>
      </c>
      <c r="N1769" s="122">
        <v>0</v>
      </c>
      <c r="O1769" s="122">
        <v>1.5957084480414902E+19</v>
      </c>
    </row>
    <row r="1770" spans="3:15" ht="15" customHeight="1">
      <c r="C1770" s="112" t="b">
        <v>0</v>
      </c>
      <c r="D1770" s="113">
        <v>1689</v>
      </c>
      <c r="E1770" s="114" t="s">
        <v>3253</v>
      </c>
      <c r="F1770" s="114">
        <v>140</v>
      </c>
      <c r="G1770" s="121">
        <v>1</v>
      </c>
      <c r="H1770" s="121">
        <v>7</v>
      </c>
      <c r="I1770" s="121" t="s">
        <v>3231</v>
      </c>
      <c r="J1770" s="121">
        <v>271229</v>
      </c>
      <c r="K1770" s="121">
        <v>9026691</v>
      </c>
      <c r="L1770" s="121">
        <v>0.99</v>
      </c>
      <c r="M1770" s="121">
        <v>1688</v>
      </c>
      <c r="N1770" s="122">
        <v>0</v>
      </c>
      <c r="O1770" s="122">
        <v>4.2676150488143186E+18</v>
      </c>
    </row>
    <row r="1771" spans="3:15" ht="15" customHeight="1">
      <c r="C1771" s="112" t="b">
        <v>0</v>
      </c>
      <c r="D1771" s="113">
        <v>1690</v>
      </c>
      <c r="E1771" s="114" t="s">
        <v>3254</v>
      </c>
      <c r="F1771" s="114">
        <v>140</v>
      </c>
      <c r="G1771" s="121">
        <v>1</v>
      </c>
      <c r="H1771" s="121">
        <v>7</v>
      </c>
      <c r="I1771" s="121" t="s">
        <v>3231</v>
      </c>
      <c r="J1771" s="121">
        <v>302158</v>
      </c>
      <c r="K1771" s="121">
        <v>9963914</v>
      </c>
      <c r="L1771" s="121">
        <v>0.99</v>
      </c>
      <c r="M1771" s="121">
        <v>1689</v>
      </c>
      <c r="N1771" s="122">
        <v>0</v>
      </c>
      <c r="O1771" s="122">
        <v>1.4612704869349935E+19</v>
      </c>
    </row>
    <row r="1772" spans="3:15" ht="15" customHeight="1">
      <c r="C1772" s="112" t="b">
        <v>0</v>
      </c>
      <c r="D1772" s="113">
        <v>1691</v>
      </c>
      <c r="E1772" s="114" t="s">
        <v>3255</v>
      </c>
      <c r="F1772" s="114">
        <v>140</v>
      </c>
      <c r="G1772" s="121">
        <v>1</v>
      </c>
      <c r="H1772" s="121">
        <v>7</v>
      </c>
      <c r="I1772" s="121" t="s">
        <v>3231</v>
      </c>
      <c r="J1772" s="121">
        <v>258168</v>
      </c>
      <c r="K1772" s="121">
        <v>8610226</v>
      </c>
      <c r="L1772" s="121">
        <v>0.99</v>
      </c>
      <c r="M1772" s="121">
        <v>1690</v>
      </c>
      <c r="N1772" s="122">
        <v>0</v>
      </c>
      <c r="O1772" s="122">
        <v>6.4229139289389896E+18</v>
      </c>
    </row>
    <row r="1773" spans="3:15" ht="15" customHeight="1">
      <c r="C1773" s="112" t="b">
        <v>0</v>
      </c>
      <c r="D1773" s="113">
        <v>1692</v>
      </c>
      <c r="E1773" s="114" t="s">
        <v>3256</v>
      </c>
      <c r="F1773" s="114">
        <v>140</v>
      </c>
      <c r="G1773" s="121">
        <v>1</v>
      </c>
      <c r="H1773" s="121">
        <v>7</v>
      </c>
      <c r="I1773" s="121" t="s">
        <v>3231</v>
      </c>
      <c r="J1773" s="121">
        <v>177606</v>
      </c>
      <c r="K1773" s="121">
        <v>5822124</v>
      </c>
      <c r="L1773" s="121">
        <v>0.99</v>
      </c>
      <c r="M1773" s="121">
        <v>1691</v>
      </c>
      <c r="N1773" s="122">
        <v>0</v>
      </c>
      <c r="O1773" s="122">
        <v>1.1241645870973719E+19</v>
      </c>
    </row>
    <row r="1774" spans="3:15" ht="15" customHeight="1">
      <c r="C1774" s="112" t="b">
        <v>0</v>
      </c>
      <c r="D1774" s="113">
        <v>1693</v>
      </c>
      <c r="E1774" s="114" t="s">
        <v>3257</v>
      </c>
      <c r="F1774" s="114">
        <v>140</v>
      </c>
      <c r="G1774" s="121">
        <v>1</v>
      </c>
      <c r="H1774" s="121">
        <v>7</v>
      </c>
      <c r="I1774" s="121" t="s">
        <v>3231</v>
      </c>
      <c r="J1774" s="121">
        <v>543007</v>
      </c>
      <c r="K1774" s="121">
        <v>18092739</v>
      </c>
      <c r="L1774" s="121">
        <v>0.99</v>
      </c>
      <c r="M1774" s="121">
        <v>1692</v>
      </c>
      <c r="N1774" s="122">
        <v>0</v>
      </c>
      <c r="O1774" s="122">
        <v>3.4892654621766938E+18</v>
      </c>
    </row>
    <row r="1775" spans="3:15" ht="15" customHeight="1">
      <c r="C1775" s="112" t="b">
        <v>0</v>
      </c>
      <c r="D1775" s="113">
        <v>1694</v>
      </c>
      <c r="E1775" s="114" t="s">
        <v>3258</v>
      </c>
      <c r="F1775" s="114">
        <v>140</v>
      </c>
      <c r="G1775" s="121">
        <v>1</v>
      </c>
      <c r="H1775" s="121">
        <v>7</v>
      </c>
      <c r="I1775" s="121" t="s">
        <v>3249</v>
      </c>
      <c r="J1775" s="121">
        <v>197146</v>
      </c>
      <c r="K1775" s="121">
        <v>6432922</v>
      </c>
      <c r="L1775" s="121">
        <v>0.99</v>
      </c>
      <c r="M1775" s="121">
        <v>1693</v>
      </c>
      <c r="N1775" s="122">
        <v>0</v>
      </c>
      <c r="O1775" s="122">
        <v>1.8805609376487316E+18</v>
      </c>
    </row>
    <row r="1776" spans="3:15" ht="15" customHeight="1">
      <c r="C1776" s="112" t="b">
        <v>0</v>
      </c>
      <c r="D1776" s="113">
        <v>1695</v>
      </c>
      <c r="E1776" s="114" t="s">
        <v>3259</v>
      </c>
      <c r="F1776" s="114">
        <v>140</v>
      </c>
      <c r="G1776" s="121">
        <v>1</v>
      </c>
      <c r="H1776" s="121">
        <v>7</v>
      </c>
      <c r="I1776" s="121" t="s">
        <v>3249</v>
      </c>
      <c r="J1776" s="121">
        <v>308401</v>
      </c>
      <c r="K1776" s="121">
        <v>10130685</v>
      </c>
      <c r="L1776" s="121">
        <v>0.99</v>
      </c>
      <c r="M1776" s="121">
        <v>1694</v>
      </c>
      <c r="N1776" s="122">
        <v>0</v>
      </c>
      <c r="O1776" s="122">
        <v>1.0459390597762003E+19</v>
      </c>
    </row>
    <row r="1777" spans="3:15" ht="15" customHeight="1">
      <c r="C1777" s="112" t="b">
        <v>0</v>
      </c>
      <c r="D1777" s="113">
        <v>1696</v>
      </c>
      <c r="E1777" s="114" t="s">
        <v>3260</v>
      </c>
      <c r="F1777" s="114">
        <v>140</v>
      </c>
      <c r="G1777" s="121">
        <v>1</v>
      </c>
      <c r="H1777" s="121">
        <v>7</v>
      </c>
      <c r="I1777" s="121" t="s">
        <v>3249</v>
      </c>
      <c r="J1777" s="121">
        <v>203781</v>
      </c>
      <c r="K1777" s="121">
        <v>6667802</v>
      </c>
      <c r="L1777" s="121">
        <v>0.99</v>
      </c>
      <c r="M1777" s="121">
        <v>1695</v>
      </c>
      <c r="N1777" s="122">
        <v>0</v>
      </c>
      <c r="O1777" s="122">
        <v>2.1600859591432563E+17</v>
      </c>
    </row>
    <row r="1778" spans="3:15" ht="15" customHeight="1">
      <c r="C1778" s="112" t="b">
        <v>0</v>
      </c>
      <c r="D1778" s="113">
        <v>1697</v>
      </c>
      <c r="E1778" s="114" t="s">
        <v>3261</v>
      </c>
      <c r="F1778" s="114">
        <v>140</v>
      </c>
      <c r="G1778" s="121">
        <v>1</v>
      </c>
      <c r="H1778" s="121">
        <v>7</v>
      </c>
      <c r="I1778" s="121" t="s">
        <v>3249</v>
      </c>
      <c r="J1778" s="121">
        <v>366445</v>
      </c>
      <c r="K1778" s="121">
        <v>12063806</v>
      </c>
      <c r="L1778" s="121">
        <v>0.99</v>
      </c>
      <c r="M1778" s="121">
        <v>1696</v>
      </c>
      <c r="N1778" s="122">
        <v>0</v>
      </c>
      <c r="O1778" s="122">
        <v>1.0490428166801603E+18</v>
      </c>
    </row>
    <row r="1779" spans="3:15" ht="15" customHeight="1">
      <c r="C1779" s="112" t="b">
        <v>0</v>
      </c>
      <c r="D1779" s="113">
        <v>1698</v>
      </c>
      <c r="E1779" s="114" t="s">
        <v>3262</v>
      </c>
      <c r="F1779" s="114">
        <v>140</v>
      </c>
      <c r="G1779" s="121">
        <v>1</v>
      </c>
      <c r="H1779" s="121">
        <v>7</v>
      </c>
      <c r="I1779" s="121" t="s">
        <v>3249</v>
      </c>
      <c r="J1779" s="121">
        <v>276558</v>
      </c>
      <c r="K1779" s="121">
        <v>9258489</v>
      </c>
      <c r="L1779" s="121">
        <v>0.99</v>
      </c>
      <c r="M1779" s="121">
        <v>1697</v>
      </c>
      <c r="N1779" s="122">
        <v>0</v>
      </c>
      <c r="O1779" s="122">
        <v>6.5787816161683466E+18</v>
      </c>
    </row>
    <row r="1780" spans="3:15" ht="15" customHeight="1">
      <c r="C1780" s="112" t="b">
        <v>0</v>
      </c>
      <c r="D1780" s="113">
        <v>1699</v>
      </c>
      <c r="E1780" s="114" t="s">
        <v>3263</v>
      </c>
      <c r="F1780" s="114">
        <v>140</v>
      </c>
      <c r="G1780" s="121">
        <v>1</v>
      </c>
      <c r="H1780" s="121">
        <v>7</v>
      </c>
      <c r="I1780" s="121" t="s">
        <v>3249</v>
      </c>
      <c r="J1780" s="121">
        <v>202213</v>
      </c>
      <c r="K1780" s="121">
        <v>6677671</v>
      </c>
      <c r="L1780" s="121">
        <v>0.99</v>
      </c>
      <c r="M1780" s="121">
        <v>1698</v>
      </c>
      <c r="N1780" s="122">
        <v>0</v>
      </c>
      <c r="O1780" s="122">
        <v>1.1299847633698068E+19</v>
      </c>
    </row>
    <row r="1781" spans="3:15" ht="15" customHeight="1">
      <c r="C1781" s="112" t="b">
        <v>0</v>
      </c>
      <c r="D1781" s="113">
        <v>1700</v>
      </c>
      <c r="E1781" s="114" t="s">
        <v>3241</v>
      </c>
      <c r="F1781" s="114">
        <v>140</v>
      </c>
      <c r="G1781" s="121">
        <v>1</v>
      </c>
      <c r="H1781" s="121">
        <v>7</v>
      </c>
      <c r="I1781" s="121" t="s">
        <v>3249</v>
      </c>
      <c r="J1781" s="121">
        <v>321724</v>
      </c>
      <c r="K1781" s="121">
        <v>10501773</v>
      </c>
      <c r="L1781" s="121">
        <v>0.99</v>
      </c>
      <c r="M1781" s="121">
        <v>1699</v>
      </c>
      <c r="N1781" s="122">
        <v>0</v>
      </c>
      <c r="O1781" s="122">
        <v>7.7727229730295368E+18</v>
      </c>
    </row>
    <row r="1782" spans="3:15" ht="15" customHeight="1">
      <c r="C1782" s="112" t="b">
        <v>0</v>
      </c>
      <c r="D1782" s="113">
        <v>1701</v>
      </c>
      <c r="E1782" s="114" t="s">
        <v>3264</v>
      </c>
      <c r="F1782" s="114">
        <v>140</v>
      </c>
      <c r="G1782" s="121">
        <v>1</v>
      </c>
      <c r="H1782" s="121">
        <v>7</v>
      </c>
      <c r="I1782" s="121" t="s">
        <v>3265</v>
      </c>
      <c r="J1782" s="121">
        <v>189231</v>
      </c>
      <c r="K1782" s="121">
        <v>6296531</v>
      </c>
      <c r="L1782" s="121">
        <v>0.99</v>
      </c>
      <c r="M1782" s="121">
        <v>1700</v>
      </c>
      <c r="N1782" s="122">
        <v>0</v>
      </c>
      <c r="O1782" s="122">
        <v>7.9680404822821059E+18</v>
      </c>
    </row>
    <row r="1783" spans="3:15" ht="15" customHeight="1">
      <c r="C1783" s="112" t="b">
        <v>0</v>
      </c>
      <c r="D1783" s="113">
        <v>1702</v>
      </c>
      <c r="E1783" s="114" t="s">
        <v>3266</v>
      </c>
      <c r="F1783" s="114">
        <v>141</v>
      </c>
      <c r="G1783" s="121">
        <v>1</v>
      </c>
      <c r="H1783" s="121">
        <v>1</v>
      </c>
      <c r="I1783" s="121" t="s">
        <v>3267</v>
      </c>
      <c r="J1783" s="121">
        <v>211591</v>
      </c>
      <c r="K1783" s="121">
        <v>6905135</v>
      </c>
      <c r="L1783" s="121">
        <v>0.99</v>
      </c>
      <c r="M1783" s="121">
        <v>1701</v>
      </c>
      <c r="N1783" s="122">
        <v>0</v>
      </c>
      <c r="O1783" s="122">
        <v>7.5549915497010115E+18</v>
      </c>
    </row>
    <row r="1784" spans="3:15" ht="15" customHeight="1">
      <c r="C1784" s="112" t="b">
        <v>0</v>
      </c>
      <c r="D1784" s="113">
        <v>1703</v>
      </c>
      <c r="E1784" s="114" t="s">
        <v>3268</v>
      </c>
      <c r="F1784" s="114">
        <v>141</v>
      </c>
      <c r="G1784" s="121">
        <v>1</v>
      </c>
      <c r="H1784" s="121">
        <v>1</v>
      </c>
      <c r="I1784" s="121" t="s">
        <v>552</v>
      </c>
      <c r="J1784" s="121">
        <v>221962</v>
      </c>
      <c r="K1784" s="121">
        <v>7322085</v>
      </c>
      <c r="L1784" s="121">
        <v>0.99</v>
      </c>
      <c r="M1784" s="121">
        <v>1702</v>
      </c>
      <c r="N1784" s="122">
        <v>0</v>
      </c>
      <c r="O1784" s="122">
        <v>5.5271506780320881E+18</v>
      </c>
    </row>
    <row r="1785" spans="3:15" ht="15" customHeight="1">
      <c r="C1785" s="112" t="b">
        <v>0</v>
      </c>
      <c r="D1785" s="113">
        <v>1704</v>
      </c>
      <c r="E1785" s="114" t="s">
        <v>3269</v>
      </c>
      <c r="F1785" s="114">
        <v>141</v>
      </c>
      <c r="G1785" s="121">
        <v>1</v>
      </c>
      <c r="H1785" s="121">
        <v>1</v>
      </c>
      <c r="I1785" s="121" t="s">
        <v>552</v>
      </c>
      <c r="J1785" s="121">
        <v>204199</v>
      </c>
      <c r="K1785" s="121">
        <v>6680312</v>
      </c>
      <c r="L1785" s="121">
        <v>0.99</v>
      </c>
      <c r="M1785" s="121">
        <v>1703</v>
      </c>
      <c r="N1785" s="122">
        <v>0</v>
      </c>
      <c r="O1785" s="122">
        <v>1.6383323085066004E+18</v>
      </c>
    </row>
    <row r="1786" spans="3:15" ht="15" customHeight="1">
      <c r="C1786" s="112" t="b">
        <v>0</v>
      </c>
      <c r="D1786" s="113">
        <v>1705</v>
      </c>
      <c r="E1786" s="114" t="s">
        <v>3270</v>
      </c>
      <c r="F1786" s="114">
        <v>141</v>
      </c>
      <c r="G1786" s="121">
        <v>1</v>
      </c>
      <c r="H1786" s="121">
        <v>1</v>
      </c>
      <c r="I1786" s="121" t="s">
        <v>552</v>
      </c>
      <c r="J1786" s="121">
        <v>228989</v>
      </c>
      <c r="K1786" s="121">
        <v>7490476</v>
      </c>
      <c r="L1786" s="121">
        <v>0.99</v>
      </c>
      <c r="M1786" s="121">
        <v>1704</v>
      </c>
      <c r="N1786" s="122">
        <v>0</v>
      </c>
      <c r="O1786" s="122">
        <v>5.3942328985020119E+18</v>
      </c>
    </row>
    <row r="1787" spans="3:15" ht="15" customHeight="1">
      <c r="C1787" s="112" t="b">
        <v>0</v>
      </c>
      <c r="D1787" s="113">
        <v>1706</v>
      </c>
      <c r="E1787" s="114" t="s">
        <v>3271</v>
      </c>
      <c r="F1787" s="114">
        <v>141</v>
      </c>
      <c r="G1787" s="121">
        <v>1</v>
      </c>
      <c r="H1787" s="121">
        <v>1</v>
      </c>
      <c r="I1787" s="121" t="s">
        <v>552</v>
      </c>
      <c r="J1787" s="121">
        <v>242703</v>
      </c>
      <c r="K1787" s="121">
        <v>8078936</v>
      </c>
      <c r="L1787" s="121">
        <v>0.99</v>
      </c>
      <c r="M1787" s="121">
        <v>1705</v>
      </c>
      <c r="N1787" s="122">
        <v>0</v>
      </c>
      <c r="O1787" s="122">
        <v>1.4979855869051202E+19</v>
      </c>
    </row>
    <row r="1788" spans="3:15" ht="15" customHeight="1">
      <c r="C1788" s="112" t="b">
        <v>0</v>
      </c>
      <c r="D1788" s="113">
        <v>1707</v>
      </c>
      <c r="E1788" s="114" t="s">
        <v>3272</v>
      </c>
      <c r="F1788" s="114">
        <v>141</v>
      </c>
      <c r="G1788" s="121">
        <v>1</v>
      </c>
      <c r="H1788" s="121">
        <v>1</v>
      </c>
      <c r="I1788" s="121" t="s">
        <v>552</v>
      </c>
      <c r="J1788" s="121">
        <v>273815</v>
      </c>
      <c r="K1788" s="121">
        <v>8937150</v>
      </c>
      <c r="L1788" s="121">
        <v>0.99</v>
      </c>
      <c r="M1788" s="121">
        <v>1706</v>
      </c>
      <c r="N1788" s="122">
        <v>0</v>
      </c>
      <c r="O1788" s="122">
        <v>1.4085643907454259E+19</v>
      </c>
    </row>
    <row r="1789" spans="3:15" ht="15" customHeight="1">
      <c r="C1789" s="112" t="b">
        <v>0</v>
      </c>
      <c r="D1789" s="113">
        <v>1708</v>
      </c>
      <c r="E1789" s="114" t="s">
        <v>3273</v>
      </c>
      <c r="F1789" s="114">
        <v>141</v>
      </c>
      <c r="G1789" s="121">
        <v>1</v>
      </c>
      <c r="H1789" s="121">
        <v>1</v>
      </c>
      <c r="I1789" s="121" t="s">
        <v>552</v>
      </c>
      <c r="J1789" s="121">
        <v>230321</v>
      </c>
      <c r="K1789" s="121">
        <v>7668084</v>
      </c>
      <c r="L1789" s="121">
        <v>0.99</v>
      </c>
      <c r="M1789" s="121">
        <v>1707</v>
      </c>
      <c r="N1789" s="122">
        <v>0</v>
      </c>
      <c r="O1789" s="122">
        <v>3.981391678477207E+18</v>
      </c>
    </row>
    <row r="1790" spans="3:15" ht="15" customHeight="1">
      <c r="C1790" s="112" t="b">
        <v>0</v>
      </c>
      <c r="D1790" s="113">
        <v>1709</v>
      </c>
      <c r="E1790" s="114" t="s">
        <v>3274</v>
      </c>
      <c r="F1790" s="114">
        <v>141</v>
      </c>
      <c r="G1790" s="121">
        <v>1</v>
      </c>
      <c r="H1790" s="121">
        <v>1</v>
      </c>
      <c r="I1790" s="121" t="s">
        <v>3275</v>
      </c>
      <c r="J1790" s="121">
        <v>261773</v>
      </c>
      <c r="K1790" s="121">
        <v>8538023</v>
      </c>
      <c r="L1790" s="121">
        <v>0.99</v>
      </c>
      <c r="M1790" s="121">
        <v>1708</v>
      </c>
      <c r="N1790" s="122">
        <v>0</v>
      </c>
      <c r="O1790" s="122">
        <v>3.3790286685983104E+18</v>
      </c>
    </row>
    <row r="1791" spans="3:15" ht="15" customHeight="1">
      <c r="C1791" s="112" t="b">
        <v>0</v>
      </c>
      <c r="D1791" s="113">
        <v>1710</v>
      </c>
      <c r="E1791" s="114" t="s">
        <v>3276</v>
      </c>
      <c r="F1791" s="114">
        <v>141</v>
      </c>
      <c r="G1791" s="121">
        <v>1</v>
      </c>
      <c r="H1791" s="121">
        <v>1</v>
      </c>
      <c r="I1791" s="121" t="s">
        <v>3277</v>
      </c>
      <c r="J1791" s="121">
        <v>259683</v>
      </c>
      <c r="K1791" s="121">
        <v>8447611</v>
      </c>
      <c r="L1791" s="121">
        <v>0.99</v>
      </c>
      <c r="M1791" s="121">
        <v>1709</v>
      </c>
      <c r="N1791" s="122">
        <v>0</v>
      </c>
      <c r="O1791" s="122">
        <v>1.6014394299461304E+19</v>
      </c>
    </row>
    <row r="1792" spans="3:15" ht="15" customHeight="1">
      <c r="C1792" s="112" t="b">
        <v>0</v>
      </c>
      <c r="D1792" s="113">
        <v>1711</v>
      </c>
      <c r="E1792" s="114" t="s">
        <v>3278</v>
      </c>
      <c r="F1792" s="114">
        <v>141</v>
      </c>
      <c r="G1792" s="121">
        <v>1</v>
      </c>
      <c r="H1792" s="121">
        <v>1</v>
      </c>
      <c r="I1792" s="121" t="s">
        <v>3279</v>
      </c>
      <c r="J1792" s="121">
        <v>232515</v>
      </c>
      <c r="K1792" s="121">
        <v>7593397</v>
      </c>
      <c r="L1792" s="121">
        <v>0.99</v>
      </c>
      <c r="M1792" s="121">
        <v>1710</v>
      </c>
      <c r="N1792" s="122">
        <v>0</v>
      </c>
      <c r="O1792" s="122">
        <v>1.0630549989497174E+19</v>
      </c>
    </row>
    <row r="1793" spans="3:15" ht="15" customHeight="1">
      <c r="C1793" s="112" t="b">
        <v>0</v>
      </c>
      <c r="D1793" s="113">
        <v>1712</v>
      </c>
      <c r="E1793" s="114" t="s">
        <v>3280</v>
      </c>
      <c r="F1793" s="114">
        <v>141</v>
      </c>
      <c r="G1793" s="121">
        <v>1</v>
      </c>
      <c r="H1793" s="121">
        <v>1</v>
      </c>
      <c r="I1793" s="121" t="s">
        <v>3281</v>
      </c>
      <c r="J1793" s="121">
        <v>190354</v>
      </c>
      <c r="K1793" s="121">
        <v>6222092</v>
      </c>
      <c r="L1793" s="121">
        <v>0.99</v>
      </c>
      <c r="M1793" s="121">
        <v>1711</v>
      </c>
      <c r="N1793" s="122">
        <v>0</v>
      </c>
      <c r="O1793" s="122">
        <v>7.665165128042921E+18</v>
      </c>
    </row>
    <row r="1794" spans="3:15" ht="15" customHeight="1">
      <c r="C1794" s="112" t="b">
        <v>0</v>
      </c>
      <c r="D1794" s="113">
        <v>1713</v>
      </c>
      <c r="E1794" s="114" t="s">
        <v>3282</v>
      </c>
      <c r="F1794" s="114">
        <v>141</v>
      </c>
      <c r="G1794" s="121">
        <v>1</v>
      </c>
      <c r="H1794" s="121">
        <v>1</v>
      </c>
      <c r="I1794" s="121" t="s">
        <v>552</v>
      </c>
      <c r="J1794" s="121">
        <v>257123</v>
      </c>
      <c r="K1794" s="121">
        <v>8477980</v>
      </c>
      <c r="L1794" s="121">
        <v>0.99</v>
      </c>
      <c r="M1794" s="121">
        <v>1712</v>
      </c>
      <c r="N1794" s="122">
        <v>0</v>
      </c>
      <c r="O1794" s="122">
        <v>1.6799281913294342E+19</v>
      </c>
    </row>
    <row r="1795" spans="3:15" ht="15" customHeight="1">
      <c r="C1795" s="112" t="b">
        <v>0</v>
      </c>
      <c r="D1795" s="113">
        <v>1714</v>
      </c>
      <c r="E1795" s="114" t="s">
        <v>1882</v>
      </c>
      <c r="F1795" s="114">
        <v>141</v>
      </c>
      <c r="G1795" s="121">
        <v>1</v>
      </c>
      <c r="H1795" s="121">
        <v>1</v>
      </c>
      <c r="I1795" s="121" t="s">
        <v>3283</v>
      </c>
      <c r="J1795" s="121">
        <v>295131</v>
      </c>
      <c r="K1795" s="121">
        <v>9661978</v>
      </c>
      <c r="L1795" s="121">
        <v>0.99</v>
      </c>
      <c r="M1795" s="121">
        <v>1713</v>
      </c>
      <c r="N1795" s="122">
        <v>0</v>
      </c>
      <c r="O1795" s="122">
        <v>5.4750856483976008E+18</v>
      </c>
    </row>
    <row r="1796" spans="3:15" ht="15" customHeight="1">
      <c r="C1796" s="112" t="b">
        <v>0</v>
      </c>
      <c r="D1796" s="113">
        <v>1715</v>
      </c>
      <c r="E1796" s="114" t="s">
        <v>3284</v>
      </c>
      <c r="F1796" s="114">
        <v>141</v>
      </c>
      <c r="G1796" s="121">
        <v>1</v>
      </c>
      <c r="H1796" s="121">
        <v>1</v>
      </c>
      <c r="I1796" s="121" t="s">
        <v>552</v>
      </c>
      <c r="J1796" s="121">
        <v>342648</v>
      </c>
      <c r="K1796" s="121">
        <v>11298085</v>
      </c>
      <c r="L1796" s="121">
        <v>0.99</v>
      </c>
      <c r="M1796" s="121">
        <v>1714</v>
      </c>
      <c r="N1796" s="122">
        <v>0</v>
      </c>
      <c r="O1796" s="122">
        <v>1.5649911663173427E+19</v>
      </c>
    </row>
    <row r="1797" spans="3:15" ht="15" customHeight="1">
      <c r="C1797" s="112" t="b">
        <v>0</v>
      </c>
      <c r="D1797" s="113">
        <v>1716</v>
      </c>
      <c r="E1797" s="114" t="s">
        <v>3285</v>
      </c>
      <c r="F1797" s="114">
        <v>141</v>
      </c>
      <c r="G1797" s="121">
        <v>1</v>
      </c>
      <c r="H1797" s="121">
        <v>1</v>
      </c>
      <c r="I1797" s="121" t="s">
        <v>552</v>
      </c>
      <c r="J1797" s="121">
        <v>290899</v>
      </c>
      <c r="K1797" s="121">
        <v>9531301</v>
      </c>
      <c r="L1797" s="121">
        <v>0.99</v>
      </c>
      <c r="M1797" s="121">
        <v>1715</v>
      </c>
      <c r="N1797" s="122">
        <v>0</v>
      </c>
      <c r="O1797" s="122">
        <v>1.5259999712081756E+18</v>
      </c>
    </row>
    <row r="1798" spans="3:15" ht="15" customHeight="1">
      <c r="C1798" s="112" t="b">
        <v>0</v>
      </c>
      <c r="D1798" s="113">
        <v>1717</v>
      </c>
      <c r="E1798" s="114" t="s">
        <v>3286</v>
      </c>
      <c r="F1798" s="114">
        <v>142</v>
      </c>
      <c r="G1798" s="121">
        <v>1</v>
      </c>
      <c r="H1798" s="121">
        <v>7</v>
      </c>
      <c r="I1798" s="121"/>
      <c r="J1798" s="121">
        <v>210755</v>
      </c>
      <c r="K1798" s="121">
        <v>6993763</v>
      </c>
      <c r="L1798" s="121">
        <v>0.99</v>
      </c>
      <c r="M1798" s="121">
        <v>1716</v>
      </c>
      <c r="N1798" s="122">
        <v>1</v>
      </c>
      <c r="O1798" s="122">
        <v>1.3345345519057454E+18</v>
      </c>
    </row>
    <row r="1799" spans="3:15" ht="15" customHeight="1">
      <c r="C1799" s="112" t="b">
        <v>0</v>
      </c>
      <c r="D1799" s="113">
        <v>1718</v>
      </c>
      <c r="E1799" s="114" t="s">
        <v>3287</v>
      </c>
      <c r="F1799" s="114">
        <v>143</v>
      </c>
      <c r="G1799" s="121">
        <v>1</v>
      </c>
      <c r="H1799" s="121">
        <v>7</v>
      </c>
      <c r="I1799" s="121"/>
      <c r="J1799" s="121">
        <v>261433</v>
      </c>
      <c r="K1799" s="121">
        <v>8558481</v>
      </c>
      <c r="L1799" s="121">
        <v>0.99</v>
      </c>
      <c r="M1799" s="121">
        <v>1717</v>
      </c>
      <c r="N1799" s="122">
        <v>1</v>
      </c>
      <c r="O1799" s="122">
        <v>1.2044885737071389E+19</v>
      </c>
    </row>
    <row r="1800" spans="3:15" ht="15" customHeight="1">
      <c r="C1800" s="112" t="b">
        <v>0</v>
      </c>
      <c r="D1800" s="113">
        <v>1719</v>
      </c>
      <c r="E1800" s="114" t="s">
        <v>3288</v>
      </c>
      <c r="F1800" s="114">
        <v>143</v>
      </c>
      <c r="G1800" s="121">
        <v>1</v>
      </c>
      <c r="H1800" s="121">
        <v>7</v>
      </c>
      <c r="I1800" s="121"/>
      <c r="J1800" s="121">
        <v>237400</v>
      </c>
      <c r="K1800" s="121">
        <v>7875347</v>
      </c>
      <c r="L1800" s="121">
        <v>0.99</v>
      </c>
      <c r="M1800" s="121">
        <v>1718</v>
      </c>
      <c r="N1800" s="122">
        <v>1</v>
      </c>
      <c r="O1800" s="122">
        <v>5.813394710397867E+18</v>
      </c>
    </row>
    <row r="1801" spans="3:15" ht="15" customHeight="1">
      <c r="C1801" s="112" t="b">
        <v>0</v>
      </c>
      <c r="D1801" s="113">
        <v>1720</v>
      </c>
      <c r="E1801" s="114" t="s">
        <v>3289</v>
      </c>
      <c r="F1801" s="114">
        <v>142</v>
      </c>
      <c r="G1801" s="121">
        <v>1</v>
      </c>
      <c r="H1801" s="121">
        <v>7</v>
      </c>
      <c r="I1801" s="121"/>
      <c r="J1801" s="121">
        <v>236382</v>
      </c>
      <c r="K1801" s="121">
        <v>7825215</v>
      </c>
      <c r="L1801" s="121">
        <v>0.99</v>
      </c>
      <c r="M1801" s="121">
        <v>1719</v>
      </c>
      <c r="N1801" s="122">
        <v>1</v>
      </c>
      <c r="O1801" s="122">
        <v>5.727449838347646E+18</v>
      </c>
    </row>
    <row r="1802" spans="3:15" ht="15" customHeight="1">
      <c r="C1802" s="112" t="b">
        <v>0</v>
      </c>
      <c r="D1802" s="113">
        <v>1721</v>
      </c>
      <c r="E1802" s="114" t="s">
        <v>3290</v>
      </c>
      <c r="F1802" s="114">
        <v>143</v>
      </c>
      <c r="G1802" s="121">
        <v>1</v>
      </c>
      <c r="H1802" s="121">
        <v>7</v>
      </c>
      <c r="I1802" s="121"/>
      <c r="J1802" s="121">
        <v>242808</v>
      </c>
      <c r="K1802" s="121">
        <v>8058651</v>
      </c>
      <c r="L1802" s="121">
        <v>0.99</v>
      </c>
      <c r="M1802" s="121">
        <v>1720</v>
      </c>
      <c r="N1802" s="122">
        <v>1</v>
      </c>
      <c r="O1802" s="122">
        <v>9.5489741016928276E+18</v>
      </c>
    </row>
    <row r="1803" spans="3:15" ht="15" customHeight="1">
      <c r="C1803" s="112" t="b">
        <v>0</v>
      </c>
      <c r="D1803" s="113">
        <v>1722</v>
      </c>
      <c r="E1803" s="114" t="s">
        <v>3291</v>
      </c>
      <c r="F1803" s="114">
        <v>142</v>
      </c>
      <c r="G1803" s="121">
        <v>1</v>
      </c>
      <c r="H1803" s="121">
        <v>7</v>
      </c>
      <c r="I1803" s="121"/>
      <c r="J1803" s="121">
        <v>307591</v>
      </c>
      <c r="K1803" s="121">
        <v>10107269</v>
      </c>
      <c r="L1803" s="121">
        <v>0.99</v>
      </c>
      <c r="M1803" s="121">
        <v>1721</v>
      </c>
      <c r="N1803" s="122">
        <v>1</v>
      </c>
      <c r="O1803" s="122">
        <v>1.2633241892099908E+19</v>
      </c>
    </row>
    <row r="1804" spans="3:15" ht="15" customHeight="1">
      <c r="C1804" s="112" t="b">
        <v>0</v>
      </c>
      <c r="D1804" s="113">
        <v>1723</v>
      </c>
      <c r="E1804" s="114" t="s">
        <v>3292</v>
      </c>
      <c r="F1804" s="114">
        <v>142</v>
      </c>
      <c r="G1804" s="121">
        <v>1</v>
      </c>
      <c r="H1804" s="121">
        <v>7</v>
      </c>
      <c r="I1804" s="121"/>
      <c r="J1804" s="121">
        <v>263549</v>
      </c>
      <c r="K1804" s="121">
        <v>8778465</v>
      </c>
      <c r="L1804" s="121">
        <v>0.99</v>
      </c>
      <c r="M1804" s="121">
        <v>1722</v>
      </c>
      <c r="N1804" s="122">
        <v>1</v>
      </c>
      <c r="O1804" s="122">
        <v>4.2833490428139407E+18</v>
      </c>
    </row>
    <row r="1805" spans="3:15" ht="15" customHeight="1">
      <c r="C1805" s="112" t="b">
        <v>0</v>
      </c>
      <c r="D1805" s="113">
        <v>1724</v>
      </c>
      <c r="E1805" s="114" t="s">
        <v>3293</v>
      </c>
      <c r="F1805" s="114">
        <v>143</v>
      </c>
      <c r="G1805" s="121">
        <v>1</v>
      </c>
      <c r="H1805" s="121">
        <v>7</v>
      </c>
      <c r="I1805" s="121"/>
      <c r="J1805" s="121">
        <v>180636</v>
      </c>
      <c r="K1805" s="121">
        <v>5948039</v>
      </c>
      <c r="L1805" s="121">
        <v>0.99</v>
      </c>
      <c r="M1805" s="121">
        <v>1723</v>
      </c>
      <c r="N1805" s="122">
        <v>1</v>
      </c>
      <c r="O1805" s="122">
        <v>1.0684078635604517E+19</v>
      </c>
    </row>
    <row r="1806" spans="3:15" ht="15" customHeight="1">
      <c r="C1806" s="112" t="b">
        <v>0</v>
      </c>
      <c r="D1806" s="113">
        <v>1725</v>
      </c>
      <c r="E1806" s="114" t="s">
        <v>3294</v>
      </c>
      <c r="F1806" s="114">
        <v>143</v>
      </c>
      <c r="G1806" s="121">
        <v>1</v>
      </c>
      <c r="H1806" s="121">
        <v>7</v>
      </c>
      <c r="I1806" s="121"/>
      <c r="J1806" s="121">
        <v>225854</v>
      </c>
      <c r="K1806" s="121">
        <v>7475780</v>
      </c>
      <c r="L1806" s="121">
        <v>0.99</v>
      </c>
      <c r="M1806" s="121">
        <v>1724</v>
      </c>
      <c r="N1806" s="122">
        <v>1</v>
      </c>
      <c r="O1806" s="122">
        <v>3.5318798799786644E+18</v>
      </c>
    </row>
    <row r="1807" spans="3:15" ht="15" customHeight="1">
      <c r="C1807" s="112" t="b">
        <v>0</v>
      </c>
      <c r="D1807" s="113">
        <v>1726</v>
      </c>
      <c r="E1807" s="114" t="s">
        <v>3295</v>
      </c>
      <c r="F1807" s="114">
        <v>142</v>
      </c>
      <c r="G1807" s="121">
        <v>1</v>
      </c>
      <c r="H1807" s="121">
        <v>7</v>
      </c>
      <c r="I1807" s="121"/>
      <c r="J1807" s="121">
        <v>208065</v>
      </c>
      <c r="K1807" s="121">
        <v>6901681</v>
      </c>
      <c r="L1807" s="121">
        <v>0.99</v>
      </c>
      <c r="M1807" s="121">
        <v>1725</v>
      </c>
      <c r="N1807" s="122">
        <v>1</v>
      </c>
      <c r="O1807" s="122">
        <v>1.7121214685609714E+19</v>
      </c>
    </row>
    <row r="1808" spans="3:15" ht="15" customHeight="1">
      <c r="C1808" s="112" t="b">
        <v>0</v>
      </c>
      <c r="D1808" s="113">
        <v>1727</v>
      </c>
      <c r="E1808" s="114" t="s">
        <v>3296</v>
      </c>
      <c r="F1808" s="114">
        <v>142</v>
      </c>
      <c r="G1808" s="121">
        <v>1</v>
      </c>
      <c r="H1808" s="121">
        <v>7</v>
      </c>
      <c r="I1808" s="121"/>
      <c r="J1808" s="121">
        <v>216241</v>
      </c>
      <c r="K1808" s="121">
        <v>7243499</v>
      </c>
      <c r="L1808" s="121">
        <v>0.99</v>
      </c>
      <c r="M1808" s="121">
        <v>1726</v>
      </c>
      <c r="N1808" s="122">
        <v>1</v>
      </c>
      <c r="O1808" s="122">
        <v>1.2993215247845884E+19</v>
      </c>
    </row>
    <row r="1809" spans="3:15" ht="15" customHeight="1">
      <c r="C1809" s="112" t="b">
        <v>0</v>
      </c>
      <c r="D1809" s="113">
        <v>1728</v>
      </c>
      <c r="E1809" s="114" t="s">
        <v>3297</v>
      </c>
      <c r="F1809" s="114">
        <v>143</v>
      </c>
      <c r="G1809" s="121">
        <v>1</v>
      </c>
      <c r="H1809" s="121">
        <v>7</v>
      </c>
      <c r="I1809" s="121"/>
      <c r="J1809" s="121">
        <v>194063</v>
      </c>
      <c r="K1809" s="121">
        <v>6430939</v>
      </c>
      <c r="L1809" s="121">
        <v>0.99</v>
      </c>
      <c r="M1809" s="121">
        <v>1727</v>
      </c>
      <c r="N1809" s="122">
        <v>1</v>
      </c>
      <c r="O1809" s="122">
        <v>1.2942631886612462E+19</v>
      </c>
    </row>
    <row r="1810" spans="3:15" ht="15" customHeight="1">
      <c r="C1810" s="112" t="b">
        <v>0</v>
      </c>
      <c r="D1810" s="113">
        <v>1729</v>
      </c>
      <c r="E1810" s="114" t="s">
        <v>3298</v>
      </c>
      <c r="F1810" s="114">
        <v>143</v>
      </c>
      <c r="G1810" s="121">
        <v>1</v>
      </c>
      <c r="H1810" s="121">
        <v>7</v>
      </c>
      <c r="I1810" s="121"/>
      <c r="J1810" s="121">
        <v>346070</v>
      </c>
      <c r="K1810" s="121">
        <v>11505484</v>
      </c>
      <c r="L1810" s="121">
        <v>0.99</v>
      </c>
      <c r="M1810" s="121">
        <v>1728</v>
      </c>
      <c r="N1810" s="122">
        <v>1</v>
      </c>
      <c r="O1810" s="122">
        <v>9.7957658375038689E+18</v>
      </c>
    </row>
    <row r="1811" spans="3:15" ht="15" customHeight="1">
      <c r="C1811" s="112" t="b">
        <v>0</v>
      </c>
      <c r="D1811" s="113">
        <v>1730</v>
      </c>
      <c r="E1811" s="114" t="s">
        <v>3299</v>
      </c>
      <c r="F1811" s="114">
        <v>142</v>
      </c>
      <c r="G1811" s="121">
        <v>1</v>
      </c>
      <c r="H1811" s="121">
        <v>7</v>
      </c>
      <c r="I1811" s="121"/>
      <c r="J1811" s="121">
        <v>193854</v>
      </c>
      <c r="K1811" s="121">
        <v>6435114</v>
      </c>
      <c r="L1811" s="121">
        <v>0.99</v>
      </c>
      <c r="M1811" s="121">
        <v>1729</v>
      </c>
      <c r="N1811" s="122">
        <v>1</v>
      </c>
      <c r="O1811" s="122">
        <v>1.0566097713562407E+19</v>
      </c>
    </row>
    <row r="1812" spans="3:15" ht="15" customHeight="1">
      <c r="C1812" s="112" t="b">
        <v>0</v>
      </c>
      <c r="D1812" s="113">
        <v>1731</v>
      </c>
      <c r="E1812" s="114" t="s">
        <v>3300</v>
      </c>
      <c r="F1812" s="114">
        <v>142</v>
      </c>
      <c r="G1812" s="121">
        <v>1</v>
      </c>
      <c r="H1812" s="121">
        <v>7</v>
      </c>
      <c r="I1812" s="121"/>
      <c r="J1812" s="121">
        <v>280920</v>
      </c>
      <c r="K1812" s="121">
        <v>9260588</v>
      </c>
      <c r="L1812" s="121">
        <v>0.99</v>
      </c>
      <c r="M1812" s="121">
        <v>1730</v>
      </c>
      <c r="N1812" s="122">
        <v>1</v>
      </c>
      <c r="O1812" s="122">
        <v>1.0202950770314836E+19</v>
      </c>
    </row>
    <row r="1813" spans="3:15" ht="15" customHeight="1">
      <c r="C1813" s="112" t="b">
        <v>0</v>
      </c>
      <c r="D1813" s="113">
        <v>1732</v>
      </c>
      <c r="E1813" s="114" t="s">
        <v>3301</v>
      </c>
      <c r="F1813" s="114">
        <v>143</v>
      </c>
      <c r="G1813" s="121">
        <v>1</v>
      </c>
      <c r="H1813" s="121">
        <v>7</v>
      </c>
      <c r="I1813" s="121"/>
      <c r="J1813" s="121">
        <v>246073</v>
      </c>
      <c r="K1813" s="121">
        <v>8167819</v>
      </c>
      <c r="L1813" s="121">
        <v>0.99</v>
      </c>
      <c r="M1813" s="121">
        <v>1731</v>
      </c>
      <c r="N1813" s="122">
        <v>1</v>
      </c>
      <c r="O1813" s="122">
        <v>1.2687821078122107E+19</v>
      </c>
    </row>
    <row r="1814" spans="3:15" ht="15" customHeight="1">
      <c r="C1814" s="112" t="b">
        <v>0</v>
      </c>
      <c r="D1814" s="113">
        <v>1733</v>
      </c>
      <c r="E1814" s="114" t="s">
        <v>3302</v>
      </c>
      <c r="F1814" s="114">
        <v>142</v>
      </c>
      <c r="G1814" s="121">
        <v>1</v>
      </c>
      <c r="H1814" s="121">
        <v>7</v>
      </c>
      <c r="I1814" s="121"/>
      <c r="J1814" s="121">
        <v>149080</v>
      </c>
      <c r="K1814" s="121">
        <v>4917615</v>
      </c>
      <c r="L1814" s="121">
        <v>0.99</v>
      </c>
      <c r="M1814" s="121">
        <v>1732</v>
      </c>
      <c r="N1814" s="122">
        <v>1</v>
      </c>
      <c r="O1814" s="122">
        <v>4.9850784059035228E+18</v>
      </c>
    </row>
    <row r="1815" spans="3:15" ht="15" customHeight="1">
      <c r="C1815" s="112" t="b">
        <v>0</v>
      </c>
      <c r="D1815" s="113">
        <v>1734</v>
      </c>
      <c r="E1815" s="114" t="s">
        <v>3303</v>
      </c>
      <c r="F1815" s="114">
        <v>143</v>
      </c>
      <c r="G1815" s="121">
        <v>1</v>
      </c>
      <c r="H1815" s="121">
        <v>7</v>
      </c>
      <c r="I1815" s="121"/>
      <c r="J1815" s="121">
        <v>217547</v>
      </c>
      <c r="K1815" s="121">
        <v>7205844</v>
      </c>
      <c r="L1815" s="121">
        <v>0.99</v>
      </c>
      <c r="M1815" s="121">
        <v>1733</v>
      </c>
      <c r="N1815" s="122">
        <v>1</v>
      </c>
      <c r="O1815" s="122">
        <v>1.4195444353850784E+17</v>
      </c>
    </row>
    <row r="1816" spans="3:15" ht="15" customHeight="1">
      <c r="C1816" s="112" t="b">
        <v>0</v>
      </c>
      <c r="D1816" s="113">
        <v>1735</v>
      </c>
      <c r="E1816" s="114" t="s">
        <v>3304</v>
      </c>
      <c r="F1816" s="114">
        <v>143</v>
      </c>
      <c r="G1816" s="121">
        <v>1</v>
      </c>
      <c r="H1816" s="121">
        <v>7</v>
      </c>
      <c r="I1816" s="121"/>
      <c r="J1816" s="121">
        <v>146703</v>
      </c>
      <c r="K1816" s="121">
        <v>4805897</v>
      </c>
      <c r="L1816" s="121">
        <v>0.99</v>
      </c>
      <c r="M1816" s="121">
        <v>1734</v>
      </c>
      <c r="N1816" s="122">
        <v>1</v>
      </c>
      <c r="O1816" s="122">
        <v>1.6501917049645341E+19</v>
      </c>
    </row>
    <row r="1817" spans="3:15" ht="15" customHeight="1">
      <c r="C1817" s="112" t="b">
        <v>0</v>
      </c>
      <c r="D1817" s="113">
        <v>1736</v>
      </c>
      <c r="E1817" s="114" t="s">
        <v>3305</v>
      </c>
      <c r="F1817" s="114">
        <v>142</v>
      </c>
      <c r="G1817" s="121">
        <v>1</v>
      </c>
      <c r="H1817" s="121">
        <v>7</v>
      </c>
      <c r="I1817" s="121"/>
      <c r="J1817" s="121">
        <v>196101</v>
      </c>
      <c r="K1817" s="121">
        <v>6419139</v>
      </c>
      <c r="L1817" s="121">
        <v>0.99</v>
      </c>
      <c r="M1817" s="121">
        <v>1735</v>
      </c>
      <c r="N1817" s="122">
        <v>1</v>
      </c>
      <c r="O1817" s="122">
        <v>4.3821040146758185E+18</v>
      </c>
    </row>
    <row r="1818" spans="3:15" ht="15" customHeight="1">
      <c r="C1818" s="112" t="b">
        <v>0</v>
      </c>
      <c r="D1818" s="113">
        <v>1737</v>
      </c>
      <c r="E1818" s="114" t="s">
        <v>3306</v>
      </c>
      <c r="F1818" s="114">
        <v>142</v>
      </c>
      <c r="G1818" s="121">
        <v>1</v>
      </c>
      <c r="H1818" s="121">
        <v>7</v>
      </c>
      <c r="I1818" s="121"/>
      <c r="J1818" s="121">
        <v>227813</v>
      </c>
      <c r="K1818" s="121">
        <v>7496584</v>
      </c>
      <c r="L1818" s="121">
        <v>0.99</v>
      </c>
      <c r="M1818" s="121">
        <v>1736</v>
      </c>
      <c r="N1818" s="122">
        <v>1</v>
      </c>
      <c r="O1818" s="122">
        <v>2.4762464691469583E+18</v>
      </c>
    </row>
    <row r="1819" spans="3:15" ht="15" customHeight="1">
      <c r="C1819" s="112" t="b">
        <v>0</v>
      </c>
      <c r="D1819" s="113">
        <v>1738</v>
      </c>
      <c r="E1819" s="114" t="s">
        <v>3307</v>
      </c>
      <c r="F1819" s="114">
        <v>143</v>
      </c>
      <c r="G1819" s="121">
        <v>1</v>
      </c>
      <c r="H1819" s="121">
        <v>7</v>
      </c>
      <c r="I1819" s="121"/>
      <c r="J1819" s="121">
        <v>276035</v>
      </c>
      <c r="K1819" s="121">
        <v>9201645</v>
      </c>
      <c r="L1819" s="121">
        <v>0.99</v>
      </c>
      <c r="M1819" s="121">
        <v>1737</v>
      </c>
      <c r="N1819" s="122">
        <v>1</v>
      </c>
      <c r="O1819" s="122">
        <v>5.6036224657011261E+18</v>
      </c>
    </row>
    <row r="1820" spans="3:15" ht="15" customHeight="1">
      <c r="C1820" s="112" t="b">
        <v>0</v>
      </c>
      <c r="D1820" s="113">
        <v>1739</v>
      </c>
      <c r="E1820" s="114" t="s">
        <v>3308</v>
      </c>
      <c r="F1820" s="114">
        <v>143</v>
      </c>
      <c r="G1820" s="121">
        <v>1</v>
      </c>
      <c r="H1820" s="121">
        <v>7</v>
      </c>
      <c r="I1820" s="121"/>
      <c r="J1820" s="121">
        <v>246804</v>
      </c>
      <c r="K1820" s="121">
        <v>8133732</v>
      </c>
      <c r="L1820" s="121">
        <v>0.99</v>
      </c>
      <c r="M1820" s="121">
        <v>1738</v>
      </c>
      <c r="N1820" s="122">
        <v>1</v>
      </c>
      <c r="O1820" s="122">
        <v>1.3016662983224822E+19</v>
      </c>
    </row>
    <row r="1821" spans="3:15" ht="15" customHeight="1">
      <c r="C1821" s="112" t="b">
        <v>0</v>
      </c>
      <c r="D1821" s="113">
        <v>1740</v>
      </c>
      <c r="E1821" s="114" t="s">
        <v>3309</v>
      </c>
      <c r="F1821" s="114">
        <v>142</v>
      </c>
      <c r="G1821" s="121">
        <v>1</v>
      </c>
      <c r="H1821" s="121">
        <v>7</v>
      </c>
      <c r="I1821" s="121"/>
      <c r="J1821" s="121">
        <v>278047</v>
      </c>
      <c r="K1821" s="121">
        <v>9121087</v>
      </c>
      <c r="L1821" s="121">
        <v>0.99</v>
      </c>
      <c r="M1821" s="121">
        <v>1739</v>
      </c>
      <c r="N1821" s="122">
        <v>1</v>
      </c>
      <c r="O1821" s="122">
        <v>5.9479967897952102E+18</v>
      </c>
    </row>
    <row r="1822" spans="3:15" ht="15" customHeight="1">
      <c r="C1822" s="112" t="b">
        <v>0</v>
      </c>
      <c r="D1822" s="113">
        <v>1741</v>
      </c>
      <c r="E1822" s="114" t="s">
        <v>3310</v>
      </c>
      <c r="F1822" s="114">
        <v>143</v>
      </c>
      <c r="G1822" s="121">
        <v>1</v>
      </c>
      <c r="H1822" s="121">
        <v>7</v>
      </c>
      <c r="I1822" s="121"/>
      <c r="J1822" s="121">
        <v>261041</v>
      </c>
      <c r="K1822" s="121">
        <v>8698959</v>
      </c>
      <c r="L1822" s="121">
        <v>0.99</v>
      </c>
      <c r="M1822" s="121">
        <v>1740</v>
      </c>
      <c r="N1822" s="122">
        <v>1</v>
      </c>
      <c r="O1822" s="122">
        <v>4.4488322521743483E+18</v>
      </c>
    </row>
    <row r="1823" spans="3:15" ht="15" customHeight="1">
      <c r="C1823" s="112" t="b">
        <v>0</v>
      </c>
      <c r="D1823" s="113">
        <v>1742</v>
      </c>
      <c r="E1823" s="114" t="s">
        <v>3311</v>
      </c>
      <c r="F1823" s="114">
        <v>142</v>
      </c>
      <c r="G1823" s="121">
        <v>1</v>
      </c>
      <c r="H1823" s="121">
        <v>7</v>
      </c>
      <c r="I1823" s="121"/>
      <c r="J1823" s="121">
        <v>195996</v>
      </c>
      <c r="K1823" s="121">
        <v>6552490</v>
      </c>
      <c r="L1823" s="121">
        <v>0.99</v>
      </c>
      <c r="M1823" s="121">
        <v>1741</v>
      </c>
      <c r="N1823" s="122">
        <v>1</v>
      </c>
      <c r="O1823" s="122">
        <v>1.3982356087631354E+19</v>
      </c>
    </row>
    <row r="1824" spans="3:15" ht="15" customHeight="1">
      <c r="C1824" s="112" t="b">
        <v>0</v>
      </c>
      <c r="D1824" s="113">
        <v>1743</v>
      </c>
      <c r="E1824" s="114" t="s">
        <v>3312</v>
      </c>
      <c r="F1824" s="114">
        <v>142</v>
      </c>
      <c r="G1824" s="121">
        <v>1</v>
      </c>
      <c r="H1824" s="121">
        <v>7</v>
      </c>
      <c r="I1824" s="121"/>
      <c r="J1824" s="121">
        <v>189492</v>
      </c>
      <c r="K1824" s="121">
        <v>6229645</v>
      </c>
      <c r="L1824" s="121">
        <v>0.99</v>
      </c>
      <c r="M1824" s="121">
        <v>1742</v>
      </c>
      <c r="N1824" s="122">
        <v>1</v>
      </c>
      <c r="O1824" s="122">
        <v>6.0096404699747574E+18</v>
      </c>
    </row>
    <row r="1825" spans="3:15" ht="15" customHeight="1">
      <c r="C1825" s="112" t="b">
        <v>0</v>
      </c>
      <c r="D1825" s="113">
        <v>1744</v>
      </c>
      <c r="E1825" s="114" t="s">
        <v>3313</v>
      </c>
      <c r="F1825" s="114">
        <v>143</v>
      </c>
      <c r="G1825" s="121">
        <v>1</v>
      </c>
      <c r="H1825" s="121">
        <v>7</v>
      </c>
      <c r="I1825" s="121"/>
      <c r="J1825" s="121">
        <v>231993</v>
      </c>
      <c r="K1825" s="121">
        <v>7692697</v>
      </c>
      <c r="L1825" s="121">
        <v>0.99</v>
      </c>
      <c r="M1825" s="121">
        <v>1743</v>
      </c>
      <c r="N1825" s="122">
        <v>1</v>
      </c>
      <c r="O1825" s="122">
        <v>1.3868388648081031E+19</v>
      </c>
    </row>
    <row r="1826" spans="3:15" ht="15" customHeight="1">
      <c r="C1826" s="112" t="b">
        <v>0</v>
      </c>
      <c r="D1826" s="113">
        <v>1745</v>
      </c>
      <c r="E1826" s="114" t="s">
        <v>3314</v>
      </c>
      <c r="F1826" s="114">
        <v>144</v>
      </c>
      <c r="G1826" s="121">
        <v>1</v>
      </c>
      <c r="H1826" s="121">
        <v>1</v>
      </c>
      <c r="I1826" s="121" t="s">
        <v>3315</v>
      </c>
      <c r="J1826" s="121">
        <v>134739</v>
      </c>
      <c r="K1826" s="121">
        <v>4334038</v>
      </c>
      <c r="L1826" s="121">
        <v>0.99</v>
      </c>
      <c r="M1826" s="121">
        <v>1744</v>
      </c>
      <c r="N1826" s="122">
        <v>0</v>
      </c>
      <c r="O1826" s="122">
        <v>7.6908073701292483E+18</v>
      </c>
    </row>
    <row r="1827" spans="3:15" ht="15" customHeight="1">
      <c r="C1827" s="112" t="b">
        <v>0</v>
      </c>
      <c r="D1827" s="113">
        <v>1746</v>
      </c>
      <c r="E1827" s="114" t="s">
        <v>3316</v>
      </c>
      <c r="F1827" s="114">
        <v>144</v>
      </c>
      <c r="G1827" s="121">
        <v>1</v>
      </c>
      <c r="H1827" s="121">
        <v>1</v>
      </c>
      <c r="I1827" s="121" t="s">
        <v>3315</v>
      </c>
      <c r="J1827" s="121">
        <v>234605</v>
      </c>
      <c r="K1827" s="121">
        <v>7716005</v>
      </c>
      <c r="L1827" s="121">
        <v>0.99</v>
      </c>
      <c r="M1827" s="121">
        <v>1745</v>
      </c>
      <c r="N1827" s="122">
        <v>0</v>
      </c>
      <c r="O1827" s="122">
        <v>1.0459343946045925E+19</v>
      </c>
    </row>
    <row r="1828" spans="3:15" ht="15" customHeight="1">
      <c r="C1828" s="112" t="b">
        <v>0</v>
      </c>
      <c r="D1828" s="113">
        <v>1747</v>
      </c>
      <c r="E1828" s="114" t="s">
        <v>3317</v>
      </c>
      <c r="F1828" s="114">
        <v>144</v>
      </c>
      <c r="G1828" s="121">
        <v>1</v>
      </c>
      <c r="H1828" s="121">
        <v>1</v>
      </c>
      <c r="I1828" s="121" t="s">
        <v>3315</v>
      </c>
      <c r="J1828" s="121">
        <v>153417</v>
      </c>
      <c r="K1828" s="121">
        <v>4999814</v>
      </c>
      <c r="L1828" s="121">
        <v>0.99</v>
      </c>
      <c r="M1828" s="121">
        <v>1746</v>
      </c>
      <c r="N1828" s="122">
        <v>0</v>
      </c>
      <c r="O1828" s="122">
        <v>1.6989612425897239E+19</v>
      </c>
    </row>
    <row r="1829" spans="3:15" ht="15" customHeight="1">
      <c r="C1829" s="112" t="b">
        <v>0</v>
      </c>
      <c r="D1829" s="113">
        <v>1748</v>
      </c>
      <c r="E1829" s="114" t="s">
        <v>3318</v>
      </c>
      <c r="F1829" s="114">
        <v>144</v>
      </c>
      <c r="G1829" s="121">
        <v>1</v>
      </c>
      <c r="H1829" s="121">
        <v>1</v>
      </c>
      <c r="I1829" s="121" t="s">
        <v>3315</v>
      </c>
      <c r="J1829" s="121">
        <v>356493</v>
      </c>
      <c r="K1829" s="121">
        <v>11791068</v>
      </c>
      <c r="L1829" s="121">
        <v>0.99</v>
      </c>
      <c r="M1829" s="121">
        <v>1747</v>
      </c>
      <c r="N1829" s="122">
        <v>0</v>
      </c>
      <c r="O1829" s="122">
        <v>5.7972789171657748E+18</v>
      </c>
    </row>
    <row r="1830" spans="3:15" ht="15" customHeight="1">
      <c r="C1830" s="112" t="b">
        <v>0</v>
      </c>
      <c r="D1830" s="113">
        <v>1749</v>
      </c>
      <c r="E1830" s="114" t="s">
        <v>3319</v>
      </c>
      <c r="F1830" s="114">
        <v>144</v>
      </c>
      <c r="G1830" s="121">
        <v>1</v>
      </c>
      <c r="H1830" s="121">
        <v>1</v>
      </c>
      <c r="I1830" s="121" t="s">
        <v>3315</v>
      </c>
      <c r="J1830" s="121">
        <v>366053</v>
      </c>
      <c r="K1830" s="121">
        <v>11893723</v>
      </c>
      <c r="L1830" s="121">
        <v>0.99</v>
      </c>
      <c r="M1830" s="121">
        <v>1748</v>
      </c>
      <c r="N1830" s="122">
        <v>0</v>
      </c>
      <c r="O1830" s="122">
        <v>6.8805021330813875E+17</v>
      </c>
    </row>
    <row r="1831" spans="3:15" ht="15" customHeight="1">
      <c r="C1831" s="112" t="b">
        <v>0</v>
      </c>
      <c r="D1831" s="113">
        <v>1750</v>
      </c>
      <c r="E1831" s="114" t="s">
        <v>3320</v>
      </c>
      <c r="F1831" s="114">
        <v>144</v>
      </c>
      <c r="G1831" s="121">
        <v>1</v>
      </c>
      <c r="H1831" s="121">
        <v>1</v>
      </c>
      <c r="I1831" s="121" t="s">
        <v>3315</v>
      </c>
      <c r="J1831" s="121">
        <v>133093</v>
      </c>
      <c r="K1831" s="121">
        <v>4378835</v>
      </c>
      <c r="L1831" s="121">
        <v>0.99</v>
      </c>
      <c r="M1831" s="121">
        <v>1749</v>
      </c>
      <c r="N1831" s="122">
        <v>0</v>
      </c>
      <c r="O1831" s="122">
        <v>5.1618981551807795E+17</v>
      </c>
    </row>
    <row r="1832" spans="3:15" ht="15" customHeight="1">
      <c r="C1832" s="112" t="b">
        <v>0</v>
      </c>
      <c r="D1832" s="113">
        <v>1751</v>
      </c>
      <c r="E1832" s="114" t="s">
        <v>3321</v>
      </c>
      <c r="F1832" s="114">
        <v>144</v>
      </c>
      <c r="G1832" s="121">
        <v>1</v>
      </c>
      <c r="H1832" s="121">
        <v>1</v>
      </c>
      <c r="I1832" s="121" t="s">
        <v>3315</v>
      </c>
      <c r="J1832" s="121">
        <v>112875</v>
      </c>
      <c r="K1832" s="121">
        <v>3741319</v>
      </c>
      <c r="L1832" s="121">
        <v>0.99</v>
      </c>
      <c r="M1832" s="121">
        <v>1750</v>
      </c>
      <c r="N1832" s="122">
        <v>0</v>
      </c>
      <c r="O1832" s="122">
        <v>6.721998027731113E+18</v>
      </c>
    </row>
    <row r="1833" spans="3:15" ht="15" customHeight="1">
      <c r="C1833" s="112" t="b">
        <v>0</v>
      </c>
      <c r="D1833" s="113">
        <v>1752</v>
      </c>
      <c r="E1833" s="114" t="s">
        <v>3322</v>
      </c>
      <c r="F1833" s="114">
        <v>144</v>
      </c>
      <c r="G1833" s="121">
        <v>1</v>
      </c>
      <c r="H1833" s="121">
        <v>1</v>
      </c>
      <c r="I1833" s="121" t="s">
        <v>3315</v>
      </c>
      <c r="J1833" s="121">
        <v>569704</v>
      </c>
      <c r="K1833" s="121">
        <v>18578995</v>
      </c>
      <c r="L1833" s="121">
        <v>0.99</v>
      </c>
      <c r="M1833" s="121">
        <v>1751</v>
      </c>
      <c r="N1833" s="122">
        <v>0</v>
      </c>
      <c r="O1833" s="122">
        <v>1.2149938925997335E+19</v>
      </c>
    </row>
    <row r="1834" spans="3:15" ht="15" customHeight="1">
      <c r="C1834" s="112" t="b">
        <v>0</v>
      </c>
      <c r="D1834" s="113">
        <v>1753</v>
      </c>
      <c r="E1834" s="114" t="s">
        <v>3323</v>
      </c>
      <c r="F1834" s="114">
        <v>144</v>
      </c>
      <c r="G1834" s="121">
        <v>1</v>
      </c>
      <c r="H1834" s="121">
        <v>1</v>
      </c>
      <c r="I1834" s="121" t="s">
        <v>3315</v>
      </c>
      <c r="J1834" s="121">
        <v>272796</v>
      </c>
      <c r="K1834" s="121">
        <v>9015366</v>
      </c>
      <c r="L1834" s="121">
        <v>0.99</v>
      </c>
      <c r="M1834" s="121">
        <v>1752</v>
      </c>
      <c r="N1834" s="122">
        <v>0</v>
      </c>
      <c r="O1834" s="122">
        <v>4.6497662003404892E+18</v>
      </c>
    </row>
    <row r="1835" spans="3:15" ht="15" customHeight="1">
      <c r="C1835" s="112" t="b">
        <v>0</v>
      </c>
      <c r="D1835" s="113">
        <v>1754</v>
      </c>
      <c r="E1835" s="114" t="s">
        <v>3324</v>
      </c>
      <c r="F1835" s="114">
        <v>144</v>
      </c>
      <c r="G1835" s="121">
        <v>1</v>
      </c>
      <c r="H1835" s="121">
        <v>1</v>
      </c>
      <c r="I1835" s="121" t="s">
        <v>3315</v>
      </c>
      <c r="J1835" s="121">
        <v>143595</v>
      </c>
      <c r="K1835" s="121">
        <v>4711776</v>
      </c>
      <c r="L1835" s="121">
        <v>0.99</v>
      </c>
      <c r="M1835" s="121">
        <v>1753</v>
      </c>
      <c r="N1835" s="122">
        <v>0</v>
      </c>
      <c r="O1835" s="122">
        <v>6.7073779897040886E+18</v>
      </c>
    </row>
    <row r="1836" spans="3:15" ht="15" customHeight="1">
      <c r="C1836" s="112" t="b">
        <v>0</v>
      </c>
      <c r="D1836" s="113">
        <v>1755</v>
      </c>
      <c r="E1836" s="114" t="s">
        <v>3325</v>
      </c>
      <c r="F1836" s="114">
        <v>145</v>
      </c>
      <c r="G1836" s="121">
        <v>1</v>
      </c>
      <c r="H1836" s="121">
        <v>7</v>
      </c>
      <c r="I1836" s="121" t="s">
        <v>3326</v>
      </c>
      <c r="J1836" s="121">
        <v>136254</v>
      </c>
      <c r="K1836" s="121">
        <v>4511390</v>
      </c>
      <c r="L1836" s="121">
        <v>0.99</v>
      </c>
      <c r="M1836" s="121">
        <v>1754</v>
      </c>
      <c r="N1836" s="122">
        <v>0</v>
      </c>
      <c r="O1836" s="122">
        <v>1.3658525000765608E+19</v>
      </c>
    </row>
    <row r="1837" spans="3:15" ht="15" customHeight="1">
      <c r="C1837" s="112" t="b">
        <v>0</v>
      </c>
      <c r="D1837" s="113">
        <v>1756</v>
      </c>
      <c r="E1837" s="114" t="s">
        <v>3327</v>
      </c>
      <c r="F1837" s="114">
        <v>145</v>
      </c>
      <c r="G1837" s="121">
        <v>1</v>
      </c>
      <c r="H1837" s="121">
        <v>7</v>
      </c>
      <c r="I1837" s="121" t="s">
        <v>3326</v>
      </c>
      <c r="J1837" s="121">
        <v>215875</v>
      </c>
      <c r="K1837" s="121">
        <v>7183757</v>
      </c>
      <c r="L1837" s="121">
        <v>0.99</v>
      </c>
      <c r="M1837" s="121">
        <v>1755</v>
      </c>
      <c r="N1837" s="122">
        <v>0</v>
      </c>
      <c r="O1837" s="122">
        <v>1.5152570338494753E+18</v>
      </c>
    </row>
    <row r="1838" spans="3:15" ht="15" customHeight="1">
      <c r="C1838" s="112" t="b">
        <v>0</v>
      </c>
      <c r="D1838" s="113">
        <v>1757</v>
      </c>
      <c r="E1838" s="114" t="s">
        <v>3328</v>
      </c>
      <c r="F1838" s="114">
        <v>145</v>
      </c>
      <c r="G1838" s="121">
        <v>1</v>
      </c>
      <c r="H1838" s="121">
        <v>7</v>
      </c>
      <c r="I1838" s="121" t="s">
        <v>3329</v>
      </c>
      <c r="J1838" s="121">
        <v>145606</v>
      </c>
      <c r="K1838" s="121">
        <v>4857761</v>
      </c>
      <c r="L1838" s="121">
        <v>0.99</v>
      </c>
      <c r="M1838" s="121">
        <v>1756</v>
      </c>
      <c r="N1838" s="122">
        <v>0</v>
      </c>
      <c r="O1838" s="122">
        <v>1.4543536352092652E+19</v>
      </c>
    </row>
    <row r="1839" spans="3:15" ht="15" customHeight="1">
      <c r="C1839" s="112" t="b">
        <v>0</v>
      </c>
      <c r="D1839" s="113">
        <v>1758</v>
      </c>
      <c r="E1839" s="114" t="s">
        <v>3330</v>
      </c>
      <c r="F1839" s="114">
        <v>145</v>
      </c>
      <c r="G1839" s="121">
        <v>1</v>
      </c>
      <c r="H1839" s="121">
        <v>7</v>
      </c>
      <c r="I1839" s="121" t="s">
        <v>481</v>
      </c>
      <c r="J1839" s="121">
        <v>172800</v>
      </c>
      <c r="K1839" s="121">
        <v>5760864</v>
      </c>
      <c r="L1839" s="121">
        <v>0.99</v>
      </c>
      <c r="M1839" s="121">
        <v>1757</v>
      </c>
      <c r="N1839" s="122">
        <v>0</v>
      </c>
      <c r="O1839" s="122">
        <v>7.5290563743526062E+18</v>
      </c>
    </row>
    <row r="1840" spans="3:15" ht="15" customHeight="1">
      <c r="C1840" s="112" t="b">
        <v>0</v>
      </c>
      <c r="D1840" s="113">
        <v>1759</v>
      </c>
      <c r="E1840" s="114" t="s">
        <v>3331</v>
      </c>
      <c r="F1840" s="114">
        <v>145</v>
      </c>
      <c r="G1840" s="121">
        <v>1</v>
      </c>
      <c r="H1840" s="121">
        <v>7</v>
      </c>
      <c r="I1840" s="121" t="s">
        <v>553</v>
      </c>
      <c r="J1840" s="121">
        <v>183066</v>
      </c>
      <c r="K1840" s="121">
        <v>6066234</v>
      </c>
      <c r="L1840" s="121">
        <v>0.99</v>
      </c>
      <c r="M1840" s="121">
        <v>1758</v>
      </c>
      <c r="N1840" s="122">
        <v>0</v>
      </c>
      <c r="O1840" s="122">
        <v>1.5682438178540988E+19</v>
      </c>
    </row>
    <row r="1841" spans="3:15" ht="15" customHeight="1">
      <c r="C1841" s="112" t="b">
        <v>0</v>
      </c>
      <c r="D1841" s="113">
        <v>1760</v>
      </c>
      <c r="E1841" s="114" t="s">
        <v>3332</v>
      </c>
      <c r="F1841" s="114">
        <v>145</v>
      </c>
      <c r="G1841" s="121">
        <v>1</v>
      </c>
      <c r="H1841" s="121">
        <v>7</v>
      </c>
      <c r="I1841" s="121" t="s">
        <v>3326</v>
      </c>
      <c r="J1841" s="121">
        <v>230008</v>
      </c>
      <c r="K1841" s="121">
        <v>7621482</v>
      </c>
      <c r="L1841" s="121">
        <v>0.99</v>
      </c>
      <c r="M1841" s="121">
        <v>1759</v>
      </c>
      <c r="N1841" s="122">
        <v>0</v>
      </c>
      <c r="O1841" s="122">
        <v>2.6225652437671398E+18</v>
      </c>
    </row>
    <row r="1842" spans="3:15" ht="15" customHeight="1">
      <c r="C1842" s="112" t="b">
        <v>0</v>
      </c>
      <c r="D1842" s="113">
        <v>1761</v>
      </c>
      <c r="E1842" s="114" t="s">
        <v>3333</v>
      </c>
      <c r="F1842" s="114">
        <v>145</v>
      </c>
      <c r="G1842" s="121">
        <v>1</v>
      </c>
      <c r="H1842" s="121">
        <v>7</v>
      </c>
      <c r="I1842" s="121" t="s">
        <v>3334</v>
      </c>
      <c r="J1842" s="121">
        <v>45191</v>
      </c>
      <c r="K1842" s="121">
        <v>1454532</v>
      </c>
      <c r="L1842" s="121">
        <v>0.99</v>
      </c>
      <c r="M1842" s="121">
        <v>1760</v>
      </c>
      <c r="N1842" s="122">
        <v>0</v>
      </c>
      <c r="O1842" s="122">
        <v>1.306363540210228E+19</v>
      </c>
    </row>
    <row r="1843" spans="3:15" ht="15" customHeight="1">
      <c r="C1843" s="112" t="b">
        <v>0</v>
      </c>
      <c r="D1843" s="113">
        <v>1762</v>
      </c>
      <c r="E1843" s="114" t="s">
        <v>1960</v>
      </c>
      <c r="F1843" s="114">
        <v>145</v>
      </c>
      <c r="G1843" s="121">
        <v>1</v>
      </c>
      <c r="H1843" s="121">
        <v>7</v>
      </c>
      <c r="I1843" s="121" t="s">
        <v>3335</v>
      </c>
      <c r="J1843" s="121">
        <v>192339</v>
      </c>
      <c r="K1843" s="121">
        <v>6318373</v>
      </c>
      <c r="L1843" s="121">
        <v>0.99</v>
      </c>
      <c r="M1843" s="121">
        <v>1761</v>
      </c>
      <c r="N1843" s="122">
        <v>0</v>
      </c>
      <c r="O1843" s="122">
        <v>1.618444141603114E+19</v>
      </c>
    </row>
    <row r="1844" spans="3:15" ht="15" customHeight="1">
      <c r="C1844" s="112" t="b">
        <v>0</v>
      </c>
      <c r="D1844" s="113">
        <v>1763</v>
      </c>
      <c r="E1844" s="114" t="s">
        <v>3336</v>
      </c>
      <c r="F1844" s="114">
        <v>145</v>
      </c>
      <c r="G1844" s="121">
        <v>1</v>
      </c>
      <c r="H1844" s="121">
        <v>7</v>
      </c>
      <c r="I1844" s="121" t="s">
        <v>3335</v>
      </c>
      <c r="J1844" s="121">
        <v>209005</v>
      </c>
      <c r="K1844" s="121">
        <v>7012658</v>
      </c>
      <c r="L1844" s="121">
        <v>0.99</v>
      </c>
      <c r="M1844" s="121">
        <v>1762</v>
      </c>
      <c r="N1844" s="122">
        <v>0</v>
      </c>
      <c r="O1844" s="122">
        <v>5.2117253094254029E+18</v>
      </c>
    </row>
    <row r="1845" spans="3:15" ht="15" customHeight="1">
      <c r="C1845" s="112" t="b">
        <v>0</v>
      </c>
      <c r="D1845" s="113">
        <v>1764</v>
      </c>
      <c r="E1845" s="114" t="s">
        <v>3337</v>
      </c>
      <c r="F1845" s="114">
        <v>145</v>
      </c>
      <c r="G1845" s="121">
        <v>1</v>
      </c>
      <c r="H1845" s="121">
        <v>7</v>
      </c>
      <c r="I1845" s="121" t="s">
        <v>3335</v>
      </c>
      <c r="J1845" s="121">
        <v>197276</v>
      </c>
      <c r="K1845" s="121">
        <v>6512544</v>
      </c>
      <c r="L1845" s="121">
        <v>0.99</v>
      </c>
      <c r="M1845" s="121">
        <v>1763</v>
      </c>
      <c r="N1845" s="122">
        <v>0</v>
      </c>
      <c r="O1845" s="122">
        <v>1.0858925897812414E+19</v>
      </c>
    </row>
    <row r="1846" spans="3:15" ht="15" customHeight="1">
      <c r="C1846" s="112" t="b">
        <v>0</v>
      </c>
      <c r="D1846" s="113">
        <v>1765</v>
      </c>
      <c r="E1846" s="114" t="s">
        <v>3338</v>
      </c>
      <c r="F1846" s="114">
        <v>145</v>
      </c>
      <c r="G1846" s="121">
        <v>1</v>
      </c>
      <c r="H1846" s="121">
        <v>7</v>
      </c>
      <c r="I1846" s="121" t="s">
        <v>3335</v>
      </c>
      <c r="J1846" s="121">
        <v>249808</v>
      </c>
      <c r="K1846" s="121">
        <v>8196331</v>
      </c>
      <c r="L1846" s="121">
        <v>0.99</v>
      </c>
      <c r="M1846" s="121">
        <v>1764</v>
      </c>
      <c r="N1846" s="122">
        <v>0</v>
      </c>
      <c r="O1846" s="122">
        <v>1.3367125740018907E+19</v>
      </c>
    </row>
    <row r="1847" spans="3:15" ht="15" customHeight="1">
      <c r="C1847" s="112" t="b">
        <v>0</v>
      </c>
      <c r="D1847" s="113">
        <v>1766</v>
      </c>
      <c r="E1847" s="114" t="s">
        <v>3339</v>
      </c>
      <c r="F1847" s="114">
        <v>145</v>
      </c>
      <c r="G1847" s="121">
        <v>1</v>
      </c>
      <c r="H1847" s="121">
        <v>7</v>
      </c>
      <c r="I1847" s="121" t="s">
        <v>3335</v>
      </c>
      <c r="J1847" s="121">
        <v>218801</v>
      </c>
      <c r="K1847" s="121">
        <v>7211247</v>
      </c>
      <c r="L1847" s="121">
        <v>0.99</v>
      </c>
      <c r="M1847" s="121">
        <v>1765</v>
      </c>
      <c r="N1847" s="122">
        <v>0</v>
      </c>
      <c r="O1847" s="122">
        <v>2.0490517262352028E+18</v>
      </c>
    </row>
    <row r="1848" spans="3:15" ht="15" customHeight="1">
      <c r="C1848" s="112" t="b">
        <v>0</v>
      </c>
      <c r="D1848" s="113">
        <v>1767</v>
      </c>
      <c r="E1848" s="114" t="s">
        <v>3340</v>
      </c>
      <c r="F1848" s="114">
        <v>145</v>
      </c>
      <c r="G1848" s="121">
        <v>1</v>
      </c>
      <c r="H1848" s="121">
        <v>7</v>
      </c>
      <c r="I1848" s="121" t="s">
        <v>3335</v>
      </c>
      <c r="J1848" s="121">
        <v>129410</v>
      </c>
      <c r="K1848" s="121">
        <v>4326918</v>
      </c>
      <c r="L1848" s="121">
        <v>0.99</v>
      </c>
      <c r="M1848" s="121">
        <v>1766</v>
      </c>
      <c r="N1848" s="122">
        <v>0</v>
      </c>
      <c r="O1848" s="122">
        <v>7.0104023195630193E+18</v>
      </c>
    </row>
    <row r="1849" spans="3:15" ht="15" customHeight="1">
      <c r="C1849" s="112" t="b">
        <v>0</v>
      </c>
      <c r="D1849" s="113">
        <v>1768</v>
      </c>
      <c r="E1849" s="114" t="s">
        <v>3341</v>
      </c>
      <c r="F1849" s="114">
        <v>145</v>
      </c>
      <c r="G1849" s="121">
        <v>1</v>
      </c>
      <c r="H1849" s="121">
        <v>7</v>
      </c>
      <c r="I1849" s="121" t="s">
        <v>3335</v>
      </c>
      <c r="J1849" s="121">
        <v>203520</v>
      </c>
      <c r="K1849" s="121">
        <v>6699368</v>
      </c>
      <c r="L1849" s="121">
        <v>0.99</v>
      </c>
      <c r="M1849" s="121">
        <v>1767</v>
      </c>
      <c r="N1849" s="122">
        <v>0</v>
      </c>
      <c r="O1849" s="122">
        <v>1.5799597073771944E+19</v>
      </c>
    </row>
    <row r="1850" spans="3:15" ht="15" customHeight="1">
      <c r="C1850" s="112" t="b">
        <v>0</v>
      </c>
      <c r="D1850" s="113">
        <v>1769</v>
      </c>
      <c r="E1850" s="114" t="s">
        <v>3342</v>
      </c>
      <c r="F1850" s="114">
        <v>145</v>
      </c>
      <c r="G1850" s="121">
        <v>1</v>
      </c>
      <c r="H1850" s="121">
        <v>7</v>
      </c>
      <c r="I1850" s="121" t="s">
        <v>3335</v>
      </c>
      <c r="J1850" s="121">
        <v>275591</v>
      </c>
      <c r="K1850" s="121">
        <v>9158834</v>
      </c>
      <c r="L1850" s="121">
        <v>0.99</v>
      </c>
      <c r="M1850" s="121">
        <v>1768</v>
      </c>
      <c r="N1850" s="122">
        <v>0</v>
      </c>
      <c r="O1850" s="122">
        <v>3.4732376466323405E+18</v>
      </c>
    </row>
    <row r="1851" spans="3:15" ht="15" customHeight="1">
      <c r="C1851" s="112" t="b">
        <v>0</v>
      </c>
      <c r="D1851" s="113">
        <v>1770</v>
      </c>
      <c r="E1851" s="114" t="s">
        <v>3343</v>
      </c>
      <c r="F1851" s="114">
        <v>145</v>
      </c>
      <c r="G1851" s="121">
        <v>1</v>
      </c>
      <c r="H1851" s="121">
        <v>7</v>
      </c>
      <c r="I1851" s="121" t="s">
        <v>3335</v>
      </c>
      <c r="J1851" s="121">
        <v>159190</v>
      </c>
      <c r="K1851" s="121">
        <v>5246835</v>
      </c>
      <c r="L1851" s="121">
        <v>0.99</v>
      </c>
      <c r="M1851" s="121">
        <v>1769</v>
      </c>
      <c r="N1851" s="122">
        <v>0</v>
      </c>
      <c r="O1851" s="122">
        <v>1.4423541126023057E+19</v>
      </c>
    </row>
    <row r="1852" spans="3:15" ht="15" customHeight="1">
      <c r="C1852" s="112" t="b">
        <v>0</v>
      </c>
      <c r="D1852" s="113">
        <v>1771</v>
      </c>
      <c r="E1852" s="114" t="s">
        <v>3344</v>
      </c>
      <c r="F1852" s="114">
        <v>145</v>
      </c>
      <c r="G1852" s="121">
        <v>1</v>
      </c>
      <c r="H1852" s="121">
        <v>7</v>
      </c>
      <c r="I1852" s="121" t="s">
        <v>3335</v>
      </c>
      <c r="J1852" s="121">
        <v>178207</v>
      </c>
      <c r="K1852" s="121">
        <v>5922018</v>
      </c>
      <c r="L1852" s="121">
        <v>0.99</v>
      </c>
      <c r="M1852" s="121">
        <v>1770</v>
      </c>
      <c r="N1852" s="122">
        <v>0</v>
      </c>
      <c r="O1852" s="122">
        <v>8.8220485898653248E+17</v>
      </c>
    </row>
    <row r="1853" spans="3:15" ht="15" customHeight="1">
      <c r="C1853" s="112" t="b">
        <v>0</v>
      </c>
      <c r="D1853" s="113">
        <v>1772</v>
      </c>
      <c r="E1853" s="114" t="s">
        <v>3345</v>
      </c>
      <c r="F1853" s="114">
        <v>145</v>
      </c>
      <c r="G1853" s="121">
        <v>1</v>
      </c>
      <c r="H1853" s="121">
        <v>7</v>
      </c>
      <c r="I1853" s="121" t="s">
        <v>3335</v>
      </c>
      <c r="J1853" s="121">
        <v>291866</v>
      </c>
      <c r="K1853" s="121">
        <v>9553228</v>
      </c>
      <c r="L1853" s="121">
        <v>0.99</v>
      </c>
      <c r="M1853" s="121">
        <v>1771</v>
      </c>
      <c r="N1853" s="122">
        <v>0</v>
      </c>
      <c r="O1853" s="122">
        <v>1.0705443878861285E+19</v>
      </c>
    </row>
    <row r="1854" spans="3:15" ht="15" customHeight="1">
      <c r="C1854" s="112" t="b">
        <v>0</v>
      </c>
      <c r="D1854" s="113">
        <v>1773</v>
      </c>
      <c r="E1854" s="114" t="s">
        <v>3346</v>
      </c>
      <c r="F1854" s="114">
        <v>146</v>
      </c>
      <c r="G1854" s="121">
        <v>1</v>
      </c>
      <c r="H1854" s="121">
        <v>14</v>
      </c>
      <c r="I1854" s="121"/>
      <c r="J1854" s="121">
        <v>136986</v>
      </c>
      <c r="K1854" s="121">
        <v>4477321</v>
      </c>
      <c r="L1854" s="121">
        <v>0.99</v>
      </c>
      <c r="M1854" s="121">
        <v>1772</v>
      </c>
      <c r="N1854" s="122">
        <v>1</v>
      </c>
      <c r="O1854" s="122">
        <v>4.4363344257661962E+18</v>
      </c>
    </row>
    <row r="1855" spans="3:15" ht="15" customHeight="1">
      <c r="C1855" s="112" t="b">
        <v>0</v>
      </c>
      <c r="D1855" s="113">
        <v>1774</v>
      </c>
      <c r="E1855" s="114" t="s">
        <v>3347</v>
      </c>
      <c r="F1855" s="114">
        <v>146</v>
      </c>
      <c r="G1855" s="121">
        <v>1</v>
      </c>
      <c r="H1855" s="121">
        <v>14</v>
      </c>
      <c r="I1855" s="121"/>
      <c r="J1855" s="121">
        <v>149054</v>
      </c>
      <c r="K1855" s="121">
        <v>4860380</v>
      </c>
      <c r="L1855" s="121">
        <v>0.99</v>
      </c>
      <c r="M1855" s="121">
        <v>1773</v>
      </c>
      <c r="N1855" s="122">
        <v>1</v>
      </c>
      <c r="O1855" s="122">
        <v>3.1199741030564096E+18</v>
      </c>
    </row>
    <row r="1856" spans="3:15" ht="15" customHeight="1">
      <c r="C1856" s="112" t="b">
        <v>0</v>
      </c>
      <c r="D1856" s="113">
        <v>1775</v>
      </c>
      <c r="E1856" s="114" t="s">
        <v>3348</v>
      </c>
      <c r="F1856" s="114">
        <v>146</v>
      </c>
      <c r="G1856" s="121">
        <v>1</v>
      </c>
      <c r="H1856" s="121">
        <v>14</v>
      </c>
      <c r="I1856" s="121" t="s">
        <v>3349</v>
      </c>
      <c r="J1856" s="121">
        <v>161410</v>
      </c>
      <c r="K1856" s="121">
        <v>5259218</v>
      </c>
      <c r="L1856" s="121">
        <v>0.99</v>
      </c>
      <c r="M1856" s="121">
        <v>1774</v>
      </c>
      <c r="N1856" s="122">
        <v>0</v>
      </c>
      <c r="O1856" s="122">
        <v>4.097819114295339E+18</v>
      </c>
    </row>
    <row r="1857" spans="3:15" ht="15" customHeight="1">
      <c r="C1857" s="112" t="b">
        <v>0</v>
      </c>
      <c r="D1857" s="113">
        <v>1776</v>
      </c>
      <c r="E1857" s="114" t="s">
        <v>3350</v>
      </c>
      <c r="F1857" s="114">
        <v>146</v>
      </c>
      <c r="G1857" s="121">
        <v>1</v>
      </c>
      <c r="H1857" s="121">
        <v>14</v>
      </c>
      <c r="I1857" s="121" t="s">
        <v>3351</v>
      </c>
      <c r="J1857" s="121">
        <v>137221</v>
      </c>
      <c r="K1857" s="121">
        <v>4437949</v>
      </c>
      <c r="L1857" s="121">
        <v>0.99</v>
      </c>
      <c r="M1857" s="121">
        <v>1775</v>
      </c>
      <c r="N1857" s="122">
        <v>0</v>
      </c>
      <c r="O1857" s="122">
        <v>8.5926782170741903E+18</v>
      </c>
    </row>
    <row r="1858" spans="3:15" ht="15" customHeight="1">
      <c r="C1858" s="112" t="b">
        <v>0</v>
      </c>
      <c r="D1858" s="113">
        <v>1777</v>
      </c>
      <c r="E1858" s="114" t="s">
        <v>3352</v>
      </c>
      <c r="F1858" s="114">
        <v>146</v>
      </c>
      <c r="G1858" s="121">
        <v>1</v>
      </c>
      <c r="H1858" s="121">
        <v>14</v>
      </c>
      <c r="I1858" s="121" t="s">
        <v>3353</v>
      </c>
      <c r="J1858" s="121">
        <v>152424</v>
      </c>
      <c r="K1858" s="121">
        <v>4972815</v>
      </c>
      <c r="L1858" s="121">
        <v>0.99</v>
      </c>
      <c r="M1858" s="121">
        <v>1776</v>
      </c>
      <c r="N1858" s="122">
        <v>0</v>
      </c>
      <c r="O1858" s="122">
        <v>1.7298544454313157E+18</v>
      </c>
    </row>
    <row r="1859" spans="3:15" ht="15" customHeight="1">
      <c r="C1859" s="112" t="b">
        <v>0</v>
      </c>
      <c r="D1859" s="113">
        <v>1778</v>
      </c>
      <c r="E1859" s="114" t="s">
        <v>3354</v>
      </c>
      <c r="F1859" s="114">
        <v>146</v>
      </c>
      <c r="G1859" s="121">
        <v>1</v>
      </c>
      <c r="H1859" s="121">
        <v>14</v>
      </c>
      <c r="I1859" s="121" t="s">
        <v>3355</v>
      </c>
      <c r="J1859" s="121">
        <v>142027</v>
      </c>
      <c r="K1859" s="121">
        <v>4631104</v>
      </c>
      <c r="L1859" s="121">
        <v>0.99</v>
      </c>
      <c r="M1859" s="121">
        <v>1777</v>
      </c>
      <c r="N1859" s="122">
        <v>0</v>
      </c>
      <c r="O1859" s="122">
        <v>1.3388887907949627E+19</v>
      </c>
    </row>
    <row r="1860" spans="3:15" ht="15" customHeight="1">
      <c r="C1860" s="112" t="b">
        <v>0</v>
      </c>
      <c r="D1860" s="113">
        <v>1779</v>
      </c>
      <c r="E1860" s="114" t="s">
        <v>3356</v>
      </c>
      <c r="F1860" s="114">
        <v>146</v>
      </c>
      <c r="G1860" s="121">
        <v>1</v>
      </c>
      <c r="H1860" s="121">
        <v>14</v>
      </c>
      <c r="I1860" s="121" t="s">
        <v>3357</v>
      </c>
      <c r="J1860" s="121">
        <v>166295</v>
      </c>
      <c r="K1860" s="121">
        <v>5377546</v>
      </c>
      <c r="L1860" s="121">
        <v>0.99</v>
      </c>
      <c r="M1860" s="121">
        <v>1778</v>
      </c>
      <c r="N1860" s="122">
        <v>0</v>
      </c>
      <c r="O1860" s="122">
        <v>5.2763148759067986E+18</v>
      </c>
    </row>
    <row r="1861" spans="3:15" ht="15" customHeight="1">
      <c r="C1861" s="112" t="b">
        <v>0</v>
      </c>
      <c r="D1861" s="113">
        <v>1780</v>
      </c>
      <c r="E1861" s="114" t="s">
        <v>3358</v>
      </c>
      <c r="F1861" s="114">
        <v>146</v>
      </c>
      <c r="G1861" s="121">
        <v>1</v>
      </c>
      <c r="H1861" s="121">
        <v>14</v>
      </c>
      <c r="I1861" s="121" t="s">
        <v>3359</v>
      </c>
      <c r="J1861" s="121">
        <v>194821</v>
      </c>
      <c r="K1861" s="121">
        <v>6477882</v>
      </c>
      <c r="L1861" s="121">
        <v>0.99</v>
      </c>
      <c r="M1861" s="121">
        <v>1779</v>
      </c>
      <c r="N1861" s="122">
        <v>0</v>
      </c>
      <c r="O1861" s="122">
        <v>1.6769575098122297E+19</v>
      </c>
    </row>
    <row r="1862" spans="3:15" ht="15" customHeight="1">
      <c r="C1862" s="112" t="b">
        <v>0</v>
      </c>
      <c r="D1862" s="113">
        <v>1781</v>
      </c>
      <c r="E1862" s="114" t="s">
        <v>3360</v>
      </c>
      <c r="F1862" s="114">
        <v>146</v>
      </c>
      <c r="G1862" s="121">
        <v>1</v>
      </c>
      <c r="H1862" s="121">
        <v>14</v>
      </c>
      <c r="I1862" s="121" t="s">
        <v>3361</v>
      </c>
      <c r="J1862" s="121">
        <v>223451</v>
      </c>
      <c r="K1862" s="121">
        <v>7306719</v>
      </c>
      <c r="L1862" s="121">
        <v>0.99</v>
      </c>
      <c r="M1862" s="121">
        <v>1780</v>
      </c>
      <c r="N1862" s="122">
        <v>0</v>
      </c>
      <c r="O1862" s="122">
        <v>1.1475568056251038E+19</v>
      </c>
    </row>
    <row r="1863" spans="3:15" ht="15" customHeight="1">
      <c r="C1863" s="112" t="b">
        <v>0</v>
      </c>
      <c r="D1863" s="113">
        <v>1782</v>
      </c>
      <c r="E1863" s="114" t="s">
        <v>3362</v>
      </c>
      <c r="F1863" s="114">
        <v>146</v>
      </c>
      <c r="G1863" s="121">
        <v>1</v>
      </c>
      <c r="H1863" s="121">
        <v>14</v>
      </c>
      <c r="I1863" s="121" t="s">
        <v>3363</v>
      </c>
      <c r="J1863" s="121">
        <v>176404</v>
      </c>
      <c r="K1863" s="121">
        <v>5789945</v>
      </c>
      <c r="L1863" s="121">
        <v>0.99</v>
      </c>
      <c r="M1863" s="121">
        <v>1781</v>
      </c>
      <c r="N1863" s="122">
        <v>0</v>
      </c>
      <c r="O1863" s="122">
        <v>1.7662115392946678E+18</v>
      </c>
    </row>
    <row r="1864" spans="3:15" ht="15" customHeight="1">
      <c r="C1864" s="112" t="b">
        <v>0</v>
      </c>
      <c r="D1864" s="113">
        <v>1783</v>
      </c>
      <c r="E1864" s="114" t="s">
        <v>3364</v>
      </c>
      <c r="F1864" s="114">
        <v>146</v>
      </c>
      <c r="G1864" s="121">
        <v>1</v>
      </c>
      <c r="H1864" s="121">
        <v>14</v>
      </c>
      <c r="I1864" s="121" t="s">
        <v>3363</v>
      </c>
      <c r="J1864" s="121">
        <v>210886</v>
      </c>
      <c r="K1864" s="121">
        <v>6893603</v>
      </c>
      <c r="L1864" s="121">
        <v>0.99</v>
      </c>
      <c r="M1864" s="121">
        <v>1782</v>
      </c>
      <c r="N1864" s="122">
        <v>0</v>
      </c>
      <c r="O1864" s="122">
        <v>5.0894364939763845E+18</v>
      </c>
    </row>
    <row r="1865" spans="3:15" ht="15" customHeight="1">
      <c r="C1865" s="112" t="b">
        <v>0</v>
      </c>
      <c r="D1865" s="113">
        <v>1784</v>
      </c>
      <c r="E1865" s="114" t="s">
        <v>3365</v>
      </c>
      <c r="F1865" s="114">
        <v>146</v>
      </c>
      <c r="G1865" s="121">
        <v>1</v>
      </c>
      <c r="H1865" s="121">
        <v>14</v>
      </c>
      <c r="I1865" s="121" t="s">
        <v>3366</v>
      </c>
      <c r="J1865" s="121">
        <v>172486</v>
      </c>
      <c r="K1865" s="121">
        <v>5647327</v>
      </c>
      <c r="L1865" s="121">
        <v>0.99</v>
      </c>
      <c r="M1865" s="121">
        <v>1783</v>
      </c>
      <c r="N1865" s="122">
        <v>0</v>
      </c>
      <c r="O1865" s="122">
        <v>5.3947436944828774E+18</v>
      </c>
    </row>
    <row r="1866" spans="3:15" ht="15" customHeight="1">
      <c r="C1866" s="112" t="b">
        <v>0</v>
      </c>
      <c r="D1866" s="113">
        <v>1785</v>
      </c>
      <c r="E1866" s="114" t="s">
        <v>3367</v>
      </c>
      <c r="F1866" s="114">
        <v>146</v>
      </c>
      <c r="G1866" s="121">
        <v>1</v>
      </c>
      <c r="H1866" s="121">
        <v>14</v>
      </c>
      <c r="I1866" s="121" t="s">
        <v>3368</v>
      </c>
      <c r="J1866" s="121">
        <v>273057</v>
      </c>
      <c r="K1866" s="121">
        <v>8888206</v>
      </c>
      <c r="L1866" s="121">
        <v>0.99</v>
      </c>
      <c r="M1866" s="121">
        <v>1784</v>
      </c>
      <c r="N1866" s="122">
        <v>0</v>
      </c>
      <c r="O1866" s="122">
        <v>1.5103804064822618E+19</v>
      </c>
    </row>
    <row r="1867" spans="3:15" ht="15" customHeight="1">
      <c r="C1867" s="112" t="b">
        <v>0</v>
      </c>
      <c r="D1867" s="113">
        <v>1786</v>
      </c>
      <c r="E1867" s="114" t="s">
        <v>3369</v>
      </c>
      <c r="F1867" s="114">
        <v>146</v>
      </c>
      <c r="G1867" s="121">
        <v>1</v>
      </c>
      <c r="H1867" s="121">
        <v>14</v>
      </c>
      <c r="I1867" s="121" t="s">
        <v>3370</v>
      </c>
      <c r="J1867" s="121">
        <v>194821</v>
      </c>
      <c r="K1867" s="121">
        <v>6342021</v>
      </c>
      <c r="L1867" s="121">
        <v>0.99</v>
      </c>
      <c r="M1867" s="121">
        <v>1785</v>
      </c>
      <c r="N1867" s="122">
        <v>0</v>
      </c>
      <c r="O1867" s="122">
        <v>5.2517832632281405E+18</v>
      </c>
    </row>
    <row r="1868" spans="3:15" ht="15" customHeight="1">
      <c r="C1868" s="112" t="b">
        <v>0</v>
      </c>
      <c r="D1868" s="113">
        <v>1787</v>
      </c>
      <c r="E1868" s="114" t="s">
        <v>3371</v>
      </c>
      <c r="F1868" s="114">
        <v>146</v>
      </c>
      <c r="G1868" s="121">
        <v>1</v>
      </c>
      <c r="H1868" s="121">
        <v>14</v>
      </c>
      <c r="I1868" s="121" t="s">
        <v>556</v>
      </c>
      <c r="J1868" s="121">
        <v>218540</v>
      </c>
      <c r="K1868" s="121">
        <v>7217872</v>
      </c>
      <c r="L1868" s="121">
        <v>0.99</v>
      </c>
      <c r="M1868" s="121">
        <v>1786</v>
      </c>
      <c r="N1868" s="122">
        <v>0</v>
      </c>
      <c r="O1868" s="122">
        <v>1.2479530365964921E+19</v>
      </c>
    </row>
    <row r="1869" spans="3:15" ht="15" customHeight="1">
      <c r="C1869" s="112" t="b">
        <v>0</v>
      </c>
      <c r="D1869" s="113">
        <v>1788</v>
      </c>
      <c r="E1869" s="114" t="s">
        <v>3372</v>
      </c>
      <c r="F1869" s="114">
        <v>146</v>
      </c>
      <c r="G1869" s="121">
        <v>1</v>
      </c>
      <c r="H1869" s="121">
        <v>14</v>
      </c>
      <c r="I1869" s="121" t="s">
        <v>556</v>
      </c>
      <c r="J1869" s="121">
        <v>314514</v>
      </c>
      <c r="K1869" s="121">
        <v>10383887</v>
      </c>
      <c r="L1869" s="121">
        <v>0.99</v>
      </c>
      <c r="M1869" s="121">
        <v>1787</v>
      </c>
      <c r="N1869" s="122">
        <v>0</v>
      </c>
      <c r="O1869" s="122">
        <v>1.2805024909315116E+18</v>
      </c>
    </row>
    <row r="1870" spans="3:15" ht="15" customHeight="1">
      <c r="C1870" s="112" t="b">
        <v>0</v>
      </c>
      <c r="D1870" s="113">
        <v>1789</v>
      </c>
      <c r="E1870" s="114" t="s">
        <v>3373</v>
      </c>
      <c r="F1870" s="114">
        <v>146</v>
      </c>
      <c r="G1870" s="121">
        <v>1</v>
      </c>
      <c r="H1870" s="121">
        <v>14</v>
      </c>
      <c r="I1870" s="121" t="s">
        <v>556</v>
      </c>
      <c r="J1870" s="121">
        <v>235833</v>
      </c>
      <c r="K1870" s="121">
        <v>7839179</v>
      </c>
      <c r="L1870" s="121">
        <v>0.99</v>
      </c>
      <c r="M1870" s="121">
        <v>1788</v>
      </c>
      <c r="N1870" s="122">
        <v>0</v>
      </c>
      <c r="O1870" s="122">
        <v>1.0544872404776301E+19</v>
      </c>
    </row>
    <row r="1871" spans="3:15" ht="15" customHeight="1">
      <c r="C1871" s="112" t="b">
        <v>0</v>
      </c>
      <c r="D1871" s="113">
        <v>1790</v>
      </c>
      <c r="E1871" s="114" t="s">
        <v>3374</v>
      </c>
      <c r="F1871" s="114">
        <v>146</v>
      </c>
      <c r="G1871" s="121">
        <v>1</v>
      </c>
      <c r="H1871" s="121">
        <v>14</v>
      </c>
      <c r="I1871" s="121" t="s">
        <v>556</v>
      </c>
      <c r="J1871" s="121">
        <v>227892</v>
      </c>
      <c r="K1871" s="121">
        <v>7522232</v>
      </c>
      <c r="L1871" s="121">
        <v>0.99</v>
      </c>
      <c r="M1871" s="121">
        <v>1789</v>
      </c>
      <c r="N1871" s="122">
        <v>0</v>
      </c>
      <c r="O1871" s="122">
        <v>1.0980392729263555E+19</v>
      </c>
    </row>
    <row r="1872" spans="3:15" ht="15" customHeight="1">
      <c r="C1872" s="112" t="b">
        <v>0</v>
      </c>
      <c r="D1872" s="113">
        <v>1791</v>
      </c>
      <c r="E1872" s="114" t="s">
        <v>3375</v>
      </c>
      <c r="F1872" s="114">
        <v>147</v>
      </c>
      <c r="G1872" s="121">
        <v>1</v>
      </c>
      <c r="H1872" s="121">
        <v>1</v>
      </c>
      <c r="I1872" s="121"/>
      <c r="J1872" s="121">
        <v>222171</v>
      </c>
      <c r="K1872" s="121">
        <v>7366142</v>
      </c>
      <c r="L1872" s="121">
        <v>0.99</v>
      </c>
      <c r="M1872" s="121">
        <v>1790</v>
      </c>
      <c r="N1872" s="122">
        <v>1</v>
      </c>
      <c r="O1872" s="122">
        <v>1.7228073510593772E+19</v>
      </c>
    </row>
    <row r="1873" spans="3:15" ht="15" customHeight="1">
      <c r="C1873" s="112" t="b">
        <v>0</v>
      </c>
      <c r="D1873" s="113">
        <v>1792</v>
      </c>
      <c r="E1873" s="114" t="s">
        <v>3376</v>
      </c>
      <c r="F1873" s="114">
        <v>147</v>
      </c>
      <c r="G1873" s="121">
        <v>1</v>
      </c>
      <c r="H1873" s="121">
        <v>1</v>
      </c>
      <c r="I1873" s="121"/>
      <c r="J1873" s="121">
        <v>225410</v>
      </c>
      <c r="K1873" s="121">
        <v>7408652</v>
      </c>
      <c r="L1873" s="121">
        <v>0.99</v>
      </c>
      <c r="M1873" s="121">
        <v>1791</v>
      </c>
      <c r="N1873" s="122">
        <v>1</v>
      </c>
      <c r="O1873" s="122">
        <v>5.493878879118489E+17</v>
      </c>
    </row>
    <row r="1874" spans="3:15" ht="15" customHeight="1">
      <c r="C1874" s="112" t="b">
        <v>0</v>
      </c>
      <c r="D1874" s="113">
        <v>1793</v>
      </c>
      <c r="E1874" s="114" t="s">
        <v>3377</v>
      </c>
      <c r="F1874" s="114">
        <v>147</v>
      </c>
      <c r="G1874" s="121">
        <v>1</v>
      </c>
      <c r="H1874" s="121">
        <v>1</v>
      </c>
      <c r="I1874" s="121"/>
      <c r="J1874" s="121">
        <v>216320</v>
      </c>
      <c r="K1874" s="121">
        <v>7139814</v>
      </c>
      <c r="L1874" s="121">
        <v>0.99</v>
      </c>
      <c r="M1874" s="121">
        <v>1792</v>
      </c>
      <c r="N1874" s="122">
        <v>1</v>
      </c>
      <c r="O1874" s="122">
        <v>5.7102365486920458E+18</v>
      </c>
    </row>
    <row r="1875" spans="3:15" ht="15" customHeight="1">
      <c r="C1875" s="112" t="b">
        <v>0</v>
      </c>
      <c r="D1875" s="113">
        <v>1794</v>
      </c>
      <c r="E1875" s="114" t="s">
        <v>3378</v>
      </c>
      <c r="F1875" s="114">
        <v>147</v>
      </c>
      <c r="G1875" s="121">
        <v>1</v>
      </c>
      <c r="H1875" s="121">
        <v>1</v>
      </c>
      <c r="I1875" s="121"/>
      <c r="J1875" s="121">
        <v>216476</v>
      </c>
      <c r="K1875" s="121">
        <v>7107625</v>
      </c>
      <c r="L1875" s="121">
        <v>0.99</v>
      </c>
      <c r="M1875" s="121">
        <v>1793</v>
      </c>
      <c r="N1875" s="122">
        <v>1</v>
      </c>
      <c r="O1875" s="122">
        <v>1.8250301053797798E+18</v>
      </c>
    </row>
    <row r="1876" spans="3:15" ht="15" customHeight="1">
      <c r="C1876" s="112" t="b">
        <v>0</v>
      </c>
      <c r="D1876" s="113">
        <v>1795</v>
      </c>
      <c r="E1876" s="114" t="s">
        <v>3379</v>
      </c>
      <c r="F1876" s="114">
        <v>147</v>
      </c>
      <c r="G1876" s="121">
        <v>1</v>
      </c>
      <c r="H1876" s="121">
        <v>1</v>
      </c>
      <c r="I1876" s="121"/>
      <c r="J1876" s="121">
        <v>408163</v>
      </c>
      <c r="K1876" s="121">
        <v>13314900</v>
      </c>
      <c r="L1876" s="121">
        <v>0.99</v>
      </c>
      <c r="M1876" s="121">
        <v>1794</v>
      </c>
      <c r="N1876" s="122">
        <v>1</v>
      </c>
      <c r="O1876" s="122">
        <v>9.1017481498080276E+18</v>
      </c>
    </row>
    <row r="1877" spans="3:15" ht="15" customHeight="1">
      <c r="C1877" s="112" t="b">
        <v>0</v>
      </c>
      <c r="D1877" s="113">
        <v>1796</v>
      </c>
      <c r="E1877" s="114" t="s">
        <v>3380</v>
      </c>
      <c r="F1877" s="114">
        <v>147</v>
      </c>
      <c r="G1877" s="121">
        <v>1</v>
      </c>
      <c r="H1877" s="121">
        <v>1</v>
      </c>
      <c r="I1877" s="121"/>
      <c r="J1877" s="121">
        <v>202396</v>
      </c>
      <c r="K1877" s="121">
        <v>6682850</v>
      </c>
      <c r="L1877" s="121">
        <v>0.99</v>
      </c>
      <c r="M1877" s="121">
        <v>1795</v>
      </c>
      <c r="N1877" s="122">
        <v>1</v>
      </c>
      <c r="O1877" s="122">
        <v>1.4921153589361015E+19</v>
      </c>
    </row>
    <row r="1878" spans="3:15" ht="15" customHeight="1">
      <c r="C1878" s="112" t="b">
        <v>0</v>
      </c>
      <c r="D1878" s="113">
        <v>1797</v>
      </c>
      <c r="E1878" s="114" t="s">
        <v>3381</v>
      </c>
      <c r="F1878" s="114">
        <v>147</v>
      </c>
      <c r="G1878" s="121">
        <v>1</v>
      </c>
      <c r="H1878" s="121">
        <v>1</v>
      </c>
      <c r="I1878" s="121"/>
      <c r="J1878" s="121">
        <v>273371</v>
      </c>
      <c r="K1878" s="121">
        <v>8979965</v>
      </c>
      <c r="L1878" s="121">
        <v>0.99</v>
      </c>
      <c r="M1878" s="121">
        <v>1796</v>
      </c>
      <c r="N1878" s="122">
        <v>1</v>
      </c>
      <c r="O1878" s="122">
        <v>3.4394022203450967E+18</v>
      </c>
    </row>
    <row r="1879" spans="3:15" ht="15" customHeight="1">
      <c r="C1879" s="112" t="b">
        <v>0</v>
      </c>
      <c r="D1879" s="113">
        <v>1798</v>
      </c>
      <c r="E1879" s="114" t="s">
        <v>3382</v>
      </c>
      <c r="F1879" s="114">
        <v>147</v>
      </c>
      <c r="G1879" s="121">
        <v>1</v>
      </c>
      <c r="H1879" s="121">
        <v>1</v>
      </c>
      <c r="I1879" s="121"/>
      <c r="J1879" s="121">
        <v>278465</v>
      </c>
      <c r="K1879" s="121">
        <v>9110403</v>
      </c>
      <c r="L1879" s="121">
        <v>0.99</v>
      </c>
      <c r="M1879" s="121">
        <v>1797</v>
      </c>
      <c r="N1879" s="122">
        <v>1</v>
      </c>
      <c r="O1879" s="122">
        <v>9.9476952271949435E+18</v>
      </c>
    </row>
    <row r="1880" spans="3:15" ht="15" customHeight="1">
      <c r="C1880" s="112" t="b">
        <v>0</v>
      </c>
      <c r="D1880" s="113">
        <v>1799</v>
      </c>
      <c r="E1880" s="114" t="s">
        <v>3383</v>
      </c>
      <c r="F1880" s="114">
        <v>147</v>
      </c>
      <c r="G1880" s="121">
        <v>1</v>
      </c>
      <c r="H1880" s="121">
        <v>1</v>
      </c>
      <c r="I1880" s="121"/>
      <c r="J1880" s="121">
        <v>198008</v>
      </c>
      <c r="K1880" s="121">
        <v>6560753</v>
      </c>
      <c r="L1880" s="121">
        <v>0.99</v>
      </c>
      <c r="M1880" s="121">
        <v>1798</v>
      </c>
      <c r="N1880" s="122">
        <v>1</v>
      </c>
      <c r="O1880" s="122">
        <v>1.626942021257624E+19</v>
      </c>
    </row>
    <row r="1881" spans="3:15" ht="15" customHeight="1">
      <c r="C1881" s="112" t="b">
        <v>0</v>
      </c>
      <c r="D1881" s="113">
        <v>1800</v>
      </c>
      <c r="E1881" s="114" t="s">
        <v>3384</v>
      </c>
      <c r="F1881" s="114">
        <v>147</v>
      </c>
      <c r="G1881" s="121">
        <v>1</v>
      </c>
      <c r="H1881" s="121">
        <v>1</v>
      </c>
      <c r="I1881" s="121"/>
      <c r="J1881" s="121">
        <v>362004</v>
      </c>
      <c r="K1881" s="121">
        <v>11829011</v>
      </c>
      <c r="L1881" s="121">
        <v>0.99</v>
      </c>
      <c r="M1881" s="121">
        <v>1799</v>
      </c>
      <c r="N1881" s="122">
        <v>1</v>
      </c>
      <c r="O1881" s="122">
        <v>1.1741607508237798E+18</v>
      </c>
    </row>
    <row r="1882" spans="3:15" ht="15" customHeight="1">
      <c r="C1882" s="112" t="b">
        <v>0</v>
      </c>
      <c r="D1882" s="113">
        <v>1801</v>
      </c>
      <c r="E1882" s="114" t="s">
        <v>1403</v>
      </c>
      <c r="F1882" s="114">
        <v>148</v>
      </c>
      <c r="G1882" s="121">
        <v>1</v>
      </c>
      <c r="H1882" s="121">
        <v>3</v>
      </c>
      <c r="I1882" s="121" t="s">
        <v>3385</v>
      </c>
      <c r="J1882" s="121">
        <v>332251</v>
      </c>
      <c r="K1882" s="121">
        <v>10852002</v>
      </c>
      <c r="L1882" s="121">
        <v>0.99</v>
      </c>
      <c r="M1882" s="121">
        <v>1800</v>
      </c>
      <c r="N1882" s="122">
        <v>0</v>
      </c>
      <c r="O1882" s="122">
        <v>1.8194609940709194E+19</v>
      </c>
    </row>
    <row r="1883" spans="3:15" ht="15" customHeight="1">
      <c r="C1883" s="112" t="b">
        <v>0</v>
      </c>
      <c r="D1883" s="113">
        <v>1802</v>
      </c>
      <c r="E1883" s="114" t="s">
        <v>1406</v>
      </c>
      <c r="F1883" s="114">
        <v>148</v>
      </c>
      <c r="G1883" s="121">
        <v>1</v>
      </c>
      <c r="H1883" s="121">
        <v>3</v>
      </c>
      <c r="I1883" s="121" t="s">
        <v>3386</v>
      </c>
      <c r="J1883" s="121">
        <v>324754</v>
      </c>
      <c r="K1883" s="121">
        <v>10541258</v>
      </c>
      <c r="L1883" s="121">
        <v>0.99</v>
      </c>
      <c r="M1883" s="121">
        <v>1801</v>
      </c>
      <c r="N1883" s="122">
        <v>0</v>
      </c>
      <c r="O1883" s="122">
        <v>2.8530923183949117E+17</v>
      </c>
    </row>
    <row r="1884" spans="3:15" ht="15" customHeight="1">
      <c r="C1884" s="112" t="b">
        <v>0</v>
      </c>
      <c r="D1884" s="113">
        <v>1803</v>
      </c>
      <c r="E1884" s="114" t="s">
        <v>3387</v>
      </c>
      <c r="F1884" s="114">
        <v>148</v>
      </c>
      <c r="G1884" s="121">
        <v>1</v>
      </c>
      <c r="H1884" s="121">
        <v>3</v>
      </c>
      <c r="I1884" s="121" t="s">
        <v>3386</v>
      </c>
      <c r="J1884" s="121">
        <v>227892</v>
      </c>
      <c r="K1884" s="121">
        <v>7462011</v>
      </c>
      <c r="L1884" s="121">
        <v>0.99</v>
      </c>
      <c r="M1884" s="121">
        <v>1802</v>
      </c>
      <c r="N1884" s="122">
        <v>0</v>
      </c>
      <c r="O1884" s="122">
        <v>1.2281139524744801E+18</v>
      </c>
    </row>
    <row r="1885" spans="3:15" ht="15" customHeight="1">
      <c r="C1885" s="112" t="b">
        <v>0</v>
      </c>
      <c r="D1885" s="113">
        <v>1804</v>
      </c>
      <c r="E1885" s="114" t="s">
        <v>1405</v>
      </c>
      <c r="F1885" s="114">
        <v>148</v>
      </c>
      <c r="G1885" s="121">
        <v>1</v>
      </c>
      <c r="H1885" s="121">
        <v>3</v>
      </c>
      <c r="I1885" s="121" t="s">
        <v>3385</v>
      </c>
      <c r="J1885" s="121">
        <v>387082</v>
      </c>
      <c r="K1885" s="121">
        <v>12646886</v>
      </c>
      <c r="L1885" s="121">
        <v>0.99</v>
      </c>
      <c r="M1885" s="121">
        <v>1803</v>
      </c>
      <c r="N1885" s="122">
        <v>0</v>
      </c>
      <c r="O1885" s="122">
        <v>3.0568010807078006E+18</v>
      </c>
    </row>
    <row r="1886" spans="3:15" ht="15" customHeight="1">
      <c r="C1886" s="112" t="b">
        <v>0</v>
      </c>
      <c r="D1886" s="113">
        <v>1805</v>
      </c>
      <c r="E1886" s="114" t="s">
        <v>1408</v>
      </c>
      <c r="F1886" s="114">
        <v>148</v>
      </c>
      <c r="G1886" s="121">
        <v>1</v>
      </c>
      <c r="H1886" s="121">
        <v>3</v>
      </c>
      <c r="I1886" s="121" t="s">
        <v>3386</v>
      </c>
      <c r="J1886" s="121">
        <v>404323</v>
      </c>
      <c r="K1886" s="121">
        <v>13161169</v>
      </c>
      <c r="L1886" s="121">
        <v>0.99</v>
      </c>
      <c r="M1886" s="121">
        <v>1804</v>
      </c>
      <c r="N1886" s="122">
        <v>0</v>
      </c>
      <c r="O1886" s="122">
        <v>1.4838442474386248E+19</v>
      </c>
    </row>
    <row r="1887" spans="3:15" ht="15" customHeight="1">
      <c r="C1887" s="112" t="b">
        <v>0</v>
      </c>
      <c r="D1887" s="113">
        <v>1806</v>
      </c>
      <c r="E1887" s="114" t="s">
        <v>3388</v>
      </c>
      <c r="F1887" s="114">
        <v>148</v>
      </c>
      <c r="G1887" s="121">
        <v>1</v>
      </c>
      <c r="H1887" s="121">
        <v>3</v>
      </c>
      <c r="I1887" s="121" t="s">
        <v>3386</v>
      </c>
      <c r="J1887" s="121">
        <v>240483</v>
      </c>
      <c r="K1887" s="121">
        <v>7827907</v>
      </c>
      <c r="L1887" s="121">
        <v>0.99</v>
      </c>
      <c r="M1887" s="121">
        <v>1805</v>
      </c>
      <c r="N1887" s="122">
        <v>0</v>
      </c>
      <c r="O1887" s="122">
        <v>6.2235961886830418E+18</v>
      </c>
    </row>
    <row r="1888" spans="3:15" ht="15" customHeight="1">
      <c r="C1888" s="112" t="b">
        <v>0</v>
      </c>
      <c r="D1888" s="113">
        <v>1807</v>
      </c>
      <c r="E1888" s="114" t="s">
        <v>3389</v>
      </c>
      <c r="F1888" s="114">
        <v>148</v>
      </c>
      <c r="G1888" s="121">
        <v>1</v>
      </c>
      <c r="H1888" s="121">
        <v>3</v>
      </c>
      <c r="I1888" s="121" t="s">
        <v>3385</v>
      </c>
      <c r="J1888" s="121">
        <v>244375</v>
      </c>
      <c r="K1888" s="121">
        <v>8024047</v>
      </c>
      <c r="L1888" s="121">
        <v>0.99</v>
      </c>
      <c r="M1888" s="121">
        <v>1806</v>
      </c>
      <c r="N1888" s="122">
        <v>0</v>
      </c>
      <c r="O1888" s="122">
        <v>1.6413833088857672E+19</v>
      </c>
    </row>
    <row r="1889" spans="3:15" ht="15" customHeight="1">
      <c r="C1889" s="112" t="b">
        <v>0</v>
      </c>
      <c r="D1889" s="113">
        <v>1808</v>
      </c>
      <c r="E1889" s="114" t="s">
        <v>3390</v>
      </c>
      <c r="F1889" s="114">
        <v>148</v>
      </c>
      <c r="G1889" s="121">
        <v>1</v>
      </c>
      <c r="H1889" s="121">
        <v>3</v>
      </c>
      <c r="I1889" s="121" t="s">
        <v>3386</v>
      </c>
      <c r="J1889" s="121">
        <v>388832</v>
      </c>
      <c r="K1889" s="121">
        <v>12606241</v>
      </c>
      <c r="L1889" s="121">
        <v>0.99</v>
      </c>
      <c r="M1889" s="121">
        <v>1807</v>
      </c>
      <c r="N1889" s="122">
        <v>0</v>
      </c>
      <c r="O1889" s="122">
        <v>7.4821554581808998E+17</v>
      </c>
    </row>
    <row r="1890" spans="3:15" ht="15" customHeight="1">
      <c r="C1890" s="112" t="b">
        <v>0</v>
      </c>
      <c r="D1890" s="113">
        <v>1809</v>
      </c>
      <c r="E1890" s="114" t="s">
        <v>3391</v>
      </c>
      <c r="F1890" s="114">
        <v>148</v>
      </c>
      <c r="G1890" s="121">
        <v>1</v>
      </c>
      <c r="H1890" s="121">
        <v>3</v>
      </c>
      <c r="I1890" s="121" t="s">
        <v>3385</v>
      </c>
      <c r="J1890" s="121">
        <v>256835</v>
      </c>
      <c r="K1890" s="121">
        <v>8339785</v>
      </c>
      <c r="L1890" s="121">
        <v>0.99</v>
      </c>
      <c r="M1890" s="121">
        <v>1808</v>
      </c>
      <c r="N1890" s="122">
        <v>0</v>
      </c>
      <c r="O1890" s="122">
        <v>1.6311235752369471E+19</v>
      </c>
    </row>
    <row r="1891" spans="3:15" ht="15" customHeight="1">
      <c r="C1891" s="112" t="b">
        <v>0</v>
      </c>
      <c r="D1891" s="113">
        <v>1810</v>
      </c>
      <c r="E1891" s="114" t="s">
        <v>3392</v>
      </c>
      <c r="F1891" s="114">
        <v>148</v>
      </c>
      <c r="G1891" s="121">
        <v>1</v>
      </c>
      <c r="H1891" s="121">
        <v>3</v>
      </c>
      <c r="I1891" s="121" t="s">
        <v>3386</v>
      </c>
      <c r="J1891" s="121">
        <v>308610</v>
      </c>
      <c r="K1891" s="121">
        <v>10055959</v>
      </c>
      <c r="L1891" s="121">
        <v>0.99</v>
      </c>
      <c r="M1891" s="121">
        <v>1809</v>
      </c>
      <c r="N1891" s="122">
        <v>0</v>
      </c>
      <c r="O1891" s="122">
        <v>1.7471211763041606E+19</v>
      </c>
    </row>
    <row r="1892" spans="3:15" ht="15" customHeight="1">
      <c r="C1892" s="112" t="b">
        <v>0</v>
      </c>
      <c r="D1892" s="113">
        <v>1811</v>
      </c>
      <c r="E1892" s="114" t="s">
        <v>3393</v>
      </c>
      <c r="F1892" s="114">
        <v>148</v>
      </c>
      <c r="G1892" s="121">
        <v>1</v>
      </c>
      <c r="H1892" s="121">
        <v>3</v>
      </c>
      <c r="I1892" s="121" t="s">
        <v>3394</v>
      </c>
      <c r="J1892" s="121">
        <v>409547</v>
      </c>
      <c r="K1892" s="121">
        <v>13293515</v>
      </c>
      <c r="L1892" s="121">
        <v>0.99</v>
      </c>
      <c r="M1892" s="121">
        <v>1810</v>
      </c>
      <c r="N1892" s="122">
        <v>0</v>
      </c>
      <c r="O1892" s="122">
        <v>1.0547935111031161E+19</v>
      </c>
    </row>
    <row r="1893" spans="3:15" ht="15" customHeight="1">
      <c r="C1893" s="112" t="b">
        <v>0</v>
      </c>
      <c r="D1893" s="113">
        <v>1812</v>
      </c>
      <c r="E1893" s="114" t="s">
        <v>3395</v>
      </c>
      <c r="F1893" s="114">
        <v>148</v>
      </c>
      <c r="G1893" s="121">
        <v>1</v>
      </c>
      <c r="H1893" s="121">
        <v>3</v>
      </c>
      <c r="I1893" s="121" t="s">
        <v>3386</v>
      </c>
      <c r="J1893" s="121">
        <v>234240</v>
      </c>
      <c r="K1893" s="121">
        <v>7654052</v>
      </c>
      <c r="L1893" s="121">
        <v>0.99</v>
      </c>
      <c r="M1893" s="121">
        <v>1811</v>
      </c>
      <c r="N1893" s="122">
        <v>0</v>
      </c>
      <c r="O1893" s="122">
        <v>3.9351457550450335E+18</v>
      </c>
    </row>
    <row r="1894" spans="3:15" ht="15" customHeight="1">
      <c r="C1894" s="112" t="b">
        <v>0</v>
      </c>
      <c r="D1894" s="113">
        <v>1813</v>
      </c>
      <c r="E1894" s="114" t="s">
        <v>2447</v>
      </c>
      <c r="F1894" s="114">
        <v>149</v>
      </c>
      <c r="G1894" s="121">
        <v>1</v>
      </c>
      <c r="H1894" s="121">
        <v>3</v>
      </c>
      <c r="I1894" s="121" t="s">
        <v>1804</v>
      </c>
      <c r="J1894" s="121">
        <v>398315</v>
      </c>
      <c r="K1894" s="121">
        <v>12977902</v>
      </c>
      <c r="L1894" s="121">
        <v>0.99</v>
      </c>
      <c r="M1894" s="121">
        <v>1812</v>
      </c>
      <c r="N1894" s="122">
        <v>0</v>
      </c>
      <c r="O1894" s="122">
        <v>1.8755984274374574E+18</v>
      </c>
    </row>
    <row r="1895" spans="3:15" ht="15" customHeight="1">
      <c r="C1895" s="112" t="b">
        <v>0</v>
      </c>
      <c r="D1895" s="113">
        <v>1814</v>
      </c>
      <c r="E1895" s="114" t="s">
        <v>3396</v>
      </c>
      <c r="F1895" s="114">
        <v>149</v>
      </c>
      <c r="G1895" s="121">
        <v>1</v>
      </c>
      <c r="H1895" s="121">
        <v>3</v>
      </c>
      <c r="I1895" s="121" t="s">
        <v>3397</v>
      </c>
      <c r="J1895" s="121">
        <v>403435</v>
      </c>
      <c r="K1895" s="121">
        <v>13215133</v>
      </c>
      <c r="L1895" s="121">
        <v>0.99</v>
      </c>
      <c r="M1895" s="121">
        <v>1813</v>
      </c>
      <c r="N1895" s="122">
        <v>0</v>
      </c>
      <c r="O1895" s="122">
        <v>1.4892621916897763E+19</v>
      </c>
    </row>
    <row r="1896" spans="3:15" ht="15" customHeight="1">
      <c r="C1896" s="112" t="b">
        <v>0</v>
      </c>
      <c r="D1896" s="113">
        <v>1815</v>
      </c>
      <c r="E1896" s="114" t="s">
        <v>3398</v>
      </c>
      <c r="F1896" s="114">
        <v>149</v>
      </c>
      <c r="G1896" s="121">
        <v>1</v>
      </c>
      <c r="H1896" s="121">
        <v>3</v>
      </c>
      <c r="I1896" s="121" t="s">
        <v>3399</v>
      </c>
      <c r="J1896" s="121">
        <v>295418</v>
      </c>
      <c r="K1896" s="121">
        <v>9688418</v>
      </c>
      <c r="L1896" s="121">
        <v>0.99</v>
      </c>
      <c r="M1896" s="121">
        <v>1814</v>
      </c>
      <c r="N1896" s="122">
        <v>0</v>
      </c>
      <c r="O1896" s="122">
        <v>7.8003859864346204E+18</v>
      </c>
    </row>
    <row r="1897" spans="3:15" ht="15" customHeight="1">
      <c r="C1897" s="112" t="b">
        <v>0</v>
      </c>
      <c r="D1897" s="113">
        <v>1816</v>
      </c>
      <c r="E1897" s="114" t="s">
        <v>3400</v>
      </c>
      <c r="F1897" s="114">
        <v>149</v>
      </c>
      <c r="G1897" s="121">
        <v>1</v>
      </c>
      <c r="H1897" s="121">
        <v>3</v>
      </c>
      <c r="I1897" s="121" t="s">
        <v>3401</v>
      </c>
      <c r="J1897" s="121">
        <v>190406</v>
      </c>
      <c r="K1897" s="121">
        <v>6233729</v>
      </c>
      <c r="L1897" s="121">
        <v>0.99</v>
      </c>
      <c r="M1897" s="121">
        <v>1815</v>
      </c>
      <c r="N1897" s="122">
        <v>0</v>
      </c>
      <c r="O1897" s="122">
        <v>1.0935153038062649E+19</v>
      </c>
    </row>
    <row r="1898" spans="3:15" ht="15" customHeight="1">
      <c r="C1898" s="112" t="b">
        <v>0</v>
      </c>
      <c r="D1898" s="113">
        <v>1817</v>
      </c>
      <c r="E1898" s="114" t="s">
        <v>3402</v>
      </c>
      <c r="F1898" s="114">
        <v>149</v>
      </c>
      <c r="G1898" s="121">
        <v>1</v>
      </c>
      <c r="H1898" s="121">
        <v>3</v>
      </c>
      <c r="I1898" s="121" t="s">
        <v>1809</v>
      </c>
      <c r="J1898" s="121">
        <v>209972</v>
      </c>
      <c r="K1898" s="121">
        <v>6854313</v>
      </c>
      <c r="L1898" s="121">
        <v>0.99</v>
      </c>
      <c r="M1898" s="121">
        <v>1816</v>
      </c>
      <c r="N1898" s="122">
        <v>0</v>
      </c>
      <c r="O1898" s="122">
        <v>1.2691587396269238E+19</v>
      </c>
    </row>
    <row r="1899" spans="3:15" ht="15" customHeight="1">
      <c r="C1899" s="112" t="b">
        <v>0</v>
      </c>
      <c r="D1899" s="113">
        <v>1818</v>
      </c>
      <c r="E1899" s="114" t="s">
        <v>3403</v>
      </c>
      <c r="F1899" s="114">
        <v>149</v>
      </c>
      <c r="G1899" s="121">
        <v>1</v>
      </c>
      <c r="H1899" s="121">
        <v>3</v>
      </c>
      <c r="I1899" s="121" t="s">
        <v>1804</v>
      </c>
      <c r="J1899" s="121">
        <v>470256</v>
      </c>
      <c r="K1899" s="121">
        <v>15387219</v>
      </c>
      <c r="L1899" s="121">
        <v>0.99</v>
      </c>
      <c r="M1899" s="121">
        <v>1817</v>
      </c>
      <c r="N1899" s="122">
        <v>0</v>
      </c>
      <c r="O1899" s="122">
        <v>2.9487037446084925E+18</v>
      </c>
    </row>
    <row r="1900" spans="3:15" ht="15" customHeight="1">
      <c r="C1900" s="112" t="b">
        <v>0</v>
      </c>
      <c r="D1900" s="113">
        <v>1819</v>
      </c>
      <c r="E1900" s="114" t="s">
        <v>3404</v>
      </c>
      <c r="F1900" s="114">
        <v>149</v>
      </c>
      <c r="G1900" s="121">
        <v>1</v>
      </c>
      <c r="H1900" s="121">
        <v>3</v>
      </c>
      <c r="I1900" s="121" t="s">
        <v>3405</v>
      </c>
      <c r="J1900" s="121">
        <v>216685</v>
      </c>
      <c r="K1900" s="121">
        <v>7090018</v>
      </c>
      <c r="L1900" s="121">
        <v>0.99</v>
      </c>
      <c r="M1900" s="121">
        <v>1818</v>
      </c>
      <c r="N1900" s="122">
        <v>0</v>
      </c>
      <c r="O1900" s="122">
        <v>1.8454658097605596E+18</v>
      </c>
    </row>
    <row r="1901" spans="3:15" ht="15" customHeight="1">
      <c r="C1901" s="112" t="b">
        <v>0</v>
      </c>
      <c r="D1901" s="113">
        <v>1820</v>
      </c>
      <c r="E1901" s="114" t="s">
        <v>3406</v>
      </c>
      <c r="F1901" s="114">
        <v>149</v>
      </c>
      <c r="G1901" s="121">
        <v>1</v>
      </c>
      <c r="H1901" s="121">
        <v>3</v>
      </c>
      <c r="I1901" s="121" t="s">
        <v>3401</v>
      </c>
      <c r="J1901" s="121">
        <v>341551</v>
      </c>
      <c r="K1901" s="121">
        <v>11100130</v>
      </c>
      <c r="L1901" s="121">
        <v>0.99</v>
      </c>
      <c r="M1901" s="121">
        <v>1819</v>
      </c>
      <c r="N1901" s="122">
        <v>0</v>
      </c>
      <c r="O1901" s="122">
        <v>1.7500012487545428E+19</v>
      </c>
    </row>
    <row r="1902" spans="3:15" ht="15" customHeight="1">
      <c r="C1902" s="112" t="b">
        <v>0</v>
      </c>
      <c r="D1902" s="113">
        <v>1821</v>
      </c>
      <c r="E1902" s="114" t="s">
        <v>3407</v>
      </c>
      <c r="F1902" s="114">
        <v>149</v>
      </c>
      <c r="G1902" s="121">
        <v>1</v>
      </c>
      <c r="H1902" s="121">
        <v>3</v>
      </c>
      <c r="I1902" s="121" t="s">
        <v>1804</v>
      </c>
      <c r="J1902" s="121">
        <v>265769</v>
      </c>
      <c r="K1902" s="121">
        <v>8624492</v>
      </c>
      <c r="L1902" s="121">
        <v>0.99</v>
      </c>
      <c r="M1902" s="121">
        <v>1820</v>
      </c>
      <c r="N1902" s="122">
        <v>0</v>
      </c>
      <c r="O1902" s="122">
        <v>1.0999752547966398E+19</v>
      </c>
    </row>
    <row r="1903" spans="3:15" ht="15" customHeight="1">
      <c r="C1903" s="112" t="b">
        <v>0</v>
      </c>
      <c r="D1903" s="113">
        <v>1822</v>
      </c>
      <c r="E1903" s="114" t="s">
        <v>3408</v>
      </c>
      <c r="F1903" s="114">
        <v>149</v>
      </c>
      <c r="G1903" s="121">
        <v>1</v>
      </c>
      <c r="H1903" s="121">
        <v>3</v>
      </c>
      <c r="I1903" s="121" t="s">
        <v>3409</v>
      </c>
      <c r="J1903" s="121">
        <v>137717</v>
      </c>
      <c r="K1903" s="121">
        <v>4514830</v>
      </c>
      <c r="L1903" s="121">
        <v>0.99</v>
      </c>
      <c r="M1903" s="121">
        <v>1821</v>
      </c>
      <c r="N1903" s="122">
        <v>0</v>
      </c>
      <c r="O1903" s="122">
        <v>4.9984114707994132E+18</v>
      </c>
    </row>
    <row r="1904" spans="3:15" ht="15" customHeight="1">
      <c r="C1904" s="112" t="b">
        <v>0</v>
      </c>
      <c r="D1904" s="113">
        <v>1823</v>
      </c>
      <c r="E1904" s="114" t="s">
        <v>2071</v>
      </c>
      <c r="F1904" s="114">
        <v>149</v>
      </c>
      <c r="G1904" s="121">
        <v>1</v>
      </c>
      <c r="H1904" s="121">
        <v>3</v>
      </c>
      <c r="I1904" s="121" t="s">
        <v>3410</v>
      </c>
      <c r="J1904" s="121">
        <v>189152</v>
      </c>
      <c r="K1904" s="121">
        <v>6162894</v>
      </c>
      <c r="L1904" s="121">
        <v>0.99</v>
      </c>
      <c r="M1904" s="121">
        <v>1822</v>
      </c>
      <c r="N1904" s="122">
        <v>0</v>
      </c>
      <c r="O1904" s="122">
        <v>7.3584023703661478E+17</v>
      </c>
    </row>
    <row r="1905" spans="3:15" ht="15" customHeight="1">
      <c r="C1905" s="112" t="b">
        <v>0</v>
      </c>
      <c r="D1905" s="113">
        <v>1824</v>
      </c>
      <c r="E1905" s="114" t="s">
        <v>3411</v>
      </c>
      <c r="F1905" s="114">
        <v>149</v>
      </c>
      <c r="G1905" s="121">
        <v>1</v>
      </c>
      <c r="H1905" s="121">
        <v>3</v>
      </c>
      <c r="I1905" s="121" t="s">
        <v>3412</v>
      </c>
      <c r="J1905" s="121">
        <v>183693</v>
      </c>
      <c r="K1905" s="121">
        <v>6021197</v>
      </c>
      <c r="L1905" s="121">
        <v>0.99</v>
      </c>
      <c r="M1905" s="121">
        <v>1823</v>
      </c>
      <c r="N1905" s="122">
        <v>0</v>
      </c>
      <c r="O1905" s="122">
        <v>1.6548069976276677E+19</v>
      </c>
    </row>
    <row r="1906" spans="3:15" ht="15" customHeight="1">
      <c r="C1906" s="112" t="b">
        <v>0</v>
      </c>
      <c r="D1906" s="113">
        <v>1825</v>
      </c>
      <c r="E1906" s="114" t="s">
        <v>3376</v>
      </c>
      <c r="F1906" s="114">
        <v>149</v>
      </c>
      <c r="G1906" s="121">
        <v>1</v>
      </c>
      <c r="H1906" s="121">
        <v>3</v>
      </c>
      <c r="I1906" s="121" t="s">
        <v>3413</v>
      </c>
      <c r="J1906" s="121">
        <v>245133</v>
      </c>
      <c r="K1906" s="121">
        <v>7971330</v>
      </c>
      <c r="L1906" s="121">
        <v>0.99</v>
      </c>
      <c r="M1906" s="121">
        <v>1824</v>
      </c>
      <c r="N1906" s="122">
        <v>0</v>
      </c>
      <c r="O1906" s="122">
        <v>1.6288131261358125E+19</v>
      </c>
    </row>
    <row r="1907" spans="3:15" ht="15" customHeight="1">
      <c r="C1907" s="112" t="b">
        <v>0</v>
      </c>
      <c r="D1907" s="113">
        <v>1826</v>
      </c>
      <c r="E1907" s="114" t="s">
        <v>3414</v>
      </c>
      <c r="F1907" s="114">
        <v>149</v>
      </c>
      <c r="G1907" s="121">
        <v>1</v>
      </c>
      <c r="H1907" s="121">
        <v>3</v>
      </c>
      <c r="I1907" s="121" t="s">
        <v>3415</v>
      </c>
      <c r="J1907" s="121">
        <v>220212</v>
      </c>
      <c r="K1907" s="121">
        <v>7212997</v>
      </c>
      <c r="L1907" s="121">
        <v>0.99</v>
      </c>
      <c r="M1907" s="121">
        <v>1825</v>
      </c>
      <c r="N1907" s="122">
        <v>0</v>
      </c>
      <c r="O1907" s="122">
        <v>1.1812585372429918E+19</v>
      </c>
    </row>
    <row r="1908" spans="3:15" ht="15" customHeight="1">
      <c r="C1908" s="112" t="b">
        <v>0</v>
      </c>
      <c r="D1908" s="113">
        <v>1827</v>
      </c>
      <c r="E1908" s="114" t="s">
        <v>3416</v>
      </c>
      <c r="F1908" s="114">
        <v>149</v>
      </c>
      <c r="G1908" s="121">
        <v>1</v>
      </c>
      <c r="H1908" s="121">
        <v>3</v>
      </c>
      <c r="I1908" s="121" t="s">
        <v>3413</v>
      </c>
      <c r="J1908" s="121">
        <v>292127</v>
      </c>
      <c r="K1908" s="121">
        <v>9556060</v>
      </c>
      <c r="L1908" s="121">
        <v>0.99</v>
      </c>
      <c r="M1908" s="121">
        <v>1826</v>
      </c>
      <c r="N1908" s="122">
        <v>0</v>
      </c>
      <c r="O1908" s="122">
        <v>1.928152504787275E+18</v>
      </c>
    </row>
    <row r="1909" spans="3:15" ht="15" customHeight="1">
      <c r="C1909" s="112" t="b">
        <v>0</v>
      </c>
      <c r="D1909" s="113">
        <v>1828</v>
      </c>
      <c r="E1909" s="114" t="s">
        <v>3417</v>
      </c>
      <c r="F1909" s="114">
        <v>149</v>
      </c>
      <c r="G1909" s="121">
        <v>1</v>
      </c>
      <c r="H1909" s="121">
        <v>3</v>
      </c>
      <c r="I1909" s="121" t="s">
        <v>3413</v>
      </c>
      <c r="J1909" s="121">
        <v>192052</v>
      </c>
      <c r="K1909" s="121">
        <v>6276291</v>
      </c>
      <c r="L1909" s="121">
        <v>0.99</v>
      </c>
      <c r="M1909" s="121">
        <v>1827</v>
      </c>
      <c r="N1909" s="122">
        <v>0</v>
      </c>
      <c r="O1909" s="122">
        <v>1.3356491060515199E+19</v>
      </c>
    </row>
    <row r="1910" spans="3:15" ht="15" customHeight="1">
      <c r="C1910" s="112" t="b">
        <v>0</v>
      </c>
      <c r="D1910" s="113">
        <v>1829</v>
      </c>
      <c r="E1910" s="114" t="s">
        <v>3418</v>
      </c>
      <c r="F1910" s="114">
        <v>150</v>
      </c>
      <c r="G1910" s="121">
        <v>1</v>
      </c>
      <c r="H1910" s="121">
        <v>3</v>
      </c>
      <c r="I1910" s="121" t="s">
        <v>3419</v>
      </c>
      <c r="J1910" s="121">
        <v>257541</v>
      </c>
      <c r="K1910" s="121">
        <v>8357088</v>
      </c>
      <c r="L1910" s="121">
        <v>0.99</v>
      </c>
      <c r="M1910" s="121">
        <v>1828</v>
      </c>
      <c r="N1910" s="122">
        <v>0</v>
      </c>
      <c r="O1910" s="122">
        <v>2.2455753923966633E+18</v>
      </c>
    </row>
    <row r="1911" spans="3:15" ht="15" customHeight="1">
      <c r="C1911" s="112" t="b">
        <v>0</v>
      </c>
      <c r="D1911" s="113">
        <v>1830</v>
      </c>
      <c r="E1911" s="114" t="s">
        <v>3420</v>
      </c>
      <c r="F1911" s="114">
        <v>150</v>
      </c>
      <c r="G1911" s="121">
        <v>1</v>
      </c>
      <c r="H1911" s="121">
        <v>3</v>
      </c>
      <c r="I1911" s="121" t="s">
        <v>3421</v>
      </c>
      <c r="J1911" s="121">
        <v>433188</v>
      </c>
      <c r="K1911" s="121">
        <v>14178138</v>
      </c>
      <c r="L1911" s="121">
        <v>0.99</v>
      </c>
      <c r="M1911" s="121">
        <v>1829</v>
      </c>
      <c r="N1911" s="122">
        <v>0</v>
      </c>
      <c r="O1911" s="122">
        <v>1.4797266319813786E+19</v>
      </c>
    </row>
    <row r="1912" spans="3:15" ht="15" customHeight="1">
      <c r="C1912" s="112" t="b">
        <v>0</v>
      </c>
      <c r="D1912" s="113">
        <v>1831</v>
      </c>
      <c r="E1912" s="114" t="s">
        <v>3422</v>
      </c>
      <c r="F1912" s="114">
        <v>150</v>
      </c>
      <c r="G1912" s="121">
        <v>1</v>
      </c>
      <c r="H1912" s="121">
        <v>3</v>
      </c>
      <c r="I1912" s="121" t="s">
        <v>3423</v>
      </c>
      <c r="J1912" s="121">
        <v>188395</v>
      </c>
      <c r="K1912" s="121">
        <v>6153933</v>
      </c>
      <c r="L1912" s="121">
        <v>0.99</v>
      </c>
      <c r="M1912" s="121">
        <v>1830</v>
      </c>
      <c r="N1912" s="122">
        <v>0</v>
      </c>
      <c r="O1912" s="122">
        <v>1.4598430528522996E+19</v>
      </c>
    </row>
    <row r="1913" spans="3:15" ht="15" customHeight="1">
      <c r="C1913" s="112" t="b">
        <v>0</v>
      </c>
      <c r="D1913" s="113">
        <v>1832</v>
      </c>
      <c r="E1913" s="114" t="s">
        <v>3424</v>
      </c>
      <c r="F1913" s="114">
        <v>150</v>
      </c>
      <c r="G1913" s="121">
        <v>1</v>
      </c>
      <c r="H1913" s="121">
        <v>3</v>
      </c>
      <c r="I1913" s="121" t="s">
        <v>3421</v>
      </c>
      <c r="J1913" s="121">
        <v>281573</v>
      </c>
      <c r="K1913" s="121">
        <v>9135755</v>
      </c>
      <c r="L1913" s="121">
        <v>0.99</v>
      </c>
      <c r="M1913" s="121">
        <v>1831</v>
      </c>
      <c r="N1913" s="122">
        <v>0</v>
      </c>
      <c r="O1913" s="122">
        <v>2.4296521533042314E+18</v>
      </c>
    </row>
    <row r="1914" spans="3:15" ht="15" customHeight="1">
      <c r="C1914" s="112" t="b">
        <v>0</v>
      </c>
      <c r="D1914" s="113">
        <v>1833</v>
      </c>
      <c r="E1914" s="114" t="s">
        <v>3425</v>
      </c>
      <c r="F1914" s="114">
        <v>150</v>
      </c>
      <c r="G1914" s="121">
        <v>1</v>
      </c>
      <c r="H1914" s="121">
        <v>3</v>
      </c>
      <c r="I1914" s="121" t="s">
        <v>3426</v>
      </c>
      <c r="J1914" s="121">
        <v>254955</v>
      </c>
      <c r="K1914" s="121">
        <v>8234710</v>
      </c>
      <c r="L1914" s="121">
        <v>0.99</v>
      </c>
      <c r="M1914" s="121">
        <v>1832</v>
      </c>
      <c r="N1914" s="122">
        <v>0</v>
      </c>
      <c r="O1914" s="122">
        <v>7.4126363182292521E+18</v>
      </c>
    </row>
    <row r="1915" spans="3:15" ht="15" customHeight="1">
      <c r="C1915" s="112" t="b">
        <v>0</v>
      </c>
      <c r="D1915" s="113">
        <v>1834</v>
      </c>
      <c r="E1915" s="114" t="s">
        <v>3427</v>
      </c>
      <c r="F1915" s="114">
        <v>150</v>
      </c>
      <c r="G1915" s="121">
        <v>1</v>
      </c>
      <c r="H1915" s="121">
        <v>3</v>
      </c>
      <c r="I1915" s="121" t="s">
        <v>3419</v>
      </c>
      <c r="J1915" s="121">
        <v>249208</v>
      </c>
      <c r="K1915" s="121">
        <v>8102839</v>
      </c>
      <c r="L1915" s="121">
        <v>0.99</v>
      </c>
      <c r="M1915" s="121">
        <v>1833</v>
      </c>
      <c r="N1915" s="122">
        <v>0</v>
      </c>
      <c r="O1915" s="122">
        <v>1.5516896536898742E+19</v>
      </c>
    </row>
    <row r="1916" spans="3:15" ht="15" customHeight="1">
      <c r="C1916" s="112" t="b">
        <v>0</v>
      </c>
      <c r="D1916" s="113">
        <v>1835</v>
      </c>
      <c r="E1916" s="114" t="s">
        <v>3428</v>
      </c>
      <c r="F1916" s="114">
        <v>150</v>
      </c>
      <c r="G1916" s="121">
        <v>1</v>
      </c>
      <c r="H1916" s="121">
        <v>3</v>
      </c>
      <c r="I1916" s="121" t="s">
        <v>3421</v>
      </c>
      <c r="J1916" s="121">
        <v>302053</v>
      </c>
      <c r="K1916" s="121">
        <v>9817143</v>
      </c>
      <c r="L1916" s="121">
        <v>0.99</v>
      </c>
      <c r="M1916" s="121">
        <v>1834</v>
      </c>
      <c r="N1916" s="122">
        <v>0</v>
      </c>
      <c r="O1916" s="122">
        <v>1.5805194868241312E+19</v>
      </c>
    </row>
    <row r="1917" spans="3:15" ht="15" customHeight="1">
      <c r="C1917" s="112" t="b">
        <v>0</v>
      </c>
      <c r="D1917" s="113">
        <v>1836</v>
      </c>
      <c r="E1917" s="114" t="s">
        <v>3429</v>
      </c>
      <c r="F1917" s="114">
        <v>150</v>
      </c>
      <c r="G1917" s="121">
        <v>1</v>
      </c>
      <c r="H1917" s="121">
        <v>3</v>
      </c>
      <c r="I1917" s="121" t="s">
        <v>3419</v>
      </c>
      <c r="J1917" s="121">
        <v>386795</v>
      </c>
      <c r="K1917" s="121">
        <v>12672166</v>
      </c>
      <c r="L1917" s="121">
        <v>0.99</v>
      </c>
      <c r="M1917" s="121">
        <v>1835</v>
      </c>
      <c r="N1917" s="122">
        <v>0</v>
      </c>
      <c r="O1917" s="122">
        <v>1.0369686963472304E+19</v>
      </c>
    </row>
    <row r="1918" spans="3:15" ht="15" customHeight="1">
      <c r="C1918" s="112" t="b">
        <v>0</v>
      </c>
      <c r="D1918" s="113">
        <v>1837</v>
      </c>
      <c r="E1918" s="114" t="s">
        <v>3430</v>
      </c>
      <c r="F1918" s="114">
        <v>150</v>
      </c>
      <c r="G1918" s="121">
        <v>1</v>
      </c>
      <c r="H1918" s="121">
        <v>3</v>
      </c>
      <c r="I1918" s="121" t="s">
        <v>3419</v>
      </c>
      <c r="J1918" s="121">
        <v>415817</v>
      </c>
      <c r="K1918" s="121">
        <v>13452301</v>
      </c>
      <c r="L1918" s="121">
        <v>0.99</v>
      </c>
      <c r="M1918" s="121">
        <v>1836</v>
      </c>
      <c r="N1918" s="122">
        <v>0</v>
      </c>
      <c r="O1918" s="122">
        <v>1.0210951431198446E+19</v>
      </c>
    </row>
    <row r="1919" spans="3:15" ht="15" customHeight="1">
      <c r="C1919" s="112" t="b">
        <v>0</v>
      </c>
      <c r="D1919" s="113">
        <v>1838</v>
      </c>
      <c r="E1919" s="114" t="s">
        <v>3431</v>
      </c>
      <c r="F1919" s="114">
        <v>150</v>
      </c>
      <c r="G1919" s="121">
        <v>1</v>
      </c>
      <c r="H1919" s="121">
        <v>3</v>
      </c>
      <c r="I1919" s="121" t="s">
        <v>3421</v>
      </c>
      <c r="J1919" s="121">
        <v>311327</v>
      </c>
      <c r="K1919" s="121">
        <v>10141785</v>
      </c>
      <c r="L1919" s="121">
        <v>0.99</v>
      </c>
      <c r="M1919" s="121">
        <v>1837</v>
      </c>
      <c r="N1919" s="122">
        <v>0</v>
      </c>
      <c r="O1919" s="122">
        <v>7.3290339834040586E+18</v>
      </c>
    </row>
    <row r="1920" spans="3:15" ht="15" customHeight="1">
      <c r="C1920" s="112" t="b">
        <v>0</v>
      </c>
      <c r="D1920" s="113">
        <v>1839</v>
      </c>
      <c r="E1920" s="114" t="s">
        <v>3432</v>
      </c>
      <c r="F1920" s="114">
        <v>151</v>
      </c>
      <c r="G1920" s="121">
        <v>1</v>
      </c>
      <c r="H1920" s="121">
        <v>3</v>
      </c>
      <c r="I1920" s="121" t="s">
        <v>3419</v>
      </c>
      <c r="J1920" s="121">
        <v>304457</v>
      </c>
      <c r="K1920" s="121">
        <v>9931015</v>
      </c>
      <c r="L1920" s="121">
        <v>0.99</v>
      </c>
      <c r="M1920" s="121">
        <v>1838</v>
      </c>
      <c r="N1920" s="122">
        <v>0</v>
      </c>
      <c r="O1920" s="122">
        <v>1.8599212203489536E+18</v>
      </c>
    </row>
    <row r="1921" spans="3:15" ht="15" customHeight="1">
      <c r="C1921" s="112" t="b">
        <v>0</v>
      </c>
      <c r="D1921" s="113">
        <v>1840</v>
      </c>
      <c r="E1921" s="114" t="s">
        <v>3433</v>
      </c>
      <c r="F1921" s="114">
        <v>151</v>
      </c>
      <c r="G1921" s="121">
        <v>1</v>
      </c>
      <c r="H1921" s="121">
        <v>3</v>
      </c>
      <c r="I1921" s="121" t="s">
        <v>3434</v>
      </c>
      <c r="J1921" s="121">
        <v>328254</v>
      </c>
      <c r="K1921" s="121">
        <v>10732251</v>
      </c>
      <c r="L1921" s="121">
        <v>0.99</v>
      </c>
      <c r="M1921" s="121">
        <v>1839</v>
      </c>
      <c r="N1921" s="122">
        <v>0</v>
      </c>
      <c r="O1921" s="122">
        <v>1.7158740370037762E+19</v>
      </c>
    </row>
    <row r="1922" spans="3:15" ht="15" customHeight="1">
      <c r="C1922" s="112" t="b">
        <v>0</v>
      </c>
      <c r="D1922" s="113">
        <v>1841</v>
      </c>
      <c r="E1922" s="114" t="s">
        <v>3435</v>
      </c>
      <c r="F1922" s="114">
        <v>151</v>
      </c>
      <c r="G1922" s="121">
        <v>1</v>
      </c>
      <c r="H1922" s="121">
        <v>3</v>
      </c>
      <c r="I1922" s="121" t="s">
        <v>3434</v>
      </c>
      <c r="J1922" s="121">
        <v>398942</v>
      </c>
      <c r="K1922" s="121">
        <v>13005152</v>
      </c>
      <c r="L1922" s="121">
        <v>0.99</v>
      </c>
      <c r="M1922" s="121">
        <v>1840</v>
      </c>
      <c r="N1922" s="122">
        <v>0</v>
      </c>
      <c r="O1922" s="122">
        <v>1.6786193284261276E+19</v>
      </c>
    </row>
    <row r="1923" spans="3:15" ht="15" customHeight="1">
      <c r="C1923" s="112" t="b">
        <v>0</v>
      </c>
      <c r="D1923" s="113">
        <v>1842</v>
      </c>
      <c r="E1923" s="114" t="s">
        <v>3436</v>
      </c>
      <c r="F1923" s="114">
        <v>151</v>
      </c>
      <c r="G1923" s="121">
        <v>1</v>
      </c>
      <c r="H1923" s="121">
        <v>3</v>
      </c>
      <c r="I1923" s="121" t="s">
        <v>3419</v>
      </c>
      <c r="J1923" s="121">
        <v>269740</v>
      </c>
      <c r="K1923" s="121">
        <v>8837394</v>
      </c>
      <c r="L1923" s="121">
        <v>0.99</v>
      </c>
      <c r="M1923" s="121">
        <v>1841</v>
      </c>
      <c r="N1923" s="122">
        <v>0</v>
      </c>
      <c r="O1923" s="122">
        <v>7.8813300783285985E+18</v>
      </c>
    </row>
    <row r="1924" spans="3:15" ht="15" customHeight="1">
      <c r="C1924" s="112" t="b">
        <v>0</v>
      </c>
      <c r="D1924" s="113">
        <v>1843</v>
      </c>
      <c r="E1924" s="114" t="s">
        <v>3437</v>
      </c>
      <c r="F1924" s="114">
        <v>151</v>
      </c>
      <c r="G1924" s="121">
        <v>1</v>
      </c>
      <c r="H1924" s="121">
        <v>3</v>
      </c>
      <c r="I1924" s="121" t="s">
        <v>3434</v>
      </c>
      <c r="J1924" s="121">
        <v>328097</v>
      </c>
      <c r="K1924" s="121">
        <v>10681477</v>
      </c>
      <c r="L1924" s="121">
        <v>0.99</v>
      </c>
      <c r="M1924" s="121">
        <v>1842</v>
      </c>
      <c r="N1924" s="122">
        <v>0</v>
      </c>
      <c r="O1924" s="122">
        <v>8.3058117510631096E+18</v>
      </c>
    </row>
    <row r="1925" spans="3:15" ht="15" customHeight="1">
      <c r="C1925" s="112" t="b">
        <v>0</v>
      </c>
      <c r="D1925" s="113">
        <v>1844</v>
      </c>
      <c r="E1925" s="114" t="s">
        <v>3438</v>
      </c>
      <c r="F1925" s="114">
        <v>151</v>
      </c>
      <c r="G1925" s="121">
        <v>1</v>
      </c>
      <c r="H1925" s="121">
        <v>3</v>
      </c>
      <c r="I1925" s="121" t="s">
        <v>3434</v>
      </c>
      <c r="J1925" s="121">
        <v>261982</v>
      </c>
      <c r="K1925" s="121">
        <v>8540298</v>
      </c>
      <c r="L1925" s="121">
        <v>0.99</v>
      </c>
      <c r="M1925" s="121">
        <v>1843</v>
      </c>
      <c r="N1925" s="122">
        <v>0</v>
      </c>
      <c r="O1925" s="122">
        <v>1.6756606822512302E+19</v>
      </c>
    </row>
    <row r="1926" spans="3:15" ht="15" customHeight="1">
      <c r="C1926" s="112" t="b">
        <v>0</v>
      </c>
      <c r="D1926" s="113">
        <v>1845</v>
      </c>
      <c r="E1926" s="114" t="s">
        <v>3439</v>
      </c>
      <c r="F1926" s="114">
        <v>151</v>
      </c>
      <c r="G1926" s="121">
        <v>1</v>
      </c>
      <c r="H1926" s="121">
        <v>3</v>
      </c>
      <c r="I1926" s="121" t="s">
        <v>3434</v>
      </c>
      <c r="J1926" s="121">
        <v>497998</v>
      </c>
      <c r="K1926" s="121">
        <v>16249420</v>
      </c>
      <c r="L1926" s="121">
        <v>0.99</v>
      </c>
      <c r="M1926" s="121">
        <v>1844</v>
      </c>
      <c r="N1926" s="122">
        <v>0</v>
      </c>
      <c r="O1926" s="122">
        <v>8.6321053358840863E+18</v>
      </c>
    </row>
    <row r="1927" spans="3:15" ht="15" customHeight="1">
      <c r="C1927" s="112" t="b">
        <v>0</v>
      </c>
      <c r="D1927" s="113">
        <v>1846</v>
      </c>
      <c r="E1927" s="114" t="s">
        <v>3440</v>
      </c>
      <c r="F1927" s="114">
        <v>151</v>
      </c>
      <c r="G1927" s="121">
        <v>1</v>
      </c>
      <c r="H1927" s="121">
        <v>3</v>
      </c>
      <c r="I1927" s="121" t="s">
        <v>3419</v>
      </c>
      <c r="J1927" s="121">
        <v>294347</v>
      </c>
      <c r="K1927" s="121">
        <v>9648615</v>
      </c>
      <c r="L1927" s="121">
        <v>0.99</v>
      </c>
      <c r="M1927" s="121">
        <v>1845</v>
      </c>
      <c r="N1927" s="122">
        <v>0</v>
      </c>
      <c r="O1927" s="122">
        <v>9.8693156594026312E+18</v>
      </c>
    </row>
    <row r="1928" spans="3:15" ht="15" customHeight="1">
      <c r="C1928" s="112" t="b">
        <v>0</v>
      </c>
      <c r="D1928" s="113">
        <v>1847</v>
      </c>
      <c r="E1928" s="114" t="s">
        <v>3441</v>
      </c>
      <c r="F1928" s="114">
        <v>151</v>
      </c>
      <c r="G1928" s="121">
        <v>1</v>
      </c>
      <c r="H1928" s="121">
        <v>3</v>
      </c>
      <c r="I1928" s="121" t="s">
        <v>3419</v>
      </c>
      <c r="J1928" s="121">
        <v>240065</v>
      </c>
      <c r="K1928" s="121">
        <v>7854349</v>
      </c>
      <c r="L1928" s="121">
        <v>0.99</v>
      </c>
      <c r="M1928" s="121">
        <v>1846</v>
      </c>
      <c r="N1928" s="122">
        <v>0</v>
      </c>
      <c r="O1928" s="122">
        <v>1.6774563306321074E+19</v>
      </c>
    </row>
    <row r="1929" spans="3:15" ht="15" customHeight="1">
      <c r="C1929" s="112" t="b">
        <v>0</v>
      </c>
      <c r="D1929" s="113">
        <v>1848</v>
      </c>
      <c r="E1929" s="114" t="s">
        <v>3442</v>
      </c>
      <c r="F1929" s="114">
        <v>151</v>
      </c>
      <c r="G1929" s="121">
        <v>1</v>
      </c>
      <c r="H1929" s="121">
        <v>3</v>
      </c>
      <c r="I1929" s="121" t="s">
        <v>3434</v>
      </c>
      <c r="J1929" s="121">
        <v>237296</v>
      </c>
      <c r="K1929" s="121">
        <v>7762300</v>
      </c>
      <c r="L1929" s="121">
        <v>0.99</v>
      </c>
      <c r="M1929" s="121">
        <v>1847</v>
      </c>
      <c r="N1929" s="122">
        <v>0</v>
      </c>
      <c r="O1929" s="122">
        <v>4.5017974671770435E+18</v>
      </c>
    </row>
    <row r="1930" spans="3:15" ht="15" customHeight="1">
      <c r="C1930" s="112" t="b">
        <v>0</v>
      </c>
      <c r="D1930" s="113">
        <v>1849</v>
      </c>
      <c r="E1930" s="114" t="s">
        <v>3443</v>
      </c>
      <c r="F1930" s="114">
        <v>151</v>
      </c>
      <c r="G1930" s="121">
        <v>1</v>
      </c>
      <c r="H1930" s="121">
        <v>3</v>
      </c>
      <c r="I1930" s="121" t="s">
        <v>3419</v>
      </c>
      <c r="J1930" s="121">
        <v>319764</v>
      </c>
      <c r="K1930" s="121">
        <v>10508310</v>
      </c>
      <c r="L1930" s="121">
        <v>0.99</v>
      </c>
      <c r="M1930" s="121">
        <v>1848</v>
      </c>
      <c r="N1930" s="122">
        <v>0</v>
      </c>
      <c r="O1930" s="122">
        <v>1.453526962493773E+19</v>
      </c>
    </row>
    <row r="1931" spans="3:15" ht="15" customHeight="1">
      <c r="C1931" s="112" t="b">
        <v>0</v>
      </c>
      <c r="D1931" s="113">
        <v>1850</v>
      </c>
      <c r="E1931" s="114" t="s">
        <v>3444</v>
      </c>
      <c r="F1931" s="114">
        <v>151</v>
      </c>
      <c r="G1931" s="121">
        <v>1</v>
      </c>
      <c r="H1931" s="121">
        <v>3</v>
      </c>
      <c r="I1931" s="121" t="s">
        <v>3434</v>
      </c>
      <c r="J1931" s="121">
        <v>351738</v>
      </c>
      <c r="K1931" s="121">
        <v>11486686</v>
      </c>
      <c r="L1931" s="121">
        <v>0.99</v>
      </c>
      <c r="M1931" s="121">
        <v>1849</v>
      </c>
      <c r="N1931" s="122">
        <v>0</v>
      </c>
      <c r="O1931" s="122">
        <v>1.6281036809503734E+19</v>
      </c>
    </row>
    <row r="1932" spans="3:15" ht="15" customHeight="1">
      <c r="C1932" s="112" t="b">
        <v>0</v>
      </c>
      <c r="D1932" s="113">
        <v>1851</v>
      </c>
      <c r="E1932" s="114" t="s">
        <v>3445</v>
      </c>
      <c r="F1932" s="114">
        <v>151</v>
      </c>
      <c r="G1932" s="121">
        <v>1</v>
      </c>
      <c r="H1932" s="121">
        <v>3</v>
      </c>
      <c r="I1932" s="121" t="s">
        <v>3419</v>
      </c>
      <c r="J1932" s="121">
        <v>317204</v>
      </c>
      <c r="K1932" s="121">
        <v>10390947</v>
      </c>
      <c r="L1932" s="121">
        <v>0.99</v>
      </c>
      <c r="M1932" s="121">
        <v>1850</v>
      </c>
      <c r="N1932" s="122">
        <v>0</v>
      </c>
      <c r="O1932" s="122">
        <v>9.7478086403896689E+18</v>
      </c>
    </row>
    <row r="1933" spans="3:15" ht="15" customHeight="1">
      <c r="C1933" s="112" t="b">
        <v>0</v>
      </c>
      <c r="D1933" s="113">
        <v>1852</v>
      </c>
      <c r="E1933" s="114" t="s">
        <v>3446</v>
      </c>
      <c r="F1933" s="114">
        <v>151</v>
      </c>
      <c r="G1933" s="121">
        <v>1</v>
      </c>
      <c r="H1933" s="121">
        <v>3</v>
      </c>
      <c r="I1933" s="121" t="s">
        <v>3419</v>
      </c>
      <c r="J1933" s="121">
        <v>588721</v>
      </c>
      <c r="K1933" s="121">
        <v>19286261</v>
      </c>
      <c r="L1933" s="121">
        <v>0.99</v>
      </c>
      <c r="M1933" s="121">
        <v>1851</v>
      </c>
      <c r="N1933" s="122">
        <v>0</v>
      </c>
      <c r="O1933" s="122">
        <v>1.4300044021857772E+19</v>
      </c>
    </row>
    <row r="1934" spans="3:15" ht="15" customHeight="1">
      <c r="C1934" s="112" t="b">
        <v>0</v>
      </c>
      <c r="D1934" s="113">
        <v>1853</v>
      </c>
      <c r="E1934" s="114" t="s">
        <v>3447</v>
      </c>
      <c r="F1934" s="114">
        <v>152</v>
      </c>
      <c r="G1934" s="121">
        <v>1</v>
      </c>
      <c r="H1934" s="121">
        <v>3</v>
      </c>
      <c r="I1934" s="121" t="s">
        <v>3448</v>
      </c>
      <c r="J1934" s="121">
        <v>312424</v>
      </c>
      <c r="K1934" s="121">
        <v>10229577</v>
      </c>
      <c r="L1934" s="121">
        <v>0.99</v>
      </c>
      <c r="M1934" s="121">
        <v>1852</v>
      </c>
      <c r="N1934" s="122">
        <v>0</v>
      </c>
      <c r="O1934" s="122">
        <v>1.8059285365435177E+19</v>
      </c>
    </row>
    <row r="1935" spans="3:15" ht="15" customHeight="1">
      <c r="C1935" s="112" t="b">
        <v>0</v>
      </c>
      <c r="D1935" s="113">
        <v>1854</v>
      </c>
      <c r="E1935" s="114" t="s">
        <v>261</v>
      </c>
      <c r="F1935" s="114">
        <v>152</v>
      </c>
      <c r="G1935" s="121">
        <v>1</v>
      </c>
      <c r="H1935" s="121">
        <v>3</v>
      </c>
      <c r="I1935" s="121" t="s">
        <v>3449</v>
      </c>
      <c r="J1935" s="121">
        <v>515239</v>
      </c>
      <c r="K1935" s="121">
        <v>16893720</v>
      </c>
      <c r="L1935" s="121">
        <v>0.99</v>
      </c>
      <c r="M1935" s="121">
        <v>1853</v>
      </c>
      <c r="N1935" s="122">
        <v>0</v>
      </c>
      <c r="O1935" s="122">
        <v>1.2782377846716097E+19</v>
      </c>
    </row>
    <row r="1936" spans="3:15" ht="15" customHeight="1">
      <c r="C1936" s="112" t="b">
        <v>0</v>
      </c>
      <c r="D1936" s="113">
        <v>1855</v>
      </c>
      <c r="E1936" s="114" t="s">
        <v>3450</v>
      </c>
      <c r="F1936" s="114">
        <v>152</v>
      </c>
      <c r="G1936" s="121">
        <v>1</v>
      </c>
      <c r="H1936" s="121">
        <v>3</v>
      </c>
      <c r="I1936" s="121" t="s">
        <v>3449</v>
      </c>
      <c r="J1936" s="121">
        <v>396199</v>
      </c>
      <c r="K1936" s="121">
        <v>12952368</v>
      </c>
      <c r="L1936" s="121">
        <v>0.99</v>
      </c>
      <c r="M1936" s="121">
        <v>1854</v>
      </c>
      <c r="N1936" s="122">
        <v>0</v>
      </c>
      <c r="O1936" s="122">
        <v>1.1815523576689617E+19</v>
      </c>
    </row>
    <row r="1937" spans="3:15" ht="15" customHeight="1">
      <c r="C1937" s="112" t="b">
        <v>0</v>
      </c>
      <c r="D1937" s="113">
        <v>1856</v>
      </c>
      <c r="E1937" s="114" t="s">
        <v>1409</v>
      </c>
      <c r="F1937" s="114">
        <v>152</v>
      </c>
      <c r="G1937" s="121">
        <v>1</v>
      </c>
      <c r="H1937" s="121">
        <v>3</v>
      </c>
      <c r="I1937" s="121" t="s">
        <v>3449</v>
      </c>
      <c r="J1937" s="121">
        <v>387186</v>
      </c>
      <c r="K1937" s="121">
        <v>12679965</v>
      </c>
      <c r="L1937" s="121">
        <v>0.99</v>
      </c>
      <c r="M1937" s="121">
        <v>1855</v>
      </c>
      <c r="N1937" s="122">
        <v>0</v>
      </c>
      <c r="O1937" s="122">
        <v>1.0008517084634698E+19</v>
      </c>
    </row>
    <row r="1938" spans="3:15" ht="15" customHeight="1">
      <c r="C1938" s="112" t="b">
        <v>0</v>
      </c>
      <c r="D1938" s="113">
        <v>1857</v>
      </c>
      <c r="E1938" s="114" t="s">
        <v>3451</v>
      </c>
      <c r="F1938" s="114">
        <v>152</v>
      </c>
      <c r="G1938" s="121">
        <v>1</v>
      </c>
      <c r="H1938" s="121">
        <v>3</v>
      </c>
      <c r="I1938" s="121" t="s">
        <v>3448</v>
      </c>
      <c r="J1938" s="121">
        <v>496718</v>
      </c>
      <c r="K1938" s="121">
        <v>16135560</v>
      </c>
      <c r="L1938" s="121">
        <v>0.99</v>
      </c>
      <c r="M1938" s="121">
        <v>1856</v>
      </c>
      <c r="N1938" s="122">
        <v>0</v>
      </c>
      <c r="O1938" s="122">
        <v>7.4248717772799427E+18</v>
      </c>
    </row>
    <row r="1939" spans="3:15" ht="15" customHeight="1">
      <c r="C1939" s="112" t="b">
        <v>0</v>
      </c>
      <c r="D1939" s="113">
        <v>1858</v>
      </c>
      <c r="E1939" s="114" t="s">
        <v>3452</v>
      </c>
      <c r="F1939" s="114">
        <v>152</v>
      </c>
      <c r="G1939" s="121">
        <v>1</v>
      </c>
      <c r="H1939" s="121">
        <v>3</v>
      </c>
      <c r="I1939" s="121" t="s">
        <v>3453</v>
      </c>
      <c r="J1939" s="121">
        <v>347428</v>
      </c>
      <c r="K1939" s="121">
        <v>11310434</v>
      </c>
      <c r="L1939" s="121">
        <v>0.99</v>
      </c>
      <c r="M1939" s="121">
        <v>1857</v>
      </c>
      <c r="N1939" s="122">
        <v>0</v>
      </c>
      <c r="O1939" s="122">
        <v>1.1838059007034366E+19</v>
      </c>
    </row>
    <row r="1940" spans="3:15" ht="15" customHeight="1">
      <c r="C1940" s="112" t="b">
        <v>0</v>
      </c>
      <c r="D1940" s="113">
        <v>1859</v>
      </c>
      <c r="E1940" s="114" t="s">
        <v>3454</v>
      </c>
      <c r="F1940" s="114">
        <v>152</v>
      </c>
      <c r="G1940" s="121">
        <v>1</v>
      </c>
      <c r="H1940" s="121">
        <v>3</v>
      </c>
      <c r="I1940" s="121" t="s">
        <v>3449</v>
      </c>
      <c r="J1940" s="121">
        <v>500062</v>
      </c>
      <c r="K1940" s="121">
        <v>16378477</v>
      </c>
      <c r="L1940" s="121">
        <v>0.99</v>
      </c>
      <c r="M1940" s="121">
        <v>1858</v>
      </c>
      <c r="N1940" s="122">
        <v>0</v>
      </c>
      <c r="O1940" s="122">
        <v>9.1411763199307448E+18</v>
      </c>
    </row>
    <row r="1941" spans="3:15" ht="15" customHeight="1">
      <c r="C1941" s="112" t="b">
        <v>0</v>
      </c>
      <c r="D1941" s="113">
        <v>1860</v>
      </c>
      <c r="E1941" s="114" t="s">
        <v>3455</v>
      </c>
      <c r="F1941" s="114">
        <v>152</v>
      </c>
      <c r="G1941" s="121">
        <v>1</v>
      </c>
      <c r="H1941" s="121">
        <v>3</v>
      </c>
      <c r="I1941" s="121" t="s">
        <v>3449</v>
      </c>
      <c r="J1941" s="121">
        <v>330919</v>
      </c>
      <c r="K1941" s="121">
        <v>10725029</v>
      </c>
      <c r="L1941" s="121">
        <v>0.99</v>
      </c>
      <c r="M1941" s="121">
        <v>1859</v>
      </c>
      <c r="N1941" s="122">
        <v>0</v>
      </c>
      <c r="O1941" s="122">
        <v>9.5547254674474534E+17</v>
      </c>
    </row>
    <row r="1942" spans="3:15" ht="15" customHeight="1">
      <c r="C1942" s="112" t="b">
        <v>0</v>
      </c>
      <c r="D1942" s="113">
        <v>1861</v>
      </c>
      <c r="E1942" s="114" t="s">
        <v>3456</v>
      </c>
      <c r="F1942" s="114">
        <v>153</v>
      </c>
      <c r="G1942" s="121">
        <v>1</v>
      </c>
      <c r="H1942" s="121">
        <v>3</v>
      </c>
      <c r="I1942" s="121" t="s">
        <v>3457</v>
      </c>
      <c r="J1942" s="121">
        <v>269557</v>
      </c>
      <c r="K1942" s="121">
        <v>8876811</v>
      </c>
      <c r="L1942" s="121">
        <v>0.99</v>
      </c>
      <c r="M1942" s="121">
        <v>1860</v>
      </c>
      <c r="N1942" s="122">
        <v>0</v>
      </c>
      <c r="O1942" s="122">
        <v>1.7380456357012462E+19</v>
      </c>
    </row>
    <row r="1943" spans="3:15" ht="15" customHeight="1">
      <c r="C1943" s="112" t="b">
        <v>0</v>
      </c>
      <c r="D1943" s="113">
        <v>1862</v>
      </c>
      <c r="E1943" s="114" t="s">
        <v>3458</v>
      </c>
      <c r="F1943" s="114">
        <v>153</v>
      </c>
      <c r="G1943" s="121">
        <v>1</v>
      </c>
      <c r="H1943" s="121">
        <v>3</v>
      </c>
      <c r="I1943" s="121" t="s">
        <v>3459</v>
      </c>
      <c r="J1943" s="121">
        <v>279353</v>
      </c>
      <c r="K1943" s="121">
        <v>9110730</v>
      </c>
      <c r="L1943" s="121">
        <v>0.99</v>
      </c>
      <c r="M1943" s="121">
        <v>1861</v>
      </c>
      <c r="N1943" s="122">
        <v>0</v>
      </c>
      <c r="O1943" s="122">
        <v>2.5172058353484685E+17</v>
      </c>
    </row>
    <row r="1944" spans="3:15" ht="15" customHeight="1">
      <c r="C1944" s="112" t="b">
        <v>0</v>
      </c>
      <c r="D1944" s="113">
        <v>1863</v>
      </c>
      <c r="E1944" s="114" t="s">
        <v>3460</v>
      </c>
      <c r="F1944" s="114">
        <v>153</v>
      </c>
      <c r="G1944" s="121">
        <v>1</v>
      </c>
      <c r="H1944" s="121">
        <v>3</v>
      </c>
      <c r="I1944" s="121" t="s">
        <v>3459</v>
      </c>
      <c r="J1944" s="121">
        <v>318955</v>
      </c>
      <c r="K1944" s="121">
        <v>10414832</v>
      </c>
      <c r="L1944" s="121">
        <v>0.99</v>
      </c>
      <c r="M1944" s="121">
        <v>1862</v>
      </c>
      <c r="N1944" s="122">
        <v>0</v>
      </c>
      <c r="O1944" s="122">
        <v>1.8066273221294927E+18</v>
      </c>
    </row>
    <row r="1945" spans="3:15" ht="15" customHeight="1">
      <c r="C1945" s="112" t="b">
        <v>0</v>
      </c>
      <c r="D1945" s="113">
        <v>1864</v>
      </c>
      <c r="E1945" s="114" t="s">
        <v>3461</v>
      </c>
      <c r="F1945" s="114">
        <v>153</v>
      </c>
      <c r="G1945" s="121">
        <v>1</v>
      </c>
      <c r="H1945" s="121">
        <v>3</v>
      </c>
      <c r="I1945" s="121" t="s">
        <v>3457</v>
      </c>
      <c r="J1945" s="121">
        <v>395520</v>
      </c>
      <c r="K1945" s="121">
        <v>12886474</v>
      </c>
      <c r="L1945" s="121">
        <v>0.99</v>
      </c>
      <c r="M1945" s="121">
        <v>1863</v>
      </c>
      <c r="N1945" s="122">
        <v>0</v>
      </c>
      <c r="O1945" s="122">
        <v>1.3399258938499977E+19</v>
      </c>
    </row>
    <row r="1946" spans="3:15" ht="15" customHeight="1">
      <c r="C1946" s="112" t="b">
        <v>0</v>
      </c>
      <c r="D1946" s="113">
        <v>1865</v>
      </c>
      <c r="E1946" s="114" t="s">
        <v>3462</v>
      </c>
      <c r="F1946" s="114">
        <v>153</v>
      </c>
      <c r="G1946" s="121">
        <v>1</v>
      </c>
      <c r="H1946" s="121">
        <v>3</v>
      </c>
      <c r="I1946" s="121" t="s">
        <v>3459</v>
      </c>
      <c r="J1946" s="121">
        <v>322899</v>
      </c>
      <c r="K1946" s="121">
        <v>10549070</v>
      </c>
      <c r="L1946" s="121">
        <v>0.99</v>
      </c>
      <c r="M1946" s="121">
        <v>1864</v>
      </c>
      <c r="N1946" s="122">
        <v>0</v>
      </c>
      <c r="O1946" s="122">
        <v>1.1151002139566166E+19</v>
      </c>
    </row>
    <row r="1947" spans="3:15" ht="15" customHeight="1">
      <c r="C1947" s="112" t="b">
        <v>0</v>
      </c>
      <c r="D1947" s="113">
        <v>1866</v>
      </c>
      <c r="E1947" s="114" t="s">
        <v>3463</v>
      </c>
      <c r="F1947" s="114">
        <v>153</v>
      </c>
      <c r="G1947" s="121">
        <v>1</v>
      </c>
      <c r="H1947" s="121">
        <v>3</v>
      </c>
      <c r="I1947" s="121" t="s">
        <v>3457</v>
      </c>
      <c r="J1947" s="121">
        <v>313103</v>
      </c>
      <c r="K1947" s="121">
        <v>10199789</v>
      </c>
      <c r="L1947" s="121">
        <v>0.99</v>
      </c>
      <c r="M1947" s="121">
        <v>1865</v>
      </c>
      <c r="N1947" s="122">
        <v>0</v>
      </c>
      <c r="O1947" s="122">
        <v>2.0383955902698481E+18</v>
      </c>
    </row>
    <row r="1948" spans="3:15" ht="15" customHeight="1">
      <c r="C1948" s="112" t="b">
        <v>0</v>
      </c>
      <c r="D1948" s="113">
        <v>1867</v>
      </c>
      <c r="E1948" s="114" t="s">
        <v>3464</v>
      </c>
      <c r="F1948" s="114">
        <v>153</v>
      </c>
      <c r="G1948" s="121">
        <v>1</v>
      </c>
      <c r="H1948" s="121">
        <v>3</v>
      </c>
      <c r="I1948" s="121" t="s">
        <v>3457</v>
      </c>
      <c r="J1948" s="121">
        <v>372480</v>
      </c>
      <c r="K1948" s="121">
        <v>12170693</v>
      </c>
      <c r="L1948" s="121">
        <v>0.99</v>
      </c>
      <c r="M1948" s="121">
        <v>1866</v>
      </c>
      <c r="N1948" s="122">
        <v>0</v>
      </c>
      <c r="O1948" s="122">
        <v>7.3581166858004705E+18</v>
      </c>
    </row>
    <row r="1949" spans="3:15" ht="15" customHeight="1">
      <c r="C1949" s="112" t="b">
        <v>0</v>
      </c>
      <c r="D1949" s="113">
        <v>1868</v>
      </c>
      <c r="E1949" s="114" t="s">
        <v>3465</v>
      </c>
      <c r="F1949" s="114">
        <v>153</v>
      </c>
      <c r="G1949" s="121">
        <v>1</v>
      </c>
      <c r="H1949" s="121">
        <v>3</v>
      </c>
      <c r="I1949" s="121" t="s">
        <v>3457</v>
      </c>
      <c r="J1949" s="121">
        <v>245394</v>
      </c>
      <c r="K1949" s="121">
        <v>8019586</v>
      </c>
      <c r="L1949" s="121">
        <v>0.99</v>
      </c>
      <c r="M1949" s="121">
        <v>1867</v>
      </c>
      <c r="N1949" s="122">
        <v>0</v>
      </c>
      <c r="O1949" s="122">
        <v>1.5638180558198419E+19</v>
      </c>
    </row>
    <row r="1950" spans="3:15" ht="15" customHeight="1">
      <c r="C1950" s="112" t="b">
        <v>0</v>
      </c>
      <c r="D1950" s="113">
        <v>1869</v>
      </c>
      <c r="E1950" s="114" t="s">
        <v>3466</v>
      </c>
      <c r="F1950" s="114">
        <v>153</v>
      </c>
      <c r="G1950" s="121">
        <v>1</v>
      </c>
      <c r="H1950" s="121">
        <v>3</v>
      </c>
      <c r="I1950" s="121" t="s">
        <v>3467</v>
      </c>
      <c r="J1950" s="121">
        <v>414380</v>
      </c>
      <c r="K1950" s="121">
        <v>13571280</v>
      </c>
      <c r="L1950" s="121">
        <v>0.99</v>
      </c>
      <c r="M1950" s="121">
        <v>1868</v>
      </c>
      <c r="N1950" s="122">
        <v>0</v>
      </c>
      <c r="O1950" s="122">
        <v>9.4284792727009444E+18</v>
      </c>
    </row>
    <row r="1951" spans="3:15" ht="15" customHeight="1">
      <c r="C1951" s="112" t="b">
        <v>0</v>
      </c>
      <c r="D1951" s="113">
        <v>1870</v>
      </c>
      <c r="E1951" s="114" t="s">
        <v>3468</v>
      </c>
      <c r="F1951" s="114">
        <v>153</v>
      </c>
      <c r="G1951" s="121">
        <v>1</v>
      </c>
      <c r="H1951" s="121">
        <v>3</v>
      </c>
      <c r="I1951" s="121" t="s">
        <v>3459</v>
      </c>
      <c r="J1951" s="121">
        <v>365061</v>
      </c>
      <c r="K1951" s="121">
        <v>12009412</v>
      </c>
      <c r="L1951" s="121">
        <v>0.99</v>
      </c>
      <c r="M1951" s="121">
        <v>1869</v>
      </c>
      <c r="N1951" s="122">
        <v>0</v>
      </c>
      <c r="O1951" s="122">
        <v>1.1538271376279529E+18</v>
      </c>
    </row>
    <row r="1952" spans="3:15" ht="15" customHeight="1">
      <c r="C1952" s="112" t="b">
        <v>0</v>
      </c>
      <c r="D1952" s="113">
        <v>1871</v>
      </c>
      <c r="E1952" s="114" t="s">
        <v>3469</v>
      </c>
      <c r="F1952" s="114">
        <v>153</v>
      </c>
      <c r="G1952" s="121">
        <v>1</v>
      </c>
      <c r="H1952" s="121">
        <v>3</v>
      </c>
      <c r="I1952" s="121" t="s">
        <v>3459</v>
      </c>
      <c r="J1952" s="121">
        <v>457639</v>
      </c>
      <c r="K1952" s="121">
        <v>14855583</v>
      </c>
      <c r="L1952" s="121">
        <v>0.99</v>
      </c>
      <c r="M1952" s="121">
        <v>1870</v>
      </c>
      <c r="N1952" s="122">
        <v>0</v>
      </c>
      <c r="O1952" s="122">
        <v>6.5461631371059261E+18</v>
      </c>
    </row>
    <row r="1953" spans="3:15" ht="15" customHeight="1">
      <c r="C1953" s="112" t="b">
        <v>0</v>
      </c>
      <c r="D1953" s="113">
        <v>1872</v>
      </c>
      <c r="E1953" s="114" t="s">
        <v>3470</v>
      </c>
      <c r="F1953" s="114">
        <v>153</v>
      </c>
      <c r="G1953" s="121">
        <v>1</v>
      </c>
      <c r="H1953" s="121">
        <v>3</v>
      </c>
      <c r="I1953" s="121" t="s">
        <v>3459</v>
      </c>
      <c r="J1953" s="121">
        <v>315898</v>
      </c>
      <c r="K1953" s="121">
        <v>10335734</v>
      </c>
      <c r="L1953" s="121">
        <v>0.99</v>
      </c>
      <c r="M1953" s="121">
        <v>1871</v>
      </c>
      <c r="N1953" s="122">
        <v>0</v>
      </c>
      <c r="O1953" s="122">
        <v>9.017933530017878E+18</v>
      </c>
    </row>
    <row r="1954" spans="3:15" ht="15" customHeight="1">
      <c r="C1954" s="112" t="b">
        <v>0</v>
      </c>
      <c r="D1954" s="113">
        <v>1873</v>
      </c>
      <c r="E1954" s="114" t="s">
        <v>3471</v>
      </c>
      <c r="F1954" s="114">
        <v>153</v>
      </c>
      <c r="G1954" s="121">
        <v>1</v>
      </c>
      <c r="H1954" s="121">
        <v>3</v>
      </c>
      <c r="I1954" s="121" t="s">
        <v>3457</v>
      </c>
      <c r="J1954" s="121">
        <v>496065</v>
      </c>
      <c r="K1954" s="121">
        <v>16190041</v>
      </c>
      <c r="L1954" s="121">
        <v>0.99</v>
      </c>
      <c r="M1954" s="121">
        <v>1872</v>
      </c>
      <c r="N1954" s="122">
        <v>0</v>
      </c>
      <c r="O1954" s="122">
        <v>1.5375114360328059E+19</v>
      </c>
    </row>
    <row r="1955" spans="3:15" ht="15" customHeight="1">
      <c r="C1955" s="112" t="b">
        <v>0</v>
      </c>
      <c r="D1955" s="113">
        <v>1874</v>
      </c>
      <c r="E1955" s="114" t="s">
        <v>3472</v>
      </c>
      <c r="F1955" s="114">
        <v>154</v>
      </c>
      <c r="G1955" s="121">
        <v>1</v>
      </c>
      <c r="H1955" s="121">
        <v>3</v>
      </c>
      <c r="I1955" s="121" t="s">
        <v>503</v>
      </c>
      <c r="J1955" s="121">
        <v>285753</v>
      </c>
      <c r="K1955" s="121">
        <v>9420856</v>
      </c>
      <c r="L1955" s="121">
        <v>0.99</v>
      </c>
      <c r="M1955" s="121">
        <v>1873</v>
      </c>
      <c r="N1955" s="122">
        <v>0</v>
      </c>
      <c r="O1955" s="122">
        <v>1.3703974234175398E+19</v>
      </c>
    </row>
    <row r="1956" spans="3:15" ht="15" customHeight="1">
      <c r="C1956" s="112" t="b">
        <v>0</v>
      </c>
      <c r="D1956" s="113">
        <v>1875</v>
      </c>
      <c r="E1956" s="114" t="s">
        <v>263</v>
      </c>
      <c r="F1956" s="114">
        <v>154</v>
      </c>
      <c r="G1956" s="121">
        <v>1</v>
      </c>
      <c r="H1956" s="121">
        <v>3</v>
      </c>
      <c r="I1956" s="121" t="s">
        <v>503</v>
      </c>
      <c r="J1956" s="121">
        <v>397740</v>
      </c>
      <c r="K1956" s="121">
        <v>13055884</v>
      </c>
      <c r="L1956" s="121">
        <v>0.99</v>
      </c>
      <c r="M1956" s="121">
        <v>1874</v>
      </c>
      <c r="N1956" s="122">
        <v>0</v>
      </c>
      <c r="O1956" s="122">
        <v>3.4046375124413916E+18</v>
      </c>
    </row>
    <row r="1957" spans="3:15" ht="15" customHeight="1">
      <c r="C1957" s="112" t="b">
        <v>0</v>
      </c>
      <c r="D1957" s="113">
        <v>1876</v>
      </c>
      <c r="E1957" s="114" t="s">
        <v>3473</v>
      </c>
      <c r="F1957" s="114">
        <v>154</v>
      </c>
      <c r="G1957" s="121">
        <v>1</v>
      </c>
      <c r="H1957" s="121">
        <v>3</v>
      </c>
      <c r="I1957" s="121" t="s">
        <v>503</v>
      </c>
      <c r="J1957" s="121">
        <v>311719</v>
      </c>
      <c r="K1957" s="121">
        <v>10159725</v>
      </c>
      <c r="L1957" s="121">
        <v>0.99</v>
      </c>
      <c r="M1957" s="121">
        <v>1875</v>
      </c>
      <c r="N1957" s="122">
        <v>0</v>
      </c>
      <c r="O1957" s="122">
        <v>1.5707600017270428E+19</v>
      </c>
    </row>
    <row r="1958" spans="3:15" ht="15" customHeight="1">
      <c r="C1958" s="112" t="b">
        <v>0</v>
      </c>
      <c r="D1958" s="113">
        <v>1877</v>
      </c>
      <c r="E1958" s="114" t="s">
        <v>3474</v>
      </c>
      <c r="F1958" s="114">
        <v>154</v>
      </c>
      <c r="G1958" s="121">
        <v>1</v>
      </c>
      <c r="H1958" s="121">
        <v>3</v>
      </c>
      <c r="I1958" s="121" t="s">
        <v>503</v>
      </c>
      <c r="J1958" s="121">
        <v>414824</v>
      </c>
      <c r="K1958" s="121">
        <v>13531954</v>
      </c>
      <c r="L1958" s="121">
        <v>0.99</v>
      </c>
      <c r="M1958" s="121">
        <v>1876</v>
      </c>
      <c r="N1958" s="122">
        <v>0</v>
      </c>
      <c r="O1958" s="122">
        <v>1.4693029870547007E+19</v>
      </c>
    </row>
    <row r="1959" spans="3:15" ht="15" customHeight="1">
      <c r="C1959" s="112" t="b">
        <v>0</v>
      </c>
      <c r="D1959" s="113">
        <v>1878</v>
      </c>
      <c r="E1959" s="114" t="s">
        <v>3475</v>
      </c>
      <c r="F1959" s="114">
        <v>154</v>
      </c>
      <c r="G1959" s="121">
        <v>1</v>
      </c>
      <c r="H1959" s="121">
        <v>3</v>
      </c>
      <c r="I1959" s="121" t="s">
        <v>503</v>
      </c>
      <c r="J1959" s="121">
        <v>244532</v>
      </c>
      <c r="K1959" s="121">
        <v>7975942</v>
      </c>
      <c r="L1959" s="121">
        <v>0.99</v>
      </c>
      <c r="M1959" s="121">
        <v>1877</v>
      </c>
      <c r="N1959" s="122">
        <v>0</v>
      </c>
      <c r="O1959" s="122">
        <v>5.1035673331307633E+18</v>
      </c>
    </row>
    <row r="1960" spans="3:15" ht="15" customHeight="1">
      <c r="C1960" s="112" t="b">
        <v>0</v>
      </c>
      <c r="D1960" s="113">
        <v>1879</v>
      </c>
      <c r="E1960" s="114" t="s">
        <v>3476</v>
      </c>
      <c r="F1960" s="114">
        <v>154</v>
      </c>
      <c r="G1960" s="121">
        <v>1</v>
      </c>
      <c r="H1960" s="121">
        <v>3</v>
      </c>
      <c r="I1960" s="121" t="s">
        <v>503</v>
      </c>
      <c r="J1960" s="121">
        <v>264359</v>
      </c>
      <c r="K1960" s="121">
        <v>8652332</v>
      </c>
      <c r="L1960" s="121">
        <v>0.99</v>
      </c>
      <c r="M1960" s="121">
        <v>1878</v>
      </c>
      <c r="N1960" s="122">
        <v>0</v>
      </c>
      <c r="O1960" s="122">
        <v>2.6889982819189437E+18</v>
      </c>
    </row>
    <row r="1961" spans="3:15" ht="15" customHeight="1">
      <c r="C1961" s="112" t="b">
        <v>0</v>
      </c>
      <c r="D1961" s="113">
        <v>1880</v>
      </c>
      <c r="E1961" s="114" t="s">
        <v>1407</v>
      </c>
      <c r="F1961" s="114">
        <v>154</v>
      </c>
      <c r="G1961" s="121">
        <v>1</v>
      </c>
      <c r="H1961" s="121">
        <v>3</v>
      </c>
      <c r="I1961" s="121" t="s">
        <v>503</v>
      </c>
      <c r="J1961" s="121">
        <v>396878</v>
      </c>
      <c r="K1961" s="121">
        <v>12955593</v>
      </c>
      <c r="L1961" s="121">
        <v>0.99</v>
      </c>
      <c r="M1961" s="121">
        <v>1879</v>
      </c>
      <c r="N1961" s="122">
        <v>0</v>
      </c>
      <c r="O1961" s="122">
        <v>1.6172939604603935E+18</v>
      </c>
    </row>
    <row r="1962" spans="3:15" ht="15" customHeight="1">
      <c r="C1962" s="112" t="b">
        <v>0</v>
      </c>
      <c r="D1962" s="113">
        <v>1881</v>
      </c>
      <c r="E1962" s="114" t="s">
        <v>3477</v>
      </c>
      <c r="F1962" s="114">
        <v>154</v>
      </c>
      <c r="G1962" s="121">
        <v>1</v>
      </c>
      <c r="H1962" s="121">
        <v>3</v>
      </c>
      <c r="I1962" s="121" t="s">
        <v>503</v>
      </c>
      <c r="J1962" s="121">
        <v>534883</v>
      </c>
      <c r="K1962" s="121">
        <v>17486240</v>
      </c>
      <c r="L1962" s="121">
        <v>0.99</v>
      </c>
      <c r="M1962" s="121">
        <v>1880</v>
      </c>
      <c r="N1962" s="122">
        <v>0</v>
      </c>
      <c r="O1962" s="122">
        <v>1.2245701791910365E+19</v>
      </c>
    </row>
    <row r="1963" spans="3:15" ht="15" customHeight="1">
      <c r="C1963" s="112" t="b">
        <v>0</v>
      </c>
      <c r="D1963" s="113">
        <v>1882</v>
      </c>
      <c r="E1963" s="114" t="s">
        <v>3478</v>
      </c>
      <c r="F1963" s="114">
        <v>155</v>
      </c>
      <c r="G1963" s="121">
        <v>1</v>
      </c>
      <c r="H1963" s="121">
        <v>3</v>
      </c>
      <c r="I1963" s="121" t="s">
        <v>3479</v>
      </c>
      <c r="J1963" s="121">
        <v>350458</v>
      </c>
      <c r="K1963" s="121">
        <v>11510849</v>
      </c>
      <c r="L1963" s="121">
        <v>0.99</v>
      </c>
      <c r="M1963" s="121">
        <v>1881</v>
      </c>
      <c r="N1963" s="122">
        <v>0</v>
      </c>
      <c r="O1963" s="122">
        <v>1.1239677776125772E+19</v>
      </c>
    </row>
    <row r="1964" spans="3:15" ht="15" customHeight="1">
      <c r="C1964" s="112" t="b">
        <v>0</v>
      </c>
      <c r="D1964" s="113">
        <v>1883</v>
      </c>
      <c r="E1964" s="114" t="s">
        <v>264</v>
      </c>
      <c r="F1964" s="114">
        <v>155</v>
      </c>
      <c r="G1964" s="121">
        <v>1</v>
      </c>
      <c r="H1964" s="121">
        <v>3</v>
      </c>
      <c r="I1964" s="121" t="s">
        <v>3479</v>
      </c>
      <c r="J1964" s="121">
        <v>441234</v>
      </c>
      <c r="K1964" s="121">
        <v>14363779</v>
      </c>
      <c r="L1964" s="121">
        <v>0.99</v>
      </c>
      <c r="M1964" s="121">
        <v>1882</v>
      </c>
      <c r="N1964" s="122">
        <v>0</v>
      </c>
      <c r="O1964" s="122">
        <v>1.4711167232959762E+19</v>
      </c>
    </row>
    <row r="1965" spans="3:15" ht="15" customHeight="1">
      <c r="C1965" s="112" t="b">
        <v>0</v>
      </c>
      <c r="D1965" s="113">
        <v>1884</v>
      </c>
      <c r="E1965" s="114" t="s">
        <v>3480</v>
      </c>
      <c r="F1965" s="114">
        <v>155</v>
      </c>
      <c r="G1965" s="121">
        <v>1</v>
      </c>
      <c r="H1965" s="121">
        <v>3</v>
      </c>
      <c r="I1965" s="121" t="s">
        <v>3479</v>
      </c>
      <c r="J1965" s="121">
        <v>505626</v>
      </c>
      <c r="K1965" s="121">
        <v>16557497</v>
      </c>
      <c r="L1965" s="121">
        <v>0.99</v>
      </c>
      <c r="M1965" s="121">
        <v>1883</v>
      </c>
      <c r="N1965" s="122">
        <v>0</v>
      </c>
      <c r="O1965" s="122">
        <v>3.1536613901987144E+18</v>
      </c>
    </row>
    <row r="1966" spans="3:15" ht="15" customHeight="1">
      <c r="C1966" s="112" t="b">
        <v>0</v>
      </c>
      <c r="D1966" s="113">
        <v>1885</v>
      </c>
      <c r="E1966" s="114" t="s">
        <v>3481</v>
      </c>
      <c r="F1966" s="114">
        <v>155</v>
      </c>
      <c r="G1966" s="121">
        <v>1</v>
      </c>
      <c r="H1966" s="121">
        <v>3</v>
      </c>
      <c r="I1966" s="121" t="s">
        <v>3479</v>
      </c>
      <c r="J1966" s="121">
        <v>324989</v>
      </c>
      <c r="K1966" s="121">
        <v>10670604</v>
      </c>
      <c r="L1966" s="121">
        <v>0.99</v>
      </c>
      <c r="M1966" s="121">
        <v>1884</v>
      </c>
      <c r="N1966" s="122">
        <v>0</v>
      </c>
      <c r="O1966" s="122">
        <v>1.6496488637284919E+19</v>
      </c>
    </row>
    <row r="1967" spans="3:15" ht="15" customHeight="1">
      <c r="C1967" s="112" t="b">
        <v>0</v>
      </c>
      <c r="D1967" s="113">
        <v>1886</v>
      </c>
      <c r="E1967" s="114" t="s">
        <v>3482</v>
      </c>
      <c r="F1967" s="114">
        <v>155</v>
      </c>
      <c r="G1967" s="121">
        <v>1</v>
      </c>
      <c r="H1967" s="121">
        <v>3</v>
      </c>
      <c r="I1967" s="121" t="s">
        <v>3479</v>
      </c>
      <c r="J1967" s="121">
        <v>510197</v>
      </c>
      <c r="K1967" s="121">
        <v>16591800</v>
      </c>
      <c r="L1967" s="121">
        <v>0.99</v>
      </c>
      <c r="M1967" s="121">
        <v>1885</v>
      </c>
      <c r="N1967" s="122">
        <v>0</v>
      </c>
      <c r="O1967" s="122">
        <v>1.1276842195769496E+19</v>
      </c>
    </row>
    <row r="1968" spans="3:15" ht="15" customHeight="1">
      <c r="C1968" s="112" t="b">
        <v>0</v>
      </c>
      <c r="D1968" s="113">
        <v>1887</v>
      </c>
      <c r="E1968" s="114" t="s">
        <v>2750</v>
      </c>
      <c r="F1968" s="114">
        <v>155</v>
      </c>
      <c r="G1968" s="121">
        <v>1</v>
      </c>
      <c r="H1968" s="121">
        <v>3</v>
      </c>
      <c r="I1968" s="121" t="s">
        <v>3479</v>
      </c>
      <c r="J1968" s="121">
        <v>345626</v>
      </c>
      <c r="K1968" s="121">
        <v>11253756</v>
      </c>
      <c r="L1968" s="121">
        <v>0.99</v>
      </c>
      <c r="M1968" s="121">
        <v>1886</v>
      </c>
      <c r="N1968" s="122">
        <v>0</v>
      </c>
      <c r="O1968" s="122">
        <v>8.8918431078116649E+18</v>
      </c>
    </row>
    <row r="1969" spans="3:15" ht="15" customHeight="1">
      <c r="C1969" s="112" t="b">
        <v>0</v>
      </c>
      <c r="D1969" s="113">
        <v>1888</v>
      </c>
      <c r="E1969" s="114" t="s">
        <v>3483</v>
      </c>
      <c r="F1969" s="114">
        <v>155</v>
      </c>
      <c r="G1969" s="121">
        <v>1</v>
      </c>
      <c r="H1969" s="121">
        <v>3</v>
      </c>
      <c r="I1969" s="121" t="s">
        <v>3479</v>
      </c>
      <c r="J1969" s="121">
        <v>430210</v>
      </c>
      <c r="K1969" s="121">
        <v>14093551</v>
      </c>
      <c r="L1969" s="121">
        <v>0.99</v>
      </c>
      <c r="M1969" s="121">
        <v>1887</v>
      </c>
      <c r="N1969" s="122">
        <v>0</v>
      </c>
      <c r="O1969" s="122">
        <v>1.4245707074079444E+18</v>
      </c>
    </row>
    <row r="1970" spans="3:15" ht="15" customHeight="1">
      <c r="C1970" s="112" t="b">
        <v>0</v>
      </c>
      <c r="D1970" s="113">
        <v>1889</v>
      </c>
      <c r="E1970" s="114" t="s">
        <v>3484</v>
      </c>
      <c r="F1970" s="114">
        <v>155</v>
      </c>
      <c r="G1970" s="121">
        <v>1</v>
      </c>
      <c r="H1970" s="121">
        <v>3</v>
      </c>
      <c r="I1970" s="121" t="s">
        <v>3479</v>
      </c>
      <c r="J1970" s="121">
        <v>327235</v>
      </c>
      <c r="K1970" s="121">
        <v>10616595</v>
      </c>
      <c r="L1970" s="121">
        <v>0.99</v>
      </c>
      <c r="M1970" s="121">
        <v>1888</v>
      </c>
      <c r="N1970" s="122">
        <v>0</v>
      </c>
      <c r="O1970" s="122">
        <v>4.8951535808946616E+18</v>
      </c>
    </row>
    <row r="1971" spans="3:15" ht="15" customHeight="1">
      <c r="C1971" s="112" t="b">
        <v>0</v>
      </c>
      <c r="D1971" s="113">
        <v>1890</v>
      </c>
      <c r="E1971" s="114" t="s">
        <v>3485</v>
      </c>
      <c r="F1971" s="114">
        <v>155</v>
      </c>
      <c r="G1971" s="121">
        <v>1</v>
      </c>
      <c r="H1971" s="121">
        <v>3</v>
      </c>
      <c r="I1971" s="121" t="s">
        <v>3479</v>
      </c>
      <c r="J1971" s="121">
        <v>429479</v>
      </c>
      <c r="K1971" s="121">
        <v>14014582</v>
      </c>
      <c r="L1971" s="121">
        <v>0.99</v>
      </c>
      <c r="M1971" s="121">
        <v>1889</v>
      </c>
      <c r="N1971" s="122">
        <v>0</v>
      </c>
      <c r="O1971" s="122">
        <v>1.688315777841427E+19</v>
      </c>
    </row>
    <row r="1972" spans="3:15" ht="15" customHeight="1">
      <c r="C1972" s="112" t="b">
        <v>0</v>
      </c>
      <c r="D1972" s="113">
        <v>1891</v>
      </c>
      <c r="E1972" s="114" t="s">
        <v>3486</v>
      </c>
      <c r="F1972" s="114">
        <v>155</v>
      </c>
      <c r="G1972" s="121">
        <v>1</v>
      </c>
      <c r="H1972" s="121">
        <v>3</v>
      </c>
      <c r="I1972" s="121" t="s">
        <v>3479</v>
      </c>
      <c r="J1972" s="121">
        <v>314017</v>
      </c>
      <c r="K1972" s="121">
        <v>10232537</v>
      </c>
      <c r="L1972" s="121">
        <v>0.99</v>
      </c>
      <c r="M1972" s="121">
        <v>1890</v>
      </c>
      <c r="N1972" s="122">
        <v>0</v>
      </c>
      <c r="O1972" s="122">
        <v>1.2991085574356392E+19</v>
      </c>
    </row>
    <row r="1973" spans="3:15" ht="15" customHeight="1">
      <c r="C1973" s="112" t="b">
        <v>0</v>
      </c>
      <c r="D1973" s="113">
        <v>1892</v>
      </c>
      <c r="E1973" s="114" t="s">
        <v>3487</v>
      </c>
      <c r="F1973" s="114">
        <v>155</v>
      </c>
      <c r="G1973" s="121">
        <v>1</v>
      </c>
      <c r="H1973" s="121">
        <v>3</v>
      </c>
      <c r="I1973" s="121" t="s">
        <v>3479</v>
      </c>
      <c r="J1973" s="121">
        <v>527986</v>
      </c>
      <c r="K1973" s="121">
        <v>17162741</v>
      </c>
      <c r="L1973" s="121">
        <v>0.99</v>
      </c>
      <c r="M1973" s="121">
        <v>1891</v>
      </c>
      <c r="N1973" s="122">
        <v>0</v>
      </c>
      <c r="O1973" s="122">
        <v>7.7822347845778258E+18</v>
      </c>
    </row>
    <row r="1974" spans="3:15" ht="15" customHeight="1">
      <c r="C1974" s="112" t="b">
        <v>0</v>
      </c>
      <c r="D1974" s="113">
        <v>1893</v>
      </c>
      <c r="E1974" s="114" t="s">
        <v>3488</v>
      </c>
      <c r="F1974" s="114">
        <v>156</v>
      </c>
      <c r="G1974" s="121">
        <v>1</v>
      </c>
      <c r="H1974" s="121">
        <v>3</v>
      </c>
      <c r="I1974" s="121" t="s">
        <v>3489</v>
      </c>
      <c r="J1974" s="121">
        <v>403382</v>
      </c>
      <c r="K1974" s="121">
        <v>13254874</v>
      </c>
      <c r="L1974" s="121">
        <v>0.99</v>
      </c>
      <c r="M1974" s="121">
        <v>1892</v>
      </c>
      <c r="N1974" s="122">
        <v>0</v>
      </c>
      <c r="O1974" s="122">
        <v>1.7653674425102987E+19</v>
      </c>
    </row>
    <row r="1975" spans="3:15" ht="15" customHeight="1">
      <c r="C1975" s="112" t="b">
        <v>0</v>
      </c>
      <c r="D1975" s="113">
        <v>1894</v>
      </c>
      <c r="E1975" s="114" t="s">
        <v>109</v>
      </c>
      <c r="F1975" s="114">
        <v>156</v>
      </c>
      <c r="G1975" s="121">
        <v>1</v>
      </c>
      <c r="H1975" s="121">
        <v>3</v>
      </c>
      <c r="I1975" s="121" t="s">
        <v>3490</v>
      </c>
      <c r="J1975" s="121">
        <v>585769</v>
      </c>
      <c r="K1975" s="121">
        <v>19262088</v>
      </c>
      <c r="L1975" s="121">
        <v>0.99</v>
      </c>
      <c r="M1975" s="121">
        <v>1893</v>
      </c>
      <c r="N1975" s="122">
        <v>0</v>
      </c>
      <c r="O1975" s="122">
        <v>9.4265385830141993E+18</v>
      </c>
    </row>
    <row r="1976" spans="3:15" ht="15" customHeight="1">
      <c r="C1976" s="112" t="b">
        <v>0</v>
      </c>
      <c r="D1976" s="113">
        <v>1895</v>
      </c>
      <c r="E1976" s="114" t="s">
        <v>3491</v>
      </c>
      <c r="F1976" s="114">
        <v>156</v>
      </c>
      <c r="G1976" s="121">
        <v>1</v>
      </c>
      <c r="H1976" s="121">
        <v>3</v>
      </c>
      <c r="I1976" s="121" t="s">
        <v>3490</v>
      </c>
      <c r="J1976" s="121">
        <v>385828</v>
      </c>
      <c r="K1976" s="121">
        <v>12747894</v>
      </c>
      <c r="L1976" s="121">
        <v>0.99</v>
      </c>
      <c r="M1976" s="121">
        <v>1894</v>
      </c>
      <c r="N1976" s="122">
        <v>0</v>
      </c>
      <c r="O1976" s="122">
        <v>1.125311769609113E+19</v>
      </c>
    </row>
    <row r="1977" spans="3:15" ht="15" customHeight="1">
      <c r="C1977" s="112" t="b">
        <v>0</v>
      </c>
      <c r="D1977" s="113">
        <v>1896</v>
      </c>
      <c r="E1977" s="114" t="s">
        <v>3492</v>
      </c>
      <c r="F1977" s="114">
        <v>156</v>
      </c>
      <c r="G1977" s="121">
        <v>1</v>
      </c>
      <c r="H1977" s="121">
        <v>3</v>
      </c>
      <c r="I1977" s="121" t="s">
        <v>3493</v>
      </c>
      <c r="J1977" s="121">
        <v>446484</v>
      </c>
      <c r="K1977" s="121">
        <v>14695721</v>
      </c>
      <c r="L1977" s="121">
        <v>0.99</v>
      </c>
      <c r="M1977" s="121">
        <v>1895</v>
      </c>
      <c r="N1977" s="122">
        <v>0</v>
      </c>
      <c r="O1977" s="122">
        <v>8.1963360388987648E+18</v>
      </c>
    </row>
    <row r="1978" spans="3:15" ht="15" customHeight="1">
      <c r="C1978" s="112" t="b">
        <v>0</v>
      </c>
      <c r="D1978" s="113">
        <v>1897</v>
      </c>
      <c r="E1978" s="114" t="s">
        <v>3494</v>
      </c>
      <c r="F1978" s="114">
        <v>156</v>
      </c>
      <c r="G1978" s="121">
        <v>1</v>
      </c>
      <c r="H1978" s="121">
        <v>3</v>
      </c>
      <c r="I1978" s="121" t="s">
        <v>3495</v>
      </c>
      <c r="J1978" s="121">
        <v>395389</v>
      </c>
      <c r="K1978" s="121">
        <v>13013990</v>
      </c>
      <c r="L1978" s="121">
        <v>0.99</v>
      </c>
      <c r="M1978" s="121">
        <v>1896</v>
      </c>
      <c r="N1978" s="122">
        <v>0</v>
      </c>
      <c r="O1978" s="122">
        <v>1.538700181292452E+19</v>
      </c>
    </row>
    <row r="1979" spans="3:15" ht="15" customHeight="1">
      <c r="C1979" s="112" t="b">
        <v>0</v>
      </c>
      <c r="D1979" s="113">
        <v>1898</v>
      </c>
      <c r="E1979" s="114" t="s">
        <v>1404</v>
      </c>
      <c r="F1979" s="114">
        <v>156</v>
      </c>
      <c r="G1979" s="121">
        <v>1</v>
      </c>
      <c r="H1979" s="121">
        <v>3</v>
      </c>
      <c r="I1979" s="121" t="s">
        <v>3495</v>
      </c>
      <c r="J1979" s="121">
        <v>345547</v>
      </c>
      <c r="K1979" s="121">
        <v>11377339</v>
      </c>
      <c r="L1979" s="121">
        <v>0.99</v>
      </c>
      <c r="M1979" s="121">
        <v>1897</v>
      </c>
      <c r="N1979" s="122">
        <v>0</v>
      </c>
      <c r="O1979" s="122">
        <v>1.3530606014115619E+19</v>
      </c>
    </row>
    <row r="1980" spans="3:15" ht="15" customHeight="1">
      <c r="C1980" s="112" t="b">
        <v>0</v>
      </c>
      <c r="D1980" s="113">
        <v>1899</v>
      </c>
      <c r="E1980" s="114" t="s">
        <v>3496</v>
      </c>
      <c r="F1980" s="114">
        <v>156</v>
      </c>
      <c r="G1980" s="121">
        <v>1</v>
      </c>
      <c r="H1980" s="121">
        <v>3</v>
      </c>
      <c r="I1980" s="121" t="s">
        <v>3385</v>
      </c>
      <c r="J1980" s="121">
        <v>464039</v>
      </c>
      <c r="K1980" s="121">
        <v>15198986</v>
      </c>
      <c r="L1980" s="121">
        <v>0.99</v>
      </c>
      <c r="M1980" s="121">
        <v>1898</v>
      </c>
      <c r="N1980" s="122">
        <v>0</v>
      </c>
      <c r="O1980" s="122">
        <v>1.8022893850825869E+19</v>
      </c>
    </row>
    <row r="1981" spans="3:15" ht="15" customHeight="1">
      <c r="C1981" s="112" t="b">
        <v>0</v>
      </c>
      <c r="D1981" s="113">
        <v>1900</v>
      </c>
      <c r="E1981" s="114" t="s">
        <v>3497</v>
      </c>
      <c r="F1981" s="114">
        <v>156</v>
      </c>
      <c r="G1981" s="121">
        <v>1</v>
      </c>
      <c r="H1981" s="121">
        <v>3</v>
      </c>
      <c r="I1981" s="121" t="s">
        <v>3498</v>
      </c>
      <c r="J1981" s="121">
        <v>588564</v>
      </c>
      <c r="K1981" s="121">
        <v>19243795</v>
      </c>
      <c r="L1981" s="121">
        <v>0.99</v>
      </c>
      <c r="M1981" s="121">
        <v>1899</v>
      </c>
      <c r="N1981" s="122">
        <v>0</v>
      </c>
      <c r="O1981" s="122">
        <v>3.4720517283690691E+18</v>
      </c>
    </row>
    <row r="1982" spans="3:15" ht="15" customHeight="1">
      <c r="C1982" s="112" t="b">
        <v>0</v>
      </c>
      <c r="D1982" s="113">
        <v>1901</v>
      </c>
      <c r="E1982" s="114" t="s">
        <v>3499</v>
      </c>
      <c r="F1982" s="114">
        <v>156</v>
      </c>
      <c r="G1982" s="121">
        <v>1</v>
      </c>
      <c r="H1982" s="121">
        <v>3</v>
      </c>
      <c r="I1982" s="121" t="s">
        <v>3385</v>
      </c>
      <c r="J1982" s="121">
        <v>313991</v>
      </c>
      <c r="K1982" s="121">
        <v>10302828</v>
      </c>
      <c r="L1982" s="121">
        <v>0.99</v>
      </c>
      <c r="M1982" s="121">
        <v>1900</v>
      </c>
      <c r="N1982" s="122">
        <v>0</v>
      </c>
      <c r="O1982" s="122">
        <v>1.9279377120982346E+17</v>
      </c>
    </row>
    <row r="1983" spans="3:15" ht="15" customHeight="1">
      <c r="C1983" s="112" t="b">
        <v>0</v>
      </c>
      <c r="D1983" s="113">
        <v>1902</v>
      </c>
      <c r="E1983" s="114" t="s">
        <v>3500</v>
      </c>
      <c r="F1983" s="114">
        <v>157</v>
      </c>
      <c r="G1983" s="121">
        <v>1</v>
      </c>
      <c r="H1983" s="121">
        <v>2</v>
      </c>
      <c r="I1983" s="121" t="s">
        <v>3501</v>
      </c>
      <c r="J1983" s="121">
        <v>207725</v>
      </c>
      <c r="K1983" s="121">
        <v>6776219</v>
      </c>
      <c r="L1983" s="121">
        <v>0.99</v>
      </c>
      <c r="M1983" s="121">
        <v>1901</v>
      </c>
      <c r="N1983" s="122">
        <v>0</v>
      </c>
      <c r="O1983" s="122">
        <v>1.7756593056008151E+19</v>
      </c>
    </row>
    <row r="1984" spans="3:15" ht="15" customHeight="1">
      <c r="C1984" s="112" t="b">
        <v>0</v>
      </c>
      <c r="D1984" s="113">
        <v>1903</v>
      </c>
      <c r="E1984" s="114" t="s">
        <v>3502</v>
      </c>
      <c r="F1984" s="114">
        <v>157</v>
      </c>
      <c r="G1984" s="121">
        <v>1</v>
      </c>
      <c r="H1984" s="121">
        <v>2</v>
      </c>
      <c r="I1984" s="121" t="s">
        <v>3503</v>
      </c>
      <c r="J1984" s="121">
        <v>233534</v>
      </c>
      <c r="K1984" s="121">
        <v>7505275</v>
      </c>
      <c r="L1984" s="121">
        <v>0.99</v>
      </c>
      <c r="M1984" s="121">
        <v>1902</v>
      </c>
      <c r="N1984" s="122">
        <v>0</v>
      </c>
      <c r="O1984" s="122">
        <v>1.1350173190589018E+19</v>
      </c>
    </row>
    <row r="1985" spans="3:15" ht="15" customHeight="1">
      <c r="C1985" s="112" t="b">
        <v>0</v>
      </c>
      <c r="D1985" s="113">
        <v>1904</v>
      </c>
      <c r="E1985" s="114" t="s">
        <v>3504</v>
      </c>
      <c r="F1985" s="114">
        <v>157</v>
      </c>
      <c r="G1985" s="121">
        <v>1</v>
      </c>
      <c r="H1985" s="121">
        <v>2</v>
      </c>
      <c r="I1985" s="121" t="s">
        <v>3505</v>
      </c>
      <c r="J1985" s="121">
        <v>214961</v>
      </c>
      <c r="K1985" s="121">
        <v>6977626</v>
      </c>
      <c r="L1985" s="121">
        <v>0.99</v>
      </c>
      <c r="M1985" s="121">
        <v>1903</v>
      </c>
      <c r="N1985" s="122">
        <v>0</v>
      </c>
      <c r="O1985" s="122">
        <v>5.2255327237925407E+18</v>
      </c>
    </row>
    <row r="1986" spans="3:15" ht="15" customHeight="1">
      <c r="C1986" s="112" t="b">
        <v>0</v>
      </c>
      <c r="D1986" s="113">
        <v>1905</v>
      </c>
      <c r="E1986" s="114" t="s">
        <v>3506</v>
      </c>
      <c r="F1986" s="114">
        <v>157</v>
      </c>
      <c r="G1986" s="121">
        <v>1</v>
      </c>
      <c r="H1986" s="121">
        <v>2</v>
      </c>
      <c r="I1986" s="121" t="s">
        <v>3507</v>
      </c>
      <c r="J1986" s="121">
        <v>268016</v>
      </c>
      <c r="K1986" s="121">
        <v>8581144</v>
      </c>
      <c r="L1986" s="121">
        <v>0.99</v>
      </c>
      <c r="M1986" s="121">
        <v>1904</v>
      </c>
      <c r="N1986" s="122">
        <v>0</v>
      </c>
      <c r="O1986" s="122">
        <v>1.7406567231376525E+18</v>
      </c>
    </row>
    <row r="1987" spans="3:15" ht="15" customHeight="1">
      <c r="C1987" s="112" t="b">
        <v>0</v>
      </c>
      <c r="D1987" s="113">
        <v>1906</v>
      </c>
      <c r="E1987" s="114" t="s">
        <v>265</v>
      </c>
      <c r="F1987" s="114">
        <v>157</v>
      </c>
      <c r="G1987" s="121">
        <v>1</v>
      </c>
      <c r="H1987" s="121">
        <v>2</v>
      </c>
      <c r="I1987" s="121" t="s">
        <v>3508</v>
      </c>
      <c r="J1987" s="121">
        <v>209893</v>
      </c>
      <c r="K1987" s="121">
        <v>6807707</v>
      </c>
      <c r="L1987" s="121">
        <v>0.99</v>
      </c>
      <c r="M1987" s="121">
        <v>1905</v>
      </c>
      <c r="N1987" s="122">
        <v>0</v>
      </c>
      <c r="O1987" s="122">
        <v>6.2581621616251105E+18</v>
      </c>
    </row>
    <row r="1988" spans="3:15" ht="15" customHeight="1">
      <c r="C1988" s="112" t="b">
        <v>0</v>
      </c>
      <c r="D1988" s="113">
        <v>1907</v>
      </c>
      <c r="E1988" s="114" t="s">
        <v>3509</v>
      </c>
      <c r="F1988" s="114">
        <v>157</v>
      </c>
      <c r="G1988" s="121">
        <v>1</v>
      </c>
      <c r="H1988" s="121">
        <v>2</v>
      </c>
      <c r="I1988" s="121" t="s">
        <v>3510</v>
      </c>
      <c r="J1988" s="121">
        <v>318328</v>
      </c>
      <c r="K1988" s="121">
        <v>10218398</v>
      </c>
      <c r="L1988" s="121">
        <v>0.99</v>
      </c>
      <c r="M1988" s="121">
        <v>1906</v>
      </c>
      <c r="N1988" s="122">
        <v>0</v>
      </c>
      <c r="O1988" s="122">
        <v>1.7993676210572247E+19</v>
      </c>
    </row>
    <row r="1989" spans="3:15" ht="15" customHeight="1">
      <c r="C1989" s="112" t="b">
        <v>0</v>
      </c>
      <c r="D1989" s="113">
        <v>1908</v>
      </c>
      <c r="E1989" s="114" t="s">
        <v>2068</v>
      </c>
      <c r="F1989" s="114">
        <v>157</v>
      </c>
      <c r="G1989" s="121">
        <v>1</v>
      </c>
      <c r="H1989" s="121">
        <v>2</v>
      </c>
      <c r="I1989" s="121" t="s">
        <v>3511</v>
      </c>
      <c r="J1989" s="121">
        <v>276871</v>
      </c>
      <c r="K1989" s="121">
        <v>8980400</v>
      </c>
      <c r="L1989" s="121">
        <v>0.99</v>
      </c>
      <c r="M1989" s="121">
        <v>1907</v>
      </c>
      <c r="N1989" s="122">
        <v>0</v>
      </c>
      <c r="O1989" s="122">
        <v>6.6152639898224261E+18</v>
      </c>
    </row>
    <row r="1990" spans="3:15" ht="15" customHeight="1">
      <c r="C1990" s="112" t="b">
        <v>0</v>
      </c>
      <c r="D1990" s="113">
        <v>1909</v>
      </c>
      <c r="E1990" s="114" t="s">
        <v>3512</v>
      </c>
      <c r="F1990" s="114">
        <v>157</v>
      </c>
      <c r="G1990" s="121">
        <v>1</v>
      </c>
      <c r="H1990" s="121">
        <v>2</v>
      </c>
      <c r="I1990" s="121" t="s">
        <v>3513</v>
      </c>
      <c r="J1990" s="121">
        <v>168594</v>
      </c>
      <c r="K1990" s="121">
        <v>5395412</v>
      </c>
      <c r="L1990" s="121">
        <v>0.99</v>
      </c>
      <c r="M1990" s="121">
        <v>1908</v>
      </c>
      <c r="N1990" s="122">
        <v>0</v>
      </c>
      <c r="O1990" s="122">
        <v>1.7041389784419209E+19</v>
      </c>
    </row>
    <row r="1991" spans="3:15" ht="15" customHeight="1">
      <c r="C1991" s="112" t="b">
        <v>0</v>
      </c>
      <c r="D1991" s="113">
        <v>1910</v>
      </c>
      <c r="E1991" s="114" t="s">
        <v>3514</v>
      </c>
      <c r="F1991" s="114">
        <v>157</v>
      </c>
      <c r="G1991" s="121">
        <v>1</v>
      </c>
      <c r="H1991" s="121">
        <v>2</v>
      </c>
      <c r="I1991" s="121" t="s">
        <v>3515</v>
      </c>
      <c r="J1991" s="121">
        <v>134191</v>
      </c>
      <c r="K1991" s="121">
        <v>4293394</v>
      </c>
      <c r="L1991" s="121">
        <v>0.99</v>
      </c>
      <c r="M1991" s="121">
        <v>1909</v>
      </c>
      <c r="N1991" s="122">
        <v>0</v>
      </c>
      <c r="O1991" s="122">
        <v>1.8428298528047487E+19</v>
      </c>
    </row>
    <row r="1992" spans="3:15" ht="15" customHeight="1">
      <c r="C1992" s="112" t="b">
        <v>0</v>
      </c>
      <c r="D1992" s="113">
        <v>1911</v>
      </c>
      <c r="E1992" s="114" t="s">
        <v>3516</v>
      </c>
      <c r="F1992" s="114">
        <v>157</v>
      </c>
      <c r="G1992" s="121">
        <v>1</v>
      </c>
      <c r="H1992" s="121">
        <v>2</v>
      </c>
      <c r="I1992" s="121" t="s">
        <v>3517</v>
      </c>
      <c r="J1992" s="121">
        <v>191320</v>
      </c>
      <c r="K1992" s="121">
        <v>6219487</v>
      </c>
      <c r="L1992" s="121">
        <v>0.99</v>
      </c>
      <c r="M1992" s="121">
        <v>1910</v>
      </c>
      <c r="N1992" s="122">
        <v>0</v>
      </c>
      <c r="O1992" s="122">
        <v>8.376251530182356E+18</v>
      </c>
    </row>
    <row r="1993" spans="3:15" ht="15" customHeight="1">
      <c r="C1993" s="112" t="b">
        <v>0</v>
      </c>
      <c r="D1993" s="113">
        <v>1912</v>
      </c>
      <c r="E1993" s="114" t="s">
        <v>3518</v>
      </c>
      <c r="F1993" s="114">
        <v>157</v>
      </c>
      <c r="G1993" s="121">
        <v>1</v>
      </c>
      <c r="H1993" s="121">
        <v>2</v>
      </c>
      <c r="I1993" s="121" t="s">
        <v>3501</v>
      </c>
      <c r="J1993" s="121">
        <v>196388</v>
      </c>
      <c r="K1993" s="121">
        <v>6382079</v>
      </c>
      <c r="L1993" s="121">
        <v>0.99</v>
      </c>
      <c r="M1993" s="121">
        <v>1911</v>
      </c>
      <c r="N1993" s="122">
        <v>0</v>
      </c>
      <c r="O1993" s="122">
        <v>1.2111195628825332E+19</v>
      </c>
    </row>
    <row r="1994" spans="3:15" ht="15" customHeight="1">
      <c r="C1994" s="112" t="b">
        <v>0</v>
      </c>
      <c r="D1994" s="113">
        <v>1913</v>
      </c>
      <c r="E1994" s="114" t="s">
        <v>3519</v>
      </c>
      <c r="F1994" s="114">
        <v>157</v>
      </c>
      <c r="G1994" s="121">
        <v>1</v>
      </c>
      <c r="H1994" s="121">
        <v>2</v>
      </c>
      <c r="I1994" s="121" t="s">
        <v>3510</v>
      </c>
      <c r="J1994" s="121">
        <v>212558</v>
      </c>
      <c r="K1994" s="121">
        <v>6900619</v>
      </c>
      <c r="L1994" s="121">
        <v>0.99</v>
      </c>
      <c r="M1994" s="121">
        <v>1912</v>
      </c>
      <c r="N1994" s="122">
        <v>0</v>
      </c>
      <c r="O1994" s="122">
        <v>1.1636528433467593E+19</v>
      </c>
    </row>
    <row r="1995" spans="3:15" ht="15" customHeight="1">
      <c r="C1995" s="112" t="b">
        <v>0</v>
      </c>
      <c r="D1995" s="113">
        <v>1914</v>
      </c>
      <c r="E1995" s="114" t="s">
        <v>3520</v>
      </c>
      <c r="F1995" s="114">
        <v>157</v>
      </c>
      <c r="G1995" s="121">
        <v>1</v>
      </c>
      <c r="H1995" s="121">
        <v>2</v>
      </c>
      <c r="I1995" s="121" t="s">
        <v>3521</v>
      </c>
      <c r="J1995" s="121">
        <v>309786</v>
      </c>
      <c r="K1995" s="121">
        <v>9912387</v>
      </c>
      <c r="L1995" s="121">
        <v>0.99</v>
      </c>
      <c r="M1995" s="121">
        <v>1913</v>
      </c>
      <c r="N1995" s="122">
        <v>0</v>
      </c>
      <c r="O1995" s="122">
        <v>5.8262897699626476E+18</v>
      </c>
    </row>
    <row r="1996" spans="3:15" ht="15" customHeight="1">
      <c r="C1996" s="112" t="b">
        <v>0</v>
      </c>
      <c r="D1996" s="113">
        <v>1915</v>
      </c>
      <c r="E1996" s="114" t="s">
        <v>3522</v>
      </c>
      <c r="F1996" s="114">
        <v>157</v>
      </c>
      <c r="G1996" s="121">
        <v>1</v>
      </c>
      <c r="H1996" s="121">
        <v>2</v>
      </c>
      <c r="I1996" s="121" t="s">
        <v>3517</v>
      </c>
      <c r="J1996" s="121">
        <v>192078</v>
      </c>
      <c r="K1996" s="121">
        <v>6254796</v>
      </c>
      <c r="L1996" s="121">
        <v>0.99</v>
      </c>
      <c r="M1996" s="121">
        <v>1914</v>
      </c>
      <c r="N1996" s="122">
        <v>0</v>
      </c>
      <c r="O1996" s="122">
        <v>1.1255202250835245E+19</v>
      </c>
    </row>
    <row r="1997" spans="3:15" ht="15" customHeight="1">
      <c r="C1997" s="112" t="b">
        <v>0</v>
      </c>
      <c r="D1997" s="113">
        <v>1916</v>
      </c>
      <c r="E1997" s="114" t="s">
        <v>3523</v>
      </c>
      <c r="F1997" s="114">
        <v>158</v>
      </c>
      <c r="G1997" s="121">
        <v>1</v>
      </c>
      <c r="H1997" s="121">
        <v>7</v>
      </c>
      <c r="I1997" s="121" t="s">
        <v>3524</v>
      </c>
      <c r="J1997" s="121">
        <v>238550</v>
      </c>
      <c r="K1997" s="121">
        <v>7797308</v>
      </c>
      <c r="L1997" s="121">
        <v>0.99</v>
      </c>
      <c r="M1997" s="121">
        <v>1915</v>
      </c>
      <c r="N1997" s="122">
        <v>0</v>
      </c>
      <c r="O1997" s="122">
        <v>1.3295885764295012E+19</v>
      </c>
    </row>
    <row r="1998" spans="3:15" ht="15" customHeight="1">
      <c r="C1998" s="112" t="b">
        <v>0</v>
      </c>
      <c r="D1998" s="113">
        <v>1917</v>
      </c>
      <c r="E1998" s="114" t="s">
        <v>3525</v>
      </c>
      <c r="F1998" s="114">
        <v>158</v>
      </c>
      <c r="G1998" s="121">
        <v>1</v>
      </c>
      <c r="H1998" s="121">
        <v>7</v>
      </c>
      <c r="I1998" s="121" t="s">
        <v>3526</v>
      </c>
      <c r="J1998" s="121">
        <v>220081</v>
      </c>
      <c r="K1998" s="121">
        <v>7125225</v>
      </c>
      <c r="L1998" s="121">
        <v>0.99</v>
      </c>
      <c r="M1998" s="121">
        <v>1916</v>
      </c>
      <c r="N1998" s="122">
        <v>0</v>
      </c>
      <c r="O1998" s="122">
        <v>1.593301488694433E+18</v>
      </c>
    </row>
    <row r="1999" spans="3:15" ht="15" customHeight="1">
      <c r="C1999" s="112" t="b">
        <v>0</v>
      </c>
      <c r="D1999" s="113">
        <v>1918</v>
      </c>
      <c r="E1999" s="114" t="s">
        <v>3527</v>
      </c>
      <c r="F1999" s="114">
        <v>158</v>
      </c>
      <c r="G1999" s="121">
        <v>1</v>
      </c>
      <c r="H1999" s="121">
        <v>7</v>
      </c>
      <c r="I1999" s="121" t="s">
        <v>3528</v>
      </c>
      <c r="J1999" s="121">
        <v>197694</v>
      </c>
      <c r="K1999" s="121">
        <v>6523547</v>
      </c>
      <c r="L1999" s="121">
        <v>0.99</v>
      </c>
      <c r="M1999" s="121">
        <v>1917</v>
      </c>
      <c r="N1999" s="122">
        <v>0</v>
      </c>
      <c r="O1999" s="122">
        <v>2.0155597119344108E+18</v>
      </c>
    </row>
    <row r="2000" spans="3:15" ht="15" customHeight="1">
      <c r="C2000" s="112" t="b">
        <v>0</v>
      </c>
      <c r="D2000" s="113">
        <v>1919</v>
      </c>
      <c r="E2000" s="114" t="s">
        <v>3529</v>
      </c>
      <c r="F2000" s="114">
        <v>158</v>
      </c>
      <c r="G2000" s="121">
        <v>1</v>
      </c>
      <c r="H2000" s="121">
        <v>7</v>
      </c>
      <c r="I2000" s="121" t="s">
        <v>3530</v>
      </c>
      <c r="J2000" s="121">
        <v>209397</v>
      </c>
      <c r="K2000" s="121">
        <v>6803970</v>
      </c>
      <c r="L2000" s="121">
        <v>0.99</v>
      </c>
      <c r="M2000" s="121">
        <v>1918</v>
      </c>
      <c r="N2000" s="122">
        <v>0</v>
      </c>
      <c r="O2000" s="122">
        <v>6.0143449018784768E+18</v>
      </c>
    </row>
    <row r="2001" spans="3:15" ht="15" customHeight="1">
      <c r="C2001" s="112" t="b">
        <v>0</v>
      </c>
      <c r="D2001" s="113">
        <v>1920</v>
      </c>
      <c r="E2001" s="114" t="s">
        <v>3531</v>
      </c>
      <c r="F2001" s="114">
        <v>158</v>
      </c>
      <c r="G2001" s="121">
        <v>1</v>
      </c>
      <c r="H2001" s="121">
        <v>7</v>
      </c>
      <c r="I2001" s="121" t="s">
        <v>3532</v>
      </c>
      <c r="J2001" s="121">
        <v>245551</v>
      </c>
      <c r="K2001" s="121">
        <v>8144179</v>
      </c>
      <c r="L2001" s="121">
        <v>0.99</v>
      </c>
      <c r="M2001" s="121">
        <v>1919</v>
      </c>
      <c r="N2001" s="122">
        <v>0</v>
      </c>
      <c r="O2001" s="122">
        <v>1.3789430317820697E+19</v>
      </c>
    </row>
    <row r="2002" spans="3:15" ht="15" customHeight="1">
      <c r="C2002" s="112" t="b">
        <v>0</v>
      </c>
      <c r="D2002" s="113">
        <v>1921</v>
      </c>
      <c r="E2002" s="114" t="s">
        <v>3533</v>
      </c>
      <c r="F2002" s="114">
        <v>158</v>
      </c>
      <c r="G2002" s="121">
        <v>1</v>
      </c>
      <c r="H2002" s="121">
        <v>7</v>
      </c>
      <c r="I2002" s="121" t="s">
        <v>3532</v>
      </c>
      <c r="J2002" s="121">
        <v>275748</v>
      </c>
      <c r="K2002" s="121">
        <v>9126170</v>
      </c>
      <c r="L2002" s="121">
        <v>0.99</v>
      </c>
      <c r="M2002" s="121">
        <v>1920</v>
      </c>
      <c r="N2002" s="122">
        <v>0</v>
      </c>
      <c r="O2002" s="122">
        <v>8.8844986825891994E+18</v>
      </c>
    </row>
    <row r="2003" spans="3:15" ht="15" customHeight="1">
      <c r="C2003" s="112" t="b">
        <v>0</v>
      </c>
      <c r="D2003" s="113">
        <v>1922</v>
      </c>
      <c r="E2003" s="114" t="s">
        <v>3534</v>
      </c>
      <c r="F2003" s="114">
        <v>158</v>
      </c>
      <c r="G2003" s="121">
        <v>1</v>
      </c>
      <c r="H2003" s="121">
        <v>7</v>
      </c>
      <c r="I2003" s="121" t="s">
        <v>3532</v>
      </c>
      <c r="J2003" s="121">
        <v>199758</v>
      </c>
      <c r="K2003" s="121">
        <v>6542289</v>
      </c>
      <c r="L2003" s="121">
        <v>0.99</v>
      </c>
      <c r="M2003" s="121">
        <v>1921</v>
      </c>
      <c r="N2003" s="122">
        <v>0</v>
      </c>
      <c r="O2003" s="122">
        <v>1.0781079972263727E+19</v>
      </c>
    </row>
    <row r="2004" spans="3:15" ht="15" customHeight="1">
      <c r="C2004" s="112" t="b">
        <v>0</v>
      </c>
      <c r="D2004" s="113">
        <v>1923</v>
      </c>
      <c r="E2004" s="114" t="s">
        <v>2187</v>
      </c>
      <c r="F2004" s="114">
        <v>158</v>
      </c>
      <c r="G2004" s="121">
        <v>1</v>
      </c>
      <c r="H2004" s="121">
        <v>7</v>
      </c>
      <c r="I2004" s="121" t="s">
        <v>3532</v>
      </c>
      <c r="J2004" s="121">
        <v>155428</v>
      </c>
      <c r="K2004" s="121">
        <v>5252560</v>
      </c>
      <c r="L2004" s="121">
        <v>0.99</v>
      </c>
      <c r="M2004" s="121">
        <v>1922</v>
      </c>
      <c r="N2004" s="122">
        <v>0</v>
      </c>
      <c r="O2004" s="122">
        <v>9.8634110618654577E+18</v>
      </c>
    </row>
    <row r="2005" spans="3:15" ht="15" customHeight="1">
      <c r="C2005" s="112" t="b">
        <v>0</v>
      </c>
      <c r="D2005" s="113">
        <v>1924</v>
      </c>
      <c r="E2005" s="114" t="s">
        <v>3535</v>
      </c>
      <c r="F2005" s="114">
        <v>158</v>
      </c>
      <c r="G2005" s="121">
        <v>1</v>
      </c>
      <c r="H2005" s="121">
        <v>7</v>
      </c>
      <c r="I2005" s="121" t="s">
        <v>3536</v>
      </c>
      <c r="J2005" s="121">
        <v>215353</v>
      </c>
      <c r="K2005" s="121">
        <v>7032626</v>
      </c>
      <c r="L2005" s="121">
        <v>0.99</v>
      </c>
      <c r="M2005" s="121">
        <v>1923</v>
      </c>
      <c r="N2005" s="122">
        <v>0</v>
      </c>
      <c r="O2005" s="122">
        <v>1.812592531847235E+19</v>
      </c>
    </row>
    <row r="2006" spans="3:15" ht="15" customHeight="1">
      <c r="C2006" s="112" t="b">
        <v>0</v>
      </c>
      <c r="D2006" s="113">
        <v>1925</v>
      </c>
      <c r="E2006" s="114" t="s">
        <v>3537</v>
      </c>
      <c r="F2006" s="114">
        <v>158</v>
      </c>
      <c r="G2006" s="121">
        <v>1</v>
      </c>
      <c r="H2006" s="121">
        <v>7</v>
      </c>
      <c r="I2006" s="121" t="s">
        <v>3538</v>
      </c>
      <c r="J2006" s="121">
        <v>307200</v>
      </c>
      <c r="K2006" s="121">
        <v>9893875</v>
      </c>
      <c r="L2006" s="121">
        <v>0.99</v>
      </c>
      <c r="M2006" s="121">
        <v>1924</v>
      </c>
      <c r="N2006" s="122">
        <v>0</v>
      </c>
      <c r="O2006" s="122">
        <v>1.7657629372703445E+19</v>
      </c>
    </row>
    <row r="2007" spans="3:15" ht="15" customHeight="1">
      <c r="C2007" s="112" t="b">
        <v>0</v>
      </c>
      <c r="D2007" s="113">
        <v>1926</v>
      </c>
      <c r="E2007" s="114" t="s">
        <v>3539</v>
      </c>
      <c r="F2007" s="114">
        <v>158</v>
      </c>
      <c r="G2007" s="121">
        <v>1</v>
      </c>
      <c r="H2007" s="121">
        <v>7</v>
      </c>
      <c r="I2007" s="121" t="s">
        <v>3532</v>
      </c>
      <c r="J2007" s="121">
        <v>156212</v>
      </c>
      <c r="K2007" s="121">
        <v>5098288</v>
      </c>
      <c r="L2007" s="121">
        <v>0.99</v>
      </c>
      <c r="M2007" s="121">
        <v>1925</v>
      </c>
      <c r="N2007" s="122">
        <v>0</v>
      </c>
      <c r="O2007" s="122">
        <v>7.1988125901415291E+18</v>
      </c>
    </row>
    <row r="2008" spans="3:15" ht="15" customHeight="1">
      <c r="C2008" s="112" t="b">
        <v>0</v>
      </c>
      <c r="D2008" s="113">
        <v>1927</v>
      </c>
      <c r="E2008" s="114" t="s">
        <v>3540</v>
      </c>
      <c r="F2008" s="114">
        <v>158</v>
      </c>
      <c r="G2008" s="121">
        <v>1</v>
      </c>
      <c r="H2008" s="121">
        <v>7</v>
      </c>
      <c r="I2008" s="121" t="s">
        <v>3541</v>
      </c>
      <c r="J2008" s="121">
        <v>321828</v>
      </c>
      <c r="K2008" s="121">
        <v>10626920</v>
      </c>
      <c r="L2008" s="121">
        <v>0.99</v>
      </c>
      <c r="M2008" s="121">
        <v>1926</v>
      </c>
      <c r="N2008" s="122">
        <v>0</v>
      </c>
      <c r="O2008" s="122">
        <v>3.0968244237238702E+18</v>
      </c>
    </row>
    <row r="2009" spans="3:15" ht="15" customHeight="1">
      <c r="C2009" s="112" t="b">
        <v>0</v>
      </c>
      <c r="D2009" s="113">
        <v>1928</v>
      </c>
      <c r="E2009" s="114" t="s">
        <v>3542</v>
      </c>
      <c r="F2009" s="114">
        <v>158</v>
      </c>
      <c r="G2009" s="121">
        <v>1</v>
      </c>
      <c r="H2009" s="121">
        <v>7</v>
      </c>
      <c r="I2009" s="121" t="s">
        <v>3532</v>
      </c>
      <c r="J2009" s="121">
        <v>72463</v>
      </c>
      <c r="K2009" s="121">
        <v>2371543</v>
      </c>
      <c r="L2009" s="121">
        <v>0.99</v>
      </c>
      <c r="M2009" s="121">
        <v>1927</v>
      </c>
      <c r="N2009" s="122">
        <v>0</v>
      </c>
      <c r="O2009" s="122">
        <v>1.1539370821633882E+19</v>
      </c>
    </row>
    <row r="2010" spans="3:15" ht="15" customHeight="1">
      <c r="C2010" s="112" t="b">
        <v>0</v>
      </c>
      <c r="D2010" s="113">
        <v>1929</v>
      </c>
      <c r="E2010" s="114" t="s">
        <v>267</v>
      </c>
      <c r="F2010" s="114">
        <v>159</v>
      </c>
      <c r="G2010" s="121">
        <v>1</v>
      </c>
      <c r="H2010" s="121">
        <v>7</v>
      </c>
      <c r="I2010" s="121" t="s">
        <v>3543</v>
      </c>
      <c r="J2010" s="121">
        <v>152293</v>
      </c>
      <c r="K2010" s="121">
        <v>4921056</v>
      </c>
      <c r="L2010" s="121">
        <v>0.99</v>
      </c>
      <c r="M2010" s="121">
        <v>1928</v>
      </c>
      <c r="N2010" s="122">
        <v>0</v>
      </c>
      <c r="O2010" s="122">
        <v>1.7903568433402425E+19</v>
      </c>
    </row>
    <row r="2011" spans="3:15" ht="15" customHeight="1">
      <c r="C2011" s="112" t="b">
        <v>0</v>
      </c>
      <c r="D2011" s="113">
        <v>1930</v>
      </c>
      <c r="E2011" s="114" t="s">
        <v>3544</v>
      </c>
      <c r="F2011" s="114">
        <v>159</v>
      </c>
      <c r="G2011" s="121">
        <v>1</v>
      </c>
      <c r="H2011" s="121">
        <v>7</v>
      </c>
      <c r="I2011" s="121" t="s">
        <v>3538</v>
      </c>
      <c r="J2011" s="121">
        <v>278099</v>
      </c>
      <c r="K2011" s="121">
        <v>9258649</v>
      </c>
      <c r="L2011" s="121">
        <v>0.99</v>
      </c>
      <c r="M2011" s="121">
        <v>1929</v>
      </c>
      <c r="N2011" s="122">
        <v>0</v>
      </c>
      <c r="O2011" s="122">
        <v>1.6452669173805425E+19</v>
      </c>
    </row>
    <row r="2012" spans="3:15" ht="15" customHeight="1">
      <c r="C2012" s="112" t="b">
        <v>0</v>
      </c>
      <c r="D2012" s="113">
        <v>1931</v>
      </c>
      <c r="E2012" s="114" t="s">
        <v>3545</v>
      </c>
      <c r="F2012" s="114">
        <v>159</v>
      </c>
      <c r="G2012" s="121">
        <v>1</v>
      </c>
      <c r="H2012" s="121">
        <v>7</v>
      </c>
      <c r="I2012" s="121" t="s">
        <v>3546</v>
      </c>
      <c r="J2012" s="121">
        <v>229564</v>
      </c>
      <c r="K2012" s="121">
        <v>7506969</v>
      </c>
      <c r="L2012" s="121">
        <v>0.99</v>
      </c>
      <c r="M2012" s="121">
        <v>1930</v>
      </c>
      <c r="N2012" s="122">
        <v>0</v>
      </c>
      <c r="O2012" s="122">
        <v>7.6892438881013832E+18</v>
      </c>
    </row>
    <row r="2013" spans="3:15" ht="15" customHeight="1">
      <c r="C2013" s="112" t="b">
        <v>0</v>
      </c>
      <c r="D2013" s="113">
        <v>1932</v>
      </c>
      <c r="E2013" s="114" t="s">
        <v>3547</v>
      </c>
      <c r="F2013" s="114">
        <v>159</v>
      </c>
      <c r="G2013" s="121">
        <v>1</v>
      </c>
      <c r="H2013" s="121">
        <v>7</v>
      </c>
      <c r="I2013" s="121" t="s">
        <v>3532</v>
      </c>
      <c r="J2013" s="121">
        <v>268721</v>
      </c>
      <c r="K2013" s="121">
        <v>8805088</v>
      </c>
      <c r="L2013" s="121">
        <v>0.99</v>
      </c>
      <c r="M2013" s="121">
        <v>1931</v>
      </c>
      <c r="N2013" s="122">
        <v>0</v>
      </c>
      <c r="O2013" s="122">
        <v>4.3983603208064118E+18</v>
      </c>
    </row>
    <row r="2014" spans="3:15" ht="15" customHeight="1">
      <c r="C2014" s="112" t="b">
        <v>0</v>
      </c>
      <c r="D2014" s="113">
        <v>1933</v>
      </c>
      <c r="E2014" s="114" t="s">
        <v>3548</v>
      </c>
      <c r="F2014" s="114">
        <v>159</v>
      </c>
      <c r="G2014" s="121">
        <v>1</v>
      </c>
      <c r="H2014" s="121">
        <v>7</v>
      </c>
      <c r="I2014" s="121" t="s">
        <v>3549</v>
      </c>
      <c r="J2014" s="121">
        <v>251297</v>
      </c>
      <c r="K2014" s="121">
        <v>8237026</v>
      </c>
      <c r="L2014" s="121">
        <v>0.99</v>
      </c>
      <c r="M2014" s="121">
        <v>1932</v>
      </c>
      <c r="N2014" s="122">
        <v>0</v>
      </c>
      <c r="O2014" s="122">
        <v>1.7162623350815023E+19</v>
      </c>
    </row>
    <row r="2015" spans="3:15" ht="15" customHeight="1">
      <c r="C2015" s="112" t="b">
        <v>0</v>
      </c>
      <c r="D2015" s="113">
        <v>1934</v>
      </c>
      <c r="E2015" s="114" t="s">
        <v>3550</v>
      </c>
      <c r="F2015" s="114">
        <v>159</v>
      </c>
      <c r="G2015" s="121">
        <v>1</v>
      </c>
      <c r="H2015" s="121">
        <v>7</v>
      </c>
      <c r="I2015" s="121" t="s">
        <v>3532</v>
      </c>
      <c r="J2015" s="121">
        <v>272796</v>
      </c>
      <c r="K2015" s="121">
        <v>8874285</v>
      </c>
      <c r="L2015" s="121">
        <v>0.99</v>
      </c>
      <c r="M2015" s="121">
        <v>1933</v>
      </c>
      <c r="N2015" s="122">
        <v>0</v>
      </c>
      <c r="O2015" s="122">
        <v>9.8252575918979748E+18</v>
      </c>
    </row>
    <row r="2016" spans="3:15" ht="15" customHeight="1">
      <c r="C2016" s="112" t="b">
        <v>0</v>
      </c>
      <c r="D2016" s="113">
        <v>1935</v>
      </c>
      <c r="E2016" s="114" t="s">
        <v>3551</v>
      </c>
      <c r="F2016" s="114">
        <v>159</v>
      </c>
      <c r="G2016" s="121">
        <v>1</v>
      </c>
      <c r="H2016" s="121">
        <v>7</v>
      </c>
      <c r="I2016" s="121" t="s">
        <v>3538</v>
      </c>
      <c r="J2016" s="121">
        <v>265665</v>
      </c>
      <c r="K2016" s="121">
        <v>8708399</v>
      </c>
      <c r="L2016" s="121">
        <v>0.99</v>
      </c>
      <c r="M2016" s="121">
        <v>1934</v>
      </c>
      <c r="N2016" s="122">
        <v>0</v>
      </c>
      <c r="O2016" s="122">
        <v>6.5389731656598508E+18</v>
      </c>
    </row>
    <row r="2017" spans="3:15" ht="15" customHeight="1">
      <c r="C2017" s="112" t="b">
        <v>0</v>
      </c>
      <c r="D2017" s="113">
        <v>1936</v>
      </c>
      <c r="E2017" s="114" t="s">
        <v>3552</v>
      </c>
      <c r="F2017" s="114">
        <v>159</v>
      </c>
      <c r="G2017" s="121">
        <v>1</v>
      </c>
      <c r="H2017" s="121">
        <v>7</v>
      </c>
      <c r="I2017" s="121" t="s">
        <v>3532</v>
      </c>
      <c r="J2017" s="121">
        <v>286249</v>
      </c>
      <c r="K2017" s="121">
        <v>9426153</v>
      </c>
      <c r="L2017" s="121">
        <v>0.99</v>
      </c>
      <c r="M2017" s="121">
        <v>1935</v>
      </c>
      <c r="N2017" s="122">
        <v>0</v>
      </c>
      <c r="O2017" s="122">
        <v>8.7706130113636116E+18</v>
      </c>
    </row>
    <row r="2018" spans="3:15" ht="15" customHeight="1">
      <c r="C2018" s="112" t="b">
        <v>0</v>
      </c>
      <c r="D2018" s="113">
        <v>1937</v>
      </c>
      <c r="E2018" s="114" t="s">
        <v>3553</v>
      </c>
      <c r="F2018" s="114">
        <v>159</v>
      </c>
      <c r="G2018" s="121">
        <v>1</v>
      </c>
      <c r="H2018" s="121">
        <v>7</v>
      </c>
      <c r="I2018" s="121" t="s">
        <v>496</v>
      </c>
      <c r="J2018" s="121">
        <v>209737</v>
      </c>
      <c r="K2018" s="121">
        <v>6898507</v>
      </c>
      <c r="L2018" s="121">
        <v>0.99</v>
      </c>
      <c r="M2018" s="121">
        <v>1936</v>
      </c>
      <c r="N2018" s="122">
        <v>0</v>
      </c>
      <c r="O2018" s="122">
        <v>4.1076967805513073E+18</v>
      </c>
    </row>
    <row r="2019" spans="3:15" ht="15" customHeight="1">
      <c r="C2019" s="112" t="b">
        <v>0</v>
      </c>
      <c r="D2019" s="113">
        <v>1938</v>
      </c>
      <c r="E2019" s="114" t="s">
        <v>3554</v>
      </c>
      <c r="F2019" s="114">
        <v>159</v>
      </c>
      <c r="G2019" s="121">
        <v>1</v>
      </c>
      <c r="H2019" s="121">
        <v>7</v>
      </c>
      <c r="I2019" s="121" t="s">
        <v>3543</v>
      </c>
      <c r="J2019" s="121">
        <v>135732</v>
      </c>
      <c r="K2019" s="121">
        <v>4583956</v>
      </c>
      <c r="L2019" s="121">
        <v>0.99</v>
      </c>
      <c r="M2019" s="121">
        <v>1937</v>
      </c>
      <c r="N2019" s="122">
        <v>0</v>
      </c>
      <c r="O2019" s="122">
        <v>1.3305557097332064E+19</v>
      </c>
    </row>
    <row r="2020" spans="3:15" ht="15" customHeight="1">
      <c r="C2020" s="112" t="b">
        <v>0</v>
      </c>
      <c r="D2020" s="113">
        <v>1939</v>
      </c>
      <c r="E2020" s="114" t="s">
        <v>3555</v>
      </c>
      <c r="F2020" s="114">
        <v>159</v>
      </c>
      <c r="G2020" s="121">
        <v>1</v>
      </c>
      <c r="H2020" s="121">
        <v>7</v>
      </c>
      <c r="I2020" s="121" t="s">
        <v>3556</v>
      </c>
      <c r="J2020" s="121">
        <v>133093</v>
      </c>
      <c r="K2020" s="121">
        <v>4326333</v>
      </c>
      <c r="L2020" s="121">
        <v>0.99</v>
      </c>
      <c r="M2020" s="121">
        <v>1938</v>
      </c>
      <c r="N2020" s="122">
        <v>0</v>
      </c>
      <c r="O2020" s="122">
        <v>6.5566547236966574E+18</v>
      </c>
    </row>
    <row r="2021" spans="3:15" ht="15" customHeight="1">
      <c r="C2021" s="112" t="b">
        <v>0</v>
      </c>
      <c r="D2021" s="113">
        <v>1940</v>
      </c>
      <c r="E2021" s="114" t="s">
        <v>3557</v>
      </c>
      <c r="F2021" s="114">
        <v>159</v>
      </c>
      <c r="G2021" s="121">
        <v>1</v>
      </c>
      <c r="H2021" s="121">
        <v>7</v>
      </c>
      <c r="I2021" s="121" t="s">
        <v>3558</v>
      </c>
      <c r="J2021" s="121">
        <v>413910</v>
      </c>
      <c r="K2021" s="121">
        <v>13520382</v>
      </c>
      <c r="L2021" s="121">
        <v>0.99</v>
      </c>
      <c r="M2021" s="121">
        <v>1939</v>
      </c>
      <c r="N2021" s="122">
        <v>0</v>
      </c>
      <c r="O2021" s="122">
        <v>8.0692518353964728E+18</v>
      </c>
    </row>
    <row r="2022" spans="3:15" ht="15" customHeight="1">
      <c r="C2022" s="112" t="b">
        <v>0</v>
      </c>
      <c r="D2022" s="113">
        <v>1941</v>
      </c>
      <c r="E2022" s="114" t="s">
        <v>3559</v>
      </c>
      <c r="F2022" s="114">
        <v>159</v>
      </c>
      <c r="G2022" s="121">
        <v>1</v>
      </c>
      <c r="H2022" s="121">
        <v>7</v>
      </c>
      <c r="I2022" s="121" t="s">
        <v>3560</v>
      </c>
      <c r="J2022" s="121">
        <v>205688</v>
      </c>
      <c r="K2022" s="121">
        <v>6787901</v>
      </c>
      <c r="L2022" s="121">
        <v>0.99</v>
      </c>
      <c r="M2022" s="121">
        <v>1940</v>
      </c>
      <c r="N2022" s="122">
        <v>0</v>
      </c>
      <c r="O2022" s="122">
        <v>1.4444688689593938E+19</v>
      </c>
    </row>
    <row r="2023" spans="3:15" ht="15" customHeight="1">
      <c r="C2023" s="112" t="b">
        <v>0</v>
      </c>
      <c r="D2023" s="113">
        <v>1942</v>
      </c>
      <c r="E2023" s="114" t="s">
        <v>268</v>
      </c>
      <c r="F2023" s="114">
        <v>160</v>
      </c>
      <c r="G2023" s="121">
        <v>1</v>
      </c>
      <c r="H2023" s="121">
        <v>3</v>
      </c>
      <c r="I2023" s="121" t="s">
        <v>3561</v>
      </c>
      <c r="J2023" s="121">
        <v>169926</v>
      </c>
      <c r="K2023" s="121">
        <v>5523552</v>
      </c>
      <c r="L2023" s="121">
        <v>0.99</v>
      </c>
      <c r="M2023" s="121">
        <v>1941</v>
      </c>
      <c r="N2023" s="122">
        <v>0</v>
      </c>
      <c r="O2023" s="122">
        <v>9.4163059911880192E+18</v>
      </c>
    </row>
    <row r="2024" spans="3:15" ht="15" customHeight="1">
      <c r="C2024" s="112" t="b">
        <v>0</v>
      </c>
      <c r="D2024" s="113">
        <v>1943</v>
      </c>
      <c r="E2024" s="114" t="s">
        <v>3562</v>
      </c>
      <c r="F2024" s="114">
        <v>160</v>
      </c>
      <c r="G2024" s="121">
        <v>1</v>
      </c>
      <c r="H2024" s="121">
        <v>3</v>
      </c>
      <c r="I2024" s="121" t="s">
        <v>3561</v>
      </c>
      <c r="J2024" s="121">
        <v>203546</v>
      </c>
      <c r="K2024" s="121">
        <v>6616389</v>
      </c>
      <c r="L2024" s="121">
        <v>0.99</v>
      </c>
      <c r="M2024" s="121">
        <v>1942</v>
      </c>
      <c r="N2024" s="122">
        <v>0</v>
      </c>
      <c r="O2024" s="122">
        <v>3.2168650831392947E+18</v>
      </c>
    </row>
    <row r="2025" spans="3:15" ht="15" customHeight="1">
      <c r="C2025" s="112" t="b">
        <v>0</v>
      </c>
      <c r="D2025" s="113">
        <v>1944</v>
      </c>
      <c r="E2025" s="114" t="s">
        <v>3563</v>
      </c>
      <c r="F2025" s="114">
        <v>160</v>
      </c>
      <c r="G2025" s="121">
        <v>1</v>
      </c>
      <c r="H2025" s="121">
        <v>3</v>
      </c>
      <c r="I2025" s="121" t="s">
        <v>3561</v>
      </c>
      <c r="J2025" s="121">
        <v>160026</v>
      </c>
      <c r="K2025" s="121">
        <v>5175327</v>
      </c>
      <c r="L2025" s="121">
        <v>0.99</v>
      </c>
      <c r="M2025" s="121">
        <v>1943</v>
      </c>
      <c r="N2025" s="122">
        <v>0</v>
      </c>
      <c r="O2025" s="122">
        <v>1.6103529702289672E+19</v>
      </c>
    </row>
    <row r="2026" spans="3:15" ht="15" customHeight="1">
      <c r="C2026" s="112" t="b">
        <v>0</v>
      </c>
      <c r="D2026" s="113">
        <v>1945</v>
      </c>
      <c r="E2026" s="114" t="s">
        <v>3564</v>
      </c>
      <c r="F2026" s="114">
        <v>160</v>
      </c>
      <c r="G2026" s="121">
        <v>1</v>
      </c>
      <c r="H2026" s="121">
        <v>3</v>
      </c>
      <c r="I2026" s="121" t="s">
        <v>3561</v>
      </c>
      <c r="J2026" s="121">
        <v>217626</v>
      </c>
      <c r="K2026" s="121">
        <v>7102182</v>
      </c>
      <c r="L2026" s="121">
        <v>0.99</v>
      </c>
      <c r="M2026" s="121">
        <v>1944</v>
      </c>
      <c r="N2026" s="122">
        <v>0</v>
      </c>
      <c r="O2026" s="122">
        <v>5.0226086966616218E+18</v>
      </c>
    </row>
    <row r="2027" spans="3:15" ht="15" customHeight="1">
      <c r="C2027" s="112" t="b">
        <v>0</v>
      </c>
      <c r="D2027" s="113">
        <v>1946</v>
      </c>
      <c r="E2027" s="114" t="s">
        <v>3565</v>
      </c>
      <c r="F2027" s="114">
        <v>160</v>
      </c>
      <c r="G2027" s="121">
        <v>1</v>
      </c>
      <c r="H2027" s="121">
        <v>3</v>
      </c>
      <c r="I2027" s="121" t="s">
        <v>3561</v>
      </c>
      <c r="J2027" s="121">
        <v>203337</v>
      </c>
      <c r="K2027" s="121">
        <v>6643350</v>
      </c>
      <c r="L2027" s="121">
        <v>0.99</v>
      </c>
      <c r="M2027" s="121">
        <v>1945</v>
      </c>
      <c r="N2027" s="122">
        <v>0</v>
      </c>
      <c r="O2027" s="122">
        <v>1.0568324288495032E+19</v>
      </c>
    </row>
    <row r="2028" spans="3:15" ht="15" customHeight="1">
      <c r="C2028" s="112" t="b">
        <v>0</v>
      </c>
      <c r="D2028" s="113">
        <v>1947</v>
      </c>
      <c r="E2028" s="114" t="s">
        <v>3566</v>
      </c>
      <c r="F2028" s="114">
        <v>160</v>
      </c>
      <c r="G2028" s="121">
        <v>1</v>
      </c>
      <c r="H2028" s="121">
        <v>3</v>
      </c>
      <c r="I2028" s="121" t="s">
        <v>3561</v>
      </c>
      <c r="J2028" s="121">
        <v>192600</v>
      </c>
      <c r="K2028" s="121">
        <v>6283035</v>
      </c>
      <c r="L2028" s="121">
        <v>0.99</v>
      </c>
      <c r="M2028" s="121">
        <v>1946</v>
      </c>
      <c r="N2028" s="122">
        <v>0</v>
      </c>
      <c r="O2028" s="122">
        <v>1.3024856819594047E+19</v>
      </c>
    </row>
    <row r="2029" spans="3:15" ht="15" customHeight="1">
      <c r="C2029" s="112" t="b">
        <v>0</v>
      </c>
      <c r="D2029" s="113">
        <v>1948</v>
      </c>
      <c r="E2029" s="114" t="s">
        <v>3567</v>
      </c>
      <c r="F2029" s="114">
        <v>160</v>
      </c>
      <c r="G2029" s="121">
        <v>1</v>
      </c>
      <c r="H2029" s="121">
        <v>3</v>
      </c>
      <c r="I2029" s="121" t="s">
        <v>3561</v>
      </c>
      <c r="J2029" s="121">
        <v>164675</v>
      </c>
      <c r="K2029" s="121">
        <v>5416114</v>
      </c>
      <c r="L2029" s="121">
        <v>0.99</v>
      </c>
      <c r="M2029" s="121">
        <v>1947</v>
      </c>
      <c r="N2029" s="122">
        <v>0</v>
      </c>
      <c r="O2029" s="122">
        <v>1.6400811105795631E+19</v>
      </c>
    </row>
    <row r="2030" spans="3:15" ht="15" customHeight="1">
      <c r="C2030" s="112" t="b">
        <v>0</v>
      </c>
      <c r="D2030" s="113">
        <v>1949</v>
      </c>
      <c r="E2030" s="114" t="s">
        <v>3568</v>
      </c>
      <c r="F2030" s="114">
        <v>160</v>
      </c>
      <c r="G2030" s="121">
        <v>1</v>
      </c>
      <c r="H2030" s="121">
        <v>3</v>
      </c>
      <c r="I2030" s="121" t="s">
        <v>3561</v>
      </c>
      <c r="J2030" s="121">
        <v>213916</v>
      </c>
      <c r="K2030" s="121">
        <v>6983609</v>
      </c>
      <c r="L2030" s="121">
        <v>0.99</v>
      </c>
      <c r="M2030" s="121">
        <v>1948</v>
      </c>
      <c r="N2030" s="122">
        <v>0</v>
      </c>
      <c r="O2030" s="122">
        <v>8.547926147348694E+18</v>
      </c>
    </row>
    <row r="2031" spans="3:15" ht="15" customHeight="1">
      <c r="C2031" s="112" t="b">
        <v>0</v>
      </c>
      <c r="D2031" s="113">
        <v>1950</v>
      </c>
      <c r="E2031" s="114" t="s">
        <v>3569</v>
      </c>
      <c r="F2031" s="114">
        <v>160</v>
      </c>
      <c r="G2031" s="121">
        <v>1</v>
      </c>
      <c r="H2031" s="121">
        <v>3</v>
      </c>
      <c r="I2031" s="121" t="s">
        <v>3561</v>
      </c>
      <c r="J2031" s="121">
        <v>158432</v>
      </c>
      <c r="K2031" s="121">
        <v>5155099</v>
      </c>
      <c r="L2031" s="121">
        <v>0.99</v>
      </c>
      <c r="M2031" s="121">
        <v>1949</v>
      </c>
      <c r="N2031" s="122">
        <v>0</v>
      </c>
      <c r="O2031" s="122">
        <v>1.281655970352044E+19</v>
      </c>
    </row>
    <row r="2032" spans="3:15" ht="15" customHeight="1">
      <c r="C2032" s="112" t="b">
        <v>0</v>
      </c>
      <c r="D2032" s="113">
        <v>1951</v>
      </c>
      <c r="E2032" s="114" t="s">
        <v>3570</v>
      </c>
      <c r="F2032" s="114">
        <v>160</v>
      </c>
      <c r="G2032" s="121">
        <v>1</v>
      </c>
      <c r="H2032" s="121">
        <v>3</v>
      </c>
      <c r="I2032" s="121" t="s">
        <v>3561</v>
      </c>
      <c r="J2032" s="121">
        <v>98115</v>
      </c>
      <c r="K2032" s="121">
        <v>3195536</v>
      </c>
      <c r="L2032" s="121">
        <v>0.99</v>
      </c>
      <c r="M2032" s="121">
        <v>1950</v>
      </c>
      <c r="N2032" s="122">
        <v>0</v>
      </c>
      <c r="O2032" s="122">
        <v>8.0609346455465277E+18</v>
      </c>
    </row>
    <row r="2033" spans="3:15" ht="15" customHeight="1">
      <c r="C2033" s="112" t="b">
        <v>0</v>
      </c>
      <c r="D2033" s="113">
        <v>1952</v>
      </c>
      <c r="E2033" s="114" t="s">
        <v>3571</v>
      </c>
      <c r="F2033" s="114">
        <v>160</v>
      </c>
      <c r="G2033" s="121">
        <v>1</v>
      </c>
      <c r="H2033" s="121">
        <v>3</v>
      </c>
      <c r="I2033" s="121" t="s">
        <v>3561</v>
      </c>
      <c r="J2033" s="121">
        <v>258403</v>
      </c>
      <c r="K2033" s="121">
        <v>8393310</v>
      </c>
      <c r="L2033" s="121">
        <v>0.99</v>
      </c>
      <c r="M2033" s="121">
        <v>1951</v>
      </c>
      <c r="N2033" s="122">
        <v>0</v>
      </c>
      <c r="O2033" s="122">
        <v>1.3579562186720803E+19</v>
      </c>
    </row>
    <row r="2034" spans="3:15" ht="15" customHeight="1">
      <c r="C2034" s="112" t="b">
        <v>0</v>
      </c>
      <c r="D2034" s="113">
        <v>1953</v>
      </c>
      <c r="E2034" s="114" t="s">
        <v>3572</v>
      </c>
      <c r="F2034" s="114">
        <v>160</v>
      </c>
      <c r="G2034" s="121">
        <v>1</v>
      </c>
      <c r="H2034" s="121">
        <v>3</v>
      </c>
      <c r="I2034" s="121" t="s">
        <v>3561</v>
      </c>
      <c r="J2034" s="121">
        <v>168071</v>
      </c>
      <c r="K2034" s="121">
        <v>5543267</v>
      </c>
      <c r="L2034" s="121">
        <v>0.99</v>
      </c>
      <c r="M2034" s="121">
        <v>1952</v>
      </c>
      <c r="N2034" s="122">
        <v>0</v>
      </c>
      <c r="O2034" s="122">
        <v>4.993152380254334E+18</v>
      </c>
    </row>
    <row r="2035" spans="3:15" ht="15" customHeight="1">
      <c r="C2035" s="112" t="b">
        <v>0</v>
      </c>
      <c r="D2035" s="113">
        <v>1954</v>
      </c>
      <c r="E2035" s="114" t="s">
        <v>3573</v>
      </c>
      <c r="F2035" s="114">
        <v>160</v>
      </c>
      <c r="G2035" s="121">
        <v>1</v>
      </c>
      <c r="H2035" s="121">
        <v>3</v>
      </c>
      <c r="I2035" s="121" t="s">
        <v>3561</v>
      </c>
      <c r="J2035" s="121">
        <v>176457</v>
      </c>
      <c r="K2035" s="121">
        <v>5805241</v>
      </c>
      <c r="L2035" s="121">
        <v>0.99</v>
      </c>
      <c r="M2035" s="121">
        <v>1953</v>
      </c>
      <c r="N2035" s="122">
        <v>0</v>
      </c>
      <c r="O2035" s="122">
        <v>9.0396128215927859E+18</v>
      </c>
    </row>
    <row r="2036" spans="3:15" ht="15" customHeight="1">
      <c r="C2036" s="112" t="b">
        <v>0</v>
      </c>
      <c r="D2036" s="113">
        <v>1955</v>
      </c>
      <c r="E2036" s="114" t="s">
        <v>3574</v>
      </c>
      <c r="F2036" s="114">
        <v>160</v>
      </c>
      <c r="G2036" s="121">
        <v>1</v>
      </c>
      <c r="H2036" s="121">
        <v>3</v>
      </c>
      <c r="I2036" s="121" t="s">
        <v>3575</v>
      </c>
      <c r="J2036" s="121">
        <v>169926</v>
      </c>
      <c r="K2036" s="121">
        <v>5557002</v>
      </c>
      <c r="L2036" s="121">
        <v>0.99</v>
      </c>
      <c r="M2036" s="121">
        <v>1954</v>
      </c>
      <c r="N2036" s="122">
        <v>0</v>
      </c>
      <c r="O2036" s="122">
        <v>1.7911448593502118E+19</v>
      </c>
    </row>
    <row r="2037" spans="3:15" ht="15" customHeight="1">
      <c r="C2037" s="112" t="b">
        <v>0</v>
      </c>
      <c r="D2037" s="113">
        <v>1956</v>
      </c>
      <c r="E2037" s="114" t="s">
        <v>3576</v>
      </c>
      <c r="F2037" s="114">
        <v>160</v>
      </c>
      <c r="G2037" s="121">
        <v>1</v>
      </c>
      <c r="H2037" s="121">
        <v>3</v>
      </c>
      <c r="I2037" s="121" t="s">
        <v>3577</v>
      </c>
      <c r="J2037" s="121">
        <v>180427</v>
      </c>
      <c r="K2037" s="121">
        <v>5828728</v>
      </c>
      <c r="L2037" s="121">
        <v>0.99</v>
      </c>
      <c r="M2037" s="121">
        <v>1955</v>
      </c>
      <c r="N2037" s="122">
        <v>0</v>
      </c>
      <c r="O2037" s="122">
        <v>1.6921005796913588E+19</v>
      </c>
    </row>
    <row r="2038" spans="3:15" ht="15" customHeight="1">
      <c r="C2038" s="112" t="b">
        <v>0</v>
      </c>
      <c r="D2038" s="113">
        <v>1957</v>
      </c>
      <c r="E2038" s="114" t="s">
        <v>3578</v>
      </c>
      <c r="F2038" s="114">
        <v>161</v>
      </c>
      <c r="G2038" s="121">
        <v>1</v>
      </c>
      <c r="H2038" s="121">
        <v>16</v>
      </c>
      <c r="I2038" s="121" t="s">
        <v>560</v>
      </c>
      <c r="J2038" s="121">
        <v>234788</v>
      </c>
      <c r="K2038" s="121">
        <v>7706552</v>
      </c>
      <c r="L2038" s="121">
        <v>0.99</v>
      </c>
      <c r="M2038" s="121">
        <v>1956</v>
      </c>
      <c r="N2038" s="122">
        <v>0</v>
      </c>
      <c r="O2038" s="122">
        <v>1.583556236785768E+19</v>
      </c>
    </row>
    <row r="2039" spans="3:15" ht="15" customHeight="1">
      <c r="C2039" s="112" t="b">
        <v>0</v>
      </c>
      <c r="D2039" s="113">
        <v>1958</v>
      </c>
      <c r="E2039" s="114" t="s">
        <v>3579</v>
      </c>
      <c r="F2039" s="114">
        <v>161</v>
      </c>
      <c r="G2039" s="121">
        <v>1</v>
      </c>
      <c r="H2039" s="121">
        <v>16</v>
      </c>
      <c r="I2039" s="121" t="s">
        <v>560</v>
      </c>
      <c r="J2039" s="121">
        <v>255373</v>
      </c>
      <c r="K2039" s="121">
        <v>8366846</v>
      </c>
      <c r="L2039" s="121">
        <v>0.99</v>
      </c>
      <c r="M2039" s="121">
        <v>1957</v>
      </c>
      <c r="N2039" s="122">
        <v>0</v>
      </c>
      <c r="O2039" s="122">
        <v>1.5876601468751256E+19</v>
      </c>
    </row>
    <row r="2040" spans="3:15" ht="15" customHeight="1">
      <c r="C2040" s="112" t="b">
        <v>0</v>
      </c>
      <c r="D2040" s="113">
        <v>1959</v>
      </c>
      <c r="E2040" s="114" t="s">
        <v>3580</v>
      </c>
      <c r="F2040" s="114">
        <v>161</v>
      </c>
      <c r="G2040" s="121">
        <v>1</v>
      </c>
      <c r="H2040" s="121">
        <v>16</v>
      </c>
      <c r="I2040" s="121" t="s">
        <v>560</v>
      </c>
      <c r="J2040" s="121">
        <v>234684</v>
      </c>
      <c r="K2040" s="121">
        <v>7790574</v>
      </c>
      <c r="L2040" s="121">
        <v>0.99</v>
      </c>
      <c r="M2040" s="121">
        <v>1958</v>
      </c>
      <c r="N2040" s="122">
        <v>0</v>
      </c>
      <c r="O2040" s="122">
        <v>1.1615564218217581E+19</v>
      </c>
    </row>
    <row r="2041" spans="3:15" ht="15" customHeight="1">
      <c r="C2041" s="112" t="b">
        <v>0</v>
      </c>
      <c r="D2041" s="113">
        <v>1960</v>
      </c>
      <c r="E2041" s="114" t="s">
        <v>3581</v>
      </c>
      <c r="F2041" s="114">
        <v>161</v>
      </c>
      <c r="G2041" s="121">
        <v>1</v>
      </c>
      <c r="H2041" s="121">
        <v>16</v>
      </c>
      <c r="I2041" s="121" t="s">
        <v>560</v>
      </c>
      <c r="J2041" s="121">
        <v>219271</v>
      </c>
      <c r="K2041" s="121">
        <v>7213072</v>
      </c>
      <c r="L2041" s="121">
        <v>0.99</v>
      </c>
      <c r="M2041" s="121">
        <v>1959</v>
      </c>
      <c r="N2041" s="122">
        <v>0</v>
      </c>
      <c r="O2041" s="122">
        <v>1.7836807651968039E+19</v>
      </c>
    </row>
    <row r="2042" spans="3:15" ht="15" customHeight="1">
      <c r="C2042" s="112" t="b">
        <v>0</v>
      </c>
      <c r="D2042" s="113">
        <v>1961</v>
      </c>
      <c r="E2042" s="114" t="s">
        <v>3582</v>
      </c>
      <c r="F2042" s="114">
        <v>161</v>
      </c>
      <c r="G2042" s="121">
        <v>1</v>
      </c>
      <c r="H2042" s="121">
        <v>16</v>
      </c>
      <c r="I2042" s="121" t="s">
        <v>560</v>
      </c>
      <c r="J2042" s="121">
        <v>206811</v>
      </c>
      <c r="K2042" s="121">
        <v>6819584</v>
      </c>
      <c r="L2042" s="121">
        <v>0.99</v>
      </c>
      <c r="M2042" s="121">
        <v>1960</v>
      </c>
      <c r="N2042" s="122">
        <v>0</v>
      </c>
      <c r="O2042" s="122">
        <v>1.7249475617091432E+19</v>
      </c>
    </row>
    <row r="2043" spans="3:15" ht="15" customHeight="1">
      <c r="C2043" s="112" t="b">
        <v>0</v>
      </c>
      <c r="D2043" s="113">
        <v>1962</v>
      </c>
      <c r="E2043" s="114" t="s">
        <v>3583</v>
      </c>
      <c r="F2043" s="114">
        <v>161</v>
      </c>
      <c r="G2043" s="121">
        <v>1</v>
      </c>
      <c r="H2043" s="121">
        <v>16</v>
      </c>
      <c r="I2043" s="121" t="s">
        <v>560</v>
      </c>
      <c r="J2043" s="121">
        <v>252682</v>
      </c>
      <c r="K2043" s="121">
        <v>8369029</v>
      </c>
      <c r="L2043" s="121">
        <v>0.99</v>
      </c>
      <c r="M2043" s="121">
        <v>1961</v>
      </c>
      <c r="N2043" s="122">
        <v>0</v>
      </c>
      <c r="O2043" s="122">
        <v>4.9349961832612567E+18</v>
      </c>
    </row>
    <row r="2044" spans="3:15" ht="15" customHeight="1">
      <c r="C2044" s="112" t="b">
        <v>0</v>
      </c>
      <c r="D2044" s="113">
        <v>1963</v>
      </c>
      <c r="E2044" s="114" t="s">
        <v>3584</v>
      </c>
      <c r="F2044" s="114">
        <v>161</v>
      </c>
      <c r="G2044" s="121">
        <v>1</v>
      </c>
      <c r="H2044" s="121">
        <v>16</v>
      </c>
      <c r="I2044" s="121" t="s">
        <v>560</v>
      </c>
      <c r="J2044" s="121">
        <v>194873</v>
      </c>
      <c r="K2044" s="121">
        <v>6501520</v>
      </c>
      <c r="L2044" s="121">
        <v>0.99</v>
      </c>
      <c r="M2044" s="121">
        <v>1962</v>
      </c>
      <c r="N2044" s="122">
        <v>0</v>
      </c>
      <c r="O2044" s="122">
        <v>5.2636088054292623E+18</v>
      </c>
    </row>
    <row r="2045" spans="3:15" ht="15" customHeight="1">
      <c r="C2045" s="112" t="b">
        <v>0</v>
      </c>
      <c r="D2045" s="113">
        <v>1964</v>
      </c>
      <c r="E2045" s="114" t="s">
        <v>1643</v>
      </c>
      <c r="F2045" s="114">
        <v>161</v>
      </c>
      <c r="G2045" s="121">
        <v>1</v>
      </c>
      <c r="H2045" s="121">
        <v>16</v>
      </c>
      <c r="I2045" s="121" t="s">
        <v>560</v>
      </c>
      <c r="J2045" s="121">
        <v>245681</v>
      </c>
      <c r="K2045" s="121">
        <v>8094872</v>
      </c>
      <c r="L2045" s="121">
        <v>0.99</v>
      </c>
      <c r="M2045" s="121">
        <v>1963</v>
      </c>
      <c r="N2045" s="122">
        <v>0</v>
      </c>
      <c r="O2045" s="122">
        <v>1.1718187887738806E+19</v>
      </c>
    </row>
    <row r="2046" spans="3:15" ht="15" customHeight="1">
      <c r="C2046" s="112" t="b">
        <v>0</v>
      </c>
      <c r="D2046" s="113">
        <v>1965</v>
      </c>
      <c r="E2046" s="114" t="s">
        <v>3585</v>
      </c>
      <c r="F2046" s="114">
        <v>161</v>
      </c>
      <c r="G2046" s="121">
        <v>1</v>
      </c>
      <c r="H2046" s="121">
        <v>16</v>
      </c>
      <c r="I2046" s="121" t="s">
        <v>560</v>
      </c>
      <c r="J2046" s="121">
        <v>238288</v>
      </c>
      <c r="K2046" s="121">
        <v>8006345</v>
      </c>
      <c r="L2046" s="121">
        <v>0.99</v>
      </c>
      <c r="M2046" s="121">
        <v>1964</v>
      </c>
      <c r="N2046" s="122">
        <v>0</v>
      </c>
      <c r="O2046" s="122">
        <v>2.6197072941634468E+18</v>
      </c>
    </row>
    <row r="2047" spans="3:15" ht="15" customHeight="1">
      <c r="C2047" s="112" t="b">
        <v>0</v>
      </c>
      <c r="D2047" s="113">
        <v>1966</v>
      </c>
      <c r="E2047" s="114" t="s">
        <v>3586</v>
      </c>
      <c r="F2047" s="114">
        <v>161</v>
      </c>
      <c r="G2047" s="121">
        <v>1</v>
      </c>
      <c r="H2047" s="121">
        <v>16</v>
      </c>
      <c r="I2047" s="121" t="s">
        <v>560</v>
      </c>
      <c r="J2047" s="121">
        <v>249495</v>
      </c>
      <c r="K2047" s="121">
        <v>8362040</v>
      </c>
      <c r="L2047" s="121">
        <v>0.99</v>
      </c>
      <c r="M2047" s="121">
        <v>1965</v>
      </c>
      <c r="N2047" s="122">
        <v>0</v>
      </c>
      <c r="O2047" s="122">
        <v>4.4566150033250714E+18</v>
      </c>
    </row>
    <row r="2048" spans="3:15" ht="15" customHeight="1">
      <c r="C2048" s="112" t="b">
        <v>0</v>
      </c>
      <c r="D2048" s="113">
        <v>1967</v>
      </c>
      <c r="E2048" s="114" t="s">
        <v>3587</v>
      </c>
      <c r="F2048" s="114">
        <v>161</v>
      </c>
      <c r="G2048" s="121">
        <v>1</v>
      </c>
      <c r="H2048" s="121">
        <v>16</v>
      </c>
      <c r="I2048" s="121" t="s">
        <v>560</v>
      </c>
      <c r="J2048" s="121">
        <v>274625</v>
      </c>
      <c r="K2048" s="121">
        <v>8929357</v>
      </c>
      <c r="L2048" s="121">
        <v>0.99</v>
      </c>
      <c r="M2048" s="121">
        <v>1966</v>
      </c>
      <c r="N2048" s="122">
        <v>0</v>
      </c>
      <c r="O2048" s="122">
        <v>7.1549752718822021E+18</v>
      </c>
    </row>
    <row r="2049" spans="3:15" ht="15" customHeight="1">
      <c r="C2049" s="112" t="b">
        <v>0</v>
      </c>
      <c r="D2049" s="113">
        <v>1968</v>
      </c>
      <c r="E2049" s="114" t="s">
        <v>3588</v>
      </c>
      <c r="F2049" s="114">
        <v>161</v>
      </c>
      <c r="G2049" s="121">
        <v>1</v>
      </c>
      <c r="H2049" s="121">
        <v>16</v>
      </c>
      <c r="I2049" s="121" t="s">
        <v>560</v>
      </c>
      <c r="J2049" s="121">
        <v>39131</v>
      </c>
      <c r="K2049" s="121">
        <v>1287083</v>
      </c>
      <c r="L2049" s="121">
        <v>0.99</v>
      </c>
      <c r="M2049" s="121">
        <v>1967</v>
      </c>
      <c r="N2049" s="122">
        <v>0</v>
      </c>
      <c r="O2049" s="122">
        <v>1.3428101260164137E+19</v>
      </c>
    </row>
    <row r="2050" spans="3:15" ht="15" customHeight="1">
      <c r="C2050" s="112" t="b">
        <v>0</v>
      </c>
      <c r="D2050" s="113">
        <v>1969</v>
      </c>
      <c r="E2050" s="114" t="s">
        <v>3589</v>
      </c>
      <c r="F2050" s="114">
        <v>162</v>
      </c>
      <c r="G2050" s="121">
        <v>1</v>
      </c>
      <c r="H2050" s="121">
        <v>3</v>
      </c>
      <c r="I2050" s="121" t="s">
        <v>3590</v>
      </c>
      <c r="J2050" s="121">
        <v>266814</v>
      </c>
      <c r="K2050" s="121">
        <v>8666786</v>
      </c>
      <c r="L2050" s="121">
        <v>0.99</v>
      </c>
      <c r="M2050" s="121">
        <v>1968</v>
      </c>
      <c r="N2050" s="122">
        <v>0</v>
      </c>
      <c r="O2050" s="122">
        <v>1.3525215657054599E+19</v>
      </c>
    </row>
    <row r="2051" spans="3:15" ht="15" customHeight="1">
      <c r="C2051" s="112" t="b">
        <v>0</v>
      </c>
      <c r="D2051" s="113">
        <v>1970</v>
      </c>
      <c r="E2051" s="114" t="s">
        <v>3591</v>
      </c>
      <c r="F2051" s="114">
        <v>162</v>
      </c>
      <c r="G2051" s="121">
        <v>1</v>
      </c>
      <c r="H2051" s="121">
        <v>3</v>
      </c>
      <c r="I2051" s="121" t="s">
        <v>3592</v>
      </c>
      <c r="J2051" s="121">
        <v>269844</v>
      </c>
      <c r="K2051" s="121">
        <v>8789966</v>
      </c>
      <c r="L2051" s="121">
        <v>0.99</v>
      </c>
      <c r="M2051" s="121">
        <v>1969</v>
      </c>
      <c r="N2051" s="122">
        <v>0</v>
      </c>
      <c r="O2051" s="122">
        <v>1.1051558297453017E+19</v>
      </c>
    </row>
    <row r="2052" spans="3:15" ht="15" customHeight="1">
      <c r="C2052" s="112" t="b">
        <v>0</v>
      </c>
      <c r="D2052" s="113">
        <v>1971</v>
      </c>
      <c r="E2052" s="114" t="s">
        <v>3593</v>
      </c>
      <c r="F2052" s="114">
        <v>162</v>
      </c>
      <c r="G2052" s="121">
        <v>1</v>
      </c>
      <c r="H2052" s="121">
        <v>3</v>
      </c>
      <c r="I2052" s="121" t="s">
        <v>3592</v>
      </c>
      <c r="J2052" s="121">
        <v>270288</v>
      </c>
      <c r="K2052" s="121">
        <v>8874814</v>
      </c>
      <c r="L2052" s="121">
        <v>0.99</v>
      </c>
      <c r="M2052" s="121">
        <v>1970</v>
      </c>
      <c r="N2052" s="122">
        <v>0</v>
      </c>
      <c r="O2052" s="122">
        <v>1.1784492479089031E+19</v>
      </c>
    </row>
    <row r="2053" spans="3:15" ht="15" customHeight="1">
      <c r="C2053" s="112" t="b">
        <v>0</v>
      </c>
      <c r="D2053" s="113">
        <v>1972</v>
      </c>
      <c r="E2053" s="114" t="s">
        <v>3594</v>
      </c>
      <c r="F2053" s="114">
        <v>162</v>
      </c>
      <c r="G2053" s="121">
        <v>1</v>
      </c>
      <c r="H2053" s="121">
        <v>3</v>
      </c>
      <c r="I2053" s="121" t="s">
        <v>3595</v>
      </c>
      <c r="J2053" s="121">
        <v>283559</v>
      </c>
      <c r="K2053" s="121">
        <v>9237736</v>
      </c>
      <c r="L2053" s="121">
        <v>0.99</v>
      </c>
      <c r="M2053" s="121">
        <v>1971</v>
      </c>
      <c r="N2053" s="122">
        <v>0</v>
      </c>
      <c r="O2053" s="122">
        <v>1.6814200888594594E+19</v>
      </c>
    </row>
    <row r="2054" spans="3:15" ht="15" customHeight="1">
      <c r="C2054" s="112" t="b">
        <v>0</v>
      </c>
      <c r="D2054" s="113">
        <v>1973</v>
      </c>
      <c r="E2054" s="114" t="s">
        <v>3596</v>
      </c>
      <c r="F2054" s="114">
        <v>162</v>
      </c>
      <c r="G2054" s="121">
        <v>1</v>
      </c>
      <c r="H2054" s="121">
        <v>3</v>
      </c>
      <c r="I2054" s="121" t="s">
        <v>3597</v>
      </c>
      <c r="J2054" s="121">
        <v>276767</v>
      </c>
      <c r="K2054" s="121">
        <v>9116997</v>
      </c>
      <c r="L2054" s="121">
        <v>0.99</v>
      </c>
      <c r="M2054" s="121">
        <v>1972</v>
      </c>
      <c r="N2054" s="122">
        <v>0</v>
      </c>
      <c r="O2054" s="122">
        <v>8.8585239988381993E+18</v>
      </c>
    </row>
    <row r="2055" spans="3:15" ht="15" customHeight="1">
      <c r="C2055" s="112" t="b">
        <v>0</v>
      </c>
      <c r="D2055" s="113">
        <v>1974</v>
      </c>
      <c r="E2055" s="114" t="s">
        <v>3598</v>
      </c>
      <c r="F2055" s="114">
        <v>162</v>
      </c>
      <c r="G2055" s="121">
        <v>1</v>
      </c>
      <c r="H2055" s="121">
        <v>3</v>
      </c>
      <c r="I2055" s="121" t="s">
        <v>3599</v>
      </c>
      <c r="J2055" s="121">
        <v>340114</v>
      </c>
      <c r="K2055" s="121">
        <v>11184094</v>
      </c>
      <c r="L2055" s="121">
        <v>0.99</v>
      </c>
      <c r="M2055" s="121">
        <v>1973</v>
      </c>
      <c r="N2055" s="122">
        <v>0</v>
      </c>
      <c r="O2055" s="122">
        <v>1.7549051380110266E+19</v>
      </c>
    </row>
    <row r="2056" spans="3:15" ht="15" customHeight="1">
      <c r="C2056" s="112" t="b">
        <v>0</v>
      </c>
      <c r="D2056" s="113">
        <v>1975</v>
      </c>
      <c r="E2056" s="114" t="s">
        <v>3600</v>
      </c>
      <c r="F2056" s="114">
        <v>162</v>
      </c>
      <c r="G2056" s="121">
        <v>1</v>
      </c>
      <c r="H2056" s="121">
        <v>3</v>
      </c>
      <c r="I2056" s="121" t="s">
        <v>3601</v>
      </c>
      <c r="J2056" s="121">
        <v>282618</v>
      </c>
      <c r="K2056" s="121">
        <v>9281875</v>
      </c>
      <c r="L2056" s="121">
        <v>0.99</v>
      </c>
      <c r="M2056" s="121">
        <v>1974</v>
      </c>
      <c r="N2056" s="122">
        <v>0</v>
      </c>
      <c r="O2056" s="122">
        <v>2.3209870302419328E+18</v>
      </c>
    </row>
    <row r="2057" spans="3:15" ht="15" customHeight="1">
      <c r="C2057" s="112" t="b">
        <v>0</v>
      </c>
      <c r="D2057" s="113">
        <v>1976</v>
      </c>
      <c r="E2057" s="114" t="s">
        <v>3602</v>
      </c>
      <c r="F2057" s="114">
        <v>162</v>
      </c>
      <c r="G2057" s="121">
        <v>1</v>
      </c>
      <c r="H2057" s="121">
        <v>3</v>
      </c>
      <c r="I2057" s="121" t="s">
        <v>3590</v>
      </c>
      <c r="J2057" s="121">
        <v>254511</v>
      </c>
      <c r="K2057" s="121">
        <v>8283958</v>
      </c>
      <c r="L2057" s="121">
        <v>0.99</v>
      </c>
      <c r="M2057" s="121">
        <v>1975</v>
      </c>
      <c r="N2057" s="122">
        <v>0</v>
      </c>
      <c r="O2057" s="122">
        <v>1.5492434905902268E+19</v>
      </c>
    </row>
    <row r="2058" spans="3:15" ht="15" customHeight="1">
      <c r="C2058" s="112" t="b">
        <v>0</v>
      </c>
      <c r="D2058" s="113">
        <v>1977</v>
      </c>
      <c r="E2058" s="114" t="s">
        <v>3603</v>
      </c>
      <c r="F2058" s="114">
        <v>162</v>
      </c>
      <c r="G2058" s="121">
        <v>1</v>
      </c>
      <c r="H2058" s="121">
        <v>3</v>
      </c>
      <c r="I2058" s="121" t="s">
        <v>3597</v>
      </c>
      <c r="J2058" s="121">
        <v>236904</v>
      </c>
      <c r="K2058" s="121">
        <v>7697538</v>
      </c>
      <c r="L2058" s="121">
        <v>0.99</v>
      </c>
      <c r="M2058" s="121">
        <v>1976</v>
      </c>
      <c r="N2058" s="122">
        <v>0</v>
      </c>
      <c r="O2058" s="122">
        <v>1.5705676894475313E+19</v>
      </c>
    </row>
    <row r="2059" spans="3:15" ht="15" customHeight="1">
      <c r="C2059" s="112" t="b">
        <v>0</v>
      </c>
      <c r="D2059" s="113">
        <v>1978</v>
      </c>
      <c r="E2059" s="114" t="s">
        <v>3604</v>
      </c>
      <c r="F2059" s="114">
        <v>162</v>
      </c>
      <c r="G2059" s="121">
        <v>1</v>
      </c>
      <c r="H2059" s="121">
        <v>3</v>
      </c>
      <c r="I2059" s="121" t="s">
        <v>3595</v>
      </c>
      <c r="J2059" s="121">
        <v>248006</v>
      </c>
      <c r="K2059" s="121">
        <v>8077464</v>
      </c>
      <c r="L2059" s="121">
        <v>0.99</v>
      </c>
      <c r="M2059" s="121">
        <v>1977</v>
      </c>
      <c r="N2059" s="122">
        <v>0</v>
      </c>
      <c r="O2059" s="122">
        <v>9.384895598477312E+18</v>
      </c>
    </row>
    <row r="2060" spans="3:15" ht="15" customHeight="1">
      <c r="C2060" s="112" t="b">
        <v>0</v>
      </c>
      <c r="D2060" s="113">
        <v>1979</v>
      </c>
      <c r="E2060" s="114" t="s">
        <v>3605</v>
      </c>
      <c r="F2060" s="114">
        <v>162</v>
      </c>
      <c r="G2060" s="121">
        <v>1</v>
      </c>
      <c r="H2060" s="121">
        <v>3</v>
      </c>
      <c r="I2060" s="121" t="s">
        <v>3601</v>
      </c>
      <c r="J2060" s="121">
        <v>279980</v>
      </c>
      <c r="K2060" s="121">
        <v>9188156</v>
      </c>
      <c r="L2060" s="121">
        <v>0.99</v>
      </c>
      <c r="M2060" s="121">
        <v>1978</v>
      </c>
      <c r="N2060" s="122">
        <v>0</v>
      </c>
      <c r="O2060" s="122">
        <v>5.2409069674187489E+18</v>
      </c>
    </row>
    <row r="2061" spans="3:15" ht="15" customHeight="1">
      <c r="C2061" s="112" t="b">
        <v>0</v>
      </c>
      <c r="D2061" s="113">
        <v>1980</v>
      </c>
      <c r="E2061" s="114" t="s">
        <v>3606</v>
      </c>
      <c r="F2061" s="114">
        <v>162</v>
      </c>
      <c r="G2061" s="121">
        <v>1</v>
      </c>
      <c r="H2061" s="121">
        <v>3</v>
      </c>
      <c r="I2061" s="121" t="s">
        <v>3601</v>
      </c>
      <c r="J2061" s="121">
        <v>268956</v>
      </c>
      <c r="K2061" s="121">
        <v>8738371</v>
      </c>
      <c r="L2061" s="121">
        <v>0.99</v>
      </c>
      <c r="M2061" s="121">
        <v>1979</v>
      </c>
      <c r="N2061" s="122">
        <v>0</v>
      </c>
      <c r="O2061" s="122">
        <v>3.5071798236701901E+18</v>
      </c>
    </row>
    <row r="2062" spans="3:15" ht="15" customHeight="1">
      <c r="C2062" s="112" t="b">
        <v>0</v>
      </c>
      <c r="D2062" s="113">
        <v>1981</v>
      </c>
      <c r="E2062" s="114" t="s">
        <v>3607</v>
      </c>
      <c r="F2062" s="114">
        <v>162</v>
      </c>
      <c r="G2062" s="121">
        <v>1</v>
      </c>
      <c r="H2062" s="121">
        <v>3</v>
      </c>
      <c r="I2062" s="121" t="s">
        <v>3608</v>
      </c>
      <c r="J2062" s="121">
        <v>206837</v>
      </c>
      <c r="K2062" s="121">
        <v>6735408</v>
      </c>
      <c r="L2062" s="121">
        <v>0.99</v>
      </c>
      <c r="M2062" s="121">
        <v>1980</v>
      </c>
      <c r="N2062" s="122">
        <v>0</v>
      </c>
      <c r="O2062" s="122">
        <v>3.5765993922174469E+18</v>
      </c>
    </row>
    <row r="2063" spans="3:15" ht="15" customHeight="1">
      <c r="C2063" s="112" t="b">
        <v>0</v>
      </c>
      <c r="D2063" s="113">
        <v>1982</v>
      </c>
      <c r="E2063" s="114" t="s">
        <v>3609</v>
      </c>
      <c r="F2063" s="114">
        <v>162</v>
      </c>
      <c r="G2063" s="121">
        <v>1</v>
      </c>
      <c r="H2063" s="121">
        <v>3</v>
      </c>
      <c r="I2063" s="121" t="s">
        <v>3590</v>
      </c>
      <c r="J2063" s="121">
        <v>286197</v>
      </c>
      <c r="K2063" s="121">
        <v>9421164</v>
      </c>
      <c r="L2063" s="121">
        <v>0.99</v>
      </c>
      <c r="M2063" s="121">
        <v>1981</v>
      </c>
      <c r="N2063" s="122">
        <v>0</v>
      </c>
      <c r="O2063" s="122">
        <v>1.4862776986257338E+19</v>
      </c>
    </row>
    <row r="2064" spans="3:15" ht="15" customHeight="1">
      <c r="C2064" s="112" t="b">
        <v>0</v>
      </c>
      <c r="D2064" s="113">
        <v>1983</v>
      </c>
      <c r="E2064" s="114" t="s">
        <v>3610</v>
      </c>
      <c r="F2064" s="114">
        <v>162</v>
      </c>
      <c r="G2064" s="121">
        <v>1</v>
      </c>
      <c r="H2064" s="121">
        <v>3</v>
      </c>
      <c r="I2064" s="121" t="s">
        <v>3595</v>
      </c>
      <c r="J2064" s="121">
        <v>200829</v>
      </c>
      <c r="K2064" s="121">
        <v>6580542</v>
      </c>
      <c r="L2064" s="121">
        <v>0.99</v>
      </c>
      <c r="M2064" s="121">
        <v>1982</v>
      </c>
      <c r="N2064" s="122">
        <v>0</v>
      </c>
      <c r="O2064" s="122">
        <v>3.1252354091809608E+18</v>
      </c>
    </row>
    <row r="2065" spans="3:15" ht="15" customHeight="1">
      <c r="C2065" s="112" t="b">
        <v>0</v>
      </c>
      <c r="D2065" s="113">
        <v>1984</v>
      </c>
      <c r="E2065" s="114" t="s">
        <v>3611</v>
      </c>
      <c r="F2065" s="114">
        <v>162</v>
      </c>
      <c r="G2065" s="121">
        <v>1</v>
      </c>
      <c r="H2065" s="121">
        <v>3</v>
      </c>
      <c r="I2065" s="121" t="s">
        <v>3595</v>
      </c>
      <c r="J2065" s="121">
        <v>240979</v>
      </c>
      <c r="K2065" s="121">
        <v>7831122</v>
      </c>
      <c r="L2065" s="121">
        <v>0.99</v>
      </c>
      <c r="M2065" s="121">
        <v>1983</v>
      </c>
      <c r="N2065" s="122">
        <v>0</v>
      </c>
      <c r="O2065" s="122">
        <v>5.7788018399824261E+18</v>
      </c>
    </row>
    <row r="2066" spans="3:15" ht="15" customHeight="1">
      <c r="C2066" s="112" t="b">
        <v>0</v>
      </c>
      <c r="D2066" s="113">
        <v>1985</v>
      </c>
      <c r="E2066" s="114" t="s">
        <v>3612</v>
      </c>
      <c r="F2066" s="114">
        <v>162</v>
      </c>
      <c r="G2066" s="121">
        <v>1</v>
      </c>
      <c r="H2066" s="121">
        <v>3</v>
      </c>
      <c r="I2066" s="121" t="s">
        <v>3595</v>
      </c>
      <c r="J2066" s="121">
        <v>221962</v>
      </c>
      <c r="K2066" s="121">
        <v>7281974</v>
      </c>
      <c r="L2066" s="121">
        <v>0.99</v>
      </c>
      <c r="M2066" s="121">
        <v>1984</v>
      </c>
      <c r="N2066" s="122">
        <v>0</v>
      </c>
      <c r="O2066" s="122">
        <v>1.1481608879075854E+19</v>
      </c>
    </row>
    <row r="2067" spans="3:15" ht="15" customHeight="1">
      <c r="C2067" s="112" t="b">
        <v>0</v>
      </c>
      <c r="D2067" s="113">
        <v>1986</v>
      </c>
      <c r="E2067" s="114" t="s">
        <v>2896</v>
      </c>
      <c r="F2067" s="114">
        <v>163</v>
      </c>
      <c r="G2067" s="121">
        <v>1</v>
      </c>
      <c r="H2067" s="121">
        <v>1</v>
      </c>
      <c r="I2067" s="121" t="s">
        <v>3613</v>
      </c>
      <c r="J2067" s="121">
        <v>52218</v>
      </c>
      <c r="K2067" s="121">
        <v>1688527</v>
      </c>
      <c r="L2067" s="121">
        <v>0.99</v>
      </c>
      <c r="M2067" s="121">
        <v>1985</v>
      </c>
      <c r="N2067" s="122">
        <v>0</v>
      </c>
      <c r="O2067" s="122">
        <v>2.3999587551877233E+18</v>
      </c>
    </row>
    <row r="2068" spans="3:15" ht="15" customHeight="1">
      <c r="C2068" s="112" t="b">
        <v>0</v>
      </c>
      <c r="D2068" s="113">
        <v>1987</v>
      </c>
      <c r="E2068" s="114" t="s">
        <v>3614</v>
      </c>
      <c r="F2068" s="114">
        <v>163</v>
      </c>
      <c r="G2068" s="121">
        <v>1</v>
      </c>
      <c r="H2068" s="121">
        <v>1</v>
      </c>
      <c r="I2068" s="121" t="s">
        <v>3613</v>
      </c>
      <c r="J2068" s="121">
        <v>160235</v>
      </c>
      <c r="K2068" s="121">
        <v>5234885</v>
      </c>
      <c r="L2068" s="121">
        <v>0.99</v>
      </c>
      <c r="M2068" s="121">
        <v>1986</v>
      </c>
      <c r="N2068" s="122">
        <v>0</v>
      </c>
      <c r="O2068" s="122">
        <v>9.2872331555457004E+18</v>
      </c>
    </row>
    <row r="2069" spans="3:15" ht="15" customHeight="1">
      <c r="C2069" s="112" t="b">
        <v>0</v>
      </c>
      <c r="D2069" s="113">
        <v>1988</v>
      </c>
      <c r="E2069" s="114" t="s">
        <v>3615</v>
      </c>
      <c r="F2069" s="114">
        <v>163</v>
      </c>
      <c r="G2069" s="121">
        <v>1</v>
      </c>
      <c r="H2069" s="121">
        <v>1</v>
      </c>
      <c r="I2069" s="121" t="s">
        <v>3613</v>
      </c>
      <c r="J2069" s="121">
        <v>215196</v>
      </c>
      <c r="K2069" s="121">
        <v>7013175</v>
      </c>
      <c r="L2069" s="121">
        <v>0.99</v>
      </c>
      <c r="M2069" s="121">
        <v>1987</v>
      </c>
      <c r="N2069" s="122">
        <v>0</v>
      </c>
      <c r="O2069" s="122">
        <v>1.3667868164788521E+19</v>
      </c>
    </row>
    <row r="2070" spans="3:15" ht="15" customHeight="1">
      <c r="C2070" s="112" t="b">
        <v>0</v>
      </c>
      <c r="D2070" s="113">
        <v>1989</v>
      </c>
      <c r="E2070" s="114" t="s">
        <v>3616</v>
      </c>
      <c r="F2070" s="114">
        <v>163</v>
      </c>
      <c r="G2070" s="121">
        <v>1</v>
      </c>
      <c r="H2070" s="121">
        <v>1</v>
      </c>
      <c r="I2070" s="121" t="s">
        <v>562</v>
      </c>
      <c r="J2070" s="121">
        <v>271516</v>
      </c>
      <c r="K2070" s="121">
        <v>8862545</v>
      </c>
      <c r="L2070" s="121">
        <v>0.99</v>
      </c>
      <c r="M2070" s="121">
        <v>1988</v>
      </c>
      <c r="N2070" s="122">
        <v>0</v>
      </c>
      <c r="O2070" s="122">
        <v>1.024978219627829E+19</v>
      </c>
    </row>
    <row r="2071" spans="3:15" ht="15" customHeight="1">
      <c r="C2071" s="112" t="b">
        <v>0</v>
      </c>
      <c r="D2071" s="113">
        <v>1990</v>
      </c>
      <c r="E2071" s="114" t="s">
        <v>3617</v>
      </c>
      <c r="F2071" s="114">
        <v>163</v>
      </c>
      <c r="G2071" s="121">
        <v>1</v>
      </c>
      <c r="H2071" s="121">
        <v>1</v>
      </c>
      <c r="I2071" s="121" t="s">
        <v>562</v>
      </c>
      <c r="J2071" s="121">
        <v>287190</v>
      </c>
      <c r="K2071" s="121">
        <v>9425215</v>
      </c>
      <c r="L2071" s="121">
        <v>0.99</v>
      </c>
      <c r="M2071" s="121">
        <v>1989</v>
      </c>
      <c r="N2071" s="122">
        <v>0</v>
      </c>
      <c r="O2071" s="122">
        <v>1.1035520907677126E+18</v>
      </c>
    </row>
    <row r="2072" spans="3:15" ht="15" customHeight="1">
      <c r="C2072" s="112" t="b">
        <v>0</v>
      </c>
      <c r="D2072" s="113">
        <v>1991</v>
      </c>
      <c r="E2072" s="114" t="s">
        <v>3618</v>
      </c>
      <c r="F2072" s="114">
        <v>163</v>
      </c>
      <c r="G2072" s="121">
        <v>1</v>
      </c>
      <c r="H2072" s="121">
        <v>1</v>
      </c>
      <c r="I2072" s="121" t="s">
        <v>3613</v>
      </c>
      <c r="J2072" s="121">
        <v>127555</v>
      </c>
      <c r="K2072" s="121">
        <v>4170369</v>
      </c>
      <c r="L2072" s="121">
        <v>0.99</v>
      </c>
      <c r="M2072" s="121">
        <v>1990</v>
      </c>
      <c r="N2072" s="122">
        <v>0</v>
      </c>
      <c r="O2072" s="122">
        <v>1.5013233325460064E+19</v>
      </c>
    </row>
    <row r="2073" spans="3:15" ht="15" customHeight="1">
      <c r="C2073" s="112" t="b">
        <v>0</v>
      </c>
      <c r="D2073" s="113">
        <v>1992</v>
      </c>
      <c r="E2073" s="114" t="s">
        <v>3619</v>
      </c>
      <c r="F2073" s="114">
        <v>163</v>
      </c>
      <c r="G2073" s="121">
        <v>1</v>
      </c>
      <c r="H2073" s="121">
        <v>1</v>
      </c>
      <c r="I2073" s="121" t="s">
        <v>3613</v>
      </c>
      <c r="J2073" s="121">
        <v>250017</v>
      </c>
      <c r="K2073" s="121">
        <v>8148800</v>
      </c>
      <c r="L2073" s="121">
        <v>0.99</v>
      </c>
      <c r="M2073" s="121">
        <v>1991</v>
      </c>
      <c r="N2073" s="122">
        <v>0</v>
      </c>
      <c r="O2073" s="122">
        <v>8.1767817104658002E+18</v>
      </c>
    </row>
    <row r="2074" spans="3:15" ht="15" customHeight="1">
      <c r="C2074" s="112" t="b">
        <v>0</v>
      </c>
      <c r="D2074" s="113">
        <v>1993</v>
      </c>
      <c r="E2074" s="114" t="s">
        <v>3620</v>
      </c>
      <c r="F2074" s="114">
        <v>163</v>
      </c>
      <c r="G2074" s="121">
        <v>1</v>
      </c>
      <c r="H2074" s="121">
        <v>1</v>
      </c>
      <c r="I2074" s="121" t="s">
        <v>3613</v>
      </c>
      <c r="J2074" s="121">
        <v>116218</v>
      </c>
      <c r="K2074" s="121">
        <v>3784567</v>
      </c>
      <c r="L2074" s="121">
        <v>0.99</v>
      </c>
      <c r="M2074" s="121">
        <v>1992</v>
      </c>
      <c r="N2074" s="122">
        <v>0</v>
      </c>
      <c r="O2074" s="122">
        <v>1.2651241076129688E+19</v>
      </c>
    </row>
    <row r="2075" spans="3:15" ht="15" customHeight="1">
      <c r="C2075" s="112" t="b">
        <v>0</v>
      </c>
      <c r="D2075" s="113">
        <v>1994</v>
      </c>
      <c r="E2075" s="114" t="s">
        <v>3621</v>
      </c>
      <c r="F2075" s="114">
        <v>163</v>
      </c>
      <c r="G2075" s="121">
        <v>1</v>
      </c>
      <c r="H2075" s="121">
        <v>1</v>
      </c>
      <c r="I2075" s="121" t="s">
        <v>3613</v>
      </c>
      <c r="J2075" s="121">
        <v>190354</v>
      </c>
      <c r="K2075" s="121">
        <v>6186487</v>
      </c>
      <c r="L2075" s="121">
        <v>0.99</v>
      </c>
      <c r="M2075" s="121">
        <v>1993</v>
      </c>
      <c r="N2075" s="122">
        <v>0</v>
      </c>
      <c r="O2075" s="122">
        <v>5.236790804397399E+18</v>
      </c>
    </row>
    <row r="2076" spans="3:15" ht="15" customHeight="1">
      <c r="C2076" s="112" t="b">
        <v>0</v>
      </c>
      <c r="D2076" s="113">
        <v>1995</v>
      </c>
      <c r="E2076" s="114" t="s">
        <v>3622</v>
      </c>
      <c r="F2076" s="114">
        <v>163</v>
      </c>
      <c r="G2076" s="121">
        <v>1</v>
      </c>
      <c r="H2076" s="121">
        <v>1</v>
      </c>
      <c r="I2076" s="121" t="s">
        <v>562</v>
      </c>
      <c r="J2076" s="121">
        <v>211200</v>
      </c>
      <c r="K2076" s="121">
        <v>6898177</v>
      </c>
      <c r="L2076" s="121">
        <v>0.99</v>
      </c>
      <c r="M2076" s="121">
        <v>1994</v>
      </c>
      <c r="N2076" s="122">
        <v>0</v>
      </c>
      <c r="O2076" s="122">
        <v>7.9874571776572232E+18</v>
      </c>
    </row>
    <row r="2077" spans="3:15" ht="15" customHeight="1">
      <c r="C2077" s="112" t="b">
        <v>0</v>
      </c>
      <c r="D2077" s="113">
        <v>1996</v>
      </c>
      <c r="E2077" s="114" t="s">
        <v>3623</v>
      </c>
      <c r="F2077" s="114">
        <v>163</v>
      </c>
      <c r="G2077" s="121">
        <v>1</v>
      </c>
      <c r="H2077" s="121">
        <v>1</v>
      </c>
      <c r="I2077" s="121" t="s">
        <v>3613</v>
      </c>
      <c r="J2077" s="121">
        <v>281887</v>
      </c>
      <c r="K2077" s="121">
        <v>9210982</v>
      </c>
      <c r="L2077" s="121">
        <v>0.99</v>
      </c>
      <c r="M2077" s="121">
        <v>1995</v>
      </c>
      <c r="N2077" s="122">
        <v>0</v>
      </c>
      <c r="O2077" s="122">
        <v>1.3167112164365111E+19</v>
      </c>
    </row>
    <row r="2078" spans="3:15" ht="15" customHeight="1">
      <c r="C2078" s="112" t="b">
        <v>0</v>
      </c>
      <c r="D2078" s="113">
        <v>1997</v>
      </c>
      <c r="E2078" s="114" t="s">
        <v>3624</v>
      </c>
      <c r="F2078" s="114">
        <v>163</v>
      </c>
      <c r="G2078" s="121">
        <v>1</v>
      </c>
      <c r="H2078" s="121">
        <v>1</v>
      </c>
      <c r="I2078" s="121" t="s">
        <v>3613</v>
      </c>
      <c r="J2078" s="121">
        <v>225724</v>
      </c>
      <c r="K2078" s="121">
        <v>7406945</v>
      </c>
      <c r="L2078" s="121">
        <v>0.99</v>
      </c>
      <c r="M2078" s="121">
        <v>1996</v>
      </c>
      <c r="N2078" s="122">
        <v>0</v>
      </c>
      <c r="O2078" s="122">
        <v>5.6708488580742676E+18</v>
      </c>
    </row>
    <row r="2079" spans="3:15" ht="15" customHeight="1">
      <c r="C2079" s="112" t="b">
        <v>0</v>
      </c>
      <c r="D2079" s="113">
        <v>1998</v>
      </c>
      <c r="E2079" s="114" t="s">
        <v>3625</v>
      </c>
      <c r="F2079" s="114">
        <v>163</v>
      </c>
      <c r="G2079" s="121">
        <v>1</v>
      </c>
      <c r="H2079" s="121">
        <v>1</v>
      </c>
      <c r="I2079" s="121" t="s">
        <v>3613</v>
      </c>
      <c r="J2079" s="121">
        <v>163761</v>
      </c>
      <c r="K2079" s="121">
        <v>5354854</v>
      </c>
      <c r="L2079" s="121">
        <v>0.99</v>
      </c>
      <c r="M2079" s="121">
        <v>1997</v>
      </c>
      <c r="N2079" s="122">
        <v>0</v>
      </c>
      <c r="O2079" s="122">
        <v>1.2864608459635421E+19</v>
      </c>
    </row>
    <row r="2080" spans="3:15" ht="15" customHeight="1">
      <c r="C2080" s="112" t="b">
        <v>0</v>
      </c>
      <c r="D2080" s="113">
        <v>1999</v>
      </c>
      <c r="E2080" s="114" t="s">
        <v>3626</v>
      </c>
      <c r="F2080" s="114">
        <v>163</v>
      </c>
      <c r="G2080" s="121">
        <v>1</v>
      </c>
      <c r="H2080" s="121">
        <v>1</v>
      </c>
      <c r="I2080" s="121" t="s">
        <v>3613</v>
      </c>
      <c r="J2080" s="121">
        <v>149995</v>
      </c>
      <c r="K2080" s="121">
        <v>4885331</v>
      </c>
      <c r="L2080" s="121">
        <v>0.99</v>
      </c>
      <c r="M2080" s="121">
        <v>1998</v>
      </c>
      <c r="N2080" s="122">
        <v>0</v>
      </c>
      <c r="O2080" s="122">
        <v>7.0488955425138053E+18</v>
      </c>
    </row>
    <row r="2081" spans="3:15" ht="15" customHeight="1">
      <c r="C2081" s="112" t="b">
        <v>0</v>
      </c>
      <c r="D2081" s="113">
        <v>2000</v>
      </c>
      <c r="E2081" s="114" t="s">
        <v>3627</v>
      </c>
      <c r="F2081" s="114">
        <v>163</v>
      </c>
      <c r="G2081" s="121">
        <v>1</v>
      </c>
      <c r="H2081" s="121">
        <v>1</v>
      </c>
      <c r="I2081" s="121" t="s">
        <v>3613</v>
      </c>
      <c r="J2081" s="121">
        <v>208378</v>
      </c>
      <c r="K2081" s="121">
        <v>6759080</v>
      </c>
      <c r="L2081" s="121">
        <v>0.99</v>
      </c>
      <c r="M2081" s="121">
        <v>1999</v>
      </c>
      <c r="N2081" s="122">
        <v>0</v>
      </c>
      <c r="O2081" s="122">
        <v>8.8996562126994053E+18</v>
      </c>
    </row>
    <row r="2082" spans="3:15" ht="15" customHeight="1">
      <c r="C2082" s="112" t="b">
        <v>0</v>
      </c>
      <c r="D2082" s="113">
        <v>2001</v>
      </c>
      <c r="E2082" s="114" t="s">
        <v>3628</v>
      </c>
      <c r="F2082" s="114">
        <v>163</v>
      </c>
      <c r="G2082" s="121">
        <v>1</v>
      </c>
      <c r="H2082" s="121">
        <v>1</v>
      </c>
      <c r="I2082" s="121" t="s">
        <v>3613</v>
      </c>
      <c r="J2082" s="121">
        <v>115591</v>
      </c>
      <c r="K2082" s="121">
        <v>3753246</v>
      </c>
      <c r="L2082" s="121">
        <v>0.99</v>
      </c>
      <c r="M2082" s="121">
        <v>2000</v>
      </c>
      <c r="N2082" s="122">
        <v>0</v>
      </c>
      <c r="O2082" s="122">
        <v>1.015630075542427E+18</v>
      </c>
    </row>
    <row r="2083" spans="3:15" ht="15" customHeight="1">
      <c r="C2083" s="112" t="b">
        <v>0</v>
      </c>
      <c r="D2083" s="113">
        <v>2002</v>
      </c>
      <c r="E2083" s="114" t="s">
        <v>3629</v>
      </c>
      <c r="F2083" s="114">
        <v>163</v>
      </c>
      <c r="G2083" s="121">
        <v>1</v>
      </c>
      <c r="H2083" s="121">
        <v>1</v>
      </c>
      <c r="I2083" s="121" t="s">
        <v>3613</v>
      </c>
      <c r="J2083" s="121">
        <v>216346</v>
      </c>
      <c r="K2083" s="121">
        <v>7096936</v>
      </c>
      <c r="L2083" s="121">
        <v>0.99</v>
      </c>
      <c r="M2083" s="121">
        <v>2001</v>
      </c>
      <c r="N2083" s="122">
        <v>0</v>
      </c>
      <c r="O2083" s="122">
        <v>9.1706870173397801E+18</v>
      </c>
    </row>
    <row r="2084" spans="3:15" ht="15" customHeight="1">
      <c r="C2084" s="112" t="b">
        <v>0</v>
      </c>
      <c r="D2084" s="113">
        <v>2003</v>
      </c>
      <c r="E2084" s="114" t="s">
        <v>3617</v>
      </c>
      <c r="F2084" s="114">
        <v>164</v>
      </c>
      <c r="G2084" s="121">
        <v>1</v>
      </c>
      <c r="H2084" s="121">
        <v>1</v>
      </c>
      <c r="I2084" s="121" t="s">
        <v>3613</v>
      </c>
      <c r="J2084" s="121">
        <v>301296</v>
      </c>
      <c r="K2084" s="121">
        <v>9823847</v>
      </c>
      <c r="L2084" s="121">
        <v>0.99</v>
      </c>
      <c r="M2084" s="121">
        <v>2002</v>
      </c>
      <c r="N2084" s="122">
        <v>0</v>
      </c>
      <c r="O2084" s="122">
        <v>7.4809186867898737E+18</v>
      </c>
    </row>
    <row r="2085" spans="3:15" ht="15" customHeight="1">
      <c r="C2085" s="112" t="b">
        <v>0</v>
      </c>
      <c r="D2085" s="113">
        <v>2004</v>
      </c>
      <c r="E2085" s="114" t="s">
        <v>3630</v>
      </c>
      <c r="F2085" s="114">
        <v>164</v>
      </c>
      <c r="G2085" s="121">
        <v>1</v>
      </c>
      <c r="H2085" s="121">
        <v>1</v>
      </c>
      <c r="I2085" s="121" t="s">
        <v>3613</v>
      </c>
      <c r="J2085" s="121">
        <v>254928</v>
      </c>
      <c r="K2085" s="121">
        <v>8327077</v>
      </c>
      <c r="L2085" s="121">
        <v>0.99</v>
      </c>
      <c r="M2085" s="121">
        <v>2003</v>
      </c>
      <c r="N2085" s="122">
        <v>0</v>
      </c>
      <c r="O2085" s="122">
        <v>8.7924327172153805E+18</v>
      </c>
    </row>
    <row r="2086" spans="3:15" ht="15" customHeight="1">
      <c r="C2086" s="112" t="b">
        <v>0</v>
      </c>
      <c r="D2086" s="113">
        <v>2005</v>
      </c>
      <c r="E2086" s="114" t="s">
        <v>3631</v>
      </c>
      <c r="F2086" s="114">
        <v>164</v>
      </c>
      <c r="G2086" s="121">
        <v>1</v>
      </c>
      <c r="H2086" s="121">
        <v>1</v>
      </c>
      <c r="I2086" s="121" t="s">
        <v>3613</v>
      </c>
      <c r="J2086" s="121">
        <v>219219</v>
      </c>
      <c r="K2086" s="121">
        <v>7123357</v>
      </c>
      <c r="L2086" s="121">
        <v>0.99</v>
      </c>
      <c r="M2086" s="121">
        <v>2004</v>
      </c>
      <c r="N2086" s="122">
        <v>0</v>
      </c>
      <c r="O2086" s="122">
        <v>2.4390383145957875E+17</v>
      </c>
    </row>
    <row r="2087" spans="3:15" ht="15" customHeight="1">
      <c r="C2087" s="112" t="b">
        <v>0</v>
      </c>
      <c r="D2087" s="113">
        <v>2006</v>
      </c>
      <c r="E2087" s="114" t="s">
        <v>3627</v>
      </c>
      <c r="F2087" s="114">
        <v>164</v>
      </c>
      <c r="G2087" s="121">
        <v>1</v>
      </c>
      <c r="H2087" s="121">
        <v>1</v>
      </c>
      <c r="I2087" s="121" t="s">
        <v>3613</v>
      </c>
      <c r="J2087" s="121">
        <v>183928</v>
      </c>
      <c r="K2087" s="121">
        <v>5984812</v>
      </c>
      <c r="L2087" s="121">
        <v>0.99</v>
      </c>
      <c r="M2087" s="121">
        <v>2005</v>
      </c>
      <c r="N2087" s="122">
        <v>0</v>
      </c>
      <c r="O2087" s="122">
        <v>1.0528586323662293E+19</v>
      </c>
    </row>
    <row r="2088" spans="3:15" ht="15" customHeight="1">
      <c r="C2088" s="112" t="b">
        <v>0</v>
      </c>
      <c r="D2088" s="113">
        <v>2007</v>
      </c>
      <c r="E2088" s="114" t="s">
        <v>3619</v>
      </c>
      <c r="F2088" s="114">
        <v>164</v>
      </c>
      <c r="G2088" s="121">
        <v>1</v>
      </c>
      <c r="H2088" s="121">
        <v>1</v>
      </c>
      <c r="I2088" s="121" t="s">
        <v>3613</v>
      </c>
      <c r="J2088" s="121">
        <v>256992</v>
      </c>
      <c r="K2088" s="121">
        <v>8404745</v>
      </c>
      <c r="L2088" s="121">
        <v>0.99</v>
      </c>
      <c r="M2088" s="121">
        <v>2006</v>
      </c>
      <c r="N2088" s="122">
        <v>0</v>
      </c>
      <c r="O2088" s="122">
        <v>4.5110897411233951E+18</v>
      </c>
    </row>
    <row r="2089" spans="3:15" ht="15" customHeight="1">
      <c r="C2089" s="112" t="b">
        <v>0</v>
      </c>
      <c r="D2089" s="113">
        <v>2008</v>
      </c>
      <c r="E2089" s="114" t="s">
        <v>3626</v>
      </c>
      <c r="F2089" s="114">
        <v>164</v>
      </c>
      <c r="G2089" s="121">
        <v>1</v>
      </c>
      <c r="H2089" s="121">
        <v>1</v>
      </c>
      <c r="I2089" s="121" t="s">
        <v>3613</v>
      </c>
      <c r="J2089" s="121">
        <v>177031</v>
      </c>
      <c r="K2089" s="121">
        <v>5788407</v>
      </c>
      <c r="L2089" s="121">
        <v>0.99</v>
      </c>
      <c r="M2089" s="121">
        <v>2007</v>
      </c>
      <c r="N2089" s="122">
        <v>0</v>
      </c>
      <c r="O2089" s="122">
        <v>8.5331742929069466E+18</v>
      </c>
    </row>
    <row r="2090" spans="3:15" ht="15" customHeight="1">
      <c r="C2090" s="112" t="b">
        <v>0</v>
      </c>
      <c r="D2090" s="113">
        <v>2009</v>
      </c>
      <c r="E2090" s="114" t="s">
        <v>3632</v>
      </c>
      <c r="F2090" s="114">
        <v>164</v>
      </c>
      <c r="G2090" s="121">
        <v>1</v>
      </c>
      <c r="H2090" s="121">
        <v>1</v>
      </c>
      <c r="I2090" s="121" t="s">
        <v>3613</v>
      </c>
      <c r="J2090" s="121">
        <v>143281</v>
      </c>
      <c r="K2090" s="121">
        <v>4613880</v>
      </c>
      <c r="L2090" s="121">
        <v>0.99</v>
      </c>
      <c r="M2090" s="121">
        <v>2008</v>
      </c>
      <c r="N2090" s="122">
        <v>0</v>
      </c>
      <c r="O2090" s="122">
        <v>1.2973996101881475E+19</v>
      </c>
    </row>
    <row r="2091" spans="3:15" ht="15" customHeight="1">
      <c r="C2091" s="112" t="b">
        <v>0</v>
      </c>
      <c r="D2091" s="113">
        <v>2010</v>
      </c>
      <c r="E2091" s="114" t="s">
        <v>3615</v>
      </c>
      <c r="F2091" s="114">
        <v>164</v>
      </c>
      <c r="G2091" s="121">
        <v>1</v>
      </c>
      <c r="H2091" s="121">
        <v>1</v>
      </c>
      <c r="I2091" s="121" t="s">
        <v>3613</v>
      </c>
      <c r="J2091" s="121">
        <v>223973</v>
      </c>
      <c r="K2091" s="121">
        <v>7273440</v>
      </c>
      <c r="L2091" s="121">
        <v>0.99</v>
      </c>
      <c r="M2091" s="121">
        <v>2009</v>
      </c>
      <c r="N2091" s="122">
        <v>0</v>
      </c>
      <c r="O2091" s="122">
        <v>1.7277097564131244E+18</v>
      </c>
    </row>
    <row r="2092" spans="3:15" ht="15" customHeight="1">
      <c r="C2092" s="112" t="b">
        <v>0</v>
      </c>
      <c r="D2092" s="113">
        <v>2011</v>
      </c>
      <c r="E2092" s="114" t="s">
        <v>3633</v>
      </c>
      <c r="F2092" s="114">
        <v>164</v>
      </c>
      <c r="G2092" s="121">
        <v>1</v>
      </c>
      <c r="H2092" s="121">
        <v>1</v>
      </c>
      <c r="I2092" s="121" t="s">
        <v>3613</v>
      </c>
      <c r="J2092" s="121">
        <v>156786</v>
      </c>
      <c r="K2092" s="121">
        <v>5093635</v>
      </c>
      <c r="L2092" s="121">
        <v>0.99</v>
      </c>
      <c r="M2092" s="121">
        <v>2010</v>
      </c>
      <c r="N2092" s="122">
        <v>0</v>
      </c>
      <c r="O2092" s="122">
        <v>1.3356760605448773E+18</v>
      </c>
    </row>
    <row r="2093" spans="3:15" ht="15" customHeight="1">
      <c r="C2093" s="112" t="b">
        <v>0</v>
      </c>
      <c r="D2093" s="113">
        <v>2012</v>
      </c>
      <c r="E2093" s="114" t="s">
        <v>3634</v>
      </c>
      <c r="F2093" s="114">
        <v>164</v>
      </c>
      <c r="G2093" s="121">
        <v>1</v>
      </c>
      <c r="H2093" s="121">
        <v>1</v>
      </c>
      <c r="I2093" s="121" t="s">
        <v>3613</v>
      </c>
      <c r="J2093" s="121">
        <v>212636</v>
      </c>
      <c r="K2093" s="121">
        <v>6956404</v>
      </c>
      <c r="L2093" s="121">
        <v>0.99</v>
      </c>
      <c r="M2093" s="121">
        <v>2011</v>
      </c>
      <c r="N2093" s="122">
        <v>0</v>
      </c>
      <c r="O2093" s="122">
        <v>3.3521671032368425E+18</v>
      </c>
    </row>
    <row r="2094" spans="3:15" ht="15" customHeight="1">
      <c r="C2094" s="112" t="b">
        <v>0</v>
      </c>
      <c r="D2094" s="113">
        <v>2013</v>
      </c>
      <c r="E2094" s="114" t="s">
        <v>3635</v>
      </c>
      <c r="F2094" s="114">
        <v>164</v>
      </c>
      <c r="G2094" s="121">
        <v>1</v>
      </c>
      <c r="H2094" s="121">
        <v>1</v>
      </c>
      <c r="I2094" s="121" t="s">
        <v>3613</v>
      </c>
      <c r="J2094" s="121">
        <v>196440</v>
      </c>
      <c r="K2094" s="121">
        <v>6390635</v>
      </c>
      <c r="L2094" s="121">
        <v>0.99</v>
      </c>
      <c r="M2094" s="121">
        <v>2012</v>
      </c>
      <c r="N2094" s="122">
        <v>0</v>
      </c>
      <c r="O2094" s="122">
        <v>8.1475652658356972E+18</v>
      </c>
    </row>
    <row r="2095" spans="3:15" ht="15" customHeight="1">
      <c r="C2095" s="112" t="b">
        <v>0</v>
      </c>
      <c r="D2095" s="113">
        <v>2014</v>
      </c>
      <c r="E2095" s="114" t="s">
        <v>3636</v>
      </c>
      <c r="F2095" s="114">
        <v>164</v>
      </c>
      <c r="G2095" s="121">
        <v>1</v>
      </c>
      <c r="H2095" s="121">
        <v>1</v>
      </c>
      <c r="I2095" s="121" t="s">
        <v>3613</v>
      </c>
      <c r="J2095" s="121">
        <v>230556</v>
      </c>
      <c r="K2095" s="121">
        <v>7472168</v>
      </c>
      <c r="L2095" s="121">
        <v>0.99</v>
      </c>
      <c r="M2095" s="121">
        <v>2013</v>
      </c>
      <c r="N2095" s="122">
        <v>0</v>
      </c>
      <c r="O2095" s="122">
        <v>4.1459424972303469E+17</v>
      </c>
    </row>
    <row r="2096" spans="3:15" ht="15" customHeight="1">
      <c r="C2096" s="112" t="b">
        <v>0</v>
      </c>
      <c r="D2096" s="113">
        <v>2015</v>
      </c>
      <c r="E2096" s="114" t="s">
        <v>3637</v>
      </c>
      <c r="F2096" s="114">
        <v>165</v>
      </c>
      <c r="G2096" s="121">
        <v>1</v>
      </c>
      <c r="H2096" s="121">
        <v>1</v>
      </c>
      <c r="I2096" s="121"/>
      <c r="J2096" s="121">
        <v>96888</v>
      </c>
      <c r="K2096" s="121">
        <v>3124455</v>
      </c>
      <c r="L2096" s="121">
        <v>0.99</v>
      </c>
      <c r="M2096" s="121">
        <v>2014</v>
      </c>
      <c r="N2096" s="122">
        <v>1</v>
      </c>
      <c r="O2096" s="122">
        <v>1.2042118085100583E+19</v>
      </c>
    </row>
    <row r="2097" spans="3:15" ht="15" customHeight="1">
      <c r="C2097" s="112" t="b">
        <v>0</v>
      </c>
      <c r="D2097" s="113">
        <v>2016</v>
      </c>
      <c r="E2097" s="114" t="s">
        <v>3638</v>
      </c>
      <c r="F2097" s="114">
        <v>165</v>
      </c>
      <c r="G2097" s="121">
        <v>1</v>
      </c>
      <c r="H2097" s="121">
        <v>1</v>
      </c>
      <c r="I2097" s="121"/>
      <c r="J2097" s="121">
        <v>209188</v>
      </c>
      <c r="K2097" s="121">
        <v>6842244</v>
      </c>
      <c r="L2097" s="121">
        <v>0.99</v>
      </c>
      <c r="M2097" s="121">
        <v>2015</v>
      </c>
      <c r="N2097" s="122">
        <v>1</v>
      </c>
      <c r="O2097" s="122">
        <v>7.0870202743580477E+18</v>
      </c>
    </row>
    <row r="2098" spans="3:15" ht="15" customHeight="1">
      <c r="C2098" s="112" t="b">
        <v>0</v>
      </c>
      <c r="D2098" s="113">
        <v>2017</v>
      </c>
      <c r="E2098" s="114" t="s">
        <v>3639</v>
      </c>
      <c r="F2098" s="114">
        <v>165</v>
      </c>
      <c r="G2098" s="121">
        <v>1</v>
      </c>
      <c r="H2098" s="121">
        <v>1</v>
      </c>
      <c r="I2098" s="121"/>
      <c r="J2098" s="121">
        <v>223033</v>
      </c>
      <c r="K2098" s="121">
        <v>7354184</v>
      </c>
      <c r="L2098" s="121">
        <v>0.99</v>
      </c>
      <c r="M2098" s="121">
        <v>2016</v>
      </c>
      <c r="N2098" s="122">
        <v>1</v>
      </c>
      <c r="O2098" s="122">
        <v>1.7957230198231501E+18</v>
      </c>
    </row>
    <row r="2099" spans="3:15" ht="15" customHeight="1">
      <c r="C2099" s="112" t="b">
        <v>0</v>
      </c>
      <c r="D2099" s="113">
        <v>2018</v>
      </c>
      <c r="E2099" s="114" t="s">
        <v>3640</v>
      </c>
      <c r="F2099" s="114">
        <v>165</v>
      </c>
      <c r="G2099" s="121">
        <v>1</v>
      </c>
      <c r="H2099" s="121">
        <v>1</v>
      </c>
      <c r="I2099" s="121"/>
      <c r="J2099" s="121">
        <v>161253</v>
      </c>
      <c r="K2099" s="121">
        <v>5284522</v>
      </c>
      <c r="L2099" s="121">
        <v>0.99</v>
      </c>
      <c r="M2099" s="121">
        <v>2017</v>
      </c>
      <c r="N2099" s="122">
        <v>1</v>
      </c>
      <c r="O2099" s="122">
        <v>1.3781282003333157E+19</v>
      </c>
    </row>
    <row r="2100" spans="3:15" ht="15" customHeight="1">
      <c r="C2100" s="112" t="b">
        <v>0</v>
      </c>
      <c r="D2100" s="113">
        <v>2019</v>
      </c>
      <c r="E2100" s="114" t="s">
        <v>3641</v>
      </c>
      <c r="F2100" s="114">
        <v>165</v>
      </c>
      <c r="G2100" s="121">
        <v>1</v>
      </c>
      <c r="H2100" s="121">
        <v>1</v>
      </c>
      <c r="I2100" s="121"/>
      <c r="J2100" s="121">
        <v>267075</v>
      </c>
      <c r="K2100" s="121">
        <v>8784141</v>
      </c>
      <c r="L2100" s="121">
        <v>0.99</v>
      </c>
      <c r="M2100" s="121">
        <v>2018</v>
      </c>
      <c r="N2100" s="122">
        <v>1</v>
      </c>
      <c r="O2100" s="122">
        <v>1.4639763810694414E+19</v>
      </c>
    </row>
    <row r="2101" spans="3:15" ht="15" customHeight="1">
      <c r="C2101" s="112" t="b">
        <v>0</v>
      </c>
      <c r="D2101" s="113">
        <v>2020</v>
      </c>
      <c r="E2101" s="114" t="s">
        <v>3642</v>
      </c>
      <c r="F2101" s="114">
        <v>165</v>
      </c>
      <c r="G2101" s="121">
        <v>1</v>
      </c>
      <c r="H2101" s="121">
        <v>1</v>
      </c>
      <c r="I2101" s="121"/>
      <c r="J2101" s="121">
        <v>233743</v>
      </c>
      <c r="K2101" s="121">
        <v>7627348</v>
      </c>
      <c r="L2101" s="121">
        <v>0.99</v>
      </c>
      <c r="M2101" s="121">
        <v>2019</v>
      </c>
      <c r="N2101" s="122">
        <v>1</v>
      </c>
      <c r="O2101" s="122">
        <v>1.3707434247654228E+19</v>
      </c>
    </row>
    <row r="2102" spans="3:15" ht="15" customHeight="1">
      <c r="C2102" s="112" t="b">
        <v>0</v>
      </c>
      <c r="D2102" s="113">
        <v>2021</v>
      </c>
      <c r="E2102" s="114" t="s">
        <v>3643</v>
      </c>
      <c r="F2102" s="114">
        <v>165</v>
      </c>
      <c r="G2102" s="121">
        <v>1</v>
      </c>
      <c r="H2102" s="121">
        <v>1</v>
      </c>
      <c r="I2102" s="121"/>
      <c r="J2102" s="121">
        <v>262791</v>
      </c>
      <c r="K2102" s="121">
        <v>8640121</v>
      </c>
      <c r="L2102" s="121">
        <v>0.99</v>
      </c>
      <c r="M2102" s="121">
        <v>2020</v>
      </c>
      <c r="N2102" s="122">
        <v>1</v>
      </c>
      <c r="O2102" s="122">
        <v>1.7843178092681308E+19</v>
      </c>
    </row>
    <row r="2103" spans="3:15" ht="15" customHeight="1">
      <c r="C2103" s="112" t="b">
        <v>0</v>
      </c>
      <c r="D2103" s="113">
        <v>2022</v>
      </c>
      <c r="E2103" s="114" t="s">
        <v>3644</v>
      </c>
      <c r="F2103" s="114">
        <v>165</v>
      </c>
      <c r="G2103" s="121">
        <v>1</v>
      </c>
      <c r="H2103" s="121">
        <v>1</v>
      </c>
      <c r="I2103" s="121"/>
      <c r="J2103" s="121">
        <v>217521</v>
      </c>
      <c r="K2103" s="121">
        <v>7158975</v>
      </c>
      <c r="L2103" s="121">
        <v>0.99</v>
      </c>
      <c r="M2103" s="121">
        <v>2021</v>
      </c>
      <c r="N2103" s="122">
        <v>1</v>
      </c>
      <c r="O2103" s="122">
        <v>6.858977079063894E+18</v>
      </c>
    </row>
    <row r="2104" spans="3:15" ht="15" customHeight="1">
      <c r="C2104" s="112" t="b">
        <v>0</v>
      </c>
      <c r="D2104" s="113">
        <v>2023</v>
      </c>
      <c r="E2104" s="114" t="s">
        <v>3645</v>
      </c>
      <c r="F2104" s="114">
        <v>165</v>
      </c>
      <c r="G2104" s="121">
        <v>1</v>
      </c>
      <c r="H2104" s="121">
        <v>1</v>
      </c>
      <c r="I2104" s="121"/>
      <c r="J2104" s="121">
        <v>258351</v>
      </c>
      <c r="K2104" s="121">
        <v>8469531</v>
      </c>
      <c r="L2104" s="121">
        <v>0.99</v>
      </c>
      <c r="M2104" s="121">
        <v>2022</v>
      </c>
      <c r="N2104" s="122">
        <v>1</v>
      </c>
      <c r="O2104" s="122">
        <v>1.2586454523199068E+19</v>
      </c>
    </row>
    <row r="2105" spans="3:15" ht="15" customHeight="1">
      <c r="C2105" s="112" t="b">
        <v>0</v>
      </c>
      <c r="D2105" s="113">
        <v>2024</v>
      </c>
      <c r="E2105" s="114" t="s">
        <v>3646</v>
      </c>
      <c r="F2105" s="114">
        <v>165</v>
      </c>
      <c r="G2105" s="121">
        <v>1</v>
      </c>
      <c r="H2105" s="121">
        <v>1</v>
      </c>
      <c r="I2105" s="121"/>
      <c r="J2105" s="121">
        <v>284160</v>
      </c>
      <c r="K2105" s="121">
        <v>9188110</v>
      </c>
      <c r="L2105" s="121">
        <v>0.99</v>
      </c>
      <c r="M2105" s="121">
        <v>2023</v>
      </c>
      <c r="N2105" s="122">
        <v>1</v>
      </c>
      <c r="O2105" s="122">
        <v>3.9826707265864433E+18</v>
      </c>
    </row>
    <row r="2106" spans="3:15" ht="15" customHeight="1">
      <c r="C2106" s="112" t="b">
        <v>0</v>
      </c>
      <c r="D2106" s="113">
        <v>2025</v>
      </c>
      <c r="E2106" s="114" t="s">
        <v>3647</v>
      </c>
      <c r="F2106" s="114">
        <v>165</v>
      </c>
      <c r="G2106" s="121">
        <v>1</v>
      </c>
      <c r="H2106" s="121">
        <v>1</v>
      </c>
      <c r="I2106" s="121"/>
      <c r="J2106" s="121">
        <v>306625</v>
      </c>
      <c r="K2106" s="121">
        <v>9949269</v>
      </c>
      <c r="L2106" s="121">
        <v>0.99</v>
      </c>
      <c r="M2106" s="121">
        <v>2024</v>
      </c>
      <c r="N2106" s="122">
        <v>1</v>
      </c>
      <c r="O2106" s="122">
        <v>1.2182237190134194E+19</v>
      </c>
    </row>
    <row r="2107" spans="3:15" ht="15" customHeight="1">
      <c r="C2107" s="112" t="b">
        <v>0</v>
      </c>
      <c r="D2107" s="113">
        <v>2026</v>
      </c>
      <c r="E2107" s="114" t="s">
        <v>3648</v>
      </c>
      <c r="F2107" s="114">
        <v>165</v>
      </c>
      <c r="G2107" s="121">
        <v>1</v>
      </c>
      <c r="H2107" s="121">
        <v>1</v>
      </c>
      <c r="I2107" s="121"/>
      <c r="J2107" s="121">
        <v>330292</v>
      </c>
      <c r="K2107" s="121">
        <v>10706614</v>
      </c>
      <c r="L2107" s="121">
        <v>0.99</v>
      </c>
      <c r="M2107" s="121">
        <v>2025</v>
      </c>
      <c r="N2107" s="122">
        <v>1</v>
      </c>
      <c r="O2107" s="122">
        <v>1.5014114751853459E+19</v>
      </c>
    </row>
    <row r="2108" spans="3:15" ht="15" customHeight="1">
      <c r="C2108" s="112" t="b">
        <v>0</v>
      </c>
      <c r="D2108" s="113">
        <v>2027</v>
      </c>
      <c r="E2108" s="114" t="s">
        <v>3649</v>
      </c>
      <c r="F2108" s="114">
        <v>165</v>
      </c>
      <c r="G2108" s="121">
        <v>1</v>
      </c>
      <c r="H2108" s="121">
        <v>1</v>
      </c>
      <c r="I2108" s="121"/>
      <c r="J2108" s="121">
        <v>329795</v>
      </c>
      <c r="K2108" s="121">
        <v>10784595</v>
      </c>
      <c r="L2108" s="121">
        <v>0.99</v>
      </c>
      <c r="M2108" s="121">
        <v>2026</v>
      </c>
      <c r="N2108" s="122">
        <v>1</v>
      </c>
      <c r="O2108" s="122">
        <v>1.3949326778361641E+19</v>
      </c>
    </row>
    <row r="2109" spans="3:15" ht="15" customHeight="1">
      <c r="C2109" s="112" t="b">
        <v>0</v>
      </c>
      <c r="D2109" s="113">
        <v>2028</v>
      </c>
      <c r="E2109" s="114" t="s">
        <v>3650</v>
      </c>
      <c r="F2109" s="114">
        <v>165</v>
      </c>
      <c r="G2109" s="121">
        <v>1</v>
      </c>
      <c r="H2109" s="121">
        <v>1</v>
      </c>
      <c r="I2109" s="121"/>
      <c r="J2109" s="121">
        <v>214831</v>
      </c>
      <c r="K2109" s="121">
        <v>7031383</v>
      </c>
      <c r="L2109" s="121">
        <v>0.99</v>
      </c>
      <c r="M2109" s="121">
        <v>2027</v>
      </c>
      <c r="N2109" s="122">
        <v>1</v>
      </c>
      <c r="O2109" s="122">
        <v>6.3229826494218312E+18</v>
      </c>
    </row>
    <row r="2110" spans="3:15" ht="15" customHeight="1">
      <c r="C2110" s="112" t="b">
        <v>0</v>
      </c>
      <c r="D2110" s="113">
        <v>2029</v>
      </c>
      <c r="E2110" s="114" t="s">
        <v>3651</v>
      </c>
      <c r="F2110" s="114">
        <v>165</v>
      </c>
      <c r="G2110" s="121">
        <v>1</v>
      </c>
      <c r="H2110" s="121">
        <v>1</v>
      </c>
      <c r="I2110" s="121"/>
      <c r="J2110" s="121">
        <v>199105</v>
      </c>
      <c r="K2110" s="121">
        <v>6517629</v>
      </c>
      <c r="L2110" s="121">
        <v>0.99</v>
      </c>
      <c r="M2110" s="121">
        <v>2028</v>
      </c>
      <c r="N2110" s="122">
        <v>1</v>
      </c>
      <c r="O2110" s="122">
        <v>8.0198707346834534E+17</v>
      </c>
    </row>
    <row r="2111" spans="3:15" ht="15" customHeight="1">
      <c r="C2111" s="112" t="b">
        <v>0</v>
      </c>
      <c r="D2111" s="113">
        <v>2030</v>
      </c>
      <c r="E2111" s="114" t="s">
        <v>3652</v>
      </c>
      <c r="F2111" s="114">
        <v>166</v>
      </c>
      <c r="G2111" s="121">
        <v>1</v>
      </c>
      <c r="H2111" s="121">
        <v>7</v>
      </c>
      <c r="I2111" s="121"/>
      <c r="J2111" s="121">
        <v>240744</v>
      </c>
      <c r="K2111" s="121">
        <v>8010811</v>
      </c>
      <c r="L2111" s="121">
        <v>0.99</v>
      </c>
      <c r="M2111" s="121">
        <v>2029</v>
      </c>
      <c r="N2111" s="122">
        <v>1</v>
      </c>
      <c r="O2111" s="122">
        <v>1.1956349129322439E+19</v>
      </c>
    </row>
    <row r="2112" spans="3:15" ht="15" customHeight="1">
      <c r="C2112" s="112" t="b">
        <v>0</v>
      </c>
      <c r="D2112" s="113">
        <v>2031</v>
      </c>
      <c r="E2112" s="114" t="s">
        <v>3653</v>
      </c>
      <c r="F2112" s="114">
        <v>166</v>
      </c>
      <c r="G2112" s="121">
        <v>1</v>
      </c>
      <c r="H2112" s="121">
        <v>7</v>
      </c>
      <c r="I2112" s="121"/>
      <c r="J2112" s="121">
        <v>188212</v>
      </c>
      <c r="K2112" s="121">
        <v>6233201</v>
      </c>
      <c r="L2112" s="121">
        <v>0.99</v>
      </c>
      <c r="M2112" s="121">
        <v>2030</v>
      </c>
      <c r="N2112" s="122">
        <v>1</v>
      </c>
      <c r="O2112" s="122">
        <v>1.4278437384645278E+19</v>
      </c>
    </row>
    <row r="2113" spans="3:15" ht="15" customHeight="1">
      <c r="C2113" s="112" t="b">
        <v>0</v>
      </c>
      <c r="D2113" s="113">
        <v>2032</v>
      </c>
      <c r="E2113" s="114" t="s">
        <v>3654</v>
      </c>
      <c r="F2113" s="114">
        <v>166</v>
      </c>
      <c r="G2113" s="121">
        <v>1</v>
      </c>
      <c r="H2113" s="121">
        <v>7</v>
      </c>
      <c r="I2113" s="121"/>
      <c r="J2113" s="121">
        <v>233404</v>
      </c>
      <c r="K2113" s="121">
        <v>7754245</v>
      </c>
      <c r="L2113" s="121">
        <v>0.99</v>
      </c>
      <c r="M2113" s="121">
        <v>2031</v>
      </c>
      <c r="N2113" s="122">
        <v>1</v>
      </c>
      <c r="O2113" s="122">
        <v>2.3733770651125171E+18</v>
      </c>
    </row>
    <row r="2114" spans="3:15" ht="15" customHeight="1">
      <c r="C2114" s="112" t="b">
        <v>0</v>
      </c>
      <c r="D2114" s="113">
        <v>2033</v>
      </c>
      <c r="E2114" s="114" t="s">
        <v>3655</v>
      </c>
      <c r="F2114" s="114">
        <v>166</v>
      </c>
      <c r="G2114" s="121">
        <v>1</v>
      </c>
      <c r="H2114" s="121">
        <v>7</v>
      </c>
      <c r="I2114" s="121"/>
      <c r="J2114" s="121">
        <v>252264</v>
      </c>
      <c r="K2114" s="121">
        <v>8270584</v>
      </c>
      <c r="L2114" s="121">
        <v>0.99</v>
      </c>
      <c r="M2114" s="121">
        <v>2032</v>
      </c>
      <c r="N2114" s="122">
        <v>1</v>
      </c>
      <c r="O2114" s="122">
        <v>1.4715662475150154E+19</v>
      </c>
    </row>
    <row r="2115" spans="3:15" ht="15" customHeight="1">
      <c r="C2115" s="112" t="b">
        <v>0</v>
      </c>
      <c r="D2115" s="113">
        <v>2034</v>
      </c>
      <c r="E2115" s="114" t="s">
        <v>3656</v>
      </c>
      <c r="F2115" s="114">
        <v>166</v>
      </c>
      <c r="G2115" s="121">
        <v>1</v>
      </c>
      <c r="H2115" s="121">
        <v>7</v>
      </c>
      <c r="I2115" s="121"/>
      <c r="J2115" s="121">
        <v>228571</v>
      </c>
      <c r="K2115" s="121">
        <v>7523278</v>
      </c>
      <c r="L2115" s="121">
        <v>0.99</v>
      </c>
      <c r="M2115" s="121">
        <v>2033</v>
      </c>
      <c r="N2115" s="122">
        <v>1</v>
      </c>
      <c r="O2115" s="122">
        <v>7.2168234092012943E+18</v>
      </c>
    </row>
    <row r="2116" spans="3:15" ht="15" customHeight="1">
      <c r="C2116" s="112" t="b">
        <v>0</v>
      </c>
      <c r="D2116" s="113">
        <v>2035</v>
      </c>
      <c r="E2116" s="114" t="s">
        <v>3657</v>
      </c>
      <c r="F2116" s="114">
        <v>166</v>
      </c>
      <c r="G2116" s="121">
        <v>1</v>
      </c>
      <c r="H2116" s="121">
        <v>7</v>
      </c>
      <c r="I2116" s="121"/>
      <c r="J2116" s="121">
        <v>245133</v>
      </c>
      <c r="K2116" s="121">
        <v>8121434</v>
      </c>
      <c r="L2116" s="121">
        <v>0.99</v>
      </c>
      <c r="M2116" s="121">
        <v>2034</v>
      </c>
      <c r="N2116" s="122">
        <v>1</v>
      </c>
      <c r="O2116" s="122">
        <v>1.8219891122053917E+19</v>
      </c>
    </row>
    <row r="2117" spans="3:15" ht="15" customHeight="1">
      <c r="C2117" s="112" t="b">
        <v>0</v>
      </c>
      <c r="D2117" s="113">
        <v>2036</v>
      </c>
      <c r="E2117" s="114" t="s">
        <v>3658</v>
      </c>
      <c r="F2117" s="114">
        <v>166</v>
      </c>
      <c r="G2117" s="121">
        <v>1</v>
      </c>
      <c r="H2117" s="121">
        <v>7</v>
      </c>
      <c r="I2117" s="121"/>
      <c r="J2117" s="121">
        <v>159555</v>
      </c>
      <c r="K2117" s="121">
        <v>5327433</v>
      </c>
      <c r="L2117" s="121">
        <v>0.99</v>
      </c>
      <c r="M2117" s="121">
        <v>2035</v>
      </c>
      <c r="N2117" s="122">
        <v>1</v>
      </c>
      <c r="O2117" s="122">
        <v>1.1654863654386721E+19</v>
      </c>
    </row>
    <row r="2118" spans="3:15" ht="15" customHeight="1">
      <c r="C2118" s="112" t="b">
        <v>0</v>
      </c>
      <c r="D2118" s="113">
        <v>2037</v>
      </c>
      <c r="E2118" s="114" t="s">
        <v>3659</v>
      </c>
      <c r="F2118" s="114">
        <v>166</v>
      </c>
      <c r="G2118" s="121">
        <v>1</v>
      </c>
      <c r="H2118" s="121">
        <v>7</v>
      </c>
      <c r="I2118" s="121"/>
      <c r="J2118" s="121">
        <v>146599</v>
      </c>
      <c r="K2118" s="121">
        <v>4900121</v>
      </c>
      <c r="L2118" s="121">
        <v>0.99</v>
      </c>
      <c r="M2118" s="121">
        <v>2036</v>
      </c>
      <c r="N2118" s="122">
        <v>1</v>
      </c>
      <c r="O2118" s="122">
        <v>1.1557799424298392E+19</v>
      </c>
    </row>
    <row r="2119" spans="3:15" ht="15" customHeight="1">
      <c r="C2119" s="112" t="b">
        <v>0</v>
      </c>
      <c r="D2119" s="113">
        <v>2038</v>
      </c>
      <c r="E2119" s="114" t="s">
        <v>3660</v>
      </c>
      <c r="F2119" s="114">
        <v>166</v>
      </c>
      <c r="G2119" s="121">
        <v>1</v>
      </c>
      <c r="H2119" s="121">
        <v>7</v>
      </c>
      <c r="I2119" s="121"/>
      <c r="J2119" s="121">
        <v>211565</v>
      </c>
      <c r="K2119" s="121">
        <v>7082301</v>
      </c>
      <c r="L2119" s="121">
        <v>0.99</v>
      </c>
      <c r="M2119" s="121">
        <v>2037</v>
      </c>
      <c r="N2119" s="122">
        <v>1</v>
      </c>
      <c r="O2119" s="122">
        <v>1.2256309841528952E+18</v>
      </c>
    </row>
    <row r="2120" spans="3:15" ht="15" customHeight="1">
      <c r="C2120" s="112" t="b">
        <v>0</v>
      </c>
      <c r="D2120" s="113">
        <v>2039</v>
      </c>
      <c r="E2120" s="114" t="s">
        <v>3661</v>
      </c>
      <c r="F2120" s="114">
        <v>166</v>
      </c>
      <c r="G2120" s="121">
        <v>1</v>
      </c>
      <c r="H2120" s="121">
        <v>7</v>
      </c>
      <c r="I2120" s="121"/>
      <c r="J2120" s="121">
        <v>217286</v>
      </c>
      <c r="K2120" s="121">
        <v>7233608</v>
      </c>
      <c r="L2120" s="121">
        <v>0.99</v>
      </c>
      <c r="M2120" s="121">
        <v>2038</v>
      </c>
      <c r="N2120" s="122">
        <v>1</v>
      </c>
      <c r="O2120" s="122">
        <v>1.7354600124988142E+19</v>
      </c>
    </row>
    <row r="2121" spans="3:15" ht="15" customHeight="1">
      <c r="C2121" s="112" t="b">
        <v>0</v>
      </c>
      <c r="D2121" s="113">
        <v>2040</v>
      </c>
      <c r="E2121" s="114" t="s">
        <v>3662</v>
      </c>
      <c r="F2121" s="114">
        <v>166</v>
      </c>
      <c r="G2121" s="121">
        <v>1</v>
      </c>
      <c r="H2121" s="121">
        <v>7</v>
      </c>
      <c r="I2121" s="121"/>
      <c r="J2121" s="121">
        <v>230191</v>
      </c>
      <c r="K2121" s="121">
        <v>7557065</v>
      </c>
      <c r="L2121" s="121">
        <v>0.99</v>
      </c>
      <c r="M2121" s="121">
        <v>2039</v>
      </c>
      <c r="N2121" s="122">
        <v>1</v>
      </c>
      <c r="O2121" s="122">
        <v>1.9399019232100385E+18</v>
      </c>
    </row>
    <row r="2122" spans="3:15" ht="15" customHeight="1">
      <c r="C2122" s="112" t="b">
        <v>0</v>
      </c>
      <c r="D2122" s="113">
        <v>2041</v>
      </c>
      <c r="E2122" s="114" t="s">
        <v>3663</v>
      </c>
      <c r="F2122" s="114">
        <v>166</v>
      </c>
      <c r="G2122" s="121">
        <v>1</v>
      </c>
      <c r="H2122" s="121">
        <v>7</v>
      </c>
      <c r="I2122" s="121"/>
      <c r="J2122" s="121">
        <v>224470</v>
      </c>
      <c r="K2122" s="121">
        <v>7499807</v>
      </c>
      <c r="L2122" s="121">
        <v>0.99</v>
      </c>
      <c r="M2122" s="121">
        <v>2040</v>
      </c>
      <c r="N2122" s="122">
        <v>1</v>
      </c>
      <c r="O2122" s="122">
        <v>4.4316857688122144E+17</v>
      </c>
    </row>
    <row r="2123" spans="3:15" ht="15" customHeight="1">
      <c r="C2123" s="112" t="b">
        <v>0</v>
      </c>
      <c r="D2123" s="113">
        <v>2042</v>
      </c>
      <c r="E2123" s="114" t="s">
        <v>3664</v>
      </c>
      <c r="F2123" s="114">
        <v>166</v>
      </c>
      <c r="G2123" s="121">
        <v>1</v>
      </c>
      <c r="H2123" s="121">
        <v>7</v>
      </c>
      <c r="I2123" s="121"/>
      <c r="J2123" s="121">
        <v>206001</v>
      </c>
      <c r="K2123" s="121">
        <v>6766104</v>
      </c>
      <c r="L2123" s="121">
        <v>0.99</v>
      </c>
      <c r="M2123" s="121">
        <v>2041</v>
      </c>
      <c r="N2123" s="122">
        <v>1</v>
      </c>
      <c r="O2123" s="122">
        <v>2.2521378143994857E+18</v>
      </c>
    </row>
    <row r="2124" spans="3:15" ht="15" customHeight="1">
      <c r="C2124" s="112" t="b">
        <v>0</v>
      </c>
      <c r="D2124" s="113">
        <v>2043</v>
      </c>
      <c r="E2124" s="114" t="s">
        <v>3665</v>
      </c>
      <c r="F2124" s="114">
        <v>166</v>
      </c>
      <c r="G2124" s="121">
        <v>1</v>
      </c>
      <c r="H2124" s="121">
        <v>7</v>
      </c>
      <c r="I2124" s="121"/>
      <c r="J2124" s="121">
        <v>235833</v>
      </c>
      <c r="K2124" s="121">
        <v>7871409</v>
      </c>
      <c r="L2124" s="121">
        <v>0.99</v>
      </c>
      <c r="M2124" s="121">
        <v>2042</v>
      </c>
      <c r="N2124" s="122">
        <v>1</v>
      </c>
      <c r="O2124" s="122">
        <v>1.644571210250188E+19</v>
      </c>
    </row>
    <row r="2125" spans="3:15" ht="15" customHeight="1">
      <c r="C2125" s="112" t="b">
        <v>0</v>
      </c>
      <c r="D2125" s="113">
        <v>2044</v>
      </c>
      <c r="E2125" s="114" t="s">
        <v>3666</v>
      </c>
      <c r="F2125" s="114">
        <v>167</v>
      </c>
      <c r="G2125" s="121">
        <v>1</v>
      </c>
      <c r="H2125" s="121">
        <v>7</v>
      </c>
      <c r="I2125" s="121" t="s">
        <v>3667</v>
      </c>
      <c r="J2125" s="121">
        <v>287059</v>
      </c>
      <c r="K2125" s="121">
        <v>9495202</v>
      </c>
      <c r="L2125" s="121">
        <v>0.99</v>
      </c>
      <c r="M2125" s="121">
        <v>2043</v>
      </c>
      <c r="N2125" s="122">
        <v>0</v>
      </c>
      <c r="O2125" s="122">
        <v>3.07343988536591E+18</v>
      </c>
    </row>
    <row r="2126" spans="3:15" ht="15" customHeight="1">
      <c r="C2126" s="112" t="b">
        <v>0</v>
      </c>
      <c r="D2126" s="113">
        <v>2045</v>
      </c>
      <c r="E2126" s="114" t="s">
        <v>3668</v>
      </c>
      <c r="F2126" s="114">
        <v>167</v>
      </c>
      <c r="G2126" s="121">
        <v>1</v>
      </c>
      <c r="H2126" s="121">
        <v>7</v>
      </c>
      <c r="I2126" s="121" t="s">
        <v>1633</v>
      </c>
      <c r="J2126" s="121">
        <v>225880</v>
      </c>
      <c r="K2126" s="121">
        <v>7507655</v>
      </c>
      <c r="L2126" s="121">
        <v>0.99</v>
      </c>
      <c r="M2126" s="121">
        <v>2044</v>
      </c>
      <c r="N2126" s="122">
        <v>0</v>
      </c>
      <c r="O2126" s="122">
        <v>4.6956170025097032E+18</v>
      </c>
    </row>
    <row r="2127" spans="3:15" ht="15" customHeight="1">
      <c r="C2127" s="112" t="b">
        <v>0</v>
      </c>
      <c r="D2127" s="113">
        <v>2046</v>
      </c>
      <c r="E2127" s="114" t="s">
        <v>1604</v>
      </c>
      <c r="F2127" s="114">
        <v>167</v>
      </c>
      <c r="G2127" s="121">
        <v>1</v>
      </c>
      <c r="H2127" s="121">
        <v>7</v>
      </c>
      <c r="I2127" s="121" t="s">
        <v>3669</v>
      </c>
      <c r="J2127" s="121">
        <v>162925</v>
      </c>
      <c r="K2127" s="121">
        <v>5382018</v>
      </c>
      <c r="L2127" s="121">
        <v>0.99</v>
      </c>
      <c r="M2127" s="121">
        <v>2045</v>
      </c>
      <c r="N2127" s="122">
        <v>0</v>
      </c>
      <c r="O2127" s="122">
        <v>1.0703250281827451E+19</v>
      </c>
    </row>
    <row r="2128" spans="3:15" ht="15" customHeight="1">
      <c r="C2128" s="112" t="b">
        <v>0</v>
      </c>
      <c r="D2128" s="113">
        <v>2047</v>
      </c>
      <c r="E2128" s="114" t="s">
        <v>3670</v>
      </c>
      <c r="F2128" s="114">
        <v>167</v>
      </c>
      <c r="G2128" s="121">
        <v>1</v>
      </c>
      <c r="H2128" s="121">
        <v>7</v>
      </c>
      <c r="I2128" s="121" t="s">
        <v>1633</v>
      </c>
      <c r="J2128" s="121">
        <v>184555</v>
      </c>
      <c r="K2128" s="121">
        <v>6090334</v>
      </c>
      <c r="L2128" s="121">
        <v>0.99</v>
      </c>
      <c r="M2128" s="121">
        <v>2046</v>
      </c>
      <c r="N2128" s="122">
        <v>0</v>
      </c>
      <c r="O2128" s="122">
        <v>1.3921972831793596E+19</v>
      </c>
    </row>
    <row r="2129" spans="3:15" ht="15" customHeight="1">
      <c r="C2129" s="112" t="b">
        <v>0</v>
      </c>
      <c r="D2129" s="113">
        <v>2048</v>
      </c>
      <c r="E2129" s="114" t="s">
        <v>3671</v>
      </c>
      <c r="F2129" s="114">
        <v>167</v>
      </c>
      <c r="G2129" s="121">
        <v>1</v>
      </c>
      <c r="H2129" s="121">
        <v>7</v>
      </c>
      <c r="I2129" s="121" t="s">
        <v>1633</v>
      </c>
      <c r="J2129" s="121">
        <v>182987</v>
      </c>
      <c r="K2129" s="121">
        <v>6036046</v>
      </c>
      <c r="L2129" s="121">
        <v>0.99</v>
      </c>
      <c r="M2129" s="121">
        <v>2047</v>
      </c>
      <c r="N2129" s="122">
        <v>0</v>
      </c>
      <c r="O2129" s="122">
        <v>1.732277718133974E+19</v>
      </c>
    </row>
    <row r="2130" spans="3:15" ht="15" customHeight="1">
      <c r="C2130" s="112" t="b">
        <v>0</v>
      </c>
      <c r="D2130" s="113">
        <v>2049</v>
      </c>
      <c r="E2130" s="114" t="s">
        <v>3672</v>
      </c>
      <c r="F2130" s="114">
        <v>167</v>
      </c>
      <c r="G2130" s="121">
        <v>1</v>
      </c>
      <c r="H2130" s="121">
        <v>7</v>
      </c>
      <c r="I2130" s="121" t="s">
        <v>1633</v>
      </c>
      <c r="J2130" s="121">
        <v>206524</v>
      </c>
      <c r="K2130" s="121">
        <v>6899778</v>
      </c>
      <c r="L2130" s="121">
        <v>0.99</v>
      </c>
      <c r="M2130" s="121">
        <v>2048</v>
      </c>
      <c r="N2130" s="122">
        <v>0</v>
      </c>
      <c r="O2130" s="122">
        <v>1.6019650185361705E+19</v>
      </c>
    </row>
    <row r="2131" spans="3:15" ht="15" customHeight="1">
      <c r="C2131" s="112" t="b">
        <v>0</v>
      </c>
      <c r="D2131" s="113">
        <v>2050</v>
      </c>
      <c r="E2131" s="114" t="s">
        <v>3673</v>
      </c>
      <c r="F2131" s="114">
        <v>167</v>
      </c>
      <c r="G2131" s="121">
        <v>1</v>
      </c>
      <c r="H2131" s="121">
        <v>7</v>
      </c>
      <c r="I2131" s="121" t="s">
        <v>3674</v>
      </c>
      <c r="J2131" s="121">
        <v>244976</v>
      </c>
      <c r="K2131" s="121">
        <v>8091302</v>
      </c>
      <c r="L2131" s="121">
        <v>0.99</v>
      </c>
      <c r="M2131" s="121">
        <v>2049</v>
      </c>
      <c r="N2131" s="122">
        <v>0</v>
      </c>
      <c r="O2131" s="122">
        <v>1.2244775823120777E+19</v>
      </c>
    </row>
    <row r="2132" spans="3:15" ht="15" customHeight="1">
      <c r="C2132" s="112" t="b">
        <v>0</v>
      </c>
      <c r="D2132" s="113">
        <v>2051</v>
      </c>
      <c r="E2132" s="114" t="s">
        <v>3675</v>
      </c>
      <c r="F2132" s="114">
        <v>167</v>
      </c>
      <c r="G2132" s="121">
        <v>1</v>
      </c>
      <c r="H2132" s="121">
        <v>7</v>
      </c>
      <c r="I2132" s="121" t="s">
        <v>1633</v>
      </c>
      <c r="J2132" s="121">
        <v>240796</v>
      </c>
      <c r="K2132" s="121">
        <v>7931552</v>
      </c>
      <c r="L2132" s="121">
        <v>0.99</v>
      </c>
      <c r="M2132" s="121">
        <v>2050</v>
      </c>
      <c r="N2132" s="122">
        <v>0</v>
      </c>
      <c r="O2132" s="122">
        <v>6.9637245349195059E+18</v>
      </c>
    </row>
    <row r="2133" spans="3:15" ht="15" customHeight="1">
      <c r="C2133" s="112" t="b">
        <v>0</v>
      </c>
      <c r="D2133" s="113">
        <v>2052</v>
      </c>
      <c r="E2133" s="114" t="s">
        <v>3676</v>
      </c>
      <c r="F2133" s="114">
        <v>167</v>
      </c>
      <c r="G2133" s="121">
        <v>1</v>
      </c>
      <c r="H2133" s="121">
        <v>7</v>
      </c>
      <c r="I2133" s="121" t="s">
        <v>3677</v>
      </c>
      <c r="J2133" s="121">
        <v>208013</v>
      </c>
      <c r="K2133" s="121">
        <v>6921669</v>
      </c>
      <c r="L2133" s="121">
        <v>0.99</v>
      </c>
      <c r="M2133" s="121">
        <v>2051</v>
      </c>
      <c r="N2133" s="122">
        <v>0</v>
      </c>
      <c r="O2133" s="122">
        <v>2.2880765514543465E+18</v>
      </c>
    </row>
    <row r="2134" spans="3:15" ht="15" customHeight="1">
      <c r="C2134" s="112" t="b">
        <v>0</v>
      </c>
      <c r="D2134" s="113">
        <v>2053</v>
      </c>
      <c r="E2134" s="114" t="s">
        <v>3678</v>
      </c>
      <c r="F2134" s="114">
        <v>167</v>
      </c>
      <c r="G2134" s="121">
        <v>1</v>
      </c>
      <c r="H2134" s="121">
        <v>7</v>
      </c>
      <c r="I2134" s="121" t="s">
        <v>1633</v>
      </c>
      <c r="J2134" s="121">
        <v>188577</v>
      </c>
      <c r="K2134" s="121">
        <v>6192791</v>
      </c>
      <c r="L2134" s="121">
        <v>0.99</v>
      </c>
      <c r="M2134" s="121">
        <v>2052</v>
      </c>
      <c r="N2134" s="122">
        <v>0</v>
      </c>
      <c r="O2134" s="122">
        <v>1.2791769262090697E+19</v>
      </c>
    </row>
    <row r="2135" spans="3:15" ht="15" customHeight="1">
      <c r="C2135" s="112" t="b">
        <v>0</v>
      </c>
      <c r="D2135" s="113">
        <v>2054</v>
      </c>
      <c r="E2135" s="114" t="s">
        <v>3679</v>
      </c>
      <c r="F2135" s="114">
        <v>167</v>
      </c>
      <c r="G2135" s="121">
        <v>1</v>
      </c>
      <c r="H2135" s="121">
        <v>7</v>
      </c>
      <c r="I2135" s="121" t="s">
        <v>3680</v>
      </c>
      <c r="J2135" s="121">
        <v>148558</v>
      </c>
      <c r="K2135" s="121">
        <v>4942831</v>
      </c>
      <c r="L2135" s="121">
        <v>0.99</v>
      </c>
      <c r="M2135" s="121">
        <v>2053</v>
      </c>
      <c r="N2135" s="122">
        <v>0</v>
      </c>
      <c r="O2135" s="122">
        <v>1.7284192565620273E+19</v>
      </c>
    </row>
    <row r="2136" spans="3:15" ht="15" customHeight="1">
      <c r="C2136" s="112" t="b">
        <v>0</v>
      </c>
      <c r="D2136" s="113">
        <v>2055</v>
      </c>
      <c r="E2136" s="114" t="s">
        <v>3681</v>
      </c>
      <c r="F2136" s="114">
        <v>167</v>
      </c>
      <c r="G2136" s="121">
        <v>1</v>
      </c>
      <c r="H2136" s="121">
        <v>7</v>
      </c>
      <c r="I2136" s="121" t="s">
        <v>1633</v>
      </c>
      <c r="J2136" s="121">
        <v>178337</v>
      </c>
      <c r="K2136" s="121">
        <v>5857116</v>
      </c>
      <c r="L2136" s="121">
        <v>0.99</v>
      </c>
      <c r="M2136" s="121">
        <v>2054</v>
      </c>
      <c r="N2136" s="122">
        <v>0</v>
      </c>
      <c r="O2136" s="122">
        <v>1.8114990393309792E+19</v>
      </c>
    </row>
    <row r="2137" spans="3:15" ht="15" customHeight="1">
      <c r="C2137" s="112" t="b">
        <v>0</v>
      </c>
      <c r="D2137" s="113">
        <v>2056</v>
      </c>
      <c r="E2137" s="114" t="s">
        <v>3682</v>
      </c>
      <c r="F2137" s="114">
        <v>167</v>
      </c>
      <c r="G2137" s="121">
        <v>1</v>
      </c>
      <c r="H2137" s="121">
        <v>7</v>
      </c>
      <c r="I2137" s="121" t="s">
        <v>3683</v>
      </c>
      <c r="J2137" s="121">
        <v>198922</v>
      </c>
      <c r="K2137" s="121">
        <v>6568180</v>
      </c>
      <c r="L2137" s="121">
        <v>0.99</v>
      </c>
      <c r="M2137" s="121">
        <v>2055</v>
      </c>
      <c r="N2137" s="122">
        <v>0</v>
      </c>
      <c r="O2137" s="122">
        <v>1.1601874713797476E+19</v>
      </c>
    </row>
    <row r="2138" spans="3:15" ht="15" customHeight="1">
      <c r="C2138" s="112" t="b">
        <v>0</v>
      </c>
      <c r="D2138" s="113">
        <v>2057</v>
      </c>
      <c r="E2138" s="114" t="s">
        <v>3256</v>
      </c>
      <c r="F2138" s="114">
        <v>167</v>
      </c>
      <c r="G2138" s="121">
        <v>1</v>
      </c>
      <c r="H2138" s="121">
        <v>7</v>
      </c>
      <c r="I2138" s="121" t="s">
        <v>3231</v>
      </c>
      <c r="J2138" s="121">
        <v>216685</v>
      </c>
      <c r="K2138" s="121">
        <v>7137865</v>
      </c>
      <c r="L2138" s="121">
        <v>0.99</v>
      </c>
      <c r="M2138" s="121">
        <v>2056</v>
      </c>
      <c r="N2138" s="122">
        <v>0</v>
      </c>
      <c r="O2138" s="122">
        <v>1.4923787062037199E+18</v>
      </c>
    </row>
    <row r="2139" spans="3:15" ht="15" customHeight="1">
      <c r="C2139" s="112" t="b">
        <v>0</v>
      </c>
      <c r="D2139" s="113">
        <v>2058</v>
      </c>
      <c r="E2139" s="114" t="s">
        <v>3684</v>
      </c>
      <c r="F2139" s="114">
        <v>167</v>
      </c>
      <c r="G2139" s="121">
        <v>1</v>
      </c>
      <c r="H2139" s="121">
        <v>7</v>
      </c>
      <c r="I2139" s="121" t="s">
        <v>1633</v>
      </c>
      <c r="J2139" s="121">
        <v>262870</v>
      </c>
      <c r="K2139" s="121">
        <v>8761283</v>
      </c>
      <c r="L2139" s="121">
        <v>0.99</v>
      </c>
      <c r="M2139" s="121">
        <v>2057</v>
      </c>
      <c r="N2139" s="122">
        <v>0</v>
      </c>
      <c r="O2139" s="122">
        <v>3.4810220804525307E+18</v>
      </c>
    </row>
    <row r="2140" spans="3:15" ht="15" customHeight="1">
      <c r="C2140" s="112" t="b">
        <v>0</v>
      </c>
      <c r="D2140" s="113">
        <v>2059</v>
      </c>
      <c r="E2140" s="114" t="s">
        <v>3685</v>
      </c>
      <c r="F2140" s="114">
        <v>167</v>
      </c>
      <c r="G2140" s="121">
        <v>1</v>
      </c>
      <c r="H2140" s="121">
        <v>7</v>
      </c>
      <c r="I2140" s="121" t="s">
        <v>3686</v>
      </c>
      <c r="J2140" s="121">
        <v>182517</v>
      </c>
      <c r="K2140" s="121">
        <v>6001793</v>
      </c>
      <c r="L2140" s="121">
        <v>0.99</v>
      </c>
      <c r="M2140" s="121">
        <v>2058</v>
      </c>
      <c r="N2140" s="122">
        <v>0</v>
      </c>
      <c r="O2140" s="122">
        <v>1.7900505623995445E+19</v>
      </c>
    </row>
    <row r="2141" spans="3:15" ht="15" customHeight="1">
      <c r="C2141" s="112" t="b">
        <v>0</v>
      </c>
      <c r="D2141" s="113">
        <v>2060</v>
      </c>
      <c r="E2141" s="114" t="s">
        <v>3687</v>
      </c>
      <c r="F2141" s="114">
        <v>167</v>
      </c>
      <c r="G2141" s="121">
        <v>1</v>
      </c>
      <c r="H2141" s="121">
        <v>7</v>
      </c>
      <c r="I2141" s="121" t="s">
        <v>3688</v>
      </c>
      <c r="J2141" s="121">
        <v>255738</v>
      </c>
      <c r="K2141" s="121">
        <v>8514961</v>
      </c>
      <c r="L2141" s="121">
        <v>0.99</v>
      </c>
      <c r="M2141" s="121">
        <v>2059</v>
      </c>
      <c r="N2141" s="122">
        <v>0</v>
      </c>
      <c r="O2141" s="122">
        <v>3.9819200503977672E+18</v>
      </c>
    </row>
    <row r="2142" spans="3:15" ht="15" customHeight="1">
      <c r="C2142" s="112" t="b">
        <v>0</v>
      </c>
      <c r="D2142" s="113">
        <v>2061</v>
      </c>
      <c r="E2142" s="114" t="s">
        <v>3689</v>
      </c>
      <c r="F2142" s="114">
        <v>167</v>
      </c>
      <c r="G2142" s="121">
        <v>1</v>
      </c>
      <c r="H2142" s="121">
        <v>7</v>
      </c>
      <c r="I2142" s="121" t="s">
        <v>1633</v>
      </c>
      <c r="J2142" s="121">
        <v>228754</v>
      </c>
      <c r="K2142" s="121">
        <v>7585707</v>
      </c>
      <c r="L2142" s="121">
        <v>0.99</v>
      </c>
      <c r="M2142" s="121">
        <v>2060</v>
      </c>
      <c r="N2142" s="122">
        <v>0</v>
      </c>
      <c r="O2142" s="122">
        <v>3.9821218002455066E+18</v>
      </c>
    </row>
    <row r="2143" spans="3:15" ht="15" customHeight="1">
      <c r="C2143" s="112" t="b">
        <v>0</v>
      </c>
      <c r="D2143" s="113">
        <v>2062</v>
      </c>
      <c r="E2143" s="114" t="s">
        <v>3690</v>
      </c>
      <c r="F2143" s="114">
        <v>167</v>
      </c>
      <c r="G2143" s="121">
        <v>1</v>
      </c>
      <c r="H2143" s="121">
        <v>7</v>
      </c>
      <c r="I2143" s="121" t="s">
        <v>3691</v>
      </c>
      <c r="J2143" s="121">
        <v>259186</v>
      </c>
      <c r="K2143" s="121">
        <v>8543439</v>
      </c>
      <c r="L2143" s="121">
        <v>0.99</v>
      </c>
      <c r="M2143" s="121">
        <v>2061</v>
      </c>
      <c r="N2143" s="122">
        <v>0</v>
      </c>
      <c r="O2143" s="122">
        <v>2.8752000148411116E+18</v>
      </c>
    </row>
    <row r="2144" spans="3:15" ht="15" customHeight="1">
      <c r="C2144" s="112" t="b">
        <v>0</v>
      </c>
      <c r="D2144" s="113">
        <v>2063</v>
      </c>
      <c r="E2144" s="114" t="s">
        <v>3692</v>
      </c>
      <c r="F2144" s="114">
        <v>167</v>
      </c>
      <c r="G2144" s="121">
        <v>1</v>
      </c>
      <c r="H2144" s="121">
        <v>7</v>
      </c>
      <c r="I2144" s="121" t="s">
        <v>1633</v>
      </c>
      <c r="J2144" s="121">
        <v>203415</v>
      </c>
      <c r="K2144" s="121">
        <v>6732496</v>
      </c>
      <c r="L2144" s="121">
        <v>0.99</v>
      </c>
      <c r="M2144" s="121">
        <v>2062</v>
      </c>
      <c r="N2144" s="122">
        <v>0</v>
      </c>
      <c r="O2144" s="122">
        <v>1.4917379812792048E+17</v>
      </c>
    </row>
    <row r="2145" spans="3:15" ht="15" customHeight="1">
      <c r="C2145" s="112" t="b">
        <v>0</v>
      </c>
      <c r="D2145" s="113">
        <v>2064</v>
      </c>
      <c r="E2145" s="114" t="s">
        <v>3693</v>
      </c>
      <c r="F2145" s="114">
        <v>167</v>
      </c>
      <c r="G2145" s="121">
        <v>1</v>
      </c>
      <c r="H2145" s="121">
        <v>7</v>
      </c>
      <c r="I2145" s="121" t="s">
        <v>1633</v>
      </c>
      <c r="J2145" s="121">
        <v>256522</v>
      </c>
      <c r="K2145" s="121">
        <v>8484597</v>
      </c>
      <c r="L2145" s="121">
        <v>0.99</v>
      </c>
      <c r="M2145" s="121">
        <v>2063</v>
      </c>
      <c r="N2145" s="122">
        <v>0</v>
      </c>
      <c r="O2145" s="122">
        <v>1.5984520981084967E+19</v>
      </c>
    </row>
    <row r="2146" spans="3:15" ht="15" customHeight="1">
      <c r="C2146" s="112" t="b">
        <v>0</v>
      </c>
      <c r="D2146" s="113">
        <v>2065</v>
      </c>
      <c r="E2146" s="114" t="s">
        <v>3694</v>
      </c>
      <c r="F2146" s="114">
        <v>168</v>
      </c>
      <c r="G2146" s="121">
        <v>1</v>
      </c>
      <c r="H2146" s="121">
        <v>7</v>
      </c>
      <c r="I2146" s="121" t="s">
        <v>3695</v>
      </c>
      <c r="J2146" s="121">
        <v>231653</v>
      </c>
      <c r="K2146" s="121">
        <v>7638256</v>
      </c>
      <c r="L2146" s="121">
        <v>0.99</v>
      </c>
      <c r="M2146" s="121">
        <v>2064</v>
      </c>
      <c r="N2146" s="122">
        <v>0</v>
      </c>
      <c r="O2146" s="122">
        <v>1.6628256001690847E+19</v>
      </c>
    </row>
    <row r="2147" spans="3:15" ht="15" customHeight="1">
      <c r="C2147" s="112" t="b">
        <v>0</v>
      </c>
      <c r="D2147" s="113">
        <v>2066</v>
      </c>
      <c r="E2147" s="114" t="s">
        <v>3682</v>
      </c>
      <c r="F2147" s="114">
        <v>168</v>
      </c>
      <c r="G2147" s="121">
        <v>1</v>
      </c>
      <c r="H2147" s="121">
        <v>7</v>
      </c>
      <c r="I2147" s="121" t="s">
        <v>3696</v>
      </c>
      <c r="J2147" s="121">
        <v>219585</v>
      </c>
      <c r="K2147" s="121">
        <v>7342776</v>
      </c>
      <c r="L2147" s="121">
        <v>0.99</v>
      </c>
      <c r="M2147" s="121">
        <v>2065</v>
      </c>
      <c r="N2147" s="122">
        <v>0</v>
      </c>
      <c r="O2147" s="122">
        <v>1.812038256108341E+19</v>
      </c>
    </row>
    <row r="2148" spans="3:15" ht="15" customHeight="1">
      <c r="C2148" s="112" t="b">
        <v>0</v>
      </c>
      <c r="D2148" s="113">
        <v>2067</v>
      </c>
      <c r="E2148" s="114" t="s">
        <v>3697</v>
      </c>
      <c r="F2148" s="114">
        <v>168</v>
      </c>
      <c r="G2148" s="121">
        <v>1</v>
      </c>
      <c r="H2148" s="121">
        <v>7</v>
      </c>
      <c r="I2148" s="121" t="s">
        <v>1633</v>
      </c>
      <c r="J2148" s="121">
        <v>183588</v>
      </c>
      <c r="K2148" s="121">
        <v>6061324</v>
      </c>
      <c r="L2148" s="121">
        <v>0.99</v>
      </c>
      <c r="M2148" s="121">
        <v>2066</v>
      </c>
      <c r="N2148" s="122">
        <v>0</v>
      </c>
      <c r="O2148" s="122">
        <v>1.286487675240797E+19</v>
      </c>
    </row>
    <row r="2149" spans="3:15" ht="15" customHeight="1">
      <c r="C2149" s="112" t="b">
        <v>0</v>
      </c>
      <c r="D2149" s="113">
        <v>2068</v>
      </c>
      <c r="E2149" s="114" t="s">
        <v>3698</v>
      </c>
      <c r="F2149" s="114">
        <v>168</v>
      </c>
      <c r="G2149" s="121">
        <v>1</v>
      </c>
      <c r="H2149" s="121">
        <v>7</v>
      </c>
      <c r="I2149" s="121" t="s">
        <v>3699</v>
      </c>
      <c r="J2149" s="121">
        <v>159895</v>
      </c>
      <c r="K2149" s="121">
        <v>5301882</v>
      </c>
      <c r="L2149" s="121">
        <v>0.99</v>
      </c>
      <c r="M2149" s="121">
        <v>2067</v>
      </c>
      <c r="N2149" s="122">
        <v>0</v>
      </c>
      <c r="O2149" s="122">
        <v>1.6402002273751605E+19</v>
      </c>
    </row>
    <row r="2150" spans="3:15" ht="15" customHeight="1">
      <c r="C2150" s="112" t="b">
        <v>0</v>
      </c>
      <c r="D2150" s="113">
        <v>2069</v>
      </c>
      <c r="E2150" s="114" t="s">
        <v>3700</v>
      </c>
      <c r="F2150" s="114">
        <v>168</v>
      </c>
      <c r="G2150" s="121">
        <v>1</v>
      </c>
      <c r="H2150" s="121">
        <v>7</v>
      </c>
      <c r="I2150" s="121" t="s">
        <v>1633</v>
      </c>
      <c r="J2150" s="121">
        <v>192653</v>
      </c>
      <c r="K2150" s="121">
        <v>6428598</v>
      </c>
      <c r="L2150" s="121">
        <v>0.99</v>
      </c>
      <c r="M2150" s="121">
        <v>2068</v>
      </c>
      <c r="N2150" s="122">
        <v>0</v>
      </c>
      <c r="O2150" s="122">
        <v>5.4460067698378291E+17</v>
      </c>
    </row>
    <row r="2151" spans="3:15" ht="15" customHeight="1">
      <c r="C2151" s="112" t="b">
        <v>0</v>
      </c>
      <c r="D2151" s="113">
        <v>2070</v>
      </c>
      <c r="E2151" s="114" t="s">
        <v>3701</v>
      </c>
      <c r="F2151" s="114">
        <v>168</v>
      </c>
      <c r="G2151" s="121">
        <v>1</v>
      </c>
      <c r="H2151" s="121">
        <v>7</v>
      </c>
      <c r="I2151" s="121" t="s">
        <v>1633</v>
      </c>
      <c r="J2151" s="121">
        <v>176431</v>
      </c>
      <c r="K2151" s="121">
        <v>5798663</v>
      </c>
      <c r="L2151" s="121">
        <v>0.99</v>
      </c>
      <c r="M2151" s="121">
        <v>2069</v>
      </c>
      <c r="N2151" s="122">
        <v>0</v>
      </c>
      <c r="O2151" s="122">
        <v>2.5607340155573443E+18</v>
      </c>
    </row>
    <row r="2152" spans="3:15" ht="15" customHeight="1">
      <c r="C2152" s="112" t="b">
        <v>0</v>
      </c>
      <c r="D2152" s="113">
        <v>2071</v>
      </c>
      <c r="E2152" s="114" t="s">
        <v>3702</v>
      </c>
      <c r="F2152" s="114">
        <v>168</v>
      </c>
      <c r="G2152" s="121">
        <v>1</v>
      </c>
      <c r="H2152" s="121">
        <v>7</v>
      </c>
      <c r="I2152" s="121" t="s">
        <v>3703</v>
      </c>
      <c r="J2152" s="121">
        <v>217573</v>
      </c>
      <c r="K2152" s="121">
        <v>7280574</v>
      </c>
      <c r="L2152" s="121">
        <v>0.99</v>
      </c>
      <c r="M2152" s="121">
        <v>2070</v>
      </c>
      <c r="N2152" s="122">
        <v>0</v>
      </c>
      <c r="O2152" s="122">
        <v>1.7931903811257741E+19</v>
      </c>
    </row>
    <row r="2153" spans="3:15" ht="15" customHeight="1">
      <c r="C2153" s="112" t="b">
        <v>0</v>
      </c>
      <c r="D2153" s="113">
        <v>2072</v>
      </c>
      <c r="E2153" s="114" t="s">
        <v>3704</v>
      </c>
      <c r="F2153" s="114">
        <v>168</v>
      </c>
      <c r="G2153" s="121">
        <v>1</v>
      </c>
      <c r="H2153" s="121">
        <v>7</v>
      </c>
      <c r="I2153" s="121" t="s">
        <v>1633</v>
      </c>
      <c r="J2153" s="121">
        <v>198191</v>
      </c>
      <c r="K2153" s="121">
        <v>6576790</v>
      </c>
      <c r="L2153" s="121">
        <v>0.99</v>
      </c>
      <c r="M2153" s="121">
        <v>2071</v>
      </c>
      <c r="N2153" s="122">
        <v>0</v>
      </c>
      <c r="O2153" s="122">
        <v>8.7371045934477036E+18</v>
      </c>
    </row>
    <row r="2154" spans="3:15" ht="15" customHeight="1">
      <c r="C2154" s="112" t="b">
        <v>0</v>
      </c>
      <c r="D2154" s="113">
        <v>2073</v>
      </c>
      <c r="E2154" s="114" t="s">
        <v>3705</v>
      </c>
      <c r="F2154" s="114">
        <v>168</v>
      </c>
      <c r="G2154" s="121">
        <v>1</v>
      </c>
      <c r="H2154" s="121">
        <v>7</v>
      </c>
      <c r="I2154" s="121" t="s">
        <v>1633</v>
      </c>
      <c r="J2154" s="121">
        <v>202788</v>
      </c>
      <c r="K2154" s="121">
        <v>6723733</v>
      </c>
      <c r="L2154" s="121">
        <v>0.99</v>
      </c>
      <c r="M2154" s="121">
        <v>2072</v>
      </c>
      <c r="N2154" s="122">
        <v>0</v>
      </c>
      <c r="O2154" s="122">
        <v>1.6043785972173769E+19</v>
      </c>
    </row>
    <row r="2155" spans="3:15" ht="15" customHeight="1">
      <c r="C2155" s="112" t="b">
        <v>0</v>
      </c>
      <c r="D2155" s="113">
        <v>2074</v>
      </c>
      <c r="E2155" s="114" t="s">
        <v>3706</v>
      </c>
      <c r="F2155" s="114">
        <v>168</v>
      </c>
      <c r="G2155" s="121">
        <v>1</v>
      </c>
      <c r="H2155" s="121">
        <v>7</v>
      </c>
      <c r="I2155" s="121" t="s">
        <v>1633</v>
      </c>
      <c r="J2155" s="121">
        <v>226298</v>
      </c>
      <c r="K2155" s="121">
        <v>7608999</v>
      </c>
      <c r="L2155" s="121">
        <v>0.99</v>
      </c>
      <c r="M2155" s="121">
        <v>2073</v>
      </c>
      <c r="N2155" s="122">
        <v>0</v>
      </c>
      <c r="O2155" s="122">
        <v>7.8187462466365297E+18</v>
      </c>
    </row>
    <row r="2156" spans="3:15" ht="15" customHeight="1">
      <c r="C2156" s="112" t="b">
        <v>0</v>
      </c>
      <c r="D2156" s="113">
        <v>2075</v>
      </c>
      <c r="E2156" s="114" t="s">
        <v>3707</v>
      </c>
      <c r="F2156" s="114">
        <v>168</v>
      </c>
      <c r="G2156" s="121">
        <v>1</v>
      </c>
      <c r="H2156" s="121">
        <v>7</v>
      </c>
      <c r="I2156" s="121" t="s">
        <v>1633</v>
      </c>
      <c r="J2156" s="121">
        <v>241084</v>
      </c>
      <c r="K2156" s="121">
        <v>8042534</v>
      </c>
      <c r="L2156" s="121">
        <v>0.99</v>
      </c>
      <c r="M2156" s="121">
        <v>2074</v>
      </c>
      <c r="N2156" s="122">
        <v>0</v>
      </c>
      <c r="O2156" s="122">
        <v>1.7041768604976583E+19</v>
      </c>
    </row>
    <row r="2157" spans="3:15" ht="15" customHeight="1">
      <c r="C2157" s="112" t="b">
        <v>0</v>
      </c>
      <c r="D2157" s="113">
        <v>2076</v>
      </c>
      <c r="E2157" s="114" t="s">
        <v>3708</v>
      </c>
      <c r="F2157" s="114">
        <v>168</v>
      </c>
      <c r="G2157" s="121">
        <v>1</v>
      </c>
      <c r="H2157" s="121">
        <v>7</v>
      </c>
      <c r="I2157" s="121" t="s">
        <v>3709</v>
      </c>
      <c r="J2157" s="121">
        <v>258089</v>
      </c>
      <c r="K2157" s="121">
        <v>8470121</v>
      </c>
      <c r="L2157" s="121">
        <v>0.99</v>
      </c>
      <c r="M2157" s="121">
        <v>2075</v>
      </c>
      <c r="N2157" s="122">
        <v>0</v>
      </c>
      <c r="O2157" s="122">
        <v>7.0471451576743137E+18</v>
      </c>
    </row>
    <row r="2158" spans="3:15" ht="15" customHeight="1">
      <c r="C2158" s="112" t="b">
        <v>0</v>
      </c>
      <c r="D2158" s="113">
        <v>2077</v>
      </c>
      <c r="E2158" s="114" t="s">
        <v>3693</v>
      </c>
      <c r="F2158" s="114">
        <v>169</v>
      </c>
      <c r="G2158" s="121">
        <v>1</v>
      </c>
      <c r="H2158" s="121">
        <v>7</v>
      </c>
      <c r="I2158" s="121"/>
      <c r="J2158" s="121">
        <v>211330</v>
      </c>
      <c r="K2158" s="121">
        <v>7000017</v>
      </c>
      <c r="L2158" s="121">
        <v>0.99</v>
      </c>
      <c r="M2158" s="121">
        <v>2076</v>
      </c>
      <c r="N2158" s="122">
        <v>1</v>
      </c>
      <c r="O2158" s="122">
        <v>7.033488636380118E+18</v>
      </c>
    </row>
    <row r="2159" spans="3:15" ht="15" customHeight="1">
      <c r="C2159" s="112" t="b">
        <v>0</v>
      </c>
      <c r="D2159" s="113">
        <v>2078</v>
      </c>
      <c r="E2159" s="114" t="s">
        <v>3710</v>
      </c>
      <c r="F2159" s="114">
        <v>169</v>
      </c>
      <c r="G2159" s="121">
        <v>1</v>
      </c>
      <c r="H2159" s="121">
        <v>7</v>
      </c>
      <c r="I2159" s="121"/>
      <c r="J2159" s="121">
        <v>219271</v>
      </c>
      <c r="K2159" s="121">
        <v>7262419</v>
      </c>
      <c r="L2159" s="121">
        <v>0.99</v>
      </c>
      <c r="M2159" s="121">
        <v>2077</v>
      </c>
      <c r="N2159" s="122">
        <v>1</v>
      </c>
      <c r="O2159" s="122">
        <v>1.5540741127062395E+19</v>
      </c>
    </row>
    <row r="2160" spans="3:15" ht="15" customHeight="1">
      <c r="C2160" s="112" t="b">
        <v>0</v>
      </c>
      <c r="D2160" s="113">
        <v>2079</v>
      </c>
      <c r="E2160" s="114" t="s">
        <v>3711</v>
      </c>
      <c r="F2160" s="114">
        <v>169</v>
      </c>
      <c r="G2160" s="121">
        <v>1</v>
      </c>
      <c r="H2160" s="121">
        <v>7</v>
      </c>
      <c r="I2160" s="121"/>
      <c r="J2160" s="121">
        <v>227918</v>
      </c>
      <c r="K2160" s="121">
        <v>7612168</v>
      </c>
      <c r="L2160" s="121">
        <v>0.99</v>
      </c>
      <c r="M2160" s="121">
        <v>2078</v>
      </c>
      <c r="N2160" s="122">
        <v>1</v>
      </c>
      <c r="O2160" s="122">
        <v>3.4652569042303514E+17</v>
      </c>
    </row>
    <row r="2161" spans="3:15" ht="15" customHeight="1">
      <c r="C2161" s="112" t="b">
        <v>0</v>
      </c>
      <c r="D2161" s="113">
        <v>2080</v>
      </c>
      <c r="E2161" s="114" t="s">
        <v>3712</v>
      </c>
      <c r="F2161" s="114">
        <v>169</v>
      </c>
      <c r="G2161" s="121">
        <v>1</v>
      </c>
      <c r="H2161" s="121">
        <v>7</v>
      </c>
      <c r="I2161" s="121"/>
      <c r="J2161" s="121">
        <v>302393</v>
      </c>
      <c r="K2161" s="121">
        <v>10255463</v>
      </c>
      <c r="L2161" s="121">
        <v>0.99</v>
      </c>
      <c r="M2161" s="121">
        <v>2079</v>
      </c>
      <c r="N2161" s="122">
        <v>1</v>
      </c>
      <c r="O2161" s="122">
        <v>8.9453973350901719E+18</v>
      </c>
    </row>
    <row r="2162" spans="3:15" ht="15" customHeight="1">
      <c r="C2162" s="112" t="b">
        <v>0</v>
      </c>
      <c r="D2162" s="113">
        <v>2081</v>
      </c>
      <c r="E2162" s="114" t="s">
        <v>2190</v>
      </c>
      <c r="F2162" s="114">
        <v>169</v>
      </c>
      <c r="G2162" s="121">
        <v>1</v>
      </c>
      <c r="H2162" s="121">
        <v>7</v>
      </c>
      <c r="I2162" s="121"/>
      <c r="J2162" s="121">
        <v>190197</v>
      </c>
      <c r="K2162" s="121">
        <v>6264318</v>
      </c>
      <c r="L2162" s="121">
        <v>0.99</v>
      </c>
      <c r="M2162" s="121">
        <v>2080</v>
      </c>
      <c r="N2162" s="122">
        <v>1</v>
      </c>
      <c r="O2162" s="122">
        <v>1.1104683608507177E+18</v>
      </c>
    </row>
    <row r="2163" spans="3:15" ht="15" customHeight="1">
      <c r="C2163" s="112" t="b">
        <v>0</v>
      </c>
      <c r="D2163" s="113">
        <v>2082</v>
      </c>
      <c r="E2163" s="114" t="s">
        <v>3713</v>
      </c>
      <c r="F2163" s="114">
        <v>169</v>
      </c>
      <c r="G2163" s="121">
        <v>1</v>
      </c>
      <c r="H2163" s="121">
        <v>7</v>
      </c>
      <c r="I2163" s="121"/>
      <c r="J2163" s="121">
        <v>208352</v>
      </c>
      <c r="K2163" s="121">
        <v>6905668</v>
      </c>
      <c r="L2163" s="121">
        <v>0.99</v>
      </c>
      <c r="M2163" s="121">
        <v>2081</v>
      </c>
      <c r="N2163" s="122">
        <v>1</v>
      </c>
      <c r="O2163" s="122">
        <v>2.1546287605995604E+18</v>
      </c>
    </row>
    <row r="2164" spans="3:15" ht="15" customHeight="1">
      <c r="C2164" s="112" t="b">
        <v>0</v>
      </c>
      <c r="D2164" s="113">
        <v>2083</v>
      </c>
      <c r="E2164" s="114" t="s">
        <v>3714</v>
      </c>
      <c r="F2164" s="114">
        <v>169</v>
      </c>
      <c r="G2164" s="121">
        <v>1</v>
      </c>
      <c r="H2164" s="121">
        <v>7</v>
      </c>
      <c r="I2164" s="121"/>
      <c r="J2164" s="121">
        <v>210207</v>
      </c>
      <c r="K2164" s="121">
        <v>6902878</v>
      </c>
      <c r="L2164" s="121">
        <v>0.99</v>
      </c>
      <c r="M2164" s="121">
        <v>2082</v>
      </c>
      <c r="N2164" s="122">
        <v>1</v>
      </c>
      <c r="O2164" s="122">
        <v>8.9200078273379389E+18</v>
      </c>
    </row>
    <row r="2165" spans="3:15" ht="15" customHeight="1">
      <c r="C2165" s="112" t="b">
        <v>0</v>
      </c>
      <c r="D2165" s="113">
        <v>2084</v>
      </c>
      <c r="E2165" s="114" t="s">
        <v>3715</v>
      </c>
      <c r="F2165" s="114">
        <v>169</v>
      </c>
      <c r="G2165" s="121">
        <v>1</v>
      </c>
      <c r="H2165" s="121">
        <v>7</v>
      </c>
      <c r="I2165" s="121"/>
      <c r="J2165" s="121">
        <v>189178</v>
      </c>
      <c r="K2165" s="121">
        <v>6293184</v>
      </c>
      <c r="L2165" s="121">
        <v>0.99</v>
      </c>
      <c r="M2165" s="121">
        <v>2083</v>
      </c>
      <c r="N2165" s="122">
        <v>1</v>
      </c>
      <c r="O2165" s="122">
        <v>6.2882591424564623E+18</v>
      </c>
    </row>
    <row r="2166" spans="3:15" ht="15" customHeight="1">
      <c r="C2166" s="112" t="b">
        <v>0</v>
      </c>
      <c r="D2166" s="113">
        <v>2085</v>
      </c>
      <c r="E2166" s="114" t="s">
        <v>3678</v>
      </c>
      <c r="F2166" s="114">
        <v>169</v>
      </c>
      <c r="G2166" s="121">
        <v>1</v>
      </c>
      <c r="H2166" s="121">
        <v>7</v>
      </c>
      <c r="I2166" s="121"/>
      <c r="J2166" s="121">
        <v>208431</v>
      </c>
      <c r="K2166" s="121">
        <v>6893533</v>
      </c>
      <c r="L2166" s="121">
        <v>0.99</v>
      </c>
      <c r="M2166" s="121">
        <v>2084</v>
      </c>
      <c r="N2166" s="122">
        <v>1</v>
      </c>
      <c r="O2166" s="122">
        <v>1.3028487791283593E+19</v>
      </c>
    </row>
    <row r="2167" spans="3:15" ht="15" customHeight="1">
      <c r="C2167" s="112" t="b">
        <v>0</v>
      </c>
      <c r="D2167" s="113">
        <v>2086</v>
      </c>
      <c r="E2167" s="114" t="s">
        <v>3716</v>
      </c>
      <c r="F2167" s="114">
        <v>169</v>
      </c>
      <c r="G2167" s="121">
        <v>1</v>
      </c>
      <c r="H2167" s="121">
        <v>7</v>
      </c>
      <c r="I2167" s="121"/>
      <c r="J2167" s="121">
        <v>161175</v>
      </c>
      <c r="K2167" s="121">
        <v>5355013</v>
      </c>
      <c r="L2167" s="121">
        <v>0.99</v>
      </c>
      <c r="M2167" s="121">
        <v>2085</v>
      </c>
      <c r="N2167" s="122">
        <v>1</v>
      </c>
      <c r="O2167" s="122">
        <v>7.735944850261802E+18</v>
      </c>
    </row>
    <row r="2168" spans="3:15" ht="15" customHeight="1">
      <c r="C2168" s="112" t="b">
        <v>0</v>
      </c>
      <c r="D2168" s="113">
        <v>2087</v>
      </c>
      <c r="E2168" s="114" t="s">
        <v>3717</v>
      </c>
      <c r="F2168" s="114">
        <v>169</v>
      </c>
      <c r="G2168" s="121">
        <v>1</v>
      </c>
      <c r="H2168" s="121">
        <v>7</v>
      </c>
      <c r="I2168" s="121"/>
      <c r="J2168" s="121">
        <v>229590</v>
      </c>
      <c r="K2168" s="121">
        <v>7565912</v>
      </c>
      <c r="L2168" s="121">
        <v>0.99</v>
      </c>
      <c r="M2168" s="121">
        <v>2086</v>
      </c>
      <c r="N2168" s="122">
        <v>1</v>
      </c>
      <c r="O2168" s="122">
        <v>1.446282806513956E+19</v>
      </c>
    </row>
    <row r="2169" spans="3:15" ht="15" customHeight="1">
      <c r="C2169" s="112" t="b">
        <v>0</v>
      </c>
      <c r="D2169" s="113">
        <v>2088</v>
      </c>
      <c r="E2169" s="114" t="s">
        <v>3718</v>
      </c>
      <c r="F2169" s="114">
        <v>169</v>
      </c>
      <c r="G2169" s="121">
        <v>1</v>
      </c>
      <c r="H2169" s="121">
        <v>7</v>
      </c>
      <c r="I2169" s="121"/>
      <c r="J2169" s="121">
        <v>275644</v>
      </c>
      <c r="K2169" s="121">
        <v>8971355</v>
      </c>
      <c r="L2169" s="121">
        <v>0.99</v>
      </c>
      <c r="M2169" s="121">
        <v>2087</v>
      </c>
      <c r="N2169" s="122">
        <v>1</v>
      </c>
      <c r="O2169" s="122">
        <v>4.5946266945353108E+18</v>
      </c>
    </row>
    <row r="2170" spans="3:15" ht="15" customHeight="1">
      <c r="C2170" s="112" t="b">
        <v>0</v>
      </c>
      <c r="D2170" s="113">
        <v>2089</v>
      </c>
      <c r="E2170" s="114" t="s">
        <v>3679</v>
      </c>
      <c r="F2170" s="114">
        <v>169</v>
      </c>
      <c r="G2170" s="121">
        <v>1</v>
      </c>
      <c r="H2170" s="121">
        <v>7</v>
      </c>
      <c r="I2170" s="121"/>
      <c r="J2170" s="121">
        <v>245890</v>
      </c>
      <c r="K2170" s="121">
        <v>8141084</v>
      </c>
      <c r="L2170" s="121">
        <v>0.99</v>
      </c>
      <c r="M2170" s="121">
        <v>2088</v>
      </c>
      <c r="N2170" s="122">
        <v>1</v>
      </c>
      <c r="O2170" s="122">
        <v>1.0010767434831307E+19</v>
      </c>
    </row>
    <row r="2171" spans="3:15" ht="15" customHeight="1">
      <c r="C2171" s="112" t="b">
        <v>0</v>
      </c>
      <c r="D2171" s="113">
        <v>2090</v>
      </c>
      <c r="E2171" s="114" t="s">
        <v>3719</v>
      </c>
      <c r="F2171" s="114">
        <v>169</v>
      </c>
      <c r="G2171" s="121">
        <v>1</v>
      </c>
      <c r="H2171" s="121">
        <v>7</v>
      </c>
      <c r="I2171" s="121"/>
      <c r="J2171" s="121">
        <v>250070</v>
      </c>
      <c r="K2171" s="121">
        <v>8260477</v>
      </c>
      <c r="L2171" s="121">
        <v>0.99</v>
      </c>
      <c r="M2171" s="121">
        <v>2089</v>
      </c>
      <c r="N2171" s="122">
        <v>1</v>
      </c>
      <c r="O2171" s="122">
        <v>1.1702682922161443E+19</v>
      </c>
    </row>
    <row r="2172" spans="3:15" ht="15" customHeight="1">
      <c r="C2172" s="112" t="b">
        <v>0</v>
      </c>
      <c r="D2172" s="113">
        <v>2091</v>
      </c>
      <c r="E2172" s="114" t="s">
        <v>3720</v>
      </c>
      <c r="F2172" s="114">
        <v>169</v>
      </c>
      <c r="G2172" s="121">
        <v>1</v>
      </c>
      <c r="H2172" s="121">
        <v>7</v>
      </c>
      <c r="I2172" s="121"/>
      <c r="J2172" s="121">
        <v>337057</v>
      </c>
      <c r="K2172" s="121">
        <v>11133830</v>
      </c>
      <c r="L2172" s="121">
        <v>0.99</v>
      </c>
      <c r="M2172" s="121">
        <v>2090</v>
      </c>
      <c r="N2172" s="122">
        <v>1</v>
      </c>
      <c r="O2172" s="122">
        <v>3.1060281580678917E+18</v>
      </c>
    </row>
    <row r="2173" spans="3:15" ht="15" customHeight="1">
      <c r="C2173" s="112" t="b">
        <v>0</v>
      </c>
      <c r="D2173" s="113">
        <v>2092</v>
      </c>
      <c r="E2173" s="114" t="s">
        <v>3721</v>
      </c>
      <c r="F2173" s="114">
        <v>169</v>
      </c>
      <c r="G2173" s="121">
        <v>1</v>
      </c>
      <c r="H2173" s="121">
        <v>7</v>
      </c>
      <c r="I2173" s="121"/>
      <c r="J2173" s="121">
        <v>148871</v>
      </c>
      <c r="K2173" s="121">
        <v>4943540</v>
      </c>
      <c r="L2173" s="121">
        <v>0.99</v>
      </c>
      <c r="M2173" s="121">
        <v>2091</v>
      </c>
      <c r="N2173" s="122">
        <v>1</v>
      </c>
      <c r="O2173" s="122">
        <v>8.7278599810217708E+18</v>
      </c>
    </row>
    <row r="2174" spans="3:15" ht="15" customHeight="1">
      <c r="C2174" s="112" t="b">
        <v>0</v>
      </c>
      <c r="D2174" s="113">
        <v>2093</v>
      </c>
      <c r="E2174" s="114" t="s">
        <v>3722</v>
      </c>
      <c r="F2174" s="114">
        <v>170</v>
      </c>
      <c r="G2174" s="121">
        <v>2</v>
      </c>
      <c r="H2174" s="121">
        <v>1</v>
      </c>
      <c r="I2174" s="121" t="s">
        <v>3723</v>
      </c>
      <c r="J2174" s="121">
        <v>257252</v>
      </c>
      <c r="K2174" s="121">
        <v>4601224</v>
      </c>
      <c r="L2174" s="121">
        <v>0.99</v>
      </c>
      <c r="M2174" s="121">
        <v>2092</v>
      </c>
      <c r="N2174" s="122">
        <v>0</v>
      </c>
      <c r="O2174" s="122">
        <v>1.183200771516784E+19</v>
      </c>
    </row>
    <row r="2175" spans="3:15" ht="15" customHeight="1">
      <c r="C2175" s="112" t="b">
        <v>0</v>
      </c>
      <c r="D2175" s="113">
        <v>2094</v>
      </c>
      <c r="E2175" s="114" t="s">
        <v>3724</v>
      </c>
      <c r="F2175" s="114">
        <v>171</v>
      </c>
      <c r="G2175" s="121">
        <v>2</v>
      </c>
      <c r="H2175" s="121">
        <v>1</v>
      </c>
      <c r="I2175" s="121" t="s">
        <v>3725</v>
      </c>
      <c r="J2175" s="121">
        <v>312980</v>
      </c>
      <c r="K2175" s="121">
        <v>5525339</v>
      </c>
      <c r="L2175" s="121">
        <v>0.99</v>
      </c>
      <c r="M2175" s="121">
        <v>2093</v>
      </c>
      <c r="N2175" s="122">
        <v>0</v>
      </c>
      <c r="O2175" s="122">
        <v>1.7039452161662083E+19</v>
      </c>
    </row>
    <row r="2176" spans="3:15" ht="15" customHeight="1">
      <c r="C2176" s="112" t="b">
        <v>0</v>
      </c>
      <c r="D2176" s="113">
        <v>2095</v>
      </c>
      <c r="E2176" s="114" t="s">
        <v>3726</v>
      </c>
      <c r="F2176" s="114">
        <v>171</v>
      </c>
      <c r="G2176" s="121">
        <v>2</v>
      </c>
      <c r="H2176" s="121">
        <v>1</v>
      </c>
      <c r="I2176" s="121" t="s">
        <v>3725</v>
      </c>
      <c r="J2176" s="121">
        <v>295960</v>
      </c>
      <c r="K2176" s="121">
        <v>5255083</v>
      </c>
      <c r="L2176" s="121">
        <v>0.99</v>
      </c>
      <c r="M2176" s="121">
        <v>2094</v>
      </c>
      <c r="N2176" s="122">
        <v>0</v>
      </c>
      <c r="O2176" s="122">
        <v>1.4506953400637053E+18</v>
      </c>
    </row>
    <row r="2177" spans="3:15" ht="15" customHeight="1">
      <c r="C2177" s="112" t="b">
        <v>0</v>
      </c>
      <c r="D2177" s="113">
        <v>2096</v>
      </c>
      <c r="E2177" s="114" t="s">
        <v>3727</v>
      </c>
      <c r="F2177" s="114">
        <v>172</v>
      </c>
      <c r="G2177" s="121">
        <v>2</v>
      </c>
      <c r="H2177" s="121">
        <v>1</v>
      </c>
      <c r="I2177" s="121" t="s">
        <v>3728</v>
      </c>
      <c r="J2177" s="121">
        <v>290851</v>
      </c>
      <c r="K2177" s="121">
        <v>5179599</v>
      </c>
      <c r="L2177" s="121">
        <v>0.99</v>
      </c>
      <c r="M2177" s="121">
        <v>2095</v>
      </c>
      <c r="N2177" s="122">
        <v>0</v>
      </c>
      <c r="O2177" s="122">
        <v>1.6908442431562365E+19</v>
      </c>
    </row>
    <row r="2178" spans="3:15" ht="15" customHeight="1">
      <c r="C2178" s="112" t="b">
        <v>0</v>
      </c>
      <c r="D2178" s="113">
        <v>2097</v>
      </c>
      <c r="E2178" s="114" t="s">
        <v>3729</v>
      </c>
      <c r="F2178" s="114">
        <v>173</v>
      </c>
      <c r="G2178" s="121">
        <v>2</v>
      </c>
      <c r="H2178" s="121">
        <v>1</v>
      </c>
      <c r="I2178" s="121" t="s">
        <v>3730</v>
      </c>
      <c r="J2178" s="121">
        <v>251586</v>
      </c>
      <c r="K2178" s="121">
        <v>4302390</v>
      </c>
      <c r="L2178" s="121">
        <v>0.99</v>
      </c>
      <c r="M2178" s="121">
        <v>2096</v>
      </c>
      <c r="N2178" s="122">
        <v>0</v>
      </c>
      <c r="O2178" s="122">
        <v>8.1630005385564652E+18</v>
      </c>
    </row>
    <row r="2179" spans="3:15" ht="15" customHeight="1">
      <c r="C2179" s="112" t="b">
        <v>0</v>
      </c>
      <c r="D2179" s="113">
        <v>2098</v>
      </c>
      <c r="E2179" s="114" t="s">
        <v>1479</v>
      </c>
      <c r="F2179" s="114">
        <v>173</v>
      </c>
      <c r="G2179" s="121">
        <v>2</v>
      </c>
      <c r="H2179" s="121">
        <v>1</v>
      </c>
      <c r="I2179" s="121" t="s">
        <v>3731</v>
      </c>
      <c r="J2179" s="121">
        <v>444358</v>
      </c>
      <c r="K2179" s="121">
        <v>7362964</v>
      </c>
      <c r="L2179" s="121">
        <v>0.99</v>
      </c>
      <c r="M2179" s="121">
        <v>2097</v>
      </c>
      <c r="N2179" s="122">
        <v>0</v>
      </c>
      <c r="O2179" s="122">
        <v>9.0413067337466317E+17</v>
      </c>
    </row>
    <row r="2180" spans="3:15" ht="15" customHeight="1">
      <c r="C2180" s="112" t="b">
        <v>0</v>
      </c>
      <c r="D2180" s="113">
        <v>2099</v>
      </c>
      <c r="E2180" s="114" t="s">
        <v>3724</v>
      </c>
      <c r="F2180" s="114">
        <v>174</v>
      </c>
      <c r="G2180" s="121">
        <v>1</v>
      </c>
      <c r="H2180" s="121">
        <v>3</v>
      </c>
      <c r="I2180" s="121" t="s">
        <v>3732</v>
      </c>
      <c r="J2180" s="121">
        <v>283088</v>
      </c>
      <c r="K2180" s="121">
        <v>9207869</v>
      </c>
      <c r="L2180" s="121">
        <v>0.99</v>
      </c>
      <c r="M2180" s="121">
        <v>2098</v>
      </c>
      <c r="N2180" s="122">
        <v>0</v>
      </c>
      <c r="O2180" s="122">
        <v>8.8744832337909934E+18</v>
      </c>
    </row>
    <row r="2181" spans="3:15" ht="15" customHeight="1">
      <c r="C2181" s="112" t="b">
        <v>0</v>
      </c>
      <c r="D2181" s="113">
        <v>2100</v>
      </c>
      <c r="E2181" s="114" t="s">
        <v>3726</v>
      </c>
      <c r="F2181" s="114">
        <v>174</v>
      </c>
      <c r="G2181" s="121">
        <v>1</v>
      </c>
      <c r="H2181" s="121">
        <v>3</v>
      </c>
      <c r="I2181" s="121" t="s">
        <v>3732</v>
      </c>
      <c r="J2181" s="121">
        <v>322716</v>
      </c>
      <c r="K2181" s="121">
        <v>10517408</v>
      </c>
      <c r="L2181" s="121">
        <v>0.99</v>
      </c>
      <c r="M2181" s="121">
        <v>2099</v>
      </c>
      <c r="N2181" s="122">
        <v>0</v>
      </c>
      <c r="O2181" s="122">
        <v>1.3908135366024374E+19</v>
      </c>
    </row>
    <row r="2182" spans="3:15" ht="15" customHeight="1">
      <c r="C2182" s="112" t="b">
        <v>0</v>
      </c>
      <c r="D2182" s="113">
        <v>2101</v>
      </c>
      <c r="E2182" s="114" t="s">
        <v>3733</v>
      </c>
      <c r="F2182" s="114">
        <v>174</v>
      </c>
      <c r="G2182" s="121">
        <v>1</v>
      </c>
      <c r="H2182" s="121">
        <v>3</v>
      </c>
      <c r="I2182" s="121" t="s">
        <v>3732</v>
      </c>
      <c r="J2182" s="121">
        <v>308897</v>
      </c>
      <c r="K2182" s="121">
        <v>10003794</v>
      </c>
      <c r="L2182" s="121">
        <v>0.99</v>
      </c>
      <c r="M2182" s="121">
        <v>2100</v>
      </c>
      <c r="N2182" s="122">
        <v>0</v>
      </c>
      <c r="O2182" s="122">
        <v>1.6751405764604836E+19</v>
      </c>
    </row>
    <row r="2183" spans="3:15" ht="15" customHeight="1">
      <c r="C2183" s="112" t="b">
        <v>0</v>
      </c>
      <c r="D2183" s="113">
        <v>2102</v>
      </c>
      <c r="E2183" s="114" t="s">
        <v>3734</v>
      </c>
      <c r="F2183" s="114">
        <v>174</v>
      </c>
      <c r="G2183" s="121">
        <v>1</v>
      </c>
      <c r="H2183" s="121">
        <v>3</v>
      </c>
      <c r="I2183" s="121" t="s">
        <v>3732</v>
      </c>
      <c r="J2183" s="121">
        <v>344241</v>
      </c>
      <c r="K2183" s="121">
        <v>11184130</v>
      </c>
      <c r="L2183" s="121">
        <v>0.99</v>
      </c>
      <c r="M2183" s="121">
        <v>2101</v>
      </c>
      <c r="N2183" s="122">
        <v>0</v>
      </c>
      <c r="O2183" s="122">
        <v>1.436455659793315E+19</v>
      </c>
    </row>
    <row r="2184" spans="3:15" ht="15" customHeight="1">
      <c r="C2184" s="112" t="b">
        <v>0</v>
      </c>
      <c r="D2184" s="113">
        <v>2103</v>
      </c>
      <c r="E2184" s="114" t="s">
        <v>3727</v>
      </c>
      <c r="F2184" s="114">
        <v>174</v>
      </c>
      <c r="G2184" s="121">
        <v>1</v>
      </c>
      <c r="H2184" s="121">
        <v>3</v>
      </c>
      <c r="I2184" s="121" t="s">
        <v>3735</v>
      </c>
      <c r="J2184" s="121">
        <v>261224</v>
      </c>
      <c r="K2184" s="121">
        <v>8481822</v>
      </c>
      <c r="L2184" s="121">
        <v>0.99</v>
      </c>
      <c r="M2184" s="121">
        <v>2102</v>
      </c>
      <c r="N2184" s="122">
        <v>0</v>
      </c>
      <c r="O2184" s="122">
        <v>1.0257433373642342E+19</v>
      </c>
    </row>
    <row r="2185" spans="3:15" ht="15" customHeight="1">
      <c r="C2185" s="112" t="b">
        <v>0</v>
      </c>
      <c r="D2185" s="113">
        <v>2104</v>
      </c>
      <c r="E2185" s="114" t="s">
        <v>3736</v>
      </c>
      <c r="F2185" s="114">
        <v>174</v>
      </c>
      <c r="G2185" s="121">
        <v>1</v>
      </c>
      <c r="H2185" s="121">
        <v>3</v>
      </c>
      <c r="I2185" s="121" t="s">
        <v>3732</v>
      </c>
      <c r="J2185" s="121">
        <v>349440</v>
      </c>
      <c r="K2185" s="121">
        <v>11367866</v>
      </c>
      <c r="L2185" s="121">
        <v>0.99</v>
      </c>
      <c r="M2185" s="121">
        <v>2103</v>
      </c>
      <c r="N2185" s="122">
        <v>0</v>
      </c>
      <c r="O2185" s="122">
        <v>8.8240061524030029E+17</v>
      </c>
    </row>
    <row r="2186" spans="3:15" ht="15" customHeight="1">
      <c r="C2186" s="112" t="b">
        <v>0</v>
      </c>
      <c r="D2186" s="113">
        <v>2105</v>
      </c>
      <c r="E2186" s="114" t="s">
        <v>3737</v>
      </c>
      <c r="F2186" s="114">
        <v>174</v>
      </c>
      <c r="G2186" s="121">
        <v>1</v>
      </c>
      <c r="H2186" s="121">
        <v>3</v>
      </c>
      <c r="I2186" s="121" t="s">
        <v>3732</v>
      </c>
      <c r="J2186" s="121">
        <v>485720</v>
      </c>
      <c r="K2186" s="121">
        <v>15945806</v>
      </c>
      <c r="L2186" s="121">
        <v>0.99</v>
      </c>
      <c r="M2186" s="121">
        <v>2104</v>
      </c>
      <c r="N2186" s="122">
        <v>0</v>
      </c>
      <c r="O2186" s="122">
        <v>1.2240726728658794E+19</v>
      </c>
    </row>
    <row r="2187" spans="3:15" ht="15" customHeight="1">
      <c r="C2187" s="112" t="b">
        <v>0</v>
      </c>
      <c r="D2187" s="113">
        <v>2106</v>
      </c>
      <c r="E2187" s="114" t="s">
        <v>3738</v>
      </c>
      <c r="F2187" s="114">
        <v>174</v>
      </c>
      <c r="G2187" s="121">
        <v>1</v>
      </c>
      <c r="H2187" s="121">
        <v>3</v>
      </c>
      <c r="I2187" s="121" t="s">
        <v>3732</v>
      </c>
      <c r="J2187" s="121">
        <v>467069</v>
      </c>
      <c r="K2187" s="121">
        <v>15119938</v>
      </c>
      <c r="L2187" s="121">
        <v>0.99</v>
      </c>
      <c r="M2187" s="121">
        <v>2105</v>
      </c>
      <c r="N2187" s="122">
        <v>0</v>
      </c>
      <c r="O2187" s="122">
        <v>1.4720991094559197E+19</v>
      </c>
    </row>
    <row r="2188" spans="3:15" ht="15" customHeight="1">
      <c r="C2188" s="112" t="b">
        <v>0</v>
      </c>
      <c r="D2188" s="113">
        <v>2107</v>
      </c>
      <c r="E2188" s="114" t="s">
        <v>3739</v>
      </c>
      <c r="F2188" s="114">
        <v>174</v>
      </c>
      <c r="G2188" s="121">
        <v>1</v>
      </c>
      <c r="H2188" s="121">
        <v>3</v>
      </c>
      <c r="I2188" s="121" t="s">
        <v>3740</v>
      </c>
      <c r="J2188" s="121">
        <v>172120</v>
      </c>
      <c r="K2188" s="121">
        <v>5609799</v>
      </c>
      <c r="L2188" s="121">
        <v>0.99</v>
      </c>
      <c r="M2188" s="121">
        <v>2106</v>
      </c>
      <c r="N2188" s="122">
        <v>0</v>
      </c>
      <c r="O2188" s="122">
        <v>3.3548254909401815E+18</v>
      </c>
    </row>
    <row r="2189" spans="3:15" ht="15" customHeight="1">
      <c r="C2189" s="112" t="b">
        <v>0</v>
      </c>
      <c r="D2189" s="113">
        <v>2108</v>
      </c>
      <c r="E2189" s="114" t="s">
        <v>3741</v>
      </c>
      <c r="F2189" s="114">
        <v>174</v>
      </c>
      <c r="G2189" s="121">
        <v>1</v>
      </c>
      <c r="H2189" s="121">
        <v>3</v>
      </c>
      <c r="I2189" s="121" t="s">
        <v>3740</v>
      </c>
      <c r="J2189" s="121">
        <v>357067</v>
      </c>
      <c r="K2189" s="121">
        <v>11626740</v>
      </c>
      <c r="L2189" s="121">
        <v>0.99</v>
      </c>
      <c r="M2189" s="121">
        <v>2107</v>
      </c>
      <c r="N2189" s="122">
        <v>0</v>
      </c>
      <c r="O2189" s="122">
        <v>1.20635738908009E+19</v>
      </c>
    </row>
    <row r="2190" spans="3:15" ht="15" customHeight="1">
      <c r="C2190" s="112" t="b">
        <v>0</v>
      </c>
      <c r="D2190" s="113">
        <v>2109</v>
      </c>
      <c r="E2190" s="114" t="s">
        <v>3742</v>
      </c>
      <c r="F2190" s="114">
        <v>174</v>
      </c>
      <c r="G2190" s="121">
        <v>1</v>
      </c>
      <c r="H2190" s="121">
        <v>3</v>
      </c>
      <c r="I2190" s="121" t="s">
        <v>3740</v>
      </c>
      <c r="J2190" s="121">
        <v>176352</v>
      </c>
      <c r="K2190" s="121">
        <v>5729813</v>
      </c>
      <c r="L2190" s="121">
        <v>0.99</v>
      </c>
      <c r="M2190" s="121">
        <v>2108</v>
      </c>
      <c r="N2190" s="122">
        <v>0</v>
      </c>
      <c r="O2190" s="122">
        <v>1.2689230268768326E+19</v>
      </c>
    </row>
    <row r="2191" spans="3:15" ht="15" customHeight="1">
      <c r="C2191" s="112" t="b">
        <v>0</v>
      </c>
      <c r="D2191" s="113">
        <v>2110</v>
      </c>
      <c r="E2191" s="114" t="s">
        <v>3743</v>
      </c>
      <c r="F2191" s="114">
        <v>174</v>
      </c>
      <c r="G2191" s="121">
        <v>1</v>
      </c>
      <c r="H2191" s="121">
        <v>3</v>
      </c>
      <c r="I2191" s="121" t="s">
        <v>3732</v>
      </c>
      <c r="J2191" s="121">
        <v>334393</v>
      </c>
      <c r="K2191" s="121">
        <v>10841337</v>
      </c>
      <c r="L2191" s="121">
        <v>0.99</v>
      </c>
      <c r="M2191" s="121">
        <v>2109</v>
      </c>
      <c r="N2191" s="122">
        <v>0</v>
      </c>
      <c r="O2191" s="122">
        <v>1.4147852157372938E+19</v>
      </c>
    </row>
    <row r="2192" spans="3:15" ht="15" customHeight="1">
      <c r="C2192" s="112" t="b">
        <v>0</v>
      </c>
      <c r="D2192" s="113">
        <v>2111</v>
      </c>
      <c r="E2192" s="114" t="s">
        <v>3744</v>
      </c>
      <c r="F2192" s="114">
        <v>174</v>
      </c>
      <c r="G2192" s="121">
        <v>1</v>
      </c>
      <c r="H2192" s="121">
        <v>3</v>
      </c>
      <c r="I2192" s="121" t="s">
        <v>3732</v>
      </c>
      <c r="J2192" s="121">
        <v>249208</v>
      </c>
      <c r="K2192" s="121">
        <v>8095199</v>
      </c>
      <c r="L2192" s="121">
        <v>0.99</v>
      </c>
      <c r="M2192" s="121">
        <v>2110</v>
      </c>
      <c r="N2192" s="122">
        <v>0</v>
      </c>
      <c r="O2192" s="122">
        <v>1.0420042500688657E+18</v>
      </c>
    </row>
    <row r="2193" spans="3:15" ht="15" customHeight="1">
      <c r="C2193" s="112" t="b">
        <v>0</v>
      </c>
      <c r="D2193" s="113">
        <v>2112</v>
      </c>
      <c r="E2193" s="114" t="s">
        <v>3745</v>
      </c>
      <c r="F2193" s="114">
        <v>174</v>
      </c>
      <c r="G2193" s="121">
        <v>1</v>
      </c>
      <c r="H2193" s="121">
        <v>3</v>
      </c>
      <c r="I2193" s="121" t="s">
        <v>3746</v>
      </c>
      <c r="J2193" s="121">
        <v>261302</v>
      </c>
      <c r="K2193" s="121">
        <v>8555963</v>
      </c>
      <c r="L2193" s="121">
        <v>0.99</v>
      </c>
      <c r="M2193" s="121">
        <v>2111</v>
      </c>
      <c r="N2193" s="122">
        <v>0</v>
      </c>
      <c r="O2193" s="122">
        <v>1.4340008743028687E+19</v>
      </c>
    </row>
    <row r="2194" spans="3:15" ht="15" customHeight="1">
      <c r="C2194" s="112" t="b">
        <v>0</v>
      </c>
      <c r="D2194" s="113">
        <v>2113</v>
      </c>
      <c r="E2194" s="114" t="s">
        <v>3747</v>
      </c>
      <c r="F2194" s="114">
        <v>175</v>
      </c>
      <c r="G2194" s="121">
        <v>1</v>
      </c>
      <c r="H2194" s="121">
        <v>1</v>
      </c>
      <c r="I2194" s="121" t="s">
        <v>3748</v>
      </c>
      <c r="J2194" s="121">
        <v>240796</v>
      </c>
      <c r="K2194" s="121">
        <v>7951688</v>
      </c>
      <c r="L2194" s="121">
        <v>0.99</v>
      </c>
      <c r="M2194" s="121">
        <v>2112</v>
      </c>
      <c r="N2194" s="122">
        <v>0</v>
      </c>
      <c r="O2194" s="122">
        <v>1.5511415430055424E+19</v>
      </c>
    </row>
    <row r="2195" spans="3:15" ht="15" customHeight="1">
      <c r="C2195" s="112" t="b">
        <v>0</v>
      </c>
      <c r="D2195" s="113">
        <v>2114</v>
      </c>
      <c r="E2195" s="114" t="s">
        <v>3749</v>
      </c>
      <c r="F2195" s="114">
        <v>175</v>
      </c>
      <c r="G2195" s="121">
        <v>1</v>
      </c>
      <c r="H2195" s="121">
        <v>1</v>
      </c>
      <c r="I2195" s="121" t="s">
        <v>3748</v>
      </c>
      <c r="J2195" s="121">
        <v>373394</v>
      </c>
      <c r="K2195" s="121">
        <v>12198930</v>
      </c>
      <c r="L2195" s="121">
        <v>0.99</v>
      </c>
      <c r="M2195" s="121">
        <v>2113</v>
      </c>
      <c r="N2195" s="122">
        <v>0</v>
      </c>
      <c r="O2195" s="122">
        <v>1.3078018135853058E+19</v>
      </c>
    </row>
    <row r="2196" spans="3:15" ht="15" customHeight="1">
      <c r="C2196" s="112" t="b">
        <v>0</v>
      </c>
      <c r="D2196" s="113">
        <v>2115</v>
      </c>
      <c r="E2196" s="114" t="s">
        <v>3750</v>
      </c>
      <c r="F2196" s="114">
        <v>175</v>
      </c>
      <c r="G2196" s="121">
        <v>1</v>
      </c>
      <c r="H2196" s="121">
        <v>1</v>
      </c>
      <c r="I2196" s="121" t="s">
        <v>3748</v>
      </c>
      <c r="J2196" s="121">
        <v>232359</v>
      </c>
      <c r="K2196" s="121">
        <v>7594829</v>
      </c>
      <c r="L2196" s="121">
        <v>0.99</v>
      </c>
      <c r="M2196" s="121">
        <v>2114</v>
      </c>
      <c r="N2196" s="122">
        <v>0</v>
      </c>
      <c r="O2196" s="122">
        <v>1.742222511830186E+18</v>
      </c>
    </row>
    <row r="2197" spans="3:15" ht="15" customHeight="1">
      <c r="C2197" s="112" t="b">
        <v>0</v>
      </c>
      <c r="D2197" s="113">
        <v>2116</v>
      </c>
      <c r="E2197" s="114" t="s">
        <v>3751</v>
      </c>
      <c r="F2197" s="114">
        <v>175</v>
      </c>
      <c r="G2197" s="121">
        <v>1</v>
      </c>
      <c r="H2197" s="121">
        <v>1</v>
      </c>
      <c r="I2197" s="121" t="s">
        <v>3748</v>
      </c>
      <c r="J2197" s="121">
        <v>405028</v>
      </c>
      <c r="K2197" s="121">
        <v>13170391</v>
      </c>
      <c r="L2197" s="121">
        <v>0.99</v>
      </c>
      <c r="M2197" s="121">
        <v>2115</v>
      </c>
      <c r="N2197" s="122">
        <v>0</v>
      </c>
      <c r="O2197" s="122">
        <v>8.9803398298278584E+18</v>
      </c>
    </row>
    <row r="2198" spans="3:15" ht="15" customHeight="1">
      <c r="C2198" s="112" t="b">
        <v>0</v>
      </c>
      <c r="D2198" s="113">
        <v>2117</v>
      </c>
      <c r="E2198" s="114" t="s">
        <v>3752</v>
      </c>
      <c r="F2198" s="114">
        <v>175</v>
      </c>
      <c r="G2198" s="121">
        <v>1</v>
      </c>
      <c r="H2198" s="121">
        <v>1</v>
      </c>
      <c r="I2198" s="121" t="s">
        <v>3748</v>
      </c>
      <c r="J2198" s="121">
        <v>262112</v>
      </c>
      <c r="K2198" s="121">
        <v>8603372</v>
      </c>
      <c r="L2198" s="121">
        <v>0.99</v>
      </c>
      <c r="M2198" s="121">
        <v>2116</v>
      </c>
      <c r="N2198" s="122">
        <v>0</v>
      </c>
      <c r="O2198" s="122">
        <v>8.3841405906951219E+18</v>
      </c>
    </row>
    <row r="2199" spans="3:15" ht="15" customHeight="1">
      <c r="C2199" s="112" t="b">
        <v>0</v>
      </c>
      <c r="D2199" s="113">
        <v>2118</v>
      </c>
      <c r="E2199" s="114" t="s">
        <v>3753</v>
      </c>
      <c r="F2199" s="114">
        <v>175</v>
      </c>
      <c r="G2199" s="121">
        <v>1</v>
      </c>
      <c r="H2199" s="121">
        <v>1</v>
      </c>
      <c r="I2199" s="121" t="s">
        <v>3748</v>
      </c>
      <c r="J2199" s="121">
        <v>336535</v>
      </c>
      <c r="K2199" s="121">
        <v>10999203</v>
      </c>
      <c r="L2199" s="121">
        <v>0.99</v>
      </c>
      <c r="M2199" s="121">
        <v>2117</v>
      </c>
      <c r="N2199" s="122">
        <v>0</v>
      </c>
      <c r="O2199" s="122">
        <v>6.5636329016109548E+18</v>
      </c>
    </row>
    <row r="2200" spans="3:15" ht="15" customHeight="1">
      <c r="C2200" s="112" t="b">
        <v>0</v>
      </c>
      <c r="D2200" s="113">
        <v>2119</v>
      </c>
      <c r="E2200" s="114" t="s">
        <v>3754</v>
      </c>
      <c r="F2200" s="114">
        <v>175</v>
      </c>
      <c r="G2200" s="121">
        <v>1</v>
      </c>
      <c r="H2200" s="121">
        <v>1</v>
      </c>
      <c r="I2200" s="121" t="s">
        <v>3748</v>
      </c>
      <c r="J2200" s="121">
        <v>230896</v>
      </c>
      <c r="K2200" s="121">
        <v>7598019</v>
      </c>
      <c r="L2200" s="121">
        <v>0.99</v>
      </c>
      <c r="M2200" s="121">
        <v>2118</v>
      </c>
      <c r="N2200" s="122">
        <v>0</v>
      </c>
      <c r="O2200" s="122">
        <v>1.3967270838393033E+19</v>
      </c>
    </row>
    <row r="2201" spans="3:15" ht="15" customHeight="1">
      <c r="C2201" s="112" t="b">
        <v>0</v>
      </c>
      <c r="D2201" s="113">
        <v>2120</v>
      </c>
      <c r="E2201" s="114" t="s">
        <v>283</v>
      </c>
      <c r="F2201" s="114">
        <v>175</v>
      </c>
      <c r="G2201" s="121">
        <v>1</v>
      </c>
      <c r="H2201" s="121">
        <v>1</v>
      </c>
      <c r="I2201" s="121" t="s">
        <v>3748</v>
      </c>
      <c r="J2201" s="121">
        <v>318511</v>
      </c>
      <c r="K2201" s="121">
        <v>10396315</v>
      </c>
      <c r="L2201" s="121">
        <v>0.99</v>
      </c>
      <c r="M2201" s="121">
        <v>2119</v>
      </c>
      <c r="N2201" s="122">
        <v>0</v>
      </c>
      <c r="O2201" s="122">
        <v>1.205416096122445E+19</v>
      </c>
    </row>
    <row r="2202" spans="3:15" ht="15" customHeight="1">
      <c r="C2202" s="112" t="b">
        <v>0</v>
      </c>
      <c r="D2202" s="113">
        <v>2121</v>
      </c>
      <c r="E2202" s="114" t="s">
        <v>3755</v>
      </c>
      <c r="F2202" s="114">
        <v>175</v>
      </c>
      <c r="G2202" s="121">
        <v>1</v>
      </c>
      <c r="H2202" s="121">
        <v>1</v>
      </c>
      <c r="I2202" s="121" t="s">
        <v>3748</v>
      </c>
      <c r="J2202" s="121">
        <v>321619</v>
      </c>
      <c r="K2202" s="121">
        <v>10525136</v>
      </c>
      <c r="L2202" s="121">
        <v>0.99</v>
      </c>
      <c r="M2202" s="121">
        <v>2120</v>
      </c>
      <c r="N2202" s="122">
        <v>0</v>
      </c>
      <c r="O2202" s="122">
        <v>1.3961846539361174E+19</v>
      </c>
    </row>
    <row r="2203" spans="3:15" ht="15" customHeight="1">
      <c r="C2203" s="112" t="b">
        <v>0</v>
      </c>
      <c r="D2203" s="113">
        <v>2122</v>
      </c>
      <c r="E2203" s="114" t="s">
        <v>3756</v>
      </c>
      <c r="F2203" s="114">
        <v>175</v>
      </c>
      <c r="G2203" s="121">
        <v>1</v>
      </c>
      <c r="H2203" s="121">
        <v>1</v>
      </c>
      <c r="I2203" s="121" t="s">
        <v>3748</v>
      </c>
      <c r="J2203" s="121">
        <v>345626</v>
      </c>
      <c r="K2203" s="121">
        <v>11249456</v>
      </c>
      <c r="L2203" s="121">
        <v>0.99</v>
      </c>
      <c r="M2203" s="121">
        <v>2121</v>
      </c>
      <c r="N2203" s="122">
        <v>0</v>
      </c>
      <c r="O2203" s="122">
        <v>1.5471919149820991E+19</v>
      </c>
    </row>
    <row r="2204" spans="3:15" ht="15" customHeight="1">
      <c r="C2204" s="112" t="b">
        <v>0</v>
      </c>
      <c r="D2204" s="113">
        <v>2123</v>
      </c>
      <c r="E2204" s="114" t="s">
        <v>3757</v>
      </c>
      <c r="F2204" s="114">
        <v>175</v>
      </c>
      <c r="G2204" s="121">
        <v>1</v>
      </c>
      <c r="H2204" s="121">
        <v>1</v>
      </c>
      <c r="I2204" s="121" t="s">
        <v>3748</v>
      </c>
      <c r="J2204" s="121">
        <v>335699</v>
      </c>
      <c r="K2204" s="121">
        <v>10990880</v>
      </c>
      <c r="L2204" s="121">
        <v>0.99</v>
      </c>
      <c r="M2204" s="121">
        <v>2122</v>
      </c>
      <c r="N2204" s="122">
        <v>0</v>
      </c>
      <c r="O2204" s="122">
        <v>6.7370667063818458E+17</v>
      </c>
    </row>
    <row r="2205" spans="3:15" ht="15" customHeight="1">
      <c r="C2205" s="112" t="b">
        <v>0</v>
      </c>
      <c r="D2205" s="113">
        <v>2124</v>
      </c>
      <c r="E2205" s="114" t="s">
        <v>3758</v>
      </c>
      <c r="F2205" s="114">
        <v>175</v>
      </c>
      <c r="G2205" s="121">
        <v>1</v>
      </c>
      <c r="H2205" s="121">
        <v>1</v>
      </c>
      <c r="I2205" s="121" t="s">
        <v>3748</v>
      </c>
      <c r="J2205" s="121">
        <v>246465</v>
      </c>
      <c r="K2205" s="121">
        <v>8087944</v>
      </c>
      <c r="L2205" s="121">
        <v>0.99</v>
      </c>
      <c r="M2205" s="121">
        <v>2123</v>
      </c>
      <c r="N2205" s="122">
        <v>0</v>
      </c>
      <c r="O2205" s="122">
        <v>1.5702680250319178E+19</v>
      </c>
    </row>
    <row r="2206" spans="3:15" ht="15" customHeight="1">
      <c r="C2206" s="112" t="b">
        <v>0</v>
      </c>
      <c r="D2206" s="113">
        <v>2125</v>
      </c>
      <c r="E2206" s="114" t="s">
        <v>3759</v>
      </c>
      <c r="F2206" s="114">
        <v>176</v>
      </c>
      <c r="G2206" s="121">
        <v>1</v>
      </c>
      <c r="H2206" s="121">
        <v>10</v>
      </c>
      <c r="I2206" s="121" t="s">
        <v>3760</v>
      </c>
      <c r="J2206" s="121">
        <v>330266</v>
      </c>
      <c r="K2206" s="121">
        <v>10939131</v>
      </c>
      <c r="L2206" s="121">
        <v>0.99</v>
      </c>
      <c r="M2206" s="121">
        <v>2124</v>
      </c>
      <c r="N2206" s="122">
        <v>0</v>
      </c>
      <c r="O2206" s="122">
        <v>9.9947736310825247E+18</v>
      </c>
    </row>
    <row r="2207" spans="3:15" ht="15" customHeight="1">
      <c r="C2207" s="112" t="b">
        <v>0</v>
      </c>
      <c r="D2207" s="113">
        <v>2126</v>
      </c>
      <c r="E2207" s="114" t="s">
        <v>3761</v>
      </c>
      <c r="F2207" s="114">
        <v>176</v>
      </c>
      <c r="G2207" s="121">
        <v>1</v>
      </c>
      <c r="H2207" s="121">
        <v>10</v>
      </c>
      <c r="I2207" s="121" t="s">
        <v>3760</v>
      </c>
      <c r="J2207" s="121">
        <v>281469</v>
      </c>
      <c r="K2207" s="121">
        <v>9295950</v>
      </c>
      <c r="L2207" s="121">
        <v>0.99</v>
      </c>
      <c r="M2207" s="121">
        <v>2125</v>
      </c>
      <c r="N2207" s="122">
        <v>0</v>
      </c>
      <c r="O2207" s="122">
        <v>1.1842072298372389E+19</v>
      </c>
    </row>
    <row r="2208" spans="3:15" ht="15" customHeight="1">
      <c r="C2208" s="112" t="b">
        <v>0</v>
      </c>
      <c r="D2208" s="113">
        <v>2127</v>
      </c>
      <c r="E2208" s="114" t="s">
        <v>3762</v>
      </c>
      <c r="F2208" s="114">
        <v>176</v>
      </c>
      <c r="G2208" s="121">
        <v>1</v>
      </c>
      <c r="H2208" s="121">
        <v>10</v>
      </c>
      <c r="I2208" s="121" t="s">
        <v>3760</v>
      </c>
      <c r="J2208" s="121">
        <v>328228</v>
      </c>
      <c r="K2208" s="121">
        <v>10867860</v>
      </c>
      <c r="L2208" s="121">
        <v>0.99</v>
      </c>
      <c r="M2208" s="121">
        <v>2126</v>
      </c>
      <c r="N2208" s="122">
        <v>0</v>
      </c>
      <c r="O2208" s="122">
        <v>3.5957525568513183E+18</v>
      </c>
    </row>
    <row r="2209" spans="3:15" ht="15" customHeight="1">
      <c r="C2209" s="112" t="b">
        <v>0</v>
      </c>
      <c r="D2209" s="113">
        <v>2128</v>
      </c>
      <c r="E2209" s="114" t="s">
        <v>3763</v>
      </c>
      <c r="F2209" s="114">
        <v>176</v>
      </c>
      <c r="G2209" s="121">
        <v>1</v>
      </c>
      <c r="H2209" s="121">
        <v>10</v>
      </c>
      <c r="I2209" s="121" t="s">
        <v>3760</v>
      </c>
      <c r="J2209" s="121">
        <v>383764</v>
      </c>
      <c r="K2209" s="121">
        <v>12727928</v>
      </c>
      <c r="L2209" s="121">
        <v>0.99</v>
      </c>
      <c r="M2209" s="121">
        <v>2127</v>
      </c>
      <c r="N2209" s="122">
        <v>0</v>
      </c>
      <c r="O2209" s="122">
        <v>1.5403552063341853E+19</v>
      </c>
    </row>
    <row r="2210" spans="3:15" ht="15" customHeight="1">
      <c r="C2210" s="112" t="b">
        <v>0</v>
      </c>
      <c r="D2210" s="113">
        <v>2129</v>
      </c>
      <c r="E2210" s="114" t="s">
        <v>3764</v>
      </c>
      <c r="F2210" s="114">
        <v>176</v>
      </c>
      <c r="G2210" s="121">
        <v>1</v>
      </c>
      <c r="H2210" s="121">
        <v>10</v>
      </c>
      <c r="I2210" s="121" t="s">
        <v>3760</v>
      </c>
      <c r="J2210" s="121">
        <v>120816</v>
      </c>
      <c r="K2210" s="121">
        <v>3884133</v>
      </c>
      <c r="L2210" s="121">
        <v>0.99</v>
      </c>
      <c r="M2210" s="121">
        <v>2128</v>
      </c>
      <c r="N2210" s="122">
        <v>0</v>
      </c>
      <c r="O2210" s="122">
        <v>3.3837435124802196E+18</v>
      </c>
    </row>
    <row r="2211" spans="3:15" ht="15" customHeight="1">
      <c r="C2211" s="112" t="b">
        <v>0</v>
      </c>
      <c r="D2211" s="113">
        <v>2130</v>
      </c>
      <c r="E2211" s="114" t="s">
        <v>3765</v>
      </c>
      <c r="F2211" s="114">
        <v>176</v>
      </c>
      <c r="G2211" s="121">
        <v>1</v>
      </c>
      <c r="H2211" s="121">
        <v>10</v>
      </c>
      <c r="I2211" s="121" t="s">
        <v>3760</v>
      </c>
      <c r="J2211" s="121">
        <v>212297</v>
      </c>
      <c r="K2211" s="121">
        <v>6928259</v>
      </c>
      <c r="L2211" s="121">
        <v>0.99</v>
      </c>
      <c r="M2211" s="121">
        <v>2129</v>
      </c>
      <c r="N2211" s="122">
        <v>0</v>
      </c>
      <c r="O2211" s="122">
        <v>1.7376659645569569E+19</v>
      </c>
    </row>
    <row r="2212" spans="3:15" ht="15" customHeight="1">
      <c r="C2212" s="112" t="b">
        <v>0</v>
      </c>
      <c r="D2212" s="113">
        <v>2131</v>
      </c>
      <c r="E2212" s="114" t="s">
        <v>3766</v>
      </c>
      <c r="F2212" s="114">
        <v>176</v>
      </c>
      <c r="G2212" s="121">
        <v>1</v>
      </c>
      <c r="H2212" s="121">
        <v>10</v>
      </c>
      <c r="I2212" s="121" t="s">
        <v>3760</v>
      </c>
      <c r="J2212" s="121">
        <v>340767</v>
      </c>
      <c r="K2212" s="121">
        <v>11064884</v>
      </c>
      <c r="L2212" s="121">
        <v>0.99</v>
      </c>
      <c r="M2212" s="121">
        <v>2130</v>
      </c>
      <c r="N2212" s="122">
        <v>0</v>
      </c>
      <c r="O2212" s="122">
        <v>1.2216638204334805E+19</v>
      </c>
    </row>
    <row r="2213" spans="3:15" ht="15" customHeight="1">
      <c r="C2213" s="112" t="b">
        <v>0</v>
      </c>
      <c r="D2213" s="113">
        <v>2132</v>
      </c>
      <c r="E2213" s="114" t="s">
        <v>3767</v>
      </c>
      <c r="F2213" s="114">
        <v>176</v>
      </c>
      <c r="G2213" s="121">
        <v>1</v>
      </c>
      <c r="H2213" s="121">
        <v>10</v>
      </c>
      <c r="I2213" s="121" t="s">
        <v>3760</v>
      </c>
      <c r="J2213" s="121">
        <v>205087</v>
      </c>
      <c r="K2213" s="121">
        <v>6572813</v>
      </c>
      <c r="L2213" s="121">
        <v>0.99</v>
      </c>
      <c r="M2213" s="121">
        <v>2131</v>
      </c>
      <c r="N2213" s="122">
        <v>0</v>
      </c>
      <c r="O2213" s="122">
        <v>1.0754421914700503E+19</v>
      </c>
    </row>
    <row r="2214" spans="3:15" ht="15" customHeight="1">
      <c r="C2214" s="112" t="b">
        <v>0</v>
      </c>
      <c r="D2214" s="113">
        <v>2133</v>
      </c>
      <c r="E2214" s="114" t="s">
        <v>3768</v>
      </c>
      <c r="F2214" s="114">
        <v>176</v>
      </c>
      <c r="G2214" s="121">
        <v>1</v>
      </c>
      <c r="H2214" s="121">
        <v>10</v>
      </c>
      <c r="I2214" s="121" t="s">
        <v>3760</v>
      </c>
      <c r="J2214" s="121">
        <v>279693</v>
      </c>
      <c r="K2214" s="121">
        <v>9335453</v>
      </c>
      <c r="L2214" s="121">
        <v>0.99</v>
      </c>
      <c r="M2214" s="121">
        <v>2132</v>
      </c>
      <c r="N2214" s="122">
        <v>0</v>
      </c>
      <c r="O2214" s="122">
        <v>1.4029605820475286E+19</v>
      </c>
    </row>
    <row r="2215" spans="3:15" ht="15" customHeight="1">
      <c r="C2215" s="112" t="b">
        <v>0</v>
      </c>
      <c r="D2215" s="113">
        <v>2134</v>
      </c>
      <c r="E2215" s="114" t="s">
        <v>3769</v>
      </c>
      <c r="F2215" s="114">
        <v>176</v>
      </c>
      <c r="G2215" s="121">
        <v>1</v>
      </c>
      <c r="H2215" s="121">
        <v>10</v>
      </c>
      <c r="I2215" s="121" t="s">
        <v>3760</v>
      </c>
      <c r="J2215" s="121">
        <v>214909</v>
      </c>
      <c r="K2215" s="121">
        <v>6920451</v>
      </c>
      <c r="L2215" s="121">
        <v>0.99</v>
      </c>
      <c r="M2215" s="121">
        <v>2133</v>
      </c>
      <c r="N2215" s="122">
        <v>0</v>
      </c>
      <c r="O2215" s="122">
        <v>1.7806986071719504E+19</v>
      </c>
    </row>
    <row r="2216" spans="3:15" ht="15" customHeight="1">
      <c r="C2216" s="112" t="b">
        <v>0</v>
      </c>
      <c r="D2216" s="113">
        <v>2135</v>
      </c>
      <c r="E2216" s="114" t="s">
        <v>3770</v>
      </c>
      <c r="F2216" s="114">
        <v>176</v>
      </c>
      <c r="G2216" s="121">
        <v>1</v>
      </c>
      <c r="H2216" s="121">
        <v>10</v>
      </c>
      <c r="I2216" s="121" t="s">
        <v>3760</v>
      </c>
      <c r="J2216" s="121">
        <v>180166</v>
      </c>
      <c r="K2216" s="121">
        <v>5851053</v>
      </c>
      <c r="L2216" s="121">
        <v>0.99</v>
      </c>
      <c r="M2216" s="121">
        <v>2134</v>
      </c>
      <c r="N2216" s="122">
        <v>0</v>
      </c>
      <c r="O2216" s="122">
        <v>6.7482071955515607E+18</v>
      </c>
    </row>
    <row r="2217" spans="3:15" ht="15" customHeight="1">
      <c r="C2217" s="112" t="b">
        <v>0</v>
      </c>
      <c r="D2217" s="113">
        <v>2136</v>
      </c>
      <c r="E2217" s="114" t="s">
        <v>3771</v>
      </c>
      <c r="F2217" s="114">
        <v>176</v>
      </c>
      <c r="G2217" s="121">
        <v>1</v>
      </c>
      <c r="H2217" s="121">
        <v>10</v>
      </c>
      <c r="I2217" s="121" t="s">
        <v>3760</v>
      </c>
      <c r="J2217" s="121">
        <v>221596</v>
      </c>
      <c r="K2217" s="121">
        <v>7253729</v>
      </c>
      <c r="L2217" s="121">
        <v>0.99</v>
      </c>
      <c r="M2217" s="121">
        <v>2135</v>
      </c>
      <c r="N2217" s="122">
        <v>0</v>
      </c>
      <c r="O2217" s="122">
        <v>1.6236933823223212E+19</v>
      </c>
    </row>
    <row r="2218" spans="3:15" ht="15" customHeight="1">
      <c r="C2218" s="112" t="b">
        <v>0</v>
      </c>
      <c r="D2218" s="113">
        <v>2137</v>
      </c>
      <c r="E2218" s="114" t="s">
        <v>3772</v>
      </c>
      <c r="F2218" s="114">
        <v>176</v>
      </c>
      <c r="G2218" s="121">
        <v>1</v>
      </c>
      <c r="H2218" s="121">
        <v>10</v>
      </c>
      <c r="I2218" s="121" t="s">
        <v>3760</v>
      </c>
      <c r="J2218" s="121">
        <v>203911</v>
      </c>
      <c r="K2218" s="121">
        <v>6638076</v>
      </c>
      <c r="L2218" s="121">
        <v>0.99</v>
      </c>
      <c r="M2218" s="121">
        <v>2136</v>
      </c>
      <c r="N2218" s="122">
        <v>0</v>
      </c>
      <c r="O2218" s="122">
        <v>2.4523921606326112E+17</v>
      </c>
    </row>
    <row r="2219" spans="3:15" ht="15" customHeight="1">
      <c r="C2219" s="112" t="b">
        <v>0</v>
      </c>
      <c r="D2219" s="113">
        <v>2138</v>
      </c>
      <c r="E2219" s="114" t="s">
        <v>3773</v>
      </c>
      <c r="F2219" s="114">
        <v>176</v>
      </c>
      <c r="G2219" s="121">
        <v>1</v>
      </c>
      <c r="H2219" s="121">
        <v>10</v>
      </c>
      <c r="I2219" s="121" t="s">
        <v>3760</v>
      </c>
      <c r="J2219" s="121">
        <v>186723</v>
      </c>
      <c r="K2219" s="121">
        <v>6179777</v>
      </c>
      <c r="L2219" s="121">
        <v>0.99</v>
      </c>
      <c r="M2219" s="121">
        <v>2137</v>
      </c>
      <c r="N2219" s="122">
        <v>0</v>
      </c>
      <c r="O2219" s="122">
        <v>9.3800150237638349E+18</v>
      </c>
    </row>
    <row r="2220" spans="3:15" ht="15" customHeight="1">
      <c r="C2220" s="112" t="b">
        <v>0</v>
      </c>
      <c r="D2220" s="113">
        <v>2139</v>
      </c>
      <c r="E2220" s="114" t="s">
        <v>2856</v>
      </c>
      <c r="F2220" s="114">
        <v>177</v>
      </c>
      <c r="G2220" s="121">
        <v>1</v>
      </c>
      <c r="H2220" s="121">
        <v>1</v>
      </c>
      <c r="I2220" s="121" t="s">
        <v>1309</v>
      </c>
      <c r="J2220" s="121">
        <v>170396</v>
      </c>
      <c r="K2220" s="121">
        <v>5499390</v>
      </c>
      <c r="L2220" s="121">
        <v>0.99</v>
      </c>
      <c r="M2220" s="121">
        <v>2138</v>
      </c>
      <c r="N2220" s="122">
        <v>0</v>
      </c>
      <c r="O2220" s="122">
        <v>5.0827156599827722E+18</v>
      </c>
    </row>
    <row r="2221" spans="3:15" ht="15" customHeight="1">
      <c r="C2221" s="112" t="b">
        <v>0</v>
      </c>
      <c r="D2221" s="113">
        <v>2140</v>
      </c>
      <c r="E2221" s="114" t="s">
        <v>210</v>
      </c>
      <c r="F2221" s="114">
        <v>177</v>
      </c>
      <c r="G2221" s="121">
        <v>1</v>
      </c>
      <c r="H2221" s="121">
        <v>1</v>
      </c>
      <c r="I2221" s="121" t="s">
        <v>2790</v>
      </c>
      <c r="J2221" s="121">
        <v>309995</v>
      </c>
      <c r="K2221" s="121">
        <v>10009697</v>
      </c>
      <c r="L2221" s="121">
        <v>0.99</v>
      </c>
      <c r="M2221" s="121">
        <v>2139</v>
      </c>
      <c r="N2221" s="122">
        <v>0</v>
      </c>
      <c r="O2221" s="122">
        <v>1.3364597127374735E+19</v>
      </c>
    </row>
    <row r="2222" spans="3:15" ht="15" customHeight="1">
      <c r="C2222" s="112" t="b">
        <v>0</v>
      </c>
      <c r="D2222" s="113">
        <v>2141</v>
      </c>
      <c r="E2222" s="114" t="s">
        <v>2787</v>
      </c>
      <c r="F2222" s="114">
        <v>177</v>
      </c>
      <c r="G2222" s="121">
        <v>1</v>
      </c>
      <c r="H2222" s="121">
        <v>1</v>
      </c>
      <c r="I2222" s="121" t="s">
        <v>1309</v>
      </c>
      <c r="J2222" s="121">
        <v>240274</v>
      </c>
      <c r="K2222" s="121">
        <v>7782963</v>
      </c>
      <c r="L2222" s="121">
        <v>0.99</v>
      </c>
      <c r="M2222" s="121">
        <v>2140</v>
      </c>
      <c r="N2222" s="122">
        <v>0</v>
      </c>
      <c r="O2222" s="122">
        <v>9.7601932868563149E+18</v>
      </c>
    </row>
    <row r="2223" spans="3:15" ht="15" customHeight="1">
      <c r="C2223" s="112" t="b">
        <v>0</v>
      </c>
      <c r="D2223" s="113">
        <v>2142</v>
      </c>
      <c r="E2223" s="114" t="s">
        <v>2857</v>
      </c>
      <c r="F2223" s="114">
        <v>177</v>
      </c>
      <c r="G2223" s="121">
        <v>1</v>
      </c>
      <c r="H2223" s="121">
        <v>1</v>
      </c>
      <c r="I2223" s="121" t="s">
        <v>1309</v>
      </c>
      <c r="J2223" s="121">
        <v>258638</v>
      </c>
      <c r="K2223" s="121">
        <v>8360999</v>
      </c>
      <c r="L2223" s="121">
        <v>0.99</v>
      </c>
      <c r="M2223" s="121">
        <v>2141</v>
      </c>
      <c r="N2223" s="122">
        <v>0</v>
      </c>
      <c r="O2223" s="122">
        <v>1.198778692600944E+19</v>
      </c>
    </row>
    <row r="2224" spans="3:15" ht="15" customHeight="1">
      <c r="C2224" s="112" t="b">
        <v>0</v>
      </c>
      <c r="D2224" s="113">
        <v>2143</v>
      </c>
      <c r="E2224" s="114" t="s">
        <v>3774</v>
      </c>
      <c r="F2224" s="114">
        <v>177</v>
      </c>
      <c r="G2224" s="121">
        <v>1</v>
      </c>
      <c r="H2224" s="121">
        <v>1</v>
      </c>
      <c r="I2224" s="121" t="s">
        <v>3775</v>
      </c>
      <c r="J2224" s="121">
        <v>189936</v>
      </c>
      <c r="K2224" s="121">
        <v>6139651</v>
      </c>
      <c r="L2224" s="121">
        <v>0.99</v>
      </c>
      <c r="M2224" s="121">
        <v>2142</v>
      </c>
      <c r="N2224" s="122">
        <v>0</v>
      </c>
      <c r="O2224" s="122">
        <v>1.5165461226922195E+19</v>
      </c>
    </row>
    <row r="2225" spans="3:15" ht="15" customHeight="1">
      <c r="C2225" s="112" t="b">
        <v>0</v>
      </c>
      <c r="D2225" s="113">
        <v>2144</v>
      </c>
      <c r="E2225" s="114" t="s">
        <v>2789</v>
      </c>
      <c r="F2225" s="114">
        <v>177</v>
      </c>
      <c r="G2225" s="121">
        <v>1</v>
      </c>
      <c r="H2225" s="121">
        <v>1</v>
      </c>
      <c r="I2225" s="121" t="s">
        <v>2790</v>
      </c>
      <c r="J2225" s="121">
        <v>326426</v>
      </c>
      <c r="K2225" s="121">
        <v>10577976</v>
      </c>
      <c r="L2225" s="121">
        <v>0.99</v>
      </c>
      <c r="M2225" s="121">
        <v>2143</v>
      </c>
      <c r="N2225" s="122">
        <v>0</v>
      </c>
      <c r="O2225" s="122">
        <v>6.5819728077400648E+18</v>
      </c>
    </row>
    <row r="2226" spans="3:15" ht="15" customHeight="1">
      <c r="C2226" s="112" t="b">
        <v>0</v>
      </c>
      <c r="D2226" s="113">
        <v>2145</v>
      </c>
      <c r="E2226" s="114" t="s">
        <v>2792</v>
      </c>
      <c r="F2226" s="114">
        <v>177</v>
      </c>
      <c r="G2226" s="121">
        <v>1</v>
      </c>
      <c r="H2226" s="121">
        <v>1</v>
      </c>
      <c r="I2226" s="121" t="s">
        <v>2793</v>
      </c>
      <c r="J2226" s="121">
        <v>198844</v>
      </c>
      <c r="K2226" s="121">
        <v>6423543</v>
      </c>
      <c r="L2226" s="121">
        <v>0.99</v>
      </c>
      <c r="M2226" s="121">
        <v>2144</v>
      </c>
      <c r="N2226" s="122">
        <v>0</v>
      </c>
      <c r="O2226" s="122">
        <v>2.9315210660839864E+18</v>
      </c>
    </row>
    <row r="2227" spans="3:15" ht="15" customHeight="1">
      <c r="C2227" s="112" t="b">
        <v>0</v>
      </c>
      <c r="D2227" s="113">
        <v>2146</v>
      </c>
      <c r="E2227" s="114" t="s">
        <v>2794</v>
      </c>
      <c r="F2227" s="114">
        <v>177</v>
      </c>
      <c r="G2227" s="121">
        <v>1</v>
      </c>
      <c r="H2227" s="121">
        <v>1</v>
      </c>
      <c r="I2227" s="121" t="s">
        <v>2790</v>
      </c>
      <c r="J2227" s="121">
        <v>199706</v>
      </c>
      <c r="K2227" s="121">
        <v>6483496</v>
      </c>
      <c r="L2227" s="121">
        <v>0.99</v>
      </c>
      <c r="M2227" s="121">
        <v>2145</v>
      </c>
      <c r="N2227" s="122">
        <v>0</v>
      </c>
      <c r="O2227" s="122">
        <v>5.6278535553729874E+18</v>
      </c>
    </row>
    <row r="2228" spans="3:15" ht="15" customHeight="1">
      <c r="C2228" s="112" t="b">
        <v>0</v>
      </c>
      <c r="D2228" s="113">
        <v>2147</v>
      </c>
      <c r="E2228" s="114" t="s">
        <v>2875</v>
      </c>
      <c r="F2228" s="114">
        <v>177</v>
      </c>
      <c r="G2228" s="121">
        <v>1</v>
      </c>
      <c r="H2228" s="121">
        <v>1</v>
      </c>
      <c r="I2228" s="121" t="s">
        <v>1309</v>
      </c>
      <c r="J2228" s="121">
        <v>418168</v>
      </c>
      <c r="K2228" s="121">
        <v>13585530</v>
      </c>
      <c r="L2228" s="121">
        <v>0.99</v>
      </c>
      <c r="M2228" s="121">
        <v>2146</v>
      </c>
      <c r="N2228" s="122">
        <v>0</v>
      </c>
      <c r="O2228" s="122">
        <v>1.797440033932347E+19</v>
      </c>
    </row>
    <row r="2229" spans="3:15" ht="15" customHeight="1">
      <c r="C2229" s="112" t="b">
        <v>0</v>
      </c>
      <c r="D2229" s="113">
        <v>2148</v>
      </c>
      <c r="E2229" s="114" t="s">
        <v>209</v>
      </c>
      <c r="F2229" s="114">
        <v>177</v>
      </c>
      <c r="G2229" s="121">
        <v>1</v>
      </c>
      <c r="H2229" s="121">
        <v>1</v>
      </c>
      <c r="I2229" s="121" t="s">
        <v>1309</v>
      </c>
      <c r="J2229" s="121">
        <v>235232</v>
      </c>
      <c r="K2229" s="121">
        <v>7600077</v>
      </c>
      <c r="L2229" s="121">
        <v>0.99</v>
      </c>
      <c r="M2229" s="121">
        <v>2147</v>
      </c>
      <c r="N2229" s="122">
        <v>0</v>
      </c>
      <c r="O2229" s="122">
        <v>2.6518777465071699E+17</v>
      </c>
    </row>
    <row r="2230" spans="3:15" ht="15" customHeight="1">
      <c r="C2230" s="112" t="b">
        <v>0</v>
      </c>
      <c r="D2230" s="113">
        <v>2149</v>
      </c>
      <c r="E2230" s="114" t="s">
        <v>3776</v>
      </c>
      <c r="F2230" s="114">
        <v>178</v>
      </c>
      <c r="G2230" s="121">
        <v>1</v>
      </c>
      <c r="H2230" s="121">
        <v>1</v>
      </c>
      <c r="I2230" s="121" t="s">
        <v>3777</v>
      </c>
      <c r="J2230" s="121">
        <v>305293</v>
      </c>
      <c r="K2230" s="121">
        <v>9991106</v>
      </c>
      <c r="L2230" s="121">
        <v>0.99</v>
      </c>
      <c r="M2230" s="121">
        <v>2148</v>
      </c>
      <c r="N2230" s="122">
        <v>0</v>
      </c>
      <c r="O2230" s="122">
        <v>1.6559078798769881E+19</v>
      </c>
    </row>
    <row r="2231" spans="3:15" ht="15" customHeight="1">
      <c r="C2231" s="112" t="b">
        <v>0</v>
      </c>
      <c r="D2231" s="113">
        <v>2150</v>
      </c>
      <c r="E2231" s="114" t="s">
        <v>3778</v>
      </c>
      <c r="F2231" s="114">
        <v>178</v>
      </c>
      <c r="G2231" s="121">
        <v>1</v>
      </c>
      <c r="H2231" s="121">
        <v>1</v>
      </c>
      <c r="I2231" s="121" t="s">
        <v>3779</v>
      </c>
      <c r="J2231" s="121">
        <v>233613</v>
      </c>
      <c r="K2231" s="121">
        <v>7678347</v>
      </c>
      <c r="L2231" s="121">
        <v>0.99</v>
      </c>
      <c r="M2231" s="121">
        <v>2149</v>
      </c>
      <c r="N2231" s="122">
        <v>0</v>
      </c>
      <c r="O2231" s="122">
        <v>1.3431526601319784E+19</v>
      </c>
    </row>
    <row r="2232" spans="3:15" ht="15" customHeight="1">
      <c r="C2232" s="112" t="b">
        <v>0</v>
      </c>
      <c r="D2232" s="113">
        <v>2151</v>
      </c>
      <c r="E2232" s="114" t="s">
        <v>3780</v>
      </c>
      <c r="F2232" s="114">
        <v>178</v>
      </c>
      <c r="G2232" s="121">
        <v>1</v>
      </c>
      <c r="H2232" s="121">
        <v>1</v>
      </c>
      <c r="I2232" s="121" t="s">
        <v>3781</v>
      </c>
      <c r="J2232" s="121">
        <v>223764</v>
      </c>
      <c r="K2232" s="121">
        <v>7364206</v>
      </c>
      <c r="L2232" s="121">
        <v>0.99</v>
      </c>
      <c r="M2232" s="121">
        <v>2150</v>
      </c>
      <c r="N2232" s="122">
        <v>0</v>
      </c>
      <c r="O2232" s="122">
        <v>1.7535724112514404E+19</v>
      </c>
    </row>
    <row r="2233" spans="3:15" ht="15" customHeight="1">
      <c r="C2233" s="112" t="b">
        <v>0</v>
      </c>
      <c r="D2233" s="113">
        <v>2152</v>
      </c>
      <c r="E2233" s="114" t="s">
        <v>3782</v>
      </c>
      <c r="F2233" s="114">
        <v>178</v>
      </c>
      <c r="G2233" s="121">
        <v>1</v>
      </c>
      <c r="H2233" s="121">
        <v>1</v>
      </c>
      <c r="I2233" s="121" t="s">
        <v>3783</v>
      </c>
      <c r="J2233" s="121">
        <v>407484</v>
      </c>
      <c r="K2233" s="121">
        <v>13420697</v>
      </c>
      <c r="L2233" s="121">
        <v>0.99</v>
      </c>
      <c r="M2233" s="121">
        <v>2151</v>
      </c>
      <c r="N2233" s="122">
        <v>0</v>
      </c>
      <c r="O2233" s="122">
        <v>1.7426556980908524E+19</v>
      </c>
    </row>
    <row r="2234" spans="3:15" ht="15" customHeight="1">
      <c r="C2234" s="112" t="b">
        <v>0</v>
      </c>
      <c r="D2234" s="113">
        <v>2153</v>
      </c>
      <c r="E2234" s="114" t="s">
        <v>3784</v>
      </c>
      <c r="F2234" s="114">
        <v>178</v>
      </c>
      <c r="G2234" s="121">
        <v>1</v>
      </c>
      <c r="H2234" s="121">
        <v>1</v>
      </c>
      <c r="I2234" s="121" t="s">
        <v>3783</v>
      </c>
      <c r="J2234" s="121">
        <v>229328</v>
      </c>
      <c r="K2234" s="121">
        <v>7509304</v>
      </c>
      <c r="L2234" s="121">
        <v>0.99</v>
      </c>
      <c r="M2234" s="121">
        <v>2152</v>
      </c>
      <c r="N2234" s="122">
        <v>0</v>
      </c>
      <c r="O2234" s="122">
        <v>5.0229007806949335E+18</v>
      </c>
    </row>
    <row r="2235" spans="3:15" ht="15" customHeight="1">
      <c r="C2235" s="112" t="b">
        <v>0</v>
      </c>
      <c r="D2235" s="113">
        <v>2154</v>
      </c>
      <c r="E2235" s="114" t="s">
        <v>3785</v>
      </c>
      <c r="F2235" s="114">
        <v>178</v>
      </c>
      <c r="G2235" s="121">
        <v>1</v>
      </c>
      <c r="H2235" s="121">
        <v>1</v>
      </c>
      <c r="I2235" s="121" t="s">
        <v>287</v>
      </c>
      <c r="J2235" s="121">
        <v>122801</v>
      </c>
      <c r="K2235" s="121">
        <v>3957141</v>
      </c>
      <c r="L2235" s="121">
        <v>0.99</v>
      </c>
      <c r="M2235" s="121">
        <v>2153</v>
      </c>
      <c r="N2235" s="122">
        <v>0</v>
      </c>
      <c r="O2235" s="122">
        <v>2.4968103384625879E+18</v>
      </c>
    </row>
    <row r="2236" spans="3:15" ht="15" customHeight="1">
      <c r="C2236" s="112" t="b">
        <v>0</v>
      </c>
      <c r="D2236" s="113">
        <v>2155</v>
      </c>
      <c r="E2236" s="114" t="s">
        <v>3786</v>
      </c>
      <c r="F2236" s="114">
        <v>178</v>
      </c>
      <c r="G2236" s="121">
        <v>1</v>
      </c>
      <c r="H2236" s="121">
        <v>1</v>
      </c>
      <c r="I2236" s="121" t="s">
        <v>3787</v>
      </c>
      <c r="J2236" s="121">
        <v>148192</v>
      </c>
      <c r="K2236" s="121">
        <v>4817665</v>
      </c>
      <c r="L2236" s="121">
        <v>0.99</v>
      </c>
      <c r="M2236" s="121">
        <v>2154</v>
      </c>
      <c r="N2236" s="122">
        <v>0</v>
      </c>
      <c r="O2236" s="122">
        <v>1.4172795725045928E+19</v>
      </c>
    </row>
    <row r="2237" spans="3:15" ht="15" customHeight="1">
      <c r="C2237" s="112" t="b">
        <v>0</v>
      </c>
      <c r="D2237" s="113">
        <v>2156</v>
      </c>
      <c r="E2237" s="114" t="s">
        <v>3788</v>
      </c>
      <c r="F2237" s="114">
        <v>178</v>
      </c>
      <c r="G2237" s="121">
        <v>1</v>
      </c>
      <c r="H2237" s="121">
        <v>1</v>
      </c>
      <c r="I2237" s="121" t="s">
        <v>3783</v>
      </c>
      <c r="J2237" s="121">
        <v>161541</v>
      </c>
      <c r="K2237" s="121">
        <v>5290810</v>
      </c>
      <c r="L2237" s="121">
        <v>0.99</v>
      </c>
      <c r="M2237" s="121">
        <v>2155</v>
      </c>
      <c r="N2237" s="122">
        <v>0</v>
      </c>
      <c r="O2237" s="122">
        <v>8.4344024362024612E+18</v>
      </c>
    </row>
    <row r="2238" spans="3:15" ht="15" customHeight="1">
      <c r="C2238" s="112" t="b">
        <v>0</v>
      </c>
      <c r="D2238" s="113">
        <v>2157</v>
      </c>
      <c r="E2238" s="114" t="s">
        <v>3789</v>
      </c>
      <c r="F2238" s="114">
        <v>178</v>
      </c>
      <c r="G2238" s="121">
        <v>1</v>
      </c>
      <c r="H2238" s="121">
        <v>1</v>
      </c>
      <c r="I2238" s="121" t="s">
        <v>3790</v>
      </c>
      <c r="J2238" s="121">
        <v>242991</v>
      </c>
      <c r="K2238" s="121">
        <v>7944923</v>
      </c>
      <c r="L2238" s="121">
        <v>0.99</v>
      </c>
      <c r="M2238" s="121">
        <v>2156</v>
      </c>
      <c r="N2238" s="122">
        <v>0</v>
      </c>
      <c r="O2238" s="122">
        <v>1.2608158597556734E+19</v>
      </c>
    </row>
    <row r="2239" spans="3:15" ht="15" customHeight="1">
      <c r="C2239" s="112" t="b">
        <v>0</v>
      </c>
      <c r="D2239" s="113">
        <v>2158</v>
      </c>
      <c r="E2239" s="114" t="s">
        <v>3791</v>
      </c>
      <c r="F2239" s="114">
        <v>178</v>
      </c>
      <c r="G2239" s="121">
        <v>1</v>
      </c>
      <c r="H2239" s="121">
        <v>1</v>
      </c>
      <c r="I2239" s="121" t="s">
        <v>3792</v>
      </c>
      <c r="J2239" s="121">
        <v>317100</v>
      </c>
      <c r="K2239" s="121">
        <v>10394239</v>
      </c>
      <c r="L2239" s="121">
        <v>0.99</v>
      </c>
      <c r="M2239" s="121">
        <v>2157</v>
      </c>
      <c r="N2239" s="122">
        <v>0</v>
      </c>
      <c r="O2239" s="122">
        <v>6.2042819451821855E+18</v>
      </c>
    </row>
    <row r="2240" spans="3:15" ht="15" customHeight="1">
      <c r="C2240" s="112" t="b">
        <v>0</v>
      </c>
      <c r="D2240" s="113">
        <v>2159</v>
      </c>
      <c r="E2240" s="114" t="s">
        <v>3793</v>
      </c>
      <c r="F2240" s="114">
        <v>178</v>
      </c>
      <c r="G2240" s="121">
        <v>1</v>
      </c>
      <c r="H2240" s="121">
        <v>1</v>
      </c>
      <c r="I2240" s="121" t="s">
        <v>3787</v>
      </c>
      <c r="J2240" s="121">
        <v>343222</v>
      </c>
      <c r="K2240" s="121">
        <v>11245109</v>
      </c>
      <c r="L2240" s="121">
        <v>0.99</v>
      </c>
      <c r="M2240" s="121">
        <v>2158</v>
      </c>
      <c r="N2240" s="122">
        <v>0</v>
      </c>
      <c r="O2240" s="122">
        <v>1.6846245752428375E+18</v>
      </c>
    </row>
    <row r="2241" spans="3:15" ht="15" customHeight="1">
      <c r="C2241" s="112" t="b">
        <v>0</v>
      </c>
      <c r="D2241" s="113">
        <v>2160</v>
      </c>
      <c r="E2241" s="114" t="s">
        <v>3794</v>
      </c>
      <c r="F2241" s="114">
        <v>178</v>
      </c>
      <c r="G2241" s="121">
        <v>1</v>
      </c>
      <c r="H2241" s="121">
        <v>1</v>
      </c>
      <c r="I2241" s="121" t="s">
        <v>3795</v>
      </c>
      <c r="J2241" s="121">
        <v>278595</v>
      </c>
      <c r="K2241" s="121">
        <v>9107017</v>
      </c>
      <c r="L2241" s="121">
        <v>0.99</v>
      </c>
      <c r="M2241" s="121">
        <v>2159</v>
      </c>
      <c r="N2241" s="122">
        <v>0</v>
      </c>
      <c r="O2241" s="122">
        <v>3.183280865220886E+18</v>
      </c>
    </row>
    <row r="2242" spans="3:15" ht="15" customHeight="1">
      <c r="C2242" s="112" t="b">
        <v>0</v>
      </c>
      <c r="D2242" s="113">
        <v>2161</v>
      </c>
      <c r="E2242" s="114" t="s">
        <v>3796</v>
      </c>
      <c r="F2242" s="114">
        <v>178</v>
      </c>
      <c r="G2242" s="121">
        <v>1</v>
      </c>
      <c r="H2242" s="121">
        <v>1</v>
      </c>
      <c r="I2242" s="121" t="s">
        <v>3797</v>
      </c>
      <c r="J2242" s="121">
        <v>225462</v>
      </c>
      <c r="K2242" s="121">
        <v>7377286</v>
      </c>
      <c r="L2242" s="121">
        <v>0.99</v>
      </c>
      <c r="M2242" s="121">
        <v>2160</v>
      </c>
      <c r="N2242" s="122">
        <v>0</v>
      </c>
      <c r="O2242" s="122">
        <v>1.2855946991983065E+19</v>
      </c>
    </row>
    <row r="2243" spans="3:15" ht="15" customHeight="1">
      <c r="C2243" s="112" t="b">
        <v>0</v>
      </c>
      <c r="D2243" s="113">
        <v>2162</v>
      </c>
      <c r="E2243" s="114" t="s">
        <v>3798</v>
      </c>
      <c r="F2243" s="114">
        <v>178</v>
      </c>
      <c r="G2243" s="121">
        <v>1</v>
      </c>
      <c r="H2243" s="121">
        <v>1</v>
      </c>
      <c r="I2243" s="121" t="s">
        <v>3787</v>
      </c>
      <c r="J2243" s="121">
        <v>246204</v>
      </c>
      <c r="K2243" s="121">
        <v>8019563</v>
      </c>
      <c r="L2243" s="121">
        <v>0.99</v>
      </c>
      <c r="M2243" s="121">
        <v>2161</v>
      </c>
      <c r="N2243" s="122">
        <v>0</v>
      </c>
      <c r="O2243" s="122">
        <v>1.5746152974455798E+19</v>
      </c>
    </row>
    <row r="2244" spans="3:15" ht="15" customHeight="1">
      <c r="C2244" s="112" t="b">
        <v>0</v>
      </c>
      <c r="D2244" s="113">
        <v>2163</v>
      </c>
      <c r="E2244" s="114" t="s">
        <v>3799</v>
      </c>
      <c r="F2244" s="114">
        <v>178</v>
      </c>
      <c r="G2244" s="121">
        <v>1</v>
      </c>
      <c r="H2244" s="121">
        <v>1</v>
      </c>
      <c r="I2244" s="121" t="s">
        <v>3792</v>
      </c>
      <c r="J2244" s="121">
        <v>415712</v>
      </c>
      <c r="K2244" s="121">
        <v>13580009</v>
      </c>
      <c r="L2244" s="121">
        <v>0.99</v>
      </c>
      <c r="M2244" s="121">
        <v>2162</v>
      </c>
      <c r="N2244" s="122">
        <v>0</v>
      </c>
      <c r="O2244" s="122">
        <v>4.2998619565105469E+18</v>
      </c>
    </row>
    <row r="2245" spans="3:15" ht="15" customHeight="1">
      <c r="C2245" s="112" t="b">
        <v>0</v>
      </c>
      <c r="D2245" s="113">
        <v>2164</v>
      </c>
      <c r="E2245" s="114" t="s">
        <v>3800</v>
      </c>
      <c r="F2245" s="114">
        <v>178</v>
      </c>
      <c r="G2245" s="121">
        <v>1</v>
      </c>
      <c r="H2245" s="121">
        <v>1</v>
      </c>
      <c r="I2245" s="121" t="s">
        <v>3801</v>
      </c>
      <c r="J2245" s="121">
        <v>377652</v>
      </c>
      <c r="K2245" s="121">
        <v>12360893</v>
      </c>
      <c r="L2245" s="121">
        <v>0.99</v>
      </c>
      <c r="M2245" s="121">
        <v>2163</v>
      </c>
      <c r="N2245" s="122">
        <v>0</v>
      </c>
      <c r="O2245" s="122">
        <v>7.5742667690406226E+18</v>
      </c>
    </row>
    <row r="2246" spans="3:15" ht="15" customHeight="1">
      <c r="C2246" s="112" t="b">
        <v>0</v>
      </c>
      <c r="D2246" s="113">
        <v>2165</v>
      </c>
      <c r="E2246" s="114" t="s">
        <v>3802</v>
      </c>
      <c r="F2246" s="114">
        <v>179</v>
      </c>
      <c r="G2246" s="121">
        <v>1</v>
      </c>
      <c r="H2246" s="121">
        <v>4</v>
      </c>
      <c r="I2246" s="121" t="s">
        <v>3803</v>
      </c>
      <c r="J2246" s="121">
        <v>234344</v>
      </c>
      <c r="K2246" s="121">
        <v>7610169</v>
      </c>
      <c r="L2246" s="121">
        <v>0.99</v>
      </c>
      <c r="M2246" s="121">
        <v>2164</v>
      </c>
      <c r="N2246" s="122">
        <v>0</v>
      </c>
      <c r="O2246" s="122">
        <v>7.7379470254813809E+18</v>
      </c>
    </row>
    <row r="2247" spans="3:15" ht="15" customHeight="1">
      <c r="C2247" s="112" t="b">
        <v>0</v>
      </c>
      <c r="D2247" s="113">
        <v>2166</v>
      </c>
      <c r="E2247" s="114" t="s">
        <v>3804</v>
      </c>
      <c r="F2247" s="114">
        <v>179</v>
      </c>
      <c r="G2247" s="121">
        <v>1</v>
      </c>
      <c r="H2247" s="121">
        <v>4</v>
      </c>
      <c r="I2247" s="121" t="s">
        <v>3787</v>
      </c>
      <c r="J2247" s="121">
        <v>209188</v>
      </c>
      <c r="K2247" s="121">
        <v>6885908</v>
      </c>
      <c r="L2247" s="121">
        <v>0.99</v>
      </c>
      <c r="M2247" s="121">
        <v>2165</v>
      </c>
      <c r="N2247" s="122">
        <v>0</v>
      </c>
      <c r="O2247" s="122">
        <v>1.1035627326531438E+17</v>
      </c>
    </row>
    <row r="2248" spans="3:15" ht="15" customHeight="1">
      <c r="C2248" s="112" t="b">
        <v>0</v>
      </c>
      <c r="D2248" s="113">
        <v>2167</v>
      </c>
      <c r="E2248" s="114" t="s">
        <v>3805</v>
      </c>
      <c r="F2248" s="114">
        <v>179</v>
      </c>
      <c r="G2248" s="121">
        <v>1</v>
      </c>
      <c r="H2248" s="121">
        <v>4</v>
      </c>
      <c r="I2248" s="121" t="s">
        <v>3806</v>
      </c>
      <c r="J2248" s="121">
        <v>139990</v>
      </c>
      <c r="K2248" s="121">
        <v>4574516</v>
      </c>
      <c r="L2248" s="121">
        <v>0.99</v>
      </c>
      <c r="M2248" s="121">
        <v>2166</v>
      </c>
      <c r="N2248" s="122">
        <v>0</v>
      </c>
      <c r="O2248" s="122">
        <v>3.3477004511613194E+18</v>
      </c>
    </row>
    <row r="2249" spans="3:15" ht="15" customHeight="1">
      <c r="C2249" s="112" t="b">
        <v>0</v>
      </c>
      <c r="D2249" s="113">
        <v>2168</v>
      </c>
      <c r="E2249" s="114" t="s">
        <v>3807</v>
      </c>
      <c r="F2249" s="114">
        <v>179</v>
      </c>
      <c r="G2249" s="121">
        <v>1</v>
      </c>
      <c r="H2249" s="121">
        <v>4</v>
      </c>
      <c r="I2249" s="121" t="s">
        <v>3787</v>
      </c>
      <c r="J2249" s="121">
        <v>270341</v>
      </c>
      <c r="K2249" s="121">
        <v>8817438</v>
      </c>
      <c r="L2249" s="121">
        <v>0.99</v>
      </c>
      <c r="M2249" s="121">
        <v>2167</v>
      </c>
      <c r="N2249" s="122">
        <v>0</v>
      </c>
      <c r="O2249" s="122">
        <v>1.2899410835827839E+19</v>
      </c>
    </row>
    <row r="2250" spans="3:15" ht="15" customHeight="1">
      <c r="C2250" s="112" t="b">
        <v>0</v>
      </c>
      <c r="D2250" s="113">
        <v>2169</v>
      </c>
      <c r="E2250" s="114" t="s">
        <v>3808</v>
      </c>
      <c r="F2250" s="114">
        <v>179</v>
      </c>
      <c r="G2250" s="121">
        <v>1</v>
      </c>
      <c r="H2250" s="121">
        <v>4</v>
      </c>
      <c r="I2250" s="121" t="s">
        <v>3809</v>
      </c>
      <c r="J2250" s="121">
        <v>263235</v>
      </c>
      <c r="K2250" s="121">
        <v>8656578</v>
      </c>
      <c r="L2250" s="121">
        <v>0.99</v>
      </c>
      <c r="M2250" s="121">
        <v>2168</v>
      </c>
      <c r="N2250" s="122">
        <v>0</v>
      </c>
      <c r="O2250" s="122">
        <v>1.0112765976646459E+19</v>
      </c>
    </row>
    <row r="2251" spans="3:15" ht="15" customHeight="1">
      <c r="C2251" s="112" t="b">
        <v>0</v>
      </c>
      <c r="D2251" s="113">
        <v>2170</v>
      </c>
      <c r="E2251" s="114" t="s">
        <v>3810</v>
      </c>
      <c r="F2251" s="114">
        <v>179</v>
      </c>
      <c r="G2251" s="121">
        <v>1</v>
      </c>
      <c r="H2251" s="121">
        <v>4</v>
      </c>
      <c r="I2251" s="121" t="s">
        <v>3803</v>
      </c>
      <c r="J2251" s="121">
        <v>216555</v>
      </c>
      <c r="K2251" s="121">
        <v>7074973</v>
      </c>
      <c r="L2251" s="121">
        <v>0.99</v>
      </c>
      <c r="M2251" s="121">
        <v>2169</v>
      </c>
      <c r="N2251" s="122">
        <v>0</v>
      </c>
      <c r="O2251" s="122">
        <v>1.5574817932271647E+19</v>
      </c>
    </row>
    <row r="2252" spans="3:15" ht="15" customHeight="1">
      <c r="C2252" s="112" t="b">
        <v>0</v>
      </c>
      <c r="D2252" s="113">
        <v>2171</v>
      </c>
      <c r="E2252" s="114" t="s">
        <v>3811</v>
      </c>
      <c r="F2252" s="114">
        <v>179</v>
      </c>
      <c r="G2252" s="121">
        <v>1</v>
      </c>
      <c r="H2252" s="121">
        <v>4</v>
      </c>
      <c r="I2252" s="121" t="s">
        <v>3812</v>
      </c>
      <c r="J2252" s="121">
        <v>184398</v>
      </c>
      <c r="K2252" s="121">
        <v>6066542</v>
      </c>
      <c r="L2252" s="121">
        <v>0.99</v>
      </c>
      <c r="M2252" s="121">
        <v>2170</v>
      </c>
      <c r="N2252" s="122">
        <v>0</v>
      </c>
      <c r="O2252" s="122">
        <v>1.0880683370672056E+19</v>
      </c>
    </row>
    <row r="2253" spans="3:15" ht="15" customHeight="1">
      <c r="C2253" s="112" t="b">
        <v>0</v>
      </c>
      <c r="D2253" s="113">
        <v>2172</v>
      </c>
      <c r="E2253" s="114" t="s">
        <v>3813</v>
      </c>
      <c r="F2253" s="114">
        <v>179</v>
      </c>
      <c r="G2253" s="121">
        <v>1</v>
      </c>
      <c r="H2253" s="121">
        <v>4</v>
      </c>
      <c r="I2253" s="121" t="s">
        <v>3814</v>
      </c>
      <c r="J2253" s="121">
        <v>178573</v>
      </c>
      <c r="K2253" s="121">
        <v>5858788</v>
      </c>
      <c r="L2253" s="121">
        <v>0.99</v>
      </c>
      <c r="M2253" s="121">
        <v>2171</v>
      </c>
      <c r="N2253" s="122">
        <v>0</v>
      </c>
      <c r="O2253" s="122">
        <v>6.2320943977288776E+18</v>
      </c>
    </row>
    <row r="2254" spans="3:15" ht="15" customHeight="1">
      <c r="C2254" s="112" t="b">
        <v>0</v>
      </c>
      <c r="D2254" s="113">
        <v>2173</v>
      </c>
      <c r="E2254" s="114" t="s">
        <v>3815</v>
      </c>
      <c r="F2254" s="114">
        <v>179</v>
      </c>
      <c r="G2254" s="121">
        <v>1</v>
      </c>
      <c r="H2254" s="121">
        <v>4</v>
      </c>
      <c r="I2254" s="121" t="s">
        <v>3787</v>
      </c>
      <c r="J2254" s="121">
        <v>249547</v>
      </c>
      <c r="K2254" s="121">
        <v>8158204</v>
      </c>
      <c r="L2254" s="121">
        <v>0.99</v>
      </c>
      <c r="M2254" s="121">
        <v>2172</v>
      </c>
      <c r="N2254" s="122">
        <v>0</v>
      </c>
      <c r="O2254" s="122">
        <v>3.547002033801025E+18</v>
      </c>
    </row>
    <row r="2255" spans="3:15" ht="15" customHeight="1">
      <c r="C2255" s="112" t="b">
        <v>0</v>
      </c>
      <c r="D2255" s="113">
        <v>2174</v>
      </c>
      <c r="E2255" s="114" t="s">
        <v>3816</v>
      </c>
      <c r="F2255" s="114">
        <v>179</v>
      </c>
      <c r="G2255" s="121">
        <v>1</v>
      </c>
      <c r="H2255" s="121">
        <v>4</v>
      </c>
      <c r="I2255" s="121" t="s">
        <v>3803</v>
      </c>
      <c r="J2255" s="121">
        <v>53733</v>
      </c>
      <c r="K2255" s="121">
        <v>1731020</v>
      </c>
      <c r="L2255" s="121">
        <v>0.99</v>
      </c>
      <c r="M2255" s="121">
        <v>2173</v>
      </c>
      <c r="N2255" s="122">
        <v>0</v>
      </c>
      <c r="O2255" s="122">
        <v>1.9097273761999363E+18</v>
      </c>
    </row>
    <row r="2256" spans="3:15" ht="15" customHeight="1">
      <c r="C2256" s="112" t="b">
        <v>0</v>
      </c>
      <c r="D2256" s="113">
        <v>2175</v>
      </c>
      <c r="E2256" s="114" t="s">
        <v>3817</v>
      </c>
      <c r="F2256" s="114">
        <v>179</v>
      </c>
      <c r="G2256" s="121">
        <v>1</v>
      </c>
      <c r="H2256" s="121">
        <v>4</v>
      </c>
      <c r="I2256" s="121" t="s">
        <v>3814</v>
      </c>
      <c r="J2256" s="121">
        <v>225567</v>
      </c>
      <c r="K2256" s="121">
        <v>7393771</v>
      </c>
      <c r="L2256" s="121">
        <v>0.99</v>
      </c>
      <c r="M2256" s="121">
        <v>2174</v>
      </c>
      <c r="N2256" s="122">
        <v>0</v>
      </c>
      <c r="O2256" s="122">
        <v>1.0576216120804411E+18</v>
      </c>
    </row>
    <row r="2257" spans="3:15" ht="15" customHeight="1">
      <c r="C2257" s="112" t="b">
        <v>0</v>
      </c>
      <c r="D2257" s="113">
        <v>2176</v>
      </c>
      <c r="E2257" s="114" t="s">
        <v>2544</v>
      </c>
      <c r="F2257" s="114">
        <v>179</v>
      </c>
      <c r="G2257" s="121">
        <v>1</v>
      </c>
      <c r="H2257" s="121">
        <v>4</v>
      </c>
      <c r="I2257" s="121" t="s">
        <v>3779</v>
      </c>
      <c r="J2257" s="121">
        <v>329743</v>
      </c>
      <c r="K2257" s="121">
        <v>10768701</v>
      </c>
      <c r="L2257" s="121">
        <v>0.99</v>
      </c>
      <c r="M2257" s="121">
        <v>2175</v>
      </c>
      <c r="N2257" s="122">
        <v>0</v>
      </c>
      <c r="O2257" s="122">
        <v>1.3513316236287474E+19</v>
      </c>
    </row>
    <row r="2258" spans="3:15" ht="15" customHeight="1">
      <c r="C2258" s="112" t="b">
        <v>0</v>
      </c>
      <c r="D2258" s="113">
        <v>2177</v>
      </c>
      <c r="E2258" s="114" t="s">
        <v>3818</v>
      </c>
      <c r="F2258" s="114">
        <v>179</v>
      </c>
      <c r="G2258" s="121">
        <v>1</v>
      </c>
      <c r="H2258" s="121">
        <v>4</v>
      </c>
      <c r="I2258" s="121" t="s">
        <v>3779</v>
      </c>
      <c r="J2258" s="121">
        <v>428643</v>
      </c>
      <c r="K2258" s="121">
        <v>14006924</v>
      </c>
      <c r="L2258" s="121">
        <v>0.99</v>
      </c>
      <c r="M2258" s="121">
        <v>2176</v>
      </c>
      <c r="N2258" s="122">
        <v>0</v>
      </c>
      <c r="O2258" s="122">
        <v>4.8447476555478129E+18</v>
      </c>
    </row>
    <row r="2259" spans="3:15" ht="15" customHeight="1">
      <c r="C2259" s="112" t="b">
        <v>0</v>
      </c>
      <c r="D2259" s="113">
        <v>2178</v>
      </c>
      <c r="E2259" s="114" t="s">
        <v>3819</v>
      </c>
      <c r="F2259" s="114">
        <v>180</v>
      </c>
      <c r="G2259" s="121">
        <v>1</v>
      </c>
      <c r="H2259" s="121">
        <v>1</v>
      </c>
      <c r="I2259" s="121" t="s">
        <v>3787</v>
      </c>
      <c r="J2259" s="121">
        <v>219428</v>
      </c>
      <c r="K2259" s="121">
        <v>7215713</v>
      </c>
      <c r="L2259" s="121">
        <v>0.99</v>
      </c>
      <c r="M2259" s="121">
        <v>2177</v>
      </c>
      <c r="N2259" s="122">
        <v>0</v>
      </c>
      <c r="O2259" s="122">
        <v>7.9160224371627182E+18</v>
      </c>
    </row>
    <row r="2260" spans="3:15" ht="15" customHeight="1">
      <c r="C2260" s="112" t="b">
        <v>0</v>
      </c>
      <c r="D2260" s="113">
        <v>2179</v>
      </c>
      <c r="E2260" s="114" t="s">
        <v>3820</v>
      </c>
      <c r="F2260" s="114">
        <v>180</v>
      </c>
      <c r="G2260" s="121">
        <v>1</v>
      </c>
      <c r="H2260" s="121">
        <v>1</v>
      </c>
      <c r="I2260" s="121" t="s">
        <v>3821</v>
      </c>
      <c r="J2260" s="121">
        <v>230112</v>
      </c>
      <c r="K2260" s="121">
        <v>7609110</v>
      </c>
      <c r="L2260" s="121">
        <v>0.99</v>
      </c>
      <c r="M2260" s="121">
        <v>2178</v>
      </c>
      <c r="N2260" s="122">
        <v>0</v>
      </c>
      <c r="O2260" s="122">
        <v>6.6142947250562673E+18</v>
      </c>
    </row>
    <row r="2261" spans="3:15" ht="15" customHeight="1">
      <c r="C2261" s="112" t="b">
        <v>0</v>
      </c>
      <c r="D2261" s="113">
        <v>2180</v>
      </c>
      <c r="E2261" s="114" t="s">
        <v>3822</v>
      </c>
      <c r="F2261" s="114">
        <v>180</v>
      </c>
      <c r="G2261" s="121">
        <v>1</v>
      </c>
      <c r="H2261" s="121">
        <v>1</v>
      </c>
      <c r="I2261" s="121" t="s">
        <v>3787</v>
      </c>
      <c r="J2261" s="121">
        <v>276453</v>
      </c>
      <c r="K2261" s="121">
        <v>9016789</v>
      </c>
      <c r="L2261" s="121">
        <v>0.99</v>
      </c>
      <c r="M2261" s="121">
        <v>2179</v>
      </c>
      <c r="N2261" s="122">
        <v>0</v>
      </c>
      <c r="O2261" s="122">
        <v>6.9257169158650972E+18</v>
      </c>
    </row>
    <row r="2262" spans="3:15" ht="15" customHeight="1">
      <c r="C2262" s="112" t="b">
        <v>0</v>
      </c>
      <c r="D2262" s="113">
        <v>2181</v>
      </c>
      <c r="E2262" s="114" t="s">
        <v>3823</v>
      </c>
      <c r="F2262" s="114">
        <v>180</v>
      </c>
      <c r="G2262" s="121">
        <v>1</v>
      </c>
      <c r="H2262" s="121">
        <v>1</v>
      </c>
      <c r="I2262" s="121" t="s">
        <v>3824</v>
      </c>
      <c r="J2262" s="121">
        <v>231888</v>
      </c>
      <c r="K2262" s="121">
        <v>7588928</v>
      </c>
      <c r="L2262" s="121">
        <v>0.99</v>
      </c>
      <c r="M2262" s="121">
        <v>2180</v>
      </c>
      <c r="N2262" s="122">
        <v>0</v>
      </c>
      <c r="O2262" s="122">
        <v>1.6949333165387033E+19</v>
      </c>
    </row>
    <row r="2263" spans="3:15" ht="15" customHeight="1">
      <c r="C2263" s="112" t="b">
        <v>0</v>
      </c>
      <c r="D2263" s="113">
        <v>2182</v>
      </c>
      <c r="E2263" s="114" t="s">
        <v>3825</v>
      </c>
      <c r="F2263" s="114">
        <v>180</v>
      </c>
      <c r="G2263" s="121">
        <v>1</v>
      </c>
      <c r="H2263" s="121">
        <v>1</v>
      </c>
      <c r="I2263" s="121" t="s">
        <v>3814</v>
      </c>
      <c r="J2263" s="121">
        <v>195108</v>
      </c>
      <c r="K2263" s="121">
        <v>6383772</v>
      </c>
      <c r="L2263" s="121">
        <v>0.99</v>
      </c>
      <c r="M2263" s="121">
        <v>2181</v>
      </c>
      <c r="N2263" s="122">
        <v>0</v>
      </c>
      <c r="O2263" s="122">
        <v>1.4009605887448283E+19</v>
      </c>
    </row>
    <row r="2264" spans="3:15" ht="15" customHeight="1">
      <c r="C2264" s="112" t="b">
        <v>0</v>
      </c>
      <c r="D2264" s="113">
        <v>2183</v>
      </c>
      <c r="E2264" s="114" t="s">
        <v>3826</v>
      </c>
      <c r="F2264" s="114">
        <v>180</v>
      </c>
      <c r="G2264" s="121">
        <v>1</v>
      </c>
      <c r="H2264" s="121">
        <v>1</v>
      </c>
      <c r="I2264" s="121" t="s">
        <v>3787</v>
      </c>
      <c r="J2264" s="121">
        <v>215719</v>
      </c>
      <c r="K2264" s="121">
        <v>7086901</v>
      </c>
      <c r="L2264" s="121">
        <v>0.99</v>
      </c>
      <c r="M2264" s="121">
        <v>2182</v>
      </c>
      <c r="N2264" s="122">
        <v>0</v>
      </c>
      <c r="O2264" s="122">
        <v>9.2988430979057336E+18</v>
      </c>
    </row>
    <row r="2265" spans="3:15" ht="15" customHeight="1">
      <c r="C2265" s="112" t="b">
        <v>0</v>
      </c>
      <c r="D2265" s="113">
        <v>2184</v>
      </c>
      <c r="E2265" s="114" t="s">
        <v>3827</v>
      </c>
      <c r="F2265" s="114">
        <v>180</v>
      </c>
      <c r="G2265" s="121">
        <v>1</v>
      </c>
      <c r="H2265" s="121">
        <v>1</v>
      </c>
      <c r="I2265" s="121" t="s">
        <v>3787</v>
      </c>
      <c r="J2265" s="121">
        <v>250226</v>
      </c>
      <c r="K2265" s="121">
        <v>8201437</v>
      </c>
      <c r="L2265" s="121">
        <v>0.99</v>
      </c>
      <c r="M2265" s="121">
        <v>2183</v>
      </c>
      <c r="N2265" s="122">
        <v>0</v>
      </c>
      <c r="O2265" s="122">
        <v>8.5806362672735816E+18</v>
      </c>
    </row>
    <row r="2266" spans="3:15" ht="15" customHeight="1">
      <c r="C2266" s="112" t="b">
        <v>0</v>
      </c>
      <c r="D2266" s="113">
        <v>2185</v>
      </c>
      <c r="E2266" s="114" t="s">
        <v>3828</v>
      </c>
      <c r="F2266" s="114">
        <v>180</v>
      </c>
      <c r="G2266" s="121">
        <v>1</v>
      </c>
      <c r="H2266" s="121">
        <v>1</v>
      </c>
      <c r="I2266" s="121" t="s">
        <v>3824</v>
      </c>
      <c r="J2266" s="121">
        <v>270863</v>
      </c>
      <c r="K2266" s="121">
        <v>8938409</v>
      </c>
      <c r="L2266" s="121">
        <v>0.99</v>
      </c>
      <c r="M2266" s="121">
        <v>2184</v>
      </c>
      <c r="N2266" s="122">
        <v>0</v>
      </c>
      <c r="O2266" s="122">
        <v>1.6342737501948756E+18</v>
      </c>
    </row>
    <row r="2267" spans="3:15" ht="15" customHeight="1">
      <c r="C2267" s="112" t="b">
        <v>0</v>
      </c>
      <c r="D2267" s="113">
        <v>2186</v>
      </c>
      <c r="E2267" s="114" t="s">
        <v>3829</v>
      </c>
      <c r="F2267" s="114">
        <v>180</v>
      </c>
      <c r="G2267" s="121">
        <v>1</v>
      </c>
      <c r="H2267" s="121">
        <v>1</v>
      </c>
      <c r="I2267" s="121" t="s">
        <v>3824</v>
      </c>
      <c r="J2267" s="121">
        <v>158589</v>
      </c>
      <c r="K2267" s="121">
        <v>5223345</v>
      </c>
      <c r="L2267" s="121">
        <v>0.99</v>
      </c>
      <c r="M2267" s="121">
        <v>2185</v>
      </c>
      <c r="N2267" s="122">
        <v>0</v>
      </c>
      <c r="O2267" s="122">
        <v>8.6689025435404308E+18</v>
      </c>
    </row>
    <row r="2268" spans="3:15" ht="15" customHeight="1">
      <c r="C2268" s="112" t="b">
        <v>0</v>
      </c>
      <c r="D2268" s="113">
        <v>2187</v>
      </c>
      <c r="E2268" s="114" t="s">
        <v>3830</v>
      </c>
      <c r="F2268" s="114">
        <v>180</v>
      </c>
      <c r="G2268" s="121">
        <v>1</v>
      </c>
      <c r="H2268" s="121">
        <v>1</v>
      </c>
      <c r="I2268" s="121" t="s">
        <v>3787</v>
      </c>
      <c r="J2268" s="121">
        <v>161253</v>
      </c>
      <c r="K2268" s="121">
        <v>5375818</v>
      </c>
      <c r="L2268" s="121">
        <v>0.99</v>
      </c>
      <c r="M2268" s="121">
        <v>2186</v>
      </c>
      <c r="N2268" s="122">
        <v>0</v>
      </c>
      <c r="O2268" s="122">
        <v>9.3874338206517289E+18</v>
      </c>
    </row>
    <row r="2269" spans="3:15" ht="15" customHeight="1">
      <c r="C2269" s="112" t="b">
        <v>0</v>
      </c>
      <c r="D2269" s="113">
        <v>2188</v>
      </c>
      <c r="E2269" s="114" t="s">
        <v>3831</v>
      </c>
      <c r="F2269" s="114">
        <v>180</v>
      </c>
      <c r="G2269" s="121">
        <v>1</v>
      </c>
      <c r="H2269" s="121">
        <v>1</v>
      </c>
      <c r="I2269" s="121" t="s">
        <v>3814</v>
      </c>
      <c r="J2269" s="121">
        <v>215092</v>
      </c>
      <c r="K2269" s="121">
        <v>7033002</v>
      </c>
      <c r="L2269" s="121">
        <v>0.99</v>
      </c>
      <c r="M2269" s="121">
        <v>2187</v>
      </c>
      <c r="N2269" s="122">
        <v>0</v>
      </c>
      <c r="O2269" s="122">
        <v>1.5195272338889728E+18</v>
      </c>
    </row>
    <row r="2270" spans="3:15" ht="15" customHeight="1">
      <c r="C2270" s="112" t="b">
        <v>0</v>
      </c>
      <c r="D2270" s="113">
        <v>2189</v>
      </c>
      <c r="E2270" s="114" t="s">
        <v>3832</v>
      </c>
      <c r="F2270" s="114">
        <v>180</v>
      </c>
      <c r="G2270" s="121">
        <v>1</v>
      </c>
      <c r="H2270" s="121">
        <v>1</v>
      </c>
      <c r="I2270" s="121" t="s">
        <v>3803</v>
      </c>
      <c r="J2270" s="121">
        <v>237479</v>
      </c>
      <c r="K2270" s="121">
        <v>7849757</v>
      </c>
      <c r="L2270" s="121">
        <v>0.99</v>
      </c>
      <c r="M2270" s="121">
        <v>2188</v>
      </c>
      <c r="N2270" s="122">
        <v>0</v>
      </c>
      <c r="O2270" s="122">
        <v>4.5932339782235039E+18</v>
      </c>
    </row>
    <row r="2271" spans="3:15" ht="15" customHeight="1">
      <c r="C2271" s="112" t="b">
        <v>0</v>
      </c>
      <c r="D2271" s="113">
        <v>2190</v>
      </c>
      <c r="E2271" s="114" t="s">
        <v>3833</v>
      </c>
      <c r="F2271" s="114">
        <v>180</v>
      </c>
      <c r="G2271" s="121">
        <v>1</v>
      </c>
      <c r="H2271" s="121">
        <v>1</v>
      </c>
      <c r="I2271" s="121" t="s">
        <v>3814</v>
      </c>
      <c r="J2271" s="121">
        <v>251010</v>
      </c>
      <c r="K2271" s="121">
        <v>8197219</v>
      </c>
      <c r="L2271" s="121">
        <v>0.99</v>
      </c>
      <c r="M2271" s="121">
        <v>2189</v>
      </c>
      <c r="N2271" s="122">
        <v>0</v>
      </c>
      <c r="O2271" s="122">
        <v>1.3925887752501346E+19</v>
      </c>
    </row>
    <row r="2272" spans="3:15" ht="15" customHeight="1">
      <c r="C2272" s="112" t="b">
        <v>0</v>
      </c>
      <c r="D2272" s="113">
        <v>2191</v>
      </c>
      <c r="E2272" s="114" t="s">
        <v>3834</v>
      </c>
      <c r="F2272" s="114">
        <v>180</v>
      </c>
      <c r="G2272" s="121">
        <v>1</v>
      </c>
      <c r="H2272" s="121">
        <v>1</v>
      </c>
      <c r="I2272" s="121" t="s">
        <v>287</v>
      </c>
      <c r="J2272" s="121">
        <v>65593</v>
      </c>
      <c r="K2272" s="121">
        <v>2099421</v>
      </c>
      <c r="L2272" s="121">
        <v>0.99</v>
      </c>
      <c r="M2272" s="121">
        <v>2190</v>
      </c>
      <c r="N2272" s="122">
        <v>0</v>
      </c>
      <c r="O2272" s="122">
        <v>6.5928447015737129E+18</v>
      </c>
    </row>
    <row r="2273" spans="3:15" ht="15" customHeight="1">
      <c r="C2273" s="112" t="b">
        <v>0</v>
      </c>
      <c r="D2273" s="113">
        <v>2192</v>
      </c>
      <c r="E2273" s="114" t="s">
        <v>3835</v>
      </c>
      <c r="F2273" s="114">
        <v>180</v>
      </c>
      <c r="G2273" s="121">
        <v>1</v>
      </c>
      <c r="H2273" s="121">
        <v>1</v>
      </c>
      <c r="I2273" s="121" t="s">
        <v>3803</v>
      </c>
      <c r="J2273" s="121">
        <v>277655</v>
      </c>
      <c r="K2273" s="121">
        <v>9104728</v>
      </c>
      <c r="L2273" s="121">
        <v>0.99</v>
      </c>
      <c r="M2273" s="121">
        <v>2191</v>
      </c>
      <c r="N2273" s="122">
        <v>0</v>
      </c>
      <c r="O2273" s="122">
        <v>1.1977900177220583E+19</v>
      </c>
    </row>
    <row r="2274" spans="3:15" ht="15" customHeight="1">
      <c r="C2274" s="112" t="b">
        <v>0</v>
      </c>
      <c r="D2274" s="113">
        <v>2193</v>
      </c>
      <c r="E2274" s="114" t="s">
        <v>3836</v>
      </c>
      <c r="F2274" s="114">
        <v>181</v>
      </c>
      <c r="G2274" s="121">
        <v>1</v>
      </c>
      <c r="H2274" s="121">
        <v>1</v>
      </c>
      <c r="I2274" s="121" t="s">
        <v>3803</v>
      </c>
      <c r="J2274" s="121">
        <v>231758</v>
      </c>
      <c r="K2274" s="121">
        <v>7561555</v>
      </c>
      <c r="L2274" s="121">
        <v>0.99</v>
      </c>
      <c r="M2274" s="121">
        <v>2192</v>
      </c>
      <c r="N2274" s="122">
        <v>0</v>
      </c>
      <c r="O2274" s="122">
        <v>1.4700839109074432E+19</v>
      </c>
    </row>
    <row r="2275" spans="3:15" ht="15" customHeight="1">
      <c r="C2275" s="112" t="b">
        <v>0</v>
      </c>
      <c r="D2275" s="113">
        <v>2194</v>
      </c>
      <c r="E2275" s="114" t="s">
        <v>3837</v>
      </c>
      <c r="F2275" s="114">
        <v>181</v>
      </c>
      <c r="G2275" s="121">
        <v>1</v>
      </c>
      <c r="H2275" s="121">
        <v>1</v>
      </c>
      <c r="I2275" s="121" t="s">
        <v>3803</v>
      </c>
      <c r="J2275" s="121">
        <v>293720</v>
      </c>
      <c r="K2275" s="121">
        <v>9622017</v>
      </c>
      <c r="L2275" s="121">
        <v>0.99</v>
      </c>
      <c r="M2275" s="121">
        <v>2193</v>
      </c>
      <c r="N2275" s="122">
        <v>0</v>
      </c>
      <c r="O2275" s="122">
        <v>3.0539148998044375E+18</v>
      </c>
    </row>
    <row r="2276" spans="3:15" ht="15" customHeight="1">
      <c r="C2276" s="112" t="b">
        <v>0</v>
      </c>
      <c r="D2276" s="113">
        <v>2195</v>
      </c>
      <c r="E2276" s="114" t="s">
        <v>3838</v>
      </c>
      <c r="F2276" s="114">
        <v>181</v>
      </c>
      <c r="G2276" s="121">
        <v>1</v>
      </c>
      <c r="H2276" s="121">
        <v>1</v>
      </c>
      <c r="I2276" s="121" t="s">
        <v>3803</v>
      </c>
      <c r="J2276" s="121">
        <v>341080</v>
      </c>
      <c r="K2276" s="121">
        <v>11176623</v>
      </c>
      <c r="L2276" s="121">
        <v>0.99</v>
      </c>
      <c r="M2276" s="121">
        <v>2194</v>
      </c>
      <c r="N2276" s="122">
        <v>0</v>
      </c>
      <c r="O2276" s="122">
        <v>1.59849713848768E+19</v>
      </c>
    </row>
    <row r="2277" spans="3:15" ht="15" customHeight="1">
      <c r="C2277" s="112" t="b">
        <v>0</v>
      </c>
      <c r="D2277" s="113">
        <v>2196</v>
      </c>
      <c r="E2277" s="114" t="s">
        <v>3839</v>
      </c>
      <c r="F2277" s="114">
        <v>181</v>
      </c>
      <c r="G2277" s="121">
        <v>1</v>
      </c>
      <c r="H2277" s="121">
        <v>1</v>
      </c>
      <c r="I2277" s="121" t="s">
        <v>3814</v>
      </c>
      <c r="J2277" s="121">
        <v>200254</v>
      </c>
      <c r="K2277" s="121">
        <v>6539287</v>
      </c>
      <c r="L2277" s="121">
        <v>0.99</v>
      </c>
      <c r="M2277" s="121">
        <v>2195</v>
      </c>
      <c r="N2277" s="122">
        <v>0</v>
      </c>
      <c r="O2277" s="122">
        <v>3.1365976991117783E+18</v>
      </c>
    </row>
    <row r="2278" spans="3:15" ht="15" customHeight="1">
      <c r="C2278" s="112" t="b">
        <v>0</v>
      </c>
      <c r="D2278" s="113">
        <v>2197</v>
      </c>
      <c r="E2278" s="114" t="s">
        <v>3799</v>
      </c>
      <c r="F2278" s="114">
        <v>181</v>
      </c>
      <c r="G2278" s="121">
        <v>1</v>
      </c>
      <c r="H2278" s="121">
        <v>1</v>
      </c>
      <c r="I2278" s="121" t="s">
        <v>3840</v>
      </c>
      <c r="J2278" s="121">
        <v>343823</v>
      </c>
      <c r="K2278" s="121">
        <v>11213314</v>
      </c>
      <c r="L2278" s="121">
        <v>0.99</v>
      </c>
      <c r="M2278" s="121">
        <v>2196</v>
      </c>
      <c r="N2278" s="122">
        <v>0</v>
      </c>
      <c r="O2278" s="122">
        <v>1.3453594173581965E+19</v>
      </c>
    </row>
    <row r="2279" spans="3:15" ht="15" customHeight="1">
      <c r="C2279" s="112" t="b">
        <v>0</v>
      </c>
      <c r="D2279" s="113">
        <v>2198</v>
      </c>
      <c r="E2279" s="114" t="s">
        <v>3841</v>
      </c>
      <c r="F2279" s="114">
        <v>181</v>
      </c>
      <c r="G2279" s="121">
        <v>1</v>
      </c>
      <c r="H2279" s="121">
        <v>1</v>
      </c>
      <c r="I2279" s="121" t="s">
        <v>3814</v>
      </c>
      <c r="J2279" s="121">
        <v>318981</v>
      </c>
      <c r="K2279" s="121">
        <v>10447222</v>
      </c>
      <c r="L2279" s="121">
        <v>0.99</v>
      </c>
      <c r="M2279" s="121">
        <v>2197</v>
      </c>
      <c r="N2279" s="122">
        <v>0</v>
      </c>
      <c r="O2279" s="122">
        <v>1.2775779102924572E+18</v>
      </c>
    </row>
    <row r="2280" spans="3:15" ht="15" customHeight="1">
      <c r="C2280" s="112" t="b">
        <v>0</v>
      </c>
      <c r="D2280" s="113">
        <v>2199</v>
      </c>
      <c r="E2280" s="114" t="s">
        <v>3842</v>
      </c>
      <c r="F2280" s="114">
        <v>181</v>
      </c>
      <c r="G2280" s="121">
        <v>1</v>
      </c>
      <c r="H2280" s="121">
        <v>1</v>
      </c>
      <c r="I2280" s="121" t="s">
        <v>3843</v>
      </c>
      <c r="J2280" s="121">
        <v>162194</v>
      </c>
      <c r="K2280" s="121">
        <v>5282368</v>
      </c>
      <c r="L2280" s="121">
        <v>0.99</v>
      </c>
      <c r="M2280" s="121">
        <v>2198</v>
      </c>
      <c r="N2280" s="122">
        <v>0</v>
      </c>
      <c r="O2280" s="122">
        <v>1.4351536328893166E+19</v>
      </c>
    </row>
    <row r="2281" spans="3:15" ht="15" customHeight="1">
      <c r="C2281" s="112" t="b">
        <v>0</v>
      </c>
      <c r="D2281" s="113">
        <v>2200</v>
      </c>
      <c r="E2281" s="114" t="s">
        <v>3844</v>
      </c>
      <c r="F2281" s="114">
        <v>181</v>
      </c>
      <c r="G2281" s="121">
        <v>1</v>
      </c>
      <c r="H2281" s="121">
        <v>1</v>
      </c>
      <c r="I2281" s="121" t="s">
        <v>3787</v>
      </c>
      <c r="J2281" s="121">
        <v>210520</v>
      </c>
      <c r="K2281" s="121">
        <v>6877475</v>
      </c>
      <c r="L2281" s="121">
        <v>0.99</v>
      </c>
      <c r="M2281" s="121">
        <v>2199</v>
      </c>
      <c r="N2281" s="122">
        <v>0</v>
      </c>
      <c r="O2281" s="122">
        <v>1.8176936199090184E+19</v>
      </c>
    </row>
    <row r="2282" spans="3:15" ht="15" customHeight="1">
      <c r="C2282" s="112" t="b">
        <v>0</v>
      </c>
      <c r="D2282" s="113">
        <v>2201</v>
      </c>
      <c r="E2282" s="114" t="s">
        <v>3845</v>
      </c>
      <c r="F2282" s="114">
        <v>181</v>
      </c>
      <c r="G2282" s="121">
        <v>1</v>
      </c>
      <c r="H2282" s="121">
        <v>1</v>
      </c>
      <c r="I2282" s="121" t="s">
        <v>3843</v>
      </c>
      <c r="J2282" s="121">
        <v>299154</v>
      </c>
      <c r="K2282" s="121">
        <v>9740738</v>
      </c>
      <c r="L2282" s="121">
        <v>0.99</v>
      </c>
      <c r="M2282" s="121">
        <v>2200</v>
      </c>
      <c r="N2282" s="122">
        <v>0</v>
      </c>
      <c r="O2282" s="122">
        <v>1.4003484572692513E+19</v>
      </c>
    </row>
    <row r="2283" spans="3:15" ht="15" customHeight="1">
      <c r="C2283" s="112" t="b">
        <v>0</v>
      </c>
      <c r="D2283" s="113">
        <v>2202</v>
      </c>
      <c r="E2283" s="114" t="s">
        <v>3846</v>
      </c>
      <c r="F2283" s="114">
        <v>181</v>
      </c>
      <c r="G2283" s="121">
        <v>1</v>
      </c>
      <c r="H2283" s="121">
        <v>1</v>
      </c>
      <c r="I2283" s="121" t="s">
        <v>3843</v>
      </c>
      <c r="J2283" s="121">
        <v>258324</v>
      </c>
      <c r="K2283" s="121">
        <v>8432497</v>
      </c>
      <c r="L2283" s="121">
        <v>0.99</v>
      </c>
      <c r="M2283" s="121">
        <v>2201</v>
      </c>
      <c r="N2283" s="122">
        <v>0</v>
      </c>
      <c r="O2283" s="122">
        <v>1.7323393335462867E+19</v>
      </c>
    </row>
    <row r="2284" spans="3:15" ht="15" customHeight="1">
      <c r="C2284" s="112" t="b">
        <v>0</v>
      </c>
      <c r="D2284" s="113">
        <v>2203</v>
      </c>
      <c r="E2284" s="114" t="s">
        <v>3847</v>
      </c>
      <c r="F2284" s="114">
        <v>181</v>
      </c>
      <c r="G2284" s="121">
        <v>1</v>
      </c>
      <c r="H2284" s="121">
        <v>1</v>
      </c>
      <c r="I2284" s="121" t="s">
        <v>3848</v>
      </c>
      <c r="J2284" s="121">
        <v>546063</v>
      </c>
      <c r="K2284" s="121">
        <v>17802673</v>
      </c>
      <c r="L2284" s="121">
        <v>0.99</v>
      </c>
      <c r="M2284" s="121">
        <v>2202</v>
      </c>
      <c r="N2284" s="122">
        <v>0</v>
      </c>
      <c r="O2284" s="122">
        <v>1.7517581079703503E+19</v>
      </c>
    </row>
    <row r="2285" spans="3:15" ht="15" customHeight="1">
      <c r="C2285" s="112" t="b">
        <v>0</v>
      </c>
      <c r="D2285" s="113">
        <v>2204</v>
      </c>
      <c r="E2285" s="114" t="s">
        <v>3788</v>
      </c>
      <c r="F2285" s="114">
        <v>182</v>
      </c>
      <c r="G2285" s="121">
        <v>1</v>
      </c>
      <c r="H2285" s="121">
        <v>1</v>
      </c>
      <c r="I2285" s="121" t="s">
        <v>3849</v>
      </c>
      <c r="J2285" s="121">
        <v>193123</v>
      </c>
      <c r="K2285" s="121">
        <v>6351920</v>
      </c>
      <c r="L2285" s="121">
        <v>0.99</v>
      </c>
      <c r="M2285" s="121">
        <v>2203</v>
      </c>
      <c r="N2285" s="122">
        <v>0</v>
      </c>
      <c r="O2285" s="122">
        <v>1.1447160631677594E+19</v>
      </c>
    </row>
    <row r="2286" spans="3:15" ht="15" customHeight="1">
      <c r="C2286" s="112" t="b">
        <v>0</v>
      </c>
      <c r="D2286" s="113">
        <v>2205</v>
      </c>
      <c r="E2286" s="114" t="s">
        <v>2321</v>
      </c>
      <c r="F2286" s="114">
        <v>182</v>
      </c>
      <c r="G2286" s="121">
        <v>1</v>
      </c>
      <c r="H2286" s="121">
        <v>1</v>
      </c>
      <c r="I2286" s="121" t="s">
        <v>3849</v>
      </c>
      <c r="J2286" s="121">
        <v>169325</v>
      </c>
      <c r="K2286" s="121">
        <v>5503459</v>
      </c>
      <c r="L2286" s="121">
        <v>0.99</v>
      </c>
      <c r="M2286" s="121">
        <v>2204</v>
      </c>
      <c r="N2286" s="122">
        <v>0</v>
      </c>
      <c r="O2286" s="122">
        <v>7.4073630203618701E+17</v>
      </c>
    </row>
    <row r="2287" spans="3:15" ht="15" customHeight="1">
      <c r="C2287" s="112" t="b">
        <v>0</v>
      </c>
      <c r="D2287" s="113">
        <v>2206</v>
      </c>
      <c r="E2287" s="114" t="s">
        <v>3782</v>
      </c>
      <c r="F2287" s="114">
        <v>182</v>
      </c>
      <c r="G2287" s="121">
        <v>1</v>
      </c>
      <c r="H2287" s="121">
        <v>1</v>
      </c>
      <c r="I2287" s="121" t="s">
        <v>3849</v>
      </c>
      <c r="J2287" s="121">
        <v>235598</v>
      </c>
      <c r="K2287" s="121">
        <v>7824586</v>
      </c>
      <c r="L2287" s="121">
        <v>0.99</v>
      </c>
      <c r="M2287" s="121">
        <v>2205</v>
      </c>
      <c r="N2287" s="122">
        <v>0</v>
      </c>
      <c r="O2287" s="122">
        <v>1.7623645393142577E+18</v>
      </c>
    </row>
    <row r="2288" spans="3:15" ht="15" customHeight="1">
      <c r="C2288" s="112" t="b">
        <v>0</v>
      </c>
      <c r="D2288" s="113">
        <v>2207</v>
      </c>
      <c r="E2288" s="114" t="s">
        <v>3850</v>
      </c>
      <c r="F2288" s="114">
        <v>182</v>
      </c>
      <c r="G2288" s="121">
        <v>1</v>
      </c>
      <c r="H2288" s="121">
        <v>1</v>
      </c>
      <c r="I2288" s="121" t="s">
        <v>3849</v>
      </c>
      <c r="J2288" s="121">
        <v>206968</v>
      </c>
      <c r="K2288" s="121">
        <v>6772116</v>
      </c>
      <c r="L2288" s="121">
        <v>0.99</v>
      </c>
      <c r="M2288" s="121">
        <v>2206</v>
      </c>
      <c r="N2288" s="122">
        <v>0</v>
      </c>
      <c r="O2288" s="122">
        <v>1.2604016248492939E+19</v>
      </c>
    </row>
    <row r="2289" spans="3:15" ht="15" customHeight="1">
      <c r="C2289" s="112" t="b">
        <v>0</v>
      </c>
      <c r="D2289" s="113">
        <v>2208</v>
      </c>
      <c r="E2289" s="114" t="s">
        <v>3851</v>
      </c>
      <c r="F2289" s="114">
        <v>182</v>
      </c>
      <c r="G2289" s="121">
        <v>1</v>
      </c>
      <c r="H2289" s="121">
        <v>1</v>
      </c>
      <c r="I2289" s="121" t="s">
        <v>3849</v>
      </c>
      <c r="J2289" s="121">
        <v>215510</v>
      </c>
      <c r="K2289" s="121">
        <v>7034500</v>
      </c>
      <c r="L2289" s="121">
        <v>0.99</v>
      </c>
      <c r="M2289" s="121">
        <v>2207</v>
      </c>
      <c r="N2289" s="122">
        <v>0</v>
      </c>
      <c r="O2289" s="122">
        <v>1.4380949276964348E+19</v>
      </c>
    </row>
    <row r="2290" spans="3:15" ht="15" customHeight="1">
      <c r="C2290" s="112" t="b">
        <v>0</v>
      </c>
      <c r="D2290" s="113">
        <v>2209</v>
      </c>
      <c r="E2290" s="114" t="s">
        <v>3852</v>
      </c>
      <c r="F2290" s="114">
        <v>182</v>
      </c>
      <c r="G2290" s="121">
        <v>1</v>
      </c>
      <c r="H2290" s="121">
        <v>1</v>
      </c>
      <c r="I2290" s="121" t="s">
        <v>3849</v>
      </c>
      <c r="J2290" s="121">
        <v>359262</v>
      </c>
      <c r="K2290" s="121">
        <v>12037261</v>
      </c>
      <c r="L2290" s="121">
        <v>0.99</v>
      </c>
      <c r="M2290" s="121">
        <v>2208</v>
      </c>
      <c r="N2290" s="122">
        <v>0</v>
      </c>
      <c r="O2290" s="122">
        <v>3.7101000228601144E+18</v>
      </c>
    </row>
    <row r="2291" spans="3:15" ht="15" customHeight="1">
      <c r="C2291" s="112" t="b">
        <v>0</v>
      </c>
      <c r="D2291" s="113">
        <v>2210</v>
      </c>
      <c r="E2291" s="114" t="s">
        <v>3853</v>
      </c>
      <c r="F2291" s="114">
        <v>182</v>
      </c>
      <c r="G2291" s="121">
        <v>1</v>
      </c>
      <c r="H2291" s="121">
        <v>1</v>
      </c>
      <c r="I2291" s="121" t="s">
        <v>3849</v>
      </c>
      <c r="J2291" s="121">
        <v>170631</v>
      </c>
      <c r="K2291" s="121">
        <v>5551478</v>
      </c>
      <c r="L2291" s="121">
        <v>0.99</v>
      </c>
      <c r="M2291" s="121">
        <v>2209</v>
      </c>
      <c r="N2291" s="122">
        <v>0</v>
      </c>
      <c r="O2291" s="122">
        <v>1.1003772936522713E+19</v>
      </c>
    </row>
    <row r="2292" spans="3:15" ht="15" customHeight="1">
      <c r="C2292" s="112" t="b">
        <v>0</v>
      </c>
      <c r="D2292" s="113">
        <v>2211</v>
      </c>
      <c r="E2292" s="114" t="s">
        <v>3854</v>
      </c>
      <c r="F2292" s="114">
        <v>182</v>
      </c>
      <c r="G2292" s="121">
        <v>1</v>
      </c>
      <c r="H2292" s="121">
        <v>1</v>
      </c>
      <c r="I2292" s="121" t="s">
        <v>3849</v>
      </c>
      <c r="J2292" s="121">
        <v>284186</v>
      </c>
      <c r="K2292" s="121">
        <v>9321053</v>
      </c>
      <c r="L2292" s="121">
        <v>0.99</v>
      </c>
      <c r="M2292" s="121">
        <v>2210</v>
      </c>
      <c r="N2292" s="122">
        <v>0</v>
      </c>
      <c r="O2292" s="122">
        <v>9.3142940017933435E+18</v>
      </c>
    </row>
    <row r="2293" spans="3:15" ht="15" customHeight="1">
      <c r="C2293" s="112" t="b">
        <v>0</v>
      </c>
      <c r="D2293" s="113">
        <v>2212</v>
      </c>
      <c r="E2293" s="114" t="s">
        <v>3855</v>
      </c>
      <c r="F2293" s="114">
        <v>182</v>
      </c>
      <c r="G2293" s="121">
        <v>1</v>
      </c>
      <c r="H2293" s="121">
        <v>1</v>
      </c>
      <c r="I2293" s="121" t="s">
        <v>3849</v>
      </c>
      <c r="J2293" s="121">
        <v>255425</v>
      </c>
      <c r="K2293" s="121">
        <v>8341934</v>
      </c>
      <c r="L2293" s="121">
        <v>0.99</v>
      </c>
      <c r="M2293" s="121">
        <v>2211</v>
      </c>
      <c r="N2293" s="122">
        <v>0</v>
      </c>
      <c r="O2293" s="122">
        <v>3.8546332487212959E+18</v>
      </c>
    </row>
    <row r="2294" spans="3:15" ht="15" customHeight="1">
      <c r="C2294" s="112" t="b">
        <v>0</v>
      </c>
      <c r="D2294" s="113">
        <v>2213</v>
      </c>
      <c r="E2294" s="114" t="s">
        <v>3784</v>
      </c>
      <c r="F2294" s="114">
        <v>182</v>
      </c>
      <c r="G2294" s="121">
        <v>1</v>
      </c>
      <c r="H2294" s="121">
        <v>1</v>
      </c>
      <c r="I2294" s="121" t="s">
        <v>3849</v>
      </c>
      <c r="J2294" s="121">
        <v>196336</v>
      </c>
      <c r="K2294" s="121">
        <v>6499398</v>
      </c>
      <c r="L2294" s="121">
        <v>0.99</v>
      </c>
      <c r="M2294" s="121">
        <v>2212</v>
      </c>
      <c r="N2294" s="122">
        <v>0</v>
      </c>
      <c r="O2294" s="122">
        <v>1.4633581365820932E+19</v>
      </c>
    </row>
    <row r="2295" spans="3:15" ht="15" customHeight="1">
      <c r="C2295" s="112" t="b">
        <v>0</v>
      </c>
      <c r="D2295" s="113">
        <v>2214</v>
      </c>
      <c r="E2295" s="114" t="s">
        <v>3856</v>
      </c>
      <c r="F2295" s="114">
        <v>182</v>
      </c>
      <c r="G2295" s="121">
        <v>1</v>
      </c>
      <c r="H2295" s="121">
        <v>1</v>
      </c>
      <c r="I2295" s="121" t="s">
        <v>3849</v>
      </c>
      <c r="J2295" s="121">
        <v>189257</v>
      </c>
      <c r="K2295" s="121">
        <v>6191560</v>
      </c>
      <c r="L2295" s="121">
        <v>0.99</v>
      </c>
      <c r="M2295" s="121">
        <v>2213</v>
      </c>
      <c r="N2295" s="122">
        <v>0</v>
      </c>
      <c r="O2295" s="122">
        <v>5.7347570466670387E+18</v>
      </c>
    </row>
    <row r="2296" spans="3:15" ht="15" customHeight="1">
      <c r="C2296" s="112" t="b">
        <v>0</v>
      </c>
      <c r="D2296" s="113">
        <v>2215</v>
      </c>
      <c r="E2296" s="114" t="s">
        <v>3857</v>
      </c>
      <c r="F2296" s="114">
        <v>182</v>
      </c>
      <c r="G2296" s="121">
        <v>1</v>
      </c>
      <c r="H2296" s="121">
        <v>1</v>
      </c>
      <c r="I2296" s="121" t="s">
        <v>3849</v>
      </c>
      <c r="J2296" s="121">
        <v>302053</v>
      </c>
      <c r="K2296" s="121">
        <v>9756133</v>
      </c>
      <c r="L2296" s="121">
        <v>0.99</v>
      </c>
      <c r="M2296" s="121">
        <v>2214</v>
      </c>
      <c r="N2296" s="122">
        <v>0</v>
      </c>
      <c r="O2296" s="122">
        <v>1.1860790602297072E+19</v>
      </c>
    </row>
    <row r="2297" spans="3:15" ht="15" customHeight="1">
      <c r="C2297" s="112" t="b">
        <v>0</v>
      </c>
      <c r="D2297" s="113">
        <v>2216</v>
      </c>
      <c r="E2297" s="114" t="s">
        <v>1631</v>
      </c>
      <c r="F2297" s="114">
        <v>141</v>
      </c>
      <c r="G2297" s="121">
        <v>1</v>
      </c>
      <c r="H2297" s="121">
        <v>8</v>
      </c>
      <c r="I2297" s="121"/>
      <c r="J2297" s="121">
        <v>243200</v>
      </c>
      <c r="K2297" s="121">
        <v>8092024</v>
      </c>
      <c r="L2297" s="121">
        <v>0.99</v>
      </c>
      <c r="M2297" s="121">
        <v>2215</v>
      </c>
      <c r="N2297" s="122">
        <v>1</v>
      </c>
      <c r="O2297" s="122">
        <v>1.0587574260942551E+19</v>
      </c>
    </row>
    <row r="2298" spans="3:15" ht="15" customHeight="1">
      <c r="C2298" s="112" t="b">
        <v>0</v>
      </c>
      <c r="D2298" s="113">
        <v>2217</v>
      </c>
      <c r="E2298" s="114" t="s">
        <v>3858</v>
      </c>
      <c r="F2298" s="114">
        <v>141</v>
      </c>
      <c r="G2298" s="121">
        <v>1</v>
      </c>
      <c r="H2298" s="121">
        <v>8</v>
      </c>
      <c r="I2298" s="121"/>
      <c r="J2298" s="121">
        <v>221100</v>
      </c>
      <c r="K2298" s="121">
        <v>7344023</v>
      </c>
      <c r="L2298" s="121">
        <v>0.99</v>
      </c>
      <c r="M2298" s="121">
        <v>2216</v>
      </c>
      <c r="N2298" s="122">
        <v>1</v>
      </c>
      <c r="O2298" s="122">
        <v>4.9869728975657144E+18</v>
      </c>
    </row>
    <row r="2299" spans="3:15" ht="15" customHeight="1">
      <c r="C2299" s="112" t="b">
        <v>0</v>
      </c>
      <c r="D2299" s="113">
        <v>2218</v>
      </c>
      <c r="E2299" s="114" t="s">
        <v>3859</v>
      </c>
      <c r="F2299" s="114">
        <v>141</v>
      </c>
      <c r="G2299" s="121">
        <v>1</v>
      </c>
      <c r="H2299" s="121">
        <v>8</v>
      </c>
      <c r="I2299" s="121"/>
      <c r="J2299" s="121">
        <v>276871</v>
      </c>
      <c r="K2299" s="121">
        <v>9134476</v>
      </c>
      <c r="L2299" s="121">
        <v>0.99</v>
      </c>
      <c r="M2299" s="121">
        <v>2217</v>
      </c>
      <c r="N2299" s="122">
        <v>1</v>
      </c>
      <c r="O2299" s="122">
        <v>7.7806890894446797E+18</v>
      </c>
    </row>
    <row r="2300" spans="3:15" ht="15" customHeight="1">
      <c r="C2300" s="112" t="b">
        <v>0</v>
      </c>
      <c r="D2300" s="113">
        <v>2219</v>
      </c>
      <c r="E2300" s="114" t="s">
        <v>3860</v>
      </c>
      <c r="F2300" s="114">
        <v>141</v>
      </c>
      <c r="G2300" s="121">
        <v>1</v>
      </c>
      <c r="H2300" s="121">
        <v>8</v>
      </c>
      <c r="I2300" s="121"/>
      <c r="J2300" s="121">
        <v>230191</v>
      </c>
      <c r="K2300" s="121">
        <v>7657594</v>
      </c>
      <c r="L2300" s="121">
        <v>0.99</v>
      </c>
      <c r="M2300" s="121">
        <v>2218</v>
      </c>
      <c r="N2300" s="122">
        <v>1</v>
      </c>
      <c r="O2300" s="122">
        <v>2.2193570878399032E+18</v>
      </c>
    </row>
    <row r="2301" spans="3:15" ht="15" customHeight="1">
      <c r="C2301" s="112" t="b">
        <v>0</v>
      </c>
      <c r="D2301" s="113">
        <v>2220</v>
      </c>
      <c r="E2301" s="114" t="s">
        <v>3861</v>
      </c>
      <c r="F2301" s="114">
        <v>141</v>
      </c>
      <c r="G2301" s="121">
        <v>1</v>
      </c>
      <c r="H2301" s="121">
        <v>8</v>
      </c>
      <c r="I2301" s="121"/>
      <c r="J2301" s="121">
        <v>221570</v>
      </c>
      <c r="K2301" s="121">
        <v>7335228</v>
      </c>
      <c r="L2301" s="121">
        <v>0.99</v>
      </c>
      <c r="M2301" s="121">
        <v>2219</v>
      </c>
      <c r="N2301" s="122">
        <v>1</v>
      </c>
      <c r="O2301" s="122">
        <v>7.5968778592909414E+17</v>
      </c>
    </row>
    <row r="2302" spans="3:15" ht="15" customHeight="1">
      <c r="C2302" s="112" t="b">
        <v>0</v>
      </c>
      <c r="D2302" s="113">
        <v>2221</v>
      </c>
      <c r="E2302" s="114" t="s">
        <v>3862</v>
      </c>
      <c r="F2302" s="114">
        <v>141</v>
      </c>
      <c r="G2302" s="121">
        <v>1</v>
      </c>
      <c r="H2302" s="121">
        <v>8</v>
      </c>
      <c r="I2302" s="121"/>
      <c r="J2302" s="121">
        <v>265665</v>
      </c>
      <c r="K2302" s="121">
        <v>8964369</v>
      </c>
      <c r="L2302" s="121">
        <v>0.99</v>
      </c>
      <c r="M2302" s="121">
        <v>2220</v>
      </c>
      <c r="N2302" s="122">
        <v>1</v>
      </c>
      <c r="O2302" s="122">
        <v>1.3849658248671719E+19</v>
      </c>
    </row>
    <row r="2303" spans="3:15" ht="15" customHeight="1">
      <c r="C2303" s="112" t="b">
        <v>0</v>
      </c>
      <c r="D2303" s="113">
        <v>2222</v>
      </c>
      <c r="E2303" s="114" t="s">
        <v>3863</v>
      </c>
      <c r="F2303" s="114">
        <v>141</v>
      </c>
      <c r="G2303" s="121">
        <v>1</v>
      </c>
      <c r="H2303" s="121">
        <v>8</v>
      </c>
      <c r="I2303" s="121"/>
      <c r="J2303" s="121">
        <v>239751</v>
      </c>
      <c r="K2303" s="121">
        <v>7942299</v>
      </c>
      <c r="L2303" s="121">
        <v>0.99</v>
      </c>
      <c r="M2303" s="121">
        <v>2221</v>
      </c>
      <c r="N2303" s="122">
        <v>1</v>
      </c>
      <c r="O2303" s="122">
        <v>9.0621610298569277E+18</v>
      </c>
    </row>
    <row r="2304" spans="3:15" ht="15" customHeight="1">
      <c r="C2304" s="112" t="b">
        <v>0</v>
      </c>
      <c r="D2304" s="113">
        <v>2223</v>
      </c>
      <c r="E2304" s="114" t="s">
        <v>3864</v>
      </c>
      <c r="F2304" s="114">
        <v>141</v>
      </c>
      <c r="G2304" s="121">
        <v>1</v>
      </c>
      <c r="H2304" s="121">
        <v>8</v>
      </c>
      <c r="I2304" s="121"/>
      <c r="J2304" s="121">
        <v>260310</v>
      </c>
      <c r="K2304" s="121">
        <v>8670933</v>
      </c>
      <c r="L2304" s="121">
        <v>0.99</v>
      </c>
      <c r="M2304" s="121">
        <v>2222</v>
      </c>
      <c r="N2304" s="122">
        <v>1</v>
      </c>
      <c r="O2304" s="122">
        <v>3.3333267750920366E+18</v>
      </c>
    </row>
    <row r="2305" spans="3:15" ht="15" customHeight="1">
      <c r="C2305" s="112" t="b">
        <v>0</v>
      </c>
      <c r="D2305" s="113">
        <v>2224</v>
      </c>
      <c r="E2305" s="114" t="s">
        <v>3865</v>
      </c>
      <c r="F2305" s="114">
        <v>141</v>
      </c>
      <c r="G2305" s="121">
        <v>1</v>
      </c>
      <c r="H2305" s="121">
        <v>8</v>
      </c>
      <c r="I2305" s="121"/>
      <c r="J2305" s="121">
        <v>353671</v>
      </c>
      <c r="K2305" s="121">
        <v>11812170</v>
      </c>
      <c r="L2305" s="121">
        <v>0.99</v>
      </c>
      <c r="M2305" s="121">
        <v>2223</v>
      </c>
      <c r="N2305" s="122">
        <v>1</v>
      </c>
      <c r="O2305" s="122">
        <v>2.7402117036357919E+18</v>
      </c>
    </row>
    <row r="2306" spans="3:15" ht="15" customHeight="1">
      <c r="C2306" s="112" t="b">
        <v>0</v>
      </c>
      <c r="D2306" s="113">
        <v>2225</v>
      </c>
      <c r="E2306" s="114" t="s">
        <v>3866</v>
      </c>
      <c r="F2306" s="114">
        <v>141</v>
      </c>
      <c r="G2306" s="121">
        <v>1</v>
      </c>
      <c r="H2306" s="121">
        <v>8</v>
      </c>
      <c r="I2306" s="121"/>
      <c r="J2306" s="121">
        <v>213054</v>
      </c>
      <c r="K2306" s="121">
        <v>7109414</v>
      </c>
      <c r="L2306" s="121">
        <v>0.99</v>
      </c>
      <c r="M2306" s="121">
        <v>2224</v>
      </c>
      <c r="N2306" s="122">
        <v>1</v>
      </c>
      <c r="O2306" s="122">
        <v>1.127743943735355E+19</v>
      </c>
    </row>
    <row r="2307" spans="3:15" ht="15" customHeight="1">
      <c r="C2307" s="112" t="b">
        <v>0</v>
      </c>
      <c r="D2307" s="113">
        <v>2226</v>
      </c>
      <c r="E2307" s="114" t="s">
        <v>3867</v>
      </c>
      <c r="F2307" s="114">
        <v>141</v>
      </c>
      <c r="G2307" s="121">
        <v>1</v>
      </c>
      <c r="H2307" s="121">
        <v>8</v>
      </c>
      <c r="I2307" s="121"/>
      <c r="J2307" s="121">
        <v>234684</v>
      </c>
      <c r="K2307" s="121">
        <v>7788255</v>
      </c>
      <c r="L2307" s="121">
        <v>0.99</v>
      </c>
      <c r="M2307" s="121">
        <v>2225</v>
      </c>
      <c r="N2307" s="122">
        <v>1</v>
      </c>
      <c r="O2307" s="122">
        <v>1.6302579613026662E+19</v>
      </c>
    </row>
    <row r="2308" spans="3:15" ht="15" customHeight="1">
      <c r="C2308" s="112" t="b">
        <v>0</v>
      </c>
      <c r="D2308" s="113">
        <v>2227</v>
      </c>
      <c r="E2308" s="114" t="s">
        <v>3868</v>
      </c>
      <c r="F2308" s="114">
        <v>141</v>
      </c>
      <c r="G2308" s="121">
        <v>1</v>
      </c>
      <c r="H2308" s="121">
        <v>8</v>
      </c>
      <c r="I2308" s="121"/>
      <c r="J2308" s="121">
        <v>309733</v>
      </c>
      <c r="K2308" s="121">
        <v>10319296</v>
      </c>
      <c r="L2308" s="121">
        <v>0.99</v>
      </c>
      <c r="M2308" s="121">
        <v>2226</v>
      </c>
      <c r="N2308" s="122">
        <v>1</v>
      </c>
      <c r="O2308" s="122">
        <v>9.6907472002910515E+18</v>
      </c>
    </row>
    <row r="2309" spans="3:15" ht="15" customHeight="1">
      <c r="C2309" s="112" t="b">
        <v>0</v>
      </c>
      <c r="D2309" s="113">
        <v>2228</v>
      </c>
      <c r="E2309" s="114" t="s">
        <v>3869</v>
      </c>
      <c r="F2309" s="114">
        <v>141</v>
      </c>
      <c r="G2309" s="121">
        <v>1</v>
      </c>
      <c r="H2309" s="121">
        <v>8</v>
      </c>
      <c r="I2309" s="121"/>
      <c r="J2309" s="121">
        <v>366733</v>
      </c>
      <c r="K2309" s="121">
        <v>12086524</v>
      </c>
      <c r="L2309" s="121">
        <v>0.99</v>
      </c>
      <c r="M2309" s="121">
        <v>2227</v>
      </c>
      <c r="N2309" s="122">
        <v>1</v>
      </c>
      <c r="O2309" s="122">
        <v>5.5881442621470065E+18</v>
      </c>
    </row>
    <row r="2310" spans="3:15" ht="15" customHeight="1">
      <c r="C2310" s="112" t="b">
        <v>0</v>
      </c>
      <c r="D2310" s="113">
        <v>2229</v>
      </c>
      <c r="E2310" s="114" t="s">
        <v>3870</v>
      </c>
      <c r="F2310" s="114">
        <v>183</v>
      </c>
      <c r="G2310" s="121">
        <v>1</v>
      </c>
      <c r="H2310" s="121">
        <v>1</v>
      </c>
      <c r="I2310" s="121" t="s">
        <v>3871</v>
      </c>
      <c r="J2310" s="121">
        <v>234213</v>
      </c>
      <c r="K2310" s="121">
        <v>7631305</v>
      </c>
      <c r="L2310" s="121">
        <v>0.99</v>
      </c>
      <c r="M2310" s="121">
        <v>2228</v>
      </c>
      <c r="N2310" s="122">
        <v>0</v>
      </c>
      <c r="O2310" s="122">
        <v>2.2175821100876787E+18</v>
      </c>
    </row>
    <row r="2311" spans="3:15" ht="15" customHeight="1">
      <c r="C2311" s="112" t="b">
        <v>0</v>
      </c>
      <c r="D2311" s="113">
        <v>2230</v>
      </c>
      <c r="E2311" s="114" t="s">
        <v>3872</v>
      </c>
      <c r="F2311" s="114">
        <v>183</v>
      </c>
      <c r="G2311" s="121">
        <v>1</v>
      </c>
      <c r="H2311" s="121">
        <v>1</v>
      </c>
      <c r="I2311" s="121" t="s">
        <v>3873</v>
      </c>
      <c r="J2311" s="121">
        <v>214595</v>
      </c>
      <c r="K2311" s="121">
        <v>7206300</v>
      </c>
      <c r="L2311" s="121">
        <v>0.99</v>
      </c>
      <c r="M2311" s="121">
        <v>2229</v>
      </c>
      <c r="N2311" s="122">
        <v>0</v>
      </c>
      <c r="O2311" s="122">
        <v>8.5571480287137044E+18</v>
      </c>
    </row>
    <row r="2312" spans="3:15" ht="15" customHeight="1">
      <c r="C2312" s="112" t="b">
        <v>0</v>
      </c>
      <c r="D2312" s="113">
        <v>2231</v>
      </c>
      <c r="E2312" s="114" t="s">
        <v>3637</v>
      </c>
      <c r="F2312" s="114">
        <v>183</v>
      </c>
      <c r="G2312" s="121">
        <v>1</v>
      </c>
      <c r="H2312" s="121">
        <v>1</v>
      </c>
      <c r="I2312" s="121" t="s">
        <v>3874</v>
      </c>
      <c r="J2312" s="121">
        <v>425195</v>
      </c>
      <c r="K2312" s="121">
        <v>13955426</v>
      </c>
      <c r="L2312" s="121">
        <v>0.99</v>
      </c>
      <c r="M2312" s="121">
        <v>2230</v>
      </c>
      <c r="N2312" s="122">
        <v>0</v>
      </c>
      <c r="O2312" s="122">
        <v>9.0504535831332342E+18</v>
      </c>
    </row>
    <row r="2313" spans="3:15" ht="15" customHeight="1">
      <c r="C2313" s="112" t="b">
        <v>0</v>
      </c>
      <c r="D2313" s="113">
        <v>2232</v>
      </c>
      <c r="E2313" s="114" t="s">
        <v>3875</v>
      </c>
      <c r="F2313" s="114">
        <v>183</v>
      </c>
      <c r="G2313" s="121">
        <v>1</v>
      </c>
      <c r="H2313" s="121">
        <v>1</v>
      </c>
      <c r="I2313" s="121" t="s">
        <v>3876</v>
      </c>
      <c r="J2313" s="121">
        <v>284055</v>
      </c>
      <c r="K2313" s="121">
        <v>9147563</v>
      </c>
      <c r="L2313" s="121">
        <v>0.99</v>
      </c>
      <c r="M2313" s="121">
        <v>2231</v>
      </c>
      <c r="N2313" s="122">
        <v>0</v>
      </c>
      <c r="O2313" s="122">
        <v>6.8696617630594816E+18</v>
      </c>
    </row>
    <row r="2314" spans="3:15" ht="15" customHeight="1">
      <c r="C2314" s="112" t="b">
        <v>0</v>
      </c>
      <c r="D2314" s="113">
        <v>2233</v>
      </c>
      <c r="E2314" s="114" t="s">
        <v>1437</v>
      </c>
      <c r="F2314" s="114">
        <v>183</v>
      </c>
      <c r="G2314" s="121">
        <v>1</v>
      </c>
      <c r="H2314" s="121">
        <v>1</v>
      </c>
      <c r="I2314" s="121" t="s">
        <v>3877</v>
      </c>
      <c r="J2314" s="121">
        <v>391888</v>
      </c>
      <c r="K2314" s="121">
        <v>12930070</v>
      </c>
      <c r="L2314" s="121">
        <v>0.99</v>
      </c>
      <c r="M2314" s="121">
        <v>2232</v>
      </c>
      <c r="N2314" s="122">
        <v>0</v>
      </c>
      <c r="O2314" s="122">
        <v>8.6674236774867702E+18</v>
      </c>
    </row>
    <row r="2315" spans="3:15" ht="15" customHeight="1">
      <c r="C2315" s="112" t="b">
        <v>0</v>
      </c>
      <c r="D2315" s="113">
        <v>2234</v>
      </c>
      <c r="E2315" s="114" t="s">
        <v>3878</v>
      </c>
      <c r="F2315" s="114">
        <v>183</v>
      </c>
      <c r="G2315" s="121">
        <v>1</v>
      </c>
      <c r="H2315" s="121">
        <v>1</v>
      </c>
      <c r="I2315" s="121" t="s">
        <v>3879</v>
      </c>
      <c r="J2315" s="121">
        <v>461035</v>
      </c>
      <c r="K2315" s="121">
        <v>15000299</v>
      </c>
      <c r="L2315" s="121">
        <v>0.99</v>
      </c>
      <c r="M2315" s="121">
        <v>2233</v>
      </c>
      <c r="N2315" s="122">
        <v>0</v>
      </c>
      <c r="O2315" s="122">
        <v>1.7622718284785406E+19</v>
      </c>
    </row>
    <row r="2316" spans="3:15" ht="15" customHeight="1">
      <c r="C2316" s="112" t="b">
        <v>0</v>
      </c>
      <c r="D2316" s="113">
        <v>2235</v>
      </c>
      <c r="E2316" s="114" t="s">
        <v>3880</v>
      </c>
      <c r="F2316" s="114">
        <v>183</v>
      </c>
      <c r="G2316" s="121">
        <v>1</v>
      </c>
      <c r="H2316" s="121">
        <v>1</v>
      </c>
      <c r="I2316" s="121" t="s">
        <v>3881</v>
      </c>
      <c r="J2316" s="121">
        <v>205740</v>
      </c>
      <c r="K2316" s="121">
        <v>6707989</v>
      </c>
      <c r="L2316" s="121">
        <v>0.99</v>
      </c>
      <c r="M2316" s="121">
        <v>2234</v>
      </c>
      <c r="N2316" s="122">
        <v>0</v>
      </c>
      <c r="O2316" s="122">
        <v>1.6266744287479126E+19</v>
      </c>
    </row>
    <row r="2317" spans="3:15" ht="15" customHeight="1">
      <c r="C2317" s="112" t="b">
        <v>0</v>
      </c>
      <c r="D2317" s="113">
        <v>2236</v>
      </c>
      <c r="E2317" s="114" t="s">
        <v>3882</v>
      </c>
      <c r="F2317" s="114">
        <v>183</v>
      </c>
      <c r="G2317" s="121">
        <v>1</v>
      </c>
      <c r="H2317" s="121">
        <v>1</v>
      </c>
      <c r="I2317" s="121" t="s">
        <v>3877</v>
      </c>
      <c r="J2317" s="121">
        <v>230556</v>
      </c>
      <c r="K2317" s="121">
        <v>7497655</v>
      </c>
      <c r="L2317" s="121">
        <v>0.99</v>
      </c>
      <c r="M2317" s="121">
        <v>2235</v>
      </c>
      <c r="N2317" s="122">
        <v>0</v>
      </c>
      <c r="O2317" s="122">
        <v>1.8047296144197923E+19</v>
      </c>
    </row>
    <row r="2318" spans="3:15" ht="15" customHeight="1">
      <c r="C2318" s="112" t="b">
        <v>0</v>
      </c>
      <c r="D2318" s="113">
        <v>2237</v>
      </c>
      <c r="E2318" s="114" t="s">
        <v>3883</v>
      </c>
      <c r="F2318" s="114">
        <v>183</v>
      </c>
      <c r="G2318" s="121">
        <v>1</v>
      </c>
      <c r="H2318" s="121">
        <v>1</v>
      </c>
      <c r="I2318" s="121" t="s">
        <v>3877</v>
      </c>
      <c r="J2318" s="121">
        <v>125361</v>
      </c>
      <c r="K2318" s="121">
        <v>4065299</v>
      </c>
      <c r="L2318" s="121">
        <v>0.99</v>
      </c>
      <c r="M2318" s="121">
        <v>2236</v>
      </c>
      <c r="N2318" s="122">
        <v>0</v>
      </c>
      <c r="O2318" s="122">
        <v>6.6488126412095252E+18</v>
      </c>
    </row>
    <row r="2319" spans="3:15" ht="15" customHeight="1">
      <c r="C2319" s="112" t="b">
        <v>0</v>
      </c>
      <c r="D2319" s="113">
        <v>2238</v>
      </c>
      <c r="E2319" s="114" t="s">
        <v>3884</v>
      </c>
      <c r="F2319" s="114">
        <v>184</v>
      </c>
      <c r="G2319" s="121">
        <v>1</v>
      </c>
      <c r="H2319" s="121">
        <v>17</v>
      </c>
      <c r="I2319" s="121"/>
      <c r="J2319" s="121">
        <v>315637</v>
      </c>
      <c r="K2319" s="121">
        <v>10426550</v>
      </c>
      <c r="L2319" s="121">
        <v>0.99</v>
      </c>
      <c r="M2319" s="121">
        <v>2237</v>
      </c>
      <c r="N2319" s="122">
        <v>1</v>
      </c>
      <c r="O2319" s="122">
        <v>1.634005314246914E+19</v>
      </c>
    </row>
    <row r="2320" spans="3:15" ht="15" customHeight="1">
      <c r="C2320" s="112" t="b">
        <v>0</v>
      </c>
      <c r="D2320" s="113">
        <v>2239</v>
      </c>
      <c r="E2320" s="114" t="s">
        <v>3885</v>
      </c>
      <c r="F2320" s="114">
        <v>184</v>
      </c>
      <c r="G2320" s="121">
        <v>1</v>
      </c>
      <c r="H2320" s="121">
        <v>17</v>
      </c>
      <c r="I2320" s="121"/>
      <c r="J2320" s="121">
        <v>172591</v>
      </c>
      <c r="K2320" s="121">
        <v>5723677</v>
      </c>
      <c r="L2320" s="121">
        <v>0.99</v>
      </c>
      <c r="M2320" s="121">
        <v>2238</v>
      </c>
      <c r="N2320" s="122">
        <v>1</v>
      </c>
      <c r="O2320" s="122">
        <v>8.977087276937512E+16</v>
      </c>
    </row>
    <row r="2321" spans="3:15" ht="15" customHeight="1">
      <c r="C2321" s="112" t="b">
        <v>0</v>
      </c>
      <c r="D2321" s="113">
        <v>2240</v>
      </c>
      <c r="E2321" s="114" t="s">
        <v>3886</v>
      </c>
      <c r="F2321" s="114">
        <v>184</v>
      </c>
      <c r="G2321" s="121">
        <v>1</v>
      </c>
      <c r="H2321" s="121">
        <v>17</v>
      </c>
      <c r="I2321" s="121"/>
      <c r="J2321" s="121">
        <v>151536</v>
      </c>
      <c r="K2321" s="121">
        <v>4991935</v>
      </c>
      <c r="L2321" s="121">
        <v>0.99</v>
      </c>
      <c r="M2321" s="121">
        <v>2239</v>
      </c>
      <c r="N2321" s="122">
        <v>1</v>
      </c>
      <c r="O2321" s="122">
        <v>1.4598969379975174E+19</v>
      </c>
    </row>
    <row r="2322" spans="3:15" ht="15" customHeight="1">
      <c r="C2322" s="112" t="b">
        <v>0</v>
      </c>
      <c r="D2322" s="113">
        <v>2241</v>
      </c>
      <c r="E2322" s="114" t="s">
        <v>3887</v>
      </c>
      <c r="F2322" s="114">
        <v>184</v>
      </c>
      <c r="G2322" s="121">
        <v>1</v>
      </c>
      <c r="H2322" s="121">
        <v>17</v>
      </c>
      <c r="I2322" s="121"/>
      <c r="J2322" s="121">
        <v>29048</v>
      </c>
      <c r="K2322" s="121">
        <v>967098</v>
      </c>
      <c r="L2322" s="121">
        <v>0.99</v>
      </c>
      <c r="M2322" s="121">
        <v>2240</v>
      </c>
      <c r="N2322" s="122">
        <v>1</v>
      </c>
      <c r="O2322" s="122">
        <v>1.2168789667701441E+19</v>
      </c>
    </row>
    <row r="2323" spans="3:15" ht="15" customHeight="1">
      <c r="C2323" s="112" t="b">
        <v>0</v>
      </c>
      <c r="D2323" s="113">
        <v>2242</v>
      </c>
      <c r="E2323" s="114" t="s">
        <v>3888</v>
      </c>
      <c r="F2323" s="114">
        <v>184</v>
      </c>
      <c r="G2323" s="121">
        <v>1</v>
      </c>
      <c r="H2323" s="121">
        <v>17</v>
      </c>
      <c r="I2323" s="121"/>
      <c r="J2323" s="121">
        <v>165146</v>
      </c>
      <c r="K2323" s="121">
        <v>5407744</v>
      </c>
      <c r="L2323" s="121">
        <v>0.99</v>
      </c>
      <c r="M2323" s="121">
        <v>2241</v>
      </c>
      <c r="N2323" s="122">
        <v>1</v>
      </c>
      <c r="O2323" s="122">
        <v>4.9907651770323128E+18</v>
      </c>
    </row>
    <row r="2324" spans="3:15" ht="15" customHeight="1">
      <c r="C2324" s="112" t="b">
        <v>0</v>
      </c>
      <c r="D2324" s="113">
        <v>2243</v>
      </c>
      <c r="E2324" s="114" t="s">
        <v>3889</v>
      </c>
      <c r="F2324" s="114">
        <v>184</v>
      </c>
      <c r="G2324" s="121">
        <v>1</v>
      </c>
      <c r="H2324" s="121">
        <v>17</v>
      </c>
      <c r="I2324" s="121"/>
      <c r="J2324" s="121">
        <v>213263</v>
      </c>
      <c r="K2324" s="121">
        <v>7108200</v>
      </c>
      <c r="L2324" s="121">
        <v>0.99</v>
      </c>
      <c r="M2324" s="121">
        <v>2242</v>
      </c>
      <c r="N2324" s="122">
        <v>1</v>
      </c>
      <c r="O2324" s="122">
        <v>1.5006244485417865E+19</v>
      </c>
    </row>
    <row r="2325" spans="3:15" ht="15" customHeight="1">
      <c r="C2325" s="112" t="b">
        <v>0</v>
      </c>
      <c r="D2325" s="113">
        <v>2244</v>
      </c>
      <c r="E2325" s="114" t="s">
        <v>3890</v>
      </c>
      <c r="F2325" s="114">
        <v>184</v>
      </c>
      <c r="G2325" s="121">
        <v>1</v>
      </c>
      <c r="H2325" s="121">
        <v>17</v>
      </c>
      <c r="I2325" s="121"/>
      <c r="J2325" s="121">
        <v>202631</v>
      </c>
      <c r="K2325" s="121">
        <v>6642753</v>
      </c>
      <c r="L2325" s="121">
        <v>0.99</v>
      </c>
      <c r="M2325" s="121">
        <v>2243</v>
      </c>
      <c r="N2325" s="122">
        <v>1</v>
      </c>
      <c r="O2325" s="122">
        <v>9.4298068133011231E+18</v>
      </c>
    </row>
    <row r="2326" spans="3:15" ht="15" customHeight="1">
      <c r="C2326" s="112" t="b">
        <v>0</v>
      </c>
      <c r="D2326" s="113">
        <v>2245</v>
      </c>
      <c r="E2326" s="114" t="s">
        <v>3891</v>
      </c>
      <c r="F2326" s="114">
        <v>184</v>
      </c>
      <c r="G2326" s="121">
        <v>1</v>
      </c>
      <c r="H2326" s="121">
        <v>17</v>
      </c>
      <c r="I2326" s="121"/>
      <c r="J2326" s="121">
        <v>171964</v>
      </c>
      <c r="K2326" s="121">
        <v>5683369</v>
      </c>
      <c r="L2326" s="121">
        <v>0.99</v>
      </c>
      <c r="M2326" s="121">
        <v>2244</v>
      </c>
      <c r="N2326" s="122">
        <v>1</v>
      </c>
      <c r="O2326" s="122">
        <v>1.5356152750209401E+19</v>
      </c>
    </row>
    <row r="2327" spans="3:15" ht="15" customHeight="1">
      <c r="C2327" s="112" t="b">
        <v>0</v>
      </c>
      <c r="D2327" s="113">
        <v>2246</v>
      </c>
      <c r="E2327" s="114" t="s">
        <v>3892</v>
      </c>
      <c r="F2327" s="114">
        <v>184</v>
      </c>
      <c r="G2327" s="121">
        <v>1</v>
      </c>
      <c r="H2327" s="121">
        <v>17</v>
      </c>
      <c r="I2327" s="121"/>
      <c r="J2327" s="121">
        <v>185103</v>
      </c>
      <c r="K2327" s="121">
        <v>6009946</v>
      </c>
      <c r="L2327" s="121">
        <v>0.99</v>
      </c>
      <c r="M2327" s="121">
        <v>2245</v>
      </c>
      <c r="N2327" s="122">
        <v>1</v>
      </c>
      <c r="O2327" s="122">
        <v>4.7219202903907164E+18</v>
      </c>
    </row>
    <row r="2328" spans="3:15" ht="15" customHeight="1">
      <c r="C2328" s="112" t="b">
        <v>0</v>
      </c>
      <c r="D2328" s="113">
        <v>2247</v>
      </c>
      <c r="E2328" s="114" t="s">
        <v>3893</v>
      </c>
      <c r="F2328" s="114">
        <v>184</v>
      </c>
      <c r="G2328" s="121">
        <v>1</v>
      </c>
      <c r="H2328" s="121">
        <v>17</v>
      </c>
      <c r="I2328" s="121"/>
      <c r="J2328" s="121">
        <v>100858</v>
      </c>
      <c r="K2328" s="121">
        <v>3304738</v>
      </c>
      <c r="L2328" s="121">
        <v>0.99</v>
      </c>
      <c r="M2328" s="121">
        <v>2246</v>
      </c>
      <c r="N2328" s="122">
        <v>1</v>
      </c>
      <c r="O2328" s="122">
        <v>7.0218674786433638E+18</v>
      </c>
    </row>
    <row r="2329" spans="3:15" ht="15" customHeight="1">
      <c r="C2329" s="112" t="b">
        <v>0</v>
      </c>
      <c r="D2329" s="113">
        <v>2248</v>
      </c>
      <c r="E2329" s="114" t="s">
        <v>3894</v>
      </c>
      <c r="F2329" s="114">
        <v>184</v>
      </c>
      <c r="G2329" s="121">
        <v>1</v>
      </c>
      <c r="H2329" s="121">
        <v>17</v>
      </c>
      <c r="I2329" s="121"/>
      <c r="J2329" s="121">
        <v>197485</v>
      </c>
      <c r="K2329" s="121">
        <v>6529041</v>
      </c>
      <c r="L2329" s="121">
        <v>0.99</v>
      </c>
      <c r="M2329" s="121">
        <v>2247</v>
      </c>
      <c r="N2329" s="122">
        <v>1</v>
      </c>
      <c r="O2329" s="122">
        <v>3.3315158859005532E+18</v>
      </c>
    </row>
    <row r="2330" spans="3:15" ht="15" customHeight="1">
      <c r="C2330" s="112" t="b">
        <v>0</v>
      </c>
      <c r="D2330" s="113">
        <v>2249</v>
      </c>
      <c r="E2330" s="114" t="s">
        <v>3895</v>
      </c>
      <c r="F2330" s="114">
        <v>184</v>
      </c>
      <c r="G2330" s="121">
        <v>1</v>
      </c>
      <c r="H2330" s="121">
        <v>17</v>
      </c>
      <c r="I2330" s="121"/>
      <c r="J2330" s="121">
        <v>202004</v>
      </c>
      <c r="K2330" s="121">
        <v>6684160</v>
      </c>
      <c r="L2330" s="121">
        <v>0.99</v>
      </c>
      <c r="M2330" s="121">
        <v>2248</v>
      </c>
      <c r="N2330" s="122">
        <v>1</v>
      </c>
      <c r="O2330" s="122">
        <v>1.4067947131112655E+19</v>
      </c>
    </row>
    <row r="2331" spans="3:15" ht="15" customHeight="1">
      <c r="C2331" s="112" t="b">
        <v>0</v>
      </c>
      <c r="D2331" s="113">
        <v>2250</v>
      </c>
      <c r="E2331" s="114" t="s">
        <v>3896</v>
      </c>
      <c r="F2331" s="114">
        <v>184</v>
      </c>
      <c r="G2331" s="121">
        <v>1</v>
      </c>
      <c r="H2331" s="121">
        <v>17</v>
      </c>
      <c r="I2331" s="121"/>
      <c r="J2331" s="121">
        <v>121808</v>
      </c>
      <c r="K2331" s="121">
        <v>4116536</v>
      </c>
      <c r="L2331" s="121">
        <v>0.99</v>
      </c>
      <c r="M2331" s="121">
        <v>2249</v>
      </c>
      <c r="N2331" s="122">
        <v>1</v>
      </c>
      <c r="O2331" s="122">
        <v>4.2802863870265498E+18</v>
      </c>
    </row>
    <row r="2332" spans="3:15" ht="15" customHeight="1">
      <c r="C2332" s="112" t="b">
        <v>0</v>
      </c>
      <c r="D2332" s="113">
        <v>2251</v>
      </c>
      <c r="E2332" s="114" t="s">
        <v>3897</v>
      </c>
      <c r="F2332" s="114">
        <v>184</v>
      </c>
      <c r="G2332" s="121">
        <v>1</v>
      </c>
      <c r="H2332" s="121">
        <v>17</v>
      </c>
      <c r="I2332" s="121"/>
      <c r="J2332" s="121">
        <v>205923</v>
      </c>
      <c r="K2332" s="121">
        <v>6806900</v>
      </c>
      <c r="L2332" s="121">
        <v>0.99</v>
      </c>
      <c r="M2332" s="121">
        <v>2250</v>
      </c>
      <c r="N2332" s="122">
        <v>1</v>
      </c>
      <c r="O2332" s="122">
        <v>2.6916392071758971E+18</v>
      </c>
    </row>
    <row r="2333" spans="3:15" ht="15" customHeight="1">
      <c r="C2333" s="112" t="b">
        <v>0</v>
      </c>
      <c r="D2333" s="113">
        <v>2252</v>
      </c>
      <c r="E2333" s="114" t="s">
        <v>3898</v>
      </c>
      <c r="F2333" s="114">
        <v>184</v>
      </c>
      <c r="G2333" s="121">
        <v>1</v>
      </c>
      <c r="H2333" s="121">
        <v>17</v>
      </c>
      <c r="I2333" s="121"/>
      <c r="J2333" s="121">
        <v>121704</v>
      </c>
      <c r="K2333" s="121">
        <v>3947664</v>
      </c>
      <c r="L2333" s="121">
        <v>0.99</v>
      </c>
      <c r="M2333" s="121">
        <v>2251</v>
      </c>
      <c r="N2333" s="122">
        <v>1</v>
      </c>
      <c r="O2333" s="122">
        <v>3.4906905840464031E+18</v>
      </c>
    </row>
    <row r="2334" spans="3:15" ht="15" customHeight="1">
      <c r="C2334" s="112" t="b">
        <v>0</v>
      </c>
      <c r="D2334" s="113">
        <v>2253</v>
      </c>
      <c r="E2334" s="114" t="s">
        <v>3899</v>
      </c>
      <c r="F2334" s="114">
        <v>184</v>
      </c>
      <c r="G2334" s="121">
        <v>1</v>
      </c>
      <c r="H2334" s="121">
        <v>17</v>
      </c>
      <c r="I2334" s="121"/>
      <c r="J2334" s="121">
        <v>410409</v>
      </c>
      <c r="K2334" s="121">
        <v>13559173</v>
      </c>
      <c r="L2334" s="121">
        <v>0.99</v>
      </c>
      <c r="M2334" s="121">
        <v>2252</v>
      </c>
      <c r="N2334" s="122">
        <v>1</v>
      </c>
      <c r="O2334" s="122">
        <v>1.7549967135535151E+19</v>
      </c>
    </row>
    <row r="2335" spans="3:15" ht="15" customHeight="1">
      <c r="C2335" s="112" t="b">
        <v>0</v>
      </c>
      <c r="D2335" s="113">
        <v>2254</v>
      </c>
      <c r="E2335" s="114" t="s">
        <v>3900</v>
      </c>
      <c r="F2335" s="114">
        <v>185</v>
      </c>
      <c r="G2335" s="121">
        <v>1</v>
      </c>
      <c r="H2335" s="121">
        <v>1</v>
      </c>
      <c r="I2335" s="121" t="s">
        <v>3901</v>
      </c>
      <c r="J2335" s="121">
        <v>358948</v>
      </c>
      <c r="K2335" s="121">
        <v>11619868</v>
      </c>
      <c r="L2335" s="121">
        <v>0.99</v>
      </c>
      <c r="M2335" s="121">
        <v>2253</v>
      </c>
      <c r="N2335" s="122">
        <v>0</v>
      </c>
      <c r="O2335" s="122">
        <v>3.7293041561899407E+18</v>
      </c>
    </row>
    <row r="2336" spans="3:15" ht="15" customHeight="1">
      <c r="C2336" s="112" t="b">
        <v>0</v>
      </c>
      <c r="D2336" s="113">
        <v>2255</v>
      </c>
      <c r="E2336" s="114" t="s">
        <v>3902</v>
      </c>
      <c r="F2336" s="114">
        <v>185</v>
      </c>
      <c r="G2336" s="121">
        <v>1</v>
      </c>
      <c r="H2336" s="121">
        <v>1</v>
      </c>
      <c r="I2336" s="121" t="s">
        <v>3903</v>
      </c>
      <c r="J2336" s="121">
        <v>216946</v>
      </c>
      <c r="K2336" s="121">
        <v>7172355</v>
      </c>
      <c r="L2336" s="121">
        <v>0.99</v>
      </c>
      <c r="M2336" s="121">
        <v>2254</v>
      </c>
      <c r="N2336" s="122">
        <v>0</v>
      </c>
      <c r="O2336" s="122">
        <v>8.6255545985892925E+18</v>
      </c>
    </row>
    <row r="2337" spans="3:15" ht="15" customHeight="1">
      <c r="C2337" s="112" t="b">
        <v>0</v>
      </c>
      <c r="D2337" s="113">
        <v>2256</v>
      </c>
      <c r="E2337" s="114" t="s">
        <v>3904</v>
      </c>
      <c r="F2337" s="114">
        <v>185</v>
      </c>
      <c r="G2337" s="121">
        <v>1</v>
      </c>
      <c r="H2337" s="121">
        <v>1</v>
      </c>
      <c r="I2337" s="121" t="s">
        <v>3901</v>
      </c>
      <c r="J2337" s="121">
        <v>182099</v>
      </c>
      <c r="K2337" s="121">
        <v>5967749</v>
      </c>
      <c r="L2337" s="121">
        <v>0.99</v>
      </c>
      <c r="M2337" s="121">
        <v>2255</v>
      </c>
      <c r="N2337" s="122">
        <v>0</v>
      </c>
      <c r="O2337" s="122">
        <v>1.716729099737991E+19</v>
      </c>
    </row>
    <row r="2338" spans="3:15" ht="15" customHeight="1">
      <c r="C2338" s="112" t="b">
        <v>0</v>
      </c>
      <c r="D2338" s="113">
        <v>2257</v>
      </c>
      <c r="E2338" s="114" t="s">
        <v>3905</v>
      </c>
      <c r="F2338" s="114">
        <v>185</v>
      </c>
      <c r="G2338" s="121">
        <v>1</v>
      </c>
      <c r="H2338" s="121">
        <v>1</v>
      </c>
      <c r="I2338" s="121" t="s">
        <v>3906</v>
      </c>
      <c r="J2338" s="121">
        <v>204695</v>
      </c>
      <c r="K2338" s="121">
        <v>6630041</v>
      </c>
      <c r="L2338" s="121">
        <v>0.99</v>
      </c>
      <c r="M2338" s="121">
        <v>2256</v>
      </c>
      <c r="N2338" s="122">
        <v>0</v>
      </c>
      <c r="O2338" s="122">
        <v>1.4162637836207378E+19</v>
      </c>
    </row>
    <row r="2339" spans="3:15" ht="15" customHeight="1">
      <c r="C2339" s="112" t="b">
        <v>0</v>
      </c>
      <c r="D2339" s="113">
        <v>2258</v>
      </c>
      <c r="E2339" s="114" t="s">
        <v>3907</v>
      </c>
      <c r="F2339" s="114">
        <v>185</v>
      </c>
      <c r="G2339" s="121">
        <v>1</v>
      </c>
      <c r="H2339" s="121">
        <v>1</v>
      </c>
      <c r="I2339" s="121" t="s">
        <v>3901</v>
      </c>
      <c r="J2339" s="121">
        <v>183823</v>
      </c>
      <c r="K2339" s="121">
        <v>6012409</v>
      </c>
      <c r="L2339" s="121">
        <v>0.99</v>
      </c>
      <c r="M2339" s="121">
        <v>2257</v>
      </c>
      <c r="N2339" s="122">
        <v>0</v>
      </c>
      <c r="O2339" s="122">
        <v>4.3496547352482954E+18</v>
      </c>
    </row>
    <row r="2340" spans="3:15" ht="15" customHeight="1">
      <c r="C2340" s="112" t="b">
        <v>0</v>
      </c>
      <c r="D2340" s="113">
        <v>2259</v>
      </c>
      <c r="E2340" s="114" t="s">
        <v>3908</v>
      </c>
      <c r="F2340" s="114">
        <v>185</v>
      </c>
      <c r="G2340" s="121">
        <v>1</v>
      </c>
      <c r="H2340" s="121">
        <v>1</v>
      </c>
      <c r="I2340" s="121" t="s">
        <v>3903</v>
      </c>
      <c r="J2340" s="121">
        <v>172225</v>
      </c>
      <c r="K2340" s="121">
        <v>5602173</v>
      </c>
      <c r="L2340" s="121">
        <v>0.99</v>
      </c>
      <c r="M2340" s="121">
        <v>2258</v>
      </c>
      <c r="N2340" s="122">
        <v>0</v>
      </c>
      <c r="O2340" s="122">
        <v>1.2095517505782227E+19</v>
      </c>
    </row>
    <row r="2341" spans="3:15" ht="15" customHeight="1">
      <c r="C2341" s="112" t="b">
        <v>0</v>
      </c>
      <c r="D2341" s="113">
        <v>2260</v>
      </c>
      <c r="E2341" s="114" t="s">
        <v>3909</v>
      </c>
      <c r="F2341" s="114">
        <v>185</v>
      </c>
      <c r="G2341" s="121">
        <v>1</v>
      </c>
      <c r="H2341" s="121">
        <v>1</v>
      </c>
      <c r="I2341" s="121" t="s">
        <v>3901</v>
      </c>
      <c r="J2341" s="121">
        <v>211826</v>
      </c>
      <c r="K2341" s="121">
        <v>6896666</v>
      </c>
      <c r="L2341" s="121">
        <v>0.99</v>
      </c>
      <c r="M2341" s="121">
        <v>2259</v>
      </c>
      <c r="N2341" s="122">
        <v>0</v>
      </c>
      <c r="O2341" s="122">
        <v>3.0706818322765148E+18</v>
      </c>
    </row>
    <row r="2342" spans="3:15" ht="15" customHeight="1">
      <c r="C2342" s="112" t="b">
        <v>0</v>
      </c>
      <c r="D2342" s="113">
        <v>2261</v>
      </c>
      <c r="E2342" s="114" t="s">
        <v>3910</v>
      </c>
      <c r="F2342" s="114">
        <v>185</v>
      </c>
      <c r="G2342" s="121">
        <v>1</v>
      </c>
      <c r="H2342" s="121">
        <v>1</v>
      </c>
      <c r="I2342" s="121" t="s">
        <v>3906</v>
      </c>
      <c r="J2342" s="121">
        <v>228832</v>
      </c>
      <c r="K2342" s="121">
        <v>7444624</v>
      </c>
      <c r="L2342" s="121">
        <v>0.99</v>
      </c>
      <c r="M2342" s="121">
        <v>2260</v>
      </c>
      <c r="N2342" s="122">
        <v>0</v>
      </c>
      <c r="O2342" s="122">
        <v>9.5309316600705024E+18</v>
      </c>
    </row>
    <row r="2343" spans="3:15" ht="15" customHeight="1">
      <c r="C2343" s="112" t="b">
        <v>0</v>
      </c>
      <c r="D2343" s="113">
        <v>2262</v>
      </c>
      <c r="E2343" s="114" t="s">
        <v>3911</v>
      </c>
      <c r="F2343" s="114">
        <v>185</v>
      </c>
      <c r="G2343" s="121">
        <v>1</v>
      </c>
      <c r="H2343" s="121">
        <v>1</v>
      </c>
      <c r="I2343" s="121" t="s">
        <v>3901</v>
      </c>
      <c r="J2343" s="121">
        <v>164231</v>
      </c>
      <c r="K2343" s="121">
        <v>5435501</v>
      </c>
      <c r="L2343" s="121">
        <v>0.99</v>
      </c>
      <c r="M2343" s="121">
        <v>2261</v>
      </c>
      <c r="N2343" s="122">
        <v>0</v>
      </c>
      <c r="O2343" s="122">
        <v>1.8029960638731205E+19</v>
      </c>
    </row>
    <row r="2344" spans="3:15" ht="15" customHeight="1">
      <c r="C2344" s="112" t="b">
        <v>0</v>
      </c>
      <c r="D2344" s="113">
        <v>2263</v>
      </c>
      <c r="E2344" s="114" t="s">
        <v>3912</v>
      </c>
      <c r="F2344" s="114">
        <v>185</v>
      </c>
      <c r="G2344" s="121">
        <v>1</v>
      </c>
      <c r="H2344" s="121">
        <v>1</v>
      </c>
      <c r="I2344" s="121" t="s">
        <v>3901</v>
      </c>
      <c r="J2344" s="121">
        <v>297351</v>
      </c>
      <c r="K2344" s="121">
        <v>9650520</v>
      </c>
      <c r="L2344" s="121">
        <v>0.99</v>
      </c>
      <c r="M2344" s="121">
        <v>2262</v>
      </c>
      <c r="N2344" s="122">
        <v>0</v>
      </c>
      <c r="O2344" s="122">
        <v>1.7200774461405762E+19</v>
      </c>
    </row>
    <row r="2345" spans="3:15" ht="15" customHeight="1">
      <c r="C2345" s="112" t="b">
        <v>0</v>
      </c>
      <c r="D2345" s="113">
        <v>2264</v>
      </c>
      <c r="E2345" s="114" t="s">
        <v>3913</v>
      </c>
      <c r="F2345" s="114">
        <v>185</v>
      </c>
      <c r="G2345" s="121">
        <v>1</v>
      </c>
      <c r="H2345" s="121">
        <v>1</v>
      </c>
      <c r="I2345" s="121" t="s">
        <v>3906</v>
      </c>
      <c r="J2345" s="121">
        <v>255346</v>
      </c>
      <c r="K2345" s="121">
        <v>8328312</v>
      </c>
      <c r="L2345" s="121">
        <v>0.99</v>
      </c>
      <c r="M2345" s="121">
        <v>2263</v>
      </c>
      <c r="N2345" s="122">
        <v>0</v>
      </c>
      <c r="O2345" s="122">
        <v>1.37933385126178E+19</v>
      </c>
    </row>
    <row r="2346" spans="3:15" ht="15" customHeight="1">
      <c r="C2346" s="112" t="b">
        <v>0</v>
      </c>
      <c r="D2346" s="113">
        <v>2265</v>
      </c>
      <c r="E2346" s="114" t="s">
        <v>3914</v>
      </c>
      <c r="F2346" s="114">
        <v>185</v>
      </c>
      <c r="G2346" s="121">
        <v>1</v>
      </c>
      <c r="H2346" s="121">
        <v>1</v>
      </c>
      <c r="I2346" s="121" t="s">
        <v>3901</v>
      </c>
      <c r="J2346" s="121">
        <v>175960</v>
      </c>
      <c r="K2346" s="121">
        <v>5747506</v>
      </c>
      <c r="L2346" s="121">
        <v>0.99</v>
      </c>
      <c r="M2346" s="121">
        <v>2264</v>
      </c>
      <c r="N2346" s="122">
        <v>0</v>
      </c>
      <c r="O2346" s="122">
        <v>1.5304695867597844E+18</v>
      </c>
    </row>
    <row r="2347" spans="3:15" ht="15" customHeight="1">
      <c r="C2347" s="112" t="b">
        <v>0</v>
      </c>
      <c r="D2347" s="113">
        <v>2266</v>
      </c>
      <c r="E2347" s="114" t="s">
        <v>3915</v>
      </c>
      <c r="F2347" s="114">
        <v>185</v>
      </c>
      <c r="G2347" s="121">
        <v>1</v>
      </c>
      <c r="H2347" s="121">
        <v>1</v>
      </c>
      <c r="I2347" s="121" t="s">
        <v>3901</v>
      </c>
      <c r="J2347" s="121">
        <v>213368</v>
      </c>
      <c r="K2347" s="121">
        <v>6915832</v>
      </c>
      <c r="L2347" s="121">
        <v>0.99</v>
      </c>
      <c r="M2347" s="121">
        <v>2265</v>
      </c>
      <c r="N2347" s="122">
        <v>0</v>
      </c>
      <c r="O2347" s="122">
        <v>3.0769637970115487E+18</v>
      </c>
    </row>
    <row r="2348" spans="3:15" ht="15" customHeight="1">
      <c r="C2348" s="112" t="b">
        <v>0</v>
      </c>
      <c r="D2348" s="113">
        <v>2267</v>
      </c>
      <c r="E2348" s="114" t="s">
        <v>3916</v>
      </c>
      <c r="F2348" s="114">
        <v>185</v>
      </c>
      <c r="G2348" s="121">
        <v>1</v>
      </c>
      <c r="H2348" s="121">
        <v>1</v>
      </c>
      <c r="I2348" s="121" t="s">
        <v>3906</v>
      </c>
      <c r="J2348" s="121">
        <v>168489</v>
      </c>
      <c r="K2348" s="121">
        <v>5464986</v>
      </c>
      <c r="L2348" s="121">
        <v>0.99</v>
      </c>
      <c r="M2348" s="121">
        <v>2266</v>
      </c>
      <c r="N2348" s="122">
        <v>0</v>
      </c>
      <c r="O2348" s="122">
        <v>4.0138791123546245E+18</v>
      </c>
    </row>
    <row r="2349" spans="3:15" ht="15" customHeight="1">
      <c r="C2349" s="112" t="b">
        <v>0</v>
      </c>
      <c r="D2349" s="113">
        <v>2268</v>
      </c>
      <c r="E2349" s="114" t="s">
        <v>3917</v>
      </c>
      <c r="F2349" s="114">
        <v>185</v>
      </c>
      <c r="G2349" s="121">
        <v>1</v>
      </c>
      <c r="H2349" s="121">
        <v>1</v>
      </c>
      <c r="I2349" s="121" t="s">
        <v>3901</v>
      </c>
      <c r="J2349" s="121">
        <v>170553</v>
      </c>
      <c r="K2349" s="121">
        <v>5539957</v>
      </c>
      <c r="L2349" s="121">
        <v>0.99</v>
      </c>
      <c r="M2349" s="121">
        <v>2267</v>
      </c>
      <c r="N2349" s="122">
        <v>0</v>
      </c>
      <c r="O2349" s="122">
        <v>9.9952515372520141E+17</v>
      </c>
    </row>
    <row r="2350" spans="3:15" ht="15" customHeight="1">
      <c r="C2350" s="112" t="b">
        <v>0</v>
      </c>
      <c r="D2350" s="113">
        <v>2269</v>
      </c>
      <c r="E2350" s="114" t="s">
        <v>3918</v>
      </c>
      <c r="F2350" s="114">
        <v>185</v>
      </c>
      <c r="G2350" s="121">
        <v>1</v>
      </c>
      <c r="H2350" s="121">
        <v>1</v>
      </c>
      <c r="I2350" s="121" t="s">
        <v>3919</v>
      </c>
      <c r="J2350" s="121">
        <v>122880</v>
      </c>
      <c r="K2350" s="121">
        <v>4026955</v>
      </c>
      <c r="L2350" s="121">
        <v>0.99</v>
      </c>
      <c r="M2350" s="121">
        <v>2268</v>
      </c>
      <c r="N2350" s="122">
        <v>0</v>
      </c>
      <c r="O2350" s="122">
        <v>9.1763405972688876E+18</v>
      </c>
    </row>
    <row r="2351" spans="3:15" ht="15" customHeight="1">
      <c r="C2351" s="112" t="b">
        <v>0</v>
      </c>
      <c r="D2351" s="113">
        <v>2270</v>
      </c>
      <c r="E2351" s="114" t="s">
        <v>3920</v>
      </c>
      <c r="F2351" s="114">
        <v>185</v>
      </c>
      <c r="G2351" s="121">
        <v>1</v>
      </c>
      <c r="H2351" s="121">
        <v>1</v>
      </c>
      <c r="I2351" s="121" t="s">
        <v>3901</v>
      </c>
      <c r="J2351" s="121">
        <v>180950</v>
      </c>
      <c r="K2351" s="121">
        <v>5880231</v>
      </c>
      <c r="L2351" s="121">
        <v>0.99</v>
      </c>
      <c r="M2351" s="121">
        <v>2269</v>
      </c>
      <c r="N2351" s="122">
        <v>0</v>
      </c>
      <c r="O2351" s="122">
        <v>8.0527460177240934E+18</v>
      </c>
    </row>
    <row r="2352" spans="3:15" ht="15" customHeight="1">
      <c r="C2352" s="112" t="b">
        <v>0</v>
      </c>
      <c r="D2352" s="113">
        <v>2271</v>
      </c>
      <c r="E2352" s="114" t="s">
        <v>3918</v>
      </c>
      <c r="F2352" s="114">
        <v>186</v>
      </c>
      <c r="G2352" s="121">
        <v>1</v>
      </c>
      <c r="H2352" s="121">
        <v>1</v>
      </c>
      <c r="I2352" s="121" t="s">
        <v>3921</v>
      </c>
      <c r="J2352" s="121">
        <v>122671</v>
      </c>
      <c r="K2352" s="121">
        <v>4026815</v>
      </c>
      <c r="L2352" s="121">
        <v>0.99</v>
      </c>
      <c r="M2352" s="121">
        <v>2270</v>
      </c>
      <c r="N2352" s="122">
        <v>0</v>
      </c>
      <c r="O2352" s="122">
        <v>6.9492385168672696E+18</v>
      </c>
    </row>
    <row r="2353" spans="3:15" ht="15" customHeight="1">
      <c r="C2353" s="112" t="b">
        <v>0</v>
      </c>
      <c r="D2353" s="113">
        <v>2272</v>
      </c>
      <c r="E2353" s="114" t="s">
        <v>3920</v>
      </c>
      <c r="F2353" s="114">
        <v>186</v>
      </c>
      <c r="G2353" s="121">
        <v>1</v>
      </c>
      <c r="H2353" s="121">
        <v>1</v>
      </c>
      <c r="I2353" s="121" t="s">
        <v>3922</v>
      </c>
      <c r="J2353" s="121">
        <v>182883</v>
      </c>
      <c r="K2353" s="121">
        <v>5939794</v>
      </c>
      <c r="L2353" s="121">
        <v>0.99</v>
      </c>
      <c r="M2353" s="121">
        <v>2271</v>
      </c>
      <c r="N2353" s="122">
        <v>0</v>
      </c>
      <c r="O2353" s="122">
        <v>5.0981194784322468E+18</v>
      </c>
    </row>
    <row r="2354" spans="3:15" ht="15" customHeight="1">
      <c r="C2354" s="112" t="b">
        <v>0</v>
      </c>
      <c r="D2354" s="113">
        <v>2273</v>
      </c>
      <c r="E2354" s="114" t="s">
        <v>3923</v>
      </c>
      <c r="F2354" s="114">
        <v>186</v>
      </c>
      <c r="G2354" s="121">
        <v>1</v>
      </c>
      <c r="H2354" s="121">
        <v>1</v>
      </c>
      <c r="I2354" s="121" t="s">
        <v>1135</v>
      </c>
      <c r="J2354" s="121">
        <v>207386</v>
      </c>
      <c r="K2354" s="121">
        <v>6642685</v>
      </c>
      <c r="L2354" s="121">
        <v>0.99</v>
      </c>
      <c r="M2354" s="121">
        <v>2272</v>
      </c>
      <c r="N2354" s="122">
        <v>0</v>
      </c>
      <c r="O2354" s="122">
        <v>1.8145505462942716E+19</v>
      </c>
    </row>
    <row r="2355" spans="3:15" ht="15" customHeight="1">
      <c r="C2355" s="112" t="b">
        <v>0</v>
      </c>
      <c r="D2355" s="113">
        <v>2274</v>
      </c>
      <c r="E2355" s="114" t="s">
        <v>3924</v>
      </c>
      <c r="F2355" s="114">
        <v>186</v>
      </c>
      <c r="G2355" s="121">
        <v>1</v>
      </c>
      <c r="H2355" s="121">
        <v>1</v>
      </c>
      <c r="I2355" s="121" t="s">
        <v>3921</v>
      </c>
      <c r="J2355" s="121">
        <v>190119</v>
      </c>
      <c r="K2355" s="121">
        <v>6144878</v>
      </c>
      <c r="L2355" s="121">
        <v>0.99</v>
      </c>
      <c r="M2355" s="121">
        <v>2273</v>
      </c>
      <c r="N2355" s="122">
        <v>0</v>
      </c>
      <c r="O2355" s="122">
        <v>3.52290698383923E+18</v>
      </c>
    </row>
    <row r="2356" spans="3:15" ht="15" customHeight="1">
      <c r="C2356" s="112" t="b">
        <v>0</v>
      </c>
      <c r="D2356" s="113">
        <v>2275</v>
      </c>
      <c r="E2356" s="114" t="s">
        <v>3925</v>
      </c>
      <c r="F2356" s="114">
        <v>186</v>
      </c>
      <c r="G2356" s="121">
        <v>1</v>
      </c>
      <c r="H2356" s="121">
        <v>1</v>
      </c>
      <c r="I2356" s="121" t="s">
        <v>3926</v>
      </c>
      <c r="J2356" s="121">
        <v>275356</v>
      </c>
      <c r="K2356" s="121">
        <v>8936992</v>
      </c>
      <c r="L2356" s="121">
        <v>0.99</v>
      </c>
      <c r="M2356" s="121">
        <v>2274</v>
      </c>
      <c r="N2356" s="122">
        <v>0</v>
      </c>
      <c r="O2356" s="122">
        <v>1.371910070392594E+19</v>
      </c>
    </row>
    <row r="2357" spans="3:15" ht="15" customHeight="1">
      <c r="C2357" s="112" t="b">
        <v>0</v>
      </c>
      <c r="D2357" s="113">
        <v>2276</v>
      </c>
      <c r="E2357" s="114" t="s">
        <v>3927</v>
      </c>
      <c r="F2357" s="114">
        <v>186</v>
      </c>
      <c r="G2357" s="121">
        <v>1</v>
      </c>
      <c r="H2357" s="121">
        <v>1</v>
      </c>
      <c r="I2357" s="121" t="s">
        <v>1135</v>
      </c>
      <c r="J2357" s="121">
        <v>184737</v>
      </c>
      <c r="K2357" s="121">
        <v>6078001</v>
      </c>
      <c r="L2357" s="121">
        <v>0.99</v>
      </c>
      <c r="M2357" s="121">
        <v>2275</v>
      </c>
      <c r="N2357" s="122">
        <v>0</v>
      </c>
      <c r="O2357" s="122">
        <v>1.06814613088197E+19</v>
      </c>
    </row>
    <row r="2358" spans="3:15" ht="15" customHeight="1">
      <c r="C2358" s="112" t="b">
        <v>0</v>
      </c>
      <c r="D2358" s="113">
        <v>2277</v>
      </c>
      <c r="E2358" s="114" t="s">
        <v>3928</v>
      </c>
      <c r="F2358" s="114">
        <v>186</v>
      </c>
      <c r="G2358" s="121">
        <v>1</v>
      </c>
      <c r="H2358" s="121">
        <v>1</v>
      </c>
      <c r="I2358" s="121" t="s">
        <v>3922</v>
      </c>
      <c r="J2358" s="121">
        <v>231235</v>
      </c>
      <c r="K2358" s="121">
        <v>7509333</v>
      </c>
      <c r="L2358" s="121">
        <v>0.99</v>
      </c>
      <c r="M2358" s="121">
        <v>2276</v>
      </c>
      <c r="N2358" s="122">
        <v>0</v>
      </c>
      <c r="O2358" s="122">
        <v>1.5620376887994409E+19</v>
      </c>
    </row>
    <row r="2359" spans="3:15" ht="15" customHeight="1">
      <c r="C2359" s="112" t="b">
        <v>0</v>
      </c>
      <c r="D2359" s="113">
        <v>2278</v>
      </c>
      <c r="E2359" s="114" t="s">
        <v>3929</v>
      </c>
      <c r="F2359" s="114">
        <v>186</v>
      </c>
      <c r="G2359" s="121">
        <v>1</v>
      </c>
      <c r="H2359" s="121">
        <v>1</v>
      </c>
      <c r="I2359" s="121" t="s">
        <v>3921</v>
      </c>
      <c r="J2359" s="121">
        <v>187428</v>
      </c>
      <c r="K2359" s="121">
        <v>6099840</v>
      </c>
      <c r="L2359" s="121">
        <v>0.99</v>
      </c>
      <c r="M2359" s="121">
        <v>2277</v>
      </c>
      <c r="N2359" s="122">
        <v>0</v>
      </c>
      <c r="O2359" s="122">
        <v>1.5050379816944114E+19</v>
      </c>
    </row>
    <row r="2360" spans="3:15" ht="15" customHeight="1">
      <c r="C2360" s="112" t="b">
        <v>0</v>
      </c>
      <c r="D2360" s="113">
        <v>2279</v>
      </c>
      <c r="E2360" s="114" t="s">
        <v>3930</v>
      </c>
      <c r="F2360" s="114">
        <v>186</v>
      </c>
      <c r="G2360" s="121">
        <v>1</v>
      </c>
      <c r="H2360" s="121">
        <v>1</v>
      </c>
      <c r="I2360" s="121" t="s">
        <v>3926</v>
      </c>
      <c r="J2360" s="121">
        <v>186958</v>
      </c>
      <c r="K2360" s="121">
        <v>6292969</v>
      </c>
      <c r="L2360" s="121">
        <v>0.99</v>
      </c>
      <c r="M2360" s="121">
        <v>2278</v>
      </c>
      <c r="N2360" s="122">
        <v>0</v>
      </c>
      <c r="O2360" s="122">
        <v>1.6410163645867112E+19</v>
      </c>
    </row>
    <row r="2361" spans="3:15" ht="15" customHeight="1">
      <c r="C2361" s="112" t="b">
        <v>0</v>
      </c>
      <c r="D2361" s="113">
        <v>2280</v>
      </c>
      <c r="E2361" s="114" t="s">
        <v>3931</v>
      </c>
      <c r="F2361" s="114">
        <v>186</v>
      </c>
      <c r="G2361" s="121">
        <v>1</v>
      </c>
      <c r="H2361" s="121">
        <v>1</v>
      </c>
      <c r="I2361" s="121" t="s">
        <v>3921</v>
      </c>
      <c r="J2361" s="121">
        <v>386194</v>
      </c>
      <c r="K2361" s="121">
        <v>12519388</v>
      </c>
      <c r="L2361" s="121">
        <v>0.99</v>
      </c>
      <c r="M2361" s="121">
        <v>2279</v>
      </c>
      <c r="N2361" s="122">
        <v>0</v>
      </c>
      <c r="O2361" s="122">
        <v>1.8179314232762331E+19</v>
      </c>
    </row>
    <row r="2362" spans="3:15" ht="15" customHeight="1">
      <c r="C2362" s="112" t="b">
        <v>0</v>
      </c>
      <c r="D2362" s="113">
        <v>2281</v>
      </c>
      <c r="E2362" s="114" t="s">
        <v>3932</v>
      </c>
      <c r="F2362" s="114">
        <v>186</v>
      </c>
      <c r="G2362" s="121">
        <v>1</v>
      </c>
      <c r="H2362" s="121">
        <v>1</v>
      </c>
      <c r="I2362" s="121" t="s">
        <v>3922</v>
      </c>
      <c r="J2362" s="121">
        <v>206471</v>
      </c>
      <c r="K2362" s="121">
        <v>6691838</v>
      </c>
      <c r="L2362" s="121">
        <v>0.99</v>
      </c>
      <c r="M2362" s="121">
        <v>2280</v>
      </c>
      <c r="N2362" s="122">
        <v>0</v>
      </c>
      <c r="O2362" s="122">
        <v>5.7765015221806244E+18</v>
      </c>
    </row>
    <row r="2363" spans="3:15" ht="15" customHeight="1">
      <c r="C2363" s="112" t="b">
        <v>0</v>
      </c>
      <c r="D2363" s="113">
        <v>2282</v>
      </c>
      <c r="E2363" s="114" t="s">
        <v>3933</v>
      </c>
      <c r="F2363" s="114">
        <v>187</v>
      </c>
      <c r="G2363" s="121">
        <v>1</v>
      </c>
      <c r="H2363" s="121">
        <v>4</v>
      </c>
      <c r="I2363" s="121" t="s">
        <v>3934</v>
      </c>
      <c r="J2363" s="121">
        <v>226298</v>
      </c>
      <c r="K2363" s="121">
        <v>7475323</v>
      </c>
      <c r="L2363" s="121">
        <v>0.99</v>
      </c>
      <c r="M2363" s="121">
        <v>2281</v>
      </c>
      <c r="N2363" s="122">
        <v>0</v>
      </c>
      <c r="O2363" s="122">
        <v>1.8192098705626438E+19</v>
      </c>
    </row>
    <row r="2364" spans="3:15" ht="15" customHeight="1">
      <c r="C2364" s="112" t="b">
        <v>0</v>
      </c>
      <c r="D2364" s="113">
        <v>2283</v>
      </c>
      <c r="E2364" s="114" t="s">
        <v>3935</v>
      </c>
      <c r="F2364" s="114">
        <v>187</v>
      </c>
      <c r="G2364" s="121">
        <v>1</v>
      </c>
      <c r="H2364" s="121">
        <v>4</v>
      </c>
      <c r="I2364" s="121" t="s">
        <v>3934</v>
      </c>
      <c r="J2364" s="121">
        <v>246674</v>
      </c>
      <c r="K2364" s="121">
        <v>8194751</v>
      </c>
      <c r="L2364" s="121">
        <v>0.99</v>
      </c>
      <c r="M2364" s="121">
        <v>2282</v>
      </c>
      <c r="N2364" s="122">
        <v>0</v>
      </c>
      <c r="O2364" s="122">
        <v>3.4410110640796334E+18</v>
      </c>
    </row>
    <row r="2365" spans="3:15" ht="15" customHeight="1">
      <c r="C2365" s="112" t="b">
        <v>0</v>
      </c>
      <c r="D2365" s="113">
        <v>2284</v>
      </c>
      <c r="E2365" s="114" t="s">
        <v>3030</v>
      </c>
      <c r="F2365" s="114">
        <v>187</v>
      </c>
      <c r="G2365" s="121">
        <v>1</v>
      </c>
      <c r="H2365" s="121">
        <v>4</v>
      </c>
      <c r="I2365" s="121" t="s">
        <v>3934</v>
      </c>
      <c r="J2365" s="121">
        <v>255477</v>
      </c>
      <c r="K2365" s="121">
        <v>8421172</v>
      </c>
      <c r="L2365" s="121">
        <v>0.99</v>
      </c>
      <c r="M2365" s="121">
        <v>2283</v>
      </c>
      <c r="N2365" s="122">
        <v>0</v>
      </c>
      <c r="O2365" s="122">
        <v>3.2175026117539441E+18</v>
      </c>
    </row>
    <row r="2366" spans="3:15" ht="15" customHeight="1">
      <c r="C2366" s="112" t="b">
        <v>0</v>
      </c>
      <c r="D2366" s="113">
        <v>2285</v>
      </c>
      <c r="E2366" s="114" t="s">
        <v>3936</v>
      </c>
      <c r="F2366" s="114">
        <v>188</v>
      </c>
      <c r="G2366" s="121">
        <v>1</v>
      </c>
      <c r="H2366" s="121">
        <v>4</v>
      </c>
      <c r="I2366" s="121" t="s">
        <v>3937</v>
      </c>
      <c r="J2366" s="121">
        <v>185730</v>
      </c>
      <c r="K2366" s="121">
        <v>6132218</v>
      </c>
      <c r="L2366" s="121">
        <v>0.99</v>
      </c>
      <c r="M2366" s="121">
        <v>2284</v>
      </c>
      <c r="N2366" s="122">
        <v>0</v>
      </c>
      <c r="O2366" s="122">
        <v>9.6145646128986993E+18</v>
      </c>
    </row>
    <row r="2367" spans="3:15" ht="15" customHeight="1">
      <c r="C2367" s="112" t="b">
        <v>0</v>
      </c>
      <c r="D2367" s="113">
        <v>2286</v>
      </c>
      <c r="E2367" s="114" t="s">
        <v>3938</v>
      </c>
      <c r="F2367" s="114">
        <v>188</v>
      </c>
      <c r="G2367" s="121">
        <v>1</v>
      </c>
      <c r="H2367" s="121">
        <v>4</v>
      </c>
      <c r="I2367" s="121" t="s">
        <v>3937</v>
      </c>
      <c r="J2367" s="121">
        <v>160235</v>
      </c>
      <c r="K2367" s="121">
        <v>5264376</v>
      </c>
      <c r="L2367" s="121">
        <v>0.99</v>
      </c>
      <c r="M2367" s="121">
        <v>2285</v>
      </c>
      <c r="N2367" s="122">
        <v>0</v>
      </c>
      <c r="O2367" s="122">
        <v>9.0948558558988319E+18</v>
      </c>
    </row>
    <row r="2368" spans="3:15" ht="15" customHeight="1">
      <c r="C2368" s="112" t="b">
        <v>0</v>
      </c>
      <c r="D2368" s="113">
        <v>2287</v>
      </c>
      <c r="E2368" s="114" t="s">
        <v>3939</v>
      </c>
      <c r="F2368" s="114">
        <v>188</v>
      </c>
      <c r="G2368" s="121">
        <v>1</v>
      </c>
      <c r="H2368" s="121">
        <v>4</v>
      </c>
      <c r="I2368" s="121" t="s">
        <v>3937</v>
      </c>
      <c r="J2368" s="121">
        <v>226298</v>
      </c>
      <c r="K2368" s="121">
        <v>7373181</v>
      </c>
      <c r="L2368" s="121">
        <v>0.99</v>
      </c>
      <c r="M2368" s="121">
        <v>2286</v>
      </c>
      <c r="N2368" s="122">
        <v>0</v>
      </c>
      <c r="O2368" s="122">
        <v>4.0209206312006103E+18</v>
      </c>
    </row>
    <row r="2369" spans="3:15" ht="15" customHeight="1">
      <c r="C2369" s="112" t="b">
        <v>0</v>
      </c>
      <c r="D2369" s="113">
        <v>2288</v>
      </c>
      <c r="E2369" s="114" t="s">
        <v>3940</v>
      </c>
      <c r="F2369" s="114">
        <v>188</v>
      </c>
      <c r="G2369" s="121">
        <v>1</v>
      </c>
      <c r="H2369" s="121">
        <v>4</v>
      </c>
      <c r="I2369" s="121" t="s">
        <v>3937</v>
      </c>
      <c r="J2369" s="121">
        <v>192862</v>
      </c>
      <c r="K2369" s="121">
        <v>6349090</v>
      </c>
      <c r="L2369" s="121">
        <v>0.99</v>
      </c>
      <c r="M2369" s="121">
        <v>2287</v>
      </c>
      <c r="N2369" s="122">
        <v>0</v>
      </c>
      <c r="O2369" s="122">
        <v>1.9614851766456886E+18</v>
      </c>
    </row>
    <row r="2370" spans="3:15" ht="15" customHeight="1">
      <c r="C2370" s="112" t="b">
        <v>0</v>
      </c>
      <c r="D2370" s="113">
        <v>2289</v>
      </c>
      <c r="E2370" s="114" t="s">
        <v>3941</v>
      </c>
      <c r="F2370" s="114">
        <v>188</v>
      </c>
      <c r="G2370" s="121">
        <v>1</v>
      </c>
      <c r="H2370" s="121">
        <v>4</v>
      </c>
      <c r="I2370" s="121" t="s">
        <v>3937</v>
      </c>
      <c r="J2370" s="121">
        <v>259761</v>
      </c>
      <c r="K2370" s="121">
        <v>8537282</v>
      </c>
      <c r="L2370" s="121">
        <v>0.99</v>
      </c>
      <c r="M2370" s="121">
        <v>2288</v>
      </c>
      <c r="N2370" s="122">
        <v>0</v>
      </c>
      <c r="O2370" s="122">
        <v>8.795154941927166E+18</v>
      </c>
    </row>
    <row r="2371" spans="3:15" ht="15" customHeight="1">
      <c r="C2371" s="112" t="b">
        <v>0</v>
      </c>
      <c r="D2371" s="113">
        <v>2290</v>
      </c>
      <c r="E2371" s="114" t="s">
        <v>3942</v>
      </c>
      <c r="F2371" s="114">
        <v>188</v>
      </c>
      <c r="G2371" s="121">
        <v>1</v>
      </c>
      <c r="H2371" s="121">
        <v>4</v>
      </c>
      <c r="I2371" s="121" t="s">
        <v>3937</v>
      </c>
      <c r="J2371" s="121">
        <v>216633</v>
      </c>
      <c r="K2371" s="121">
        <v>7065060</v>
      </c>
      <c r="L2371" s="121">
        <v>0.99</v>
      </c>
      <c r="M2371" s="121">
        <v>2289</v>
      </c>
      <c r="N2371" s="122">
        <v>0</v>
      </c>
      <c r="O2371" s="122">
        <v>1.7962287701142583E+19</v>
      </c>
    </row>
    <row r="2372" spans="3:15" ht="15" customHeight="1">
      <c r="C2372" s="112" t="b">
        <v>0</v>
      </c>
      <c r="D2372" s="113">
        <v>2291</v>
      </c>
      <c r="E2372" s="114" t="s">
        <v>3943</v>
      </c>
      <c r="F2372" s="114">
        <v>188</v>
      </c>
      <c r="G2372" s="121">
        <v>1</v>
      </c>
      <c r="H2372" s="121">
        <v>4</v>
      </c>
      <c r="I2372" s="121" t="s">
        <v>3937</v>
      </c>
      <c r="J2372" s="121">
        <v>231706</v>
      </c>
      <c r="K2372" s="121">
        <v>7742894</v>
      </c>
      <c r="L2372" s="121">
        <v>0.99</v>
      </c>
      <c r="M2372" s="121">
        <v>2290</v>
      </c>
      <c r="N2372" s="122">
        <v>0</v>
      </c>
      <c r="O2372" s="122">
        <v>2.1264311190302272E+18</v>
      </c>
    </row>
    <row r="2373" spans="3:15" ht="15" customHeight="1">
      <c r="C2373" s="112" t="b">
        <v>0</v>
      </c>
      <c r="D2373" s="113">
        <v>2292</v>
      </c>
      <c r="E2373" s="114" t="s">
        <v>3944</v>
      </c>
      <c r="F2373" s="114">
        <v>188</v>
      </c>
      <c r="G2373" s="121">
        <v>1</v>
      </c>
      <c r="H2373" s="121">
        <v>4</v>
      </c>
      <c r="I2373" s="121" t="s">
        <v>3937</v>
      </c>
      <c r="J2373" s="121">
        <v>257358</v>
      </c>
      <c r="K2373" s="121">
        <v>8395671</v>
      </c>
      <c r="L2373" s="121">
        <v>0.99</v>
      </c>
      <c r="M2373" s="121">
        <v>2291</v>
      </c>
      <c r="N2373" s="122">
        <v>0</v>
      </c>
      <c r="O2373" s="122">
        <v>1.5720872100991085E+19</v>
      </c>
    </row>
    <row r="2374" spans="3:15" ht="15" customHeight="1">
      <c r="C2374" s="112" t="b">
        <v>0</v>
      </c>
      <c r="D2374" s="113">
        <v>2293</v>
      </c>
      <c r="E2374" s="114" t="s">
        <v>3945</v>
      </c>
      <c r="F2374" s="114">
        <v>188</v>
      </c>
      <c r="G2374" s="121">
        <v>1</v>
      </c>
      <c r="H2374" s="121">
        <v>4</v>
      </c>
      <c r="I2374" s="121" t="s">
        <v>3937</v>
      </c>
      <c r="J2374" s="121">
        <v>235911</v>
      </c>
      <c r="K2374" s="121">
        <v>7753807</v>
      </c>
      <c r="L2374" s="121">
        <v>0.99</v>
      </c>
      <c r="M2374" s="121">
        <v>2292</v>
      </c>
      <c r="N2374" s="122">
        <v>0</v>
      </c>
      <c r="O2374" s="122">
        <v>1.6860110670785872E+19</v>
      </c>
    </row>
    <row r="2375" spans="3:15" ht="15" customHeight="1">
      <c r="C2375" s="112" t="b">
        <v>0</v>
      </c>
      <c r="D2375" s="113">
        <v>2294</v>
      </c>
      <c r="E2375" s="114" t="s">
        <v>3946</v>
      </c>
      <c r="F2375" s="114">
        <v>188</v>
      </c>
      <c r="G2375" s="121">
        <v>1</v>
      </c>
      <c r="H2375" s="121">
        <v>4</v>
      </c>
      <c r="I2375" s="121" t="s">
        <v>3937</v>
      </c>
      <c r="J2375" s="121">
        <v>304013</v>
      </c>
      <c r="K2375" s="121">
        <v>9950311</v>
      </c>
      <c r="L2375" s="121">
        <v>0.99</v>
      </c>
      <c r="M2375" s="121">
        <v>2293</v>
      </c>
      <c r="N2375" s="122">
        <v>0</v>
      </c>
      <c r="O2375" s="122">
        <v>1.514989004398353E+19</v>
      </c>
    </row>
    <row r="2376" spans="3:15" ht="15" customHeight="1">
      <c r="C2376" s="112" t="b">
        <v>0</v>
      </c>
      <c r="D2376" s="113">
        <v>2295</v>
      </c>
      <c r="E2376" s="114" t="s">
        <v>3785</v>
      </c>
      <c r="F2376" s="114">
        <v>188</v>
      </c>
      <c r="G2376" s="121">
        <v>1</v>
      </c>
      <c r="H2376" s="121">
        <v>4</v>
      </c>
      <c r="I2376" s="121" t="s">
        <v>3937</v>
      </c>
      <c r="J2376" s="121">
        <v>191503</v>
      </c>
      <c r="K2376" s="121">
        <v>6332426</v>
      </c>
      <c r="L2376" s="121">
        <v>0.99</v>
      </c>
      <c r="M2376" s="121">
        <v>2294</v>
      </c>
      <c r="N2376" s="122">
        <v>0</v>
      </c>
      <c r="O2376" s="122">
        <v>1.4585126609480217E+19</v>
      </c>
    </row>
    <row r="2377" spans="3:15" ht="15" customHeight="1">
      <c r="C2377" s="112" t="b">
        <v>0</v>
      </c>
      <c r="D2377" s="113">
        <v>2296</v>
      </c>
      <c r="E2377" s="114" t="s">
        <v>3947</v>
      </c>
      <c r="F2377" s="114">
        <v>189</v>
      </c>
      <c r="G2377" s="121">
        <v>1</v>
      </c>
      <c r="H2377" s="121">
        <v>1</v>
      </c>
      <c r="I2377" s="121" t="s">
        <v>3937</v>
      </c>
      <c r="J2377" s="121">
        <v>271151</v>
      </c>
      <c r="K2377" s="121">
        <v>8994291</v>
      </c>
      <c r="L2377" s="121">
        <v>0.99</v>
      </c>
      <c r="M2377" s="121">
        <v>2295</v>
      </c>
      <c r="N2377" s="122">
        <v>0</v>
      </c>
      <c r="O2377" s="122">
        <v>7.1538896947010273E+18</v>
      </c>
    </row>
    <row r="2378" spans="3:15" ht="15" customHeight="1">
      <c r="C2378" s="112" t="b">
        <v>0</v>
      </c>
      <c r="D2378" s="113">
        <v>2297</v>
      </c>
      <c r="E2378" s="114" t="s">
        <v>3948</v>
      </c>
      <c r="F2378" s="114">
        <v>189</v>
      </c>
      <c r="G2378" s="121">
        <v>1</v>
      </c>
      <c r="H2378" s="121">
        <v>1</v>
      </c>
      <c r="I2378" s="121" t="s">
        <v>3937</v>
      </c>
      <c r="J2378" s="121">
        <v>308532</v>
      </c>
      <c r="K2378" s="121">
        <v>10077337</v>
      </c>
      <c r="L2378" s="121">
        <v>0.99</v>
      </c>
      <c r="M2378" s="121">
        <v>2296</v>
      </c>
      <c r="N2378" s="122">
        <v>0</v>
      </c>
      <c r="O2378" s="122">
        <v>1.2030105947699507E+19</v>
      </c>
    </row>
    <row r="2379" spans="3:15" ht="15" customHeight="1">
      <c r="C2379" s="112" t="b">
        <v>0</v>
      </c>
      <c r="D2379" s="113">
        <v>2298</v>
      </c>
      <c r="E2379" s="114" t="s">
        <v>3949</v>
      </c>
      <c r="F2379" s="114">
        <v>189</v>
      </c>
      <c r="G2379" s="121">
        <v>1</v>
      </c>
      <c r="H2379" s="121">
        <v>1</v>
      </c>
      <c r="I2379" s="121" t="s">
        <v>3937</v>
      </c>
      <c r="J2379" s="121">
        <v>326791</v>
      </c>
      <c r="K2379" s="121">
        <v>10866447</v>
      </c>
      <c r="L2379" s="121">
        <v>0.99</v>
      </c>
      <c r="M2379" s="121">
        <v>2297</v>
      </c>
      <c r="N2379" s="122">
        <v>0</v>
      </c>
      <c r="O2379" s="122">
        <v>1.4479307557445495E+19</v>
      </c>
    </row>
    <row r="2380" spans="3:15" ht="15" customHeight="1">
      <c r="C2380" s="112" t="b">
        <v>0</v>
      </c>
      <c r="D2380" s="113">
        <v>2299</v>
      </c>
      <c r="E2380" s="114" t="s">
        <v>3950</v>
      </c>
      <c r="F2380" s="114">
        <v>189</v>
      </c>
      <c r="G2380" s="121">
        <v>1</v>
      </c>
      <c r="H2380" s="121">
        <v>1</v>
      </c>
      <c r="I2380" s="121" t="s">
        <v>3937</v>
      </c>
      <c r="J2380" s="121">
        <v>309498</v>
      </c>
      <c r="K2380" s="121">
        <v>10131005</v>
      </c>
      <c r="L2380" s="121">
        <v>0.99</v>
      </c>
      <c r="M2380" s="121">
        <v>2298</v>
      </c>
      <c r="N2380" s="122">
        <v>0</v>
      </c>
      <c r="O2380" s="122">
        <v>1.3110657594462394E+19</v>
      </c>
    </row>
    <row r="2381" spans="3:15" ht="15" customHeight="1">
      <c r="C2381" s="112" t="b">
        <v>0</v>
      </c>
      <c r="D2381" s="113">
        <v>2300</v>
      </c>
      <c r="E2381" s="114" t="s">
        <v>3951</v>
      </c>
      <c r="F2381" s="114">
        <v>189</v>
      </c>
      <c r="G2381" s="121">
        <v>1</v>
      </c>
      <c r="H2381" s="121">
        <v>1</v>
      </c>
      <c r="I2381" s="121" t="s">
        <v>3937</v>
      </c>
      <c r="J2381" s="121">
        <v>324963</v>
      </c>
      <c r="K2381" s="121">
        <v>10714576</v>
      </c>
      <c r="L2381" s="121">
        <v>0.99</v>
      </c>
      <c r="M2381" s="121">
        <v>2299</v>
      </c>
      <c r="N2381" s="122">
        <v>0</v>
      </c>
      <c r="O2381" s="122">
        <v>1.4965612213449224E+19</v>
      </c>
    </row>
    <row r="2382" spans="3:15" ht="15" customHeight="1">
      <c r="C2382" s="112" t="b">
        <v>0</v>
      </c>
      <c r="D2382" s="113">
        <v>2301</v>
      </c>
      <c r="E2382" s="114" t="s">
        <v>3952</v>
      </c>
      <c r="F2382" s="114">
        <v>189</v>
      </c>
      <c r="G2382" s="121">
        <v>1</v>
      </c>
      <c r="H2382" s="121">
        <v>1</v>
      </c>
      <c r="I2382" s="121" t="s">
        <v>3937</v>
      </c>
      <c r="J2382" s="121">
        <v>437968</v>
      </c>
      <c r="K2382" s="121">
        <v>14433365</v>
      </c>
      <c r="L2382" s="121">
        <v>0.99</v>
      </c>
      <c r="M2382" s="121">
        <v>2300</v>
      </c>
      <c r="N2382" s="122">
        <v>0</v>
      </c>
      <c r="O2382" s="122">
        <v>1.4563664567298507E+19</v>
      </c>
    </row>
    <row r="2383" spans="3:15" ht="15" customHeight="1">
      <c r="C2383" s="112" t="b">
        <v>0</v>
      </c>
      <c r="D2383" s="113">
        <v>2302</v>
      </c>
      <c r="E2383" s="114" t="s">
        <v>3953</v>
      </c>
      <c r="F2383" s="114">
        <v>189</v>
      </c>
      <c r="G2383" s="121">
        <v>1</v>
      </c>
      <c r="H2383" s="121">
        <v>1</v>
      </c>
      <c r="I2383" s="121" t="s">
        <v>3937</v>
      </c>
      <c r="J2383" s="121">
        <v>209423</v>
      </c>
      <c r="K2383" s="121">
        <v>6818425</v>
      </c>
      <c r="L2383" s="121">
        <v>0.99</v>
      </c>
      <c r="M2383" s="121">
        <v>2301</v>
      </c>
      <c r="N2383" s="122">
        <v>0</v>
      </c>
      <c r="O2383" s="122">
        <v>5.4116063907313326E+18</v>
      </c>
    </row>
    <row r="2384" spans="3:15" ht="15" customHeight="1">
      <c r="C2384" s="112" t="b">
        <v>0</v>
      </c>
      <c r="D2384" s="113">
        <v>2303</v>
      </c>
      <c r="E2384" s="114" t="s">
        <v>3954</v>
      </c>
      <c r="F2384" s="114">
        <v>189</v>
      </c>
      <c r="G2384" s="121">
        <v>1</v>
      </c>
      <c r="H2384" s="121">
        <v>1</v>
      </c>
      <c r="I2384" s="121" t="s">
        <v>3937</v>
      </c>
      <c r="J2384" s="121">
        <v>245812</v>
      </c>
      <c r="K2384" s="121">
        <v>8114718</v>
      </c>
      <c r="L2384" s="121">
        <v>0.99</v>
      </c>
      <c r="M2384" s="121">
        <v>2302</v>
      </c>
      <c r="N2384" s="122">
        <v>0</v>
      </c>
      <c r="O2384" s="122">
        <v>9.3897566754497802E+18</v>
      </c>
    </row>
    <row r="2385" spans="3:15" ht="15" customHeight="1">
      <c r="C2385" s="112" t="b">
        <v>0</v>
      </c>
      <c r="D2385" s="113">
        <v>2304</v>
      </c>
      <c r="E2385" s="114" t="s">
        <v>3955</v>
      </c>
      <c r="F2385" s="114">
        <v>189</v>
      </c>
      <c r="G2385" s="121">
        <v>1</v>
      </c>
      <c r="H2385" s="121">
        <v>1</v>
      </c>
      <c r="I2385" s="121" t="s">
        <v>3937</v>
      </c>
      <c r="J2385" s="121">
        <v>333087</v>
      </c>
      <c r="K2385" s="121">
        <v>10790541</v>
      </c>
      <c r="L2385" s="121">
        <v>0.99</v>
      </c>
      <c r="M2385" s="121">
        <v>2303</v>
      </c>
      <c r="N2385" s="122">
        <v>0</v>
      </c>
      <c r="O2385" s="122">
        <v>7.4351581402501325E+18</v>
      </c>
    </row>
    <row r="2386" spans="3:15" ht="15" customHeight="1">
      <c r="C2386" s="112" t="b">
        <v>0</v>
      </c>
      <c r="D2386" s="113">
        <v>2305</v>
      </c>
      <c r="E2386" s="114" t="s">
        <v>3956</v>
      </c>
      <c r="F2386" s="114">
        <v>189</v>
      </c>
      <c r="G2386" s="121">
        <v>1</v>
      </c>
      <c r="H2386" s="121">
        <v>1</v>
      </c>
      <c r="I2386" s="121" t="s">
        <v>3937</v>
      </c>
      <c r="J2386" s="121">
        <v>301688</v>
      </c>
      <c r="K2386" s="121">
        <v>9950320</v>
      </c>
      <c r="L2386" s="121">
        <v>0.99</v>
      </c>
      <c r="M2386" s="121">
        <v>2304</v>
      </c>
      <c r="N2386" s="122">
        <v>0</v>
      </c>
      <c r="O2386" s="122">
        <v>1.0499179149605782E+19</v>
      </c>
    </row>
    <row r="2387" spans="3:15" ht="15" customHeight="1">
      <c r="C2387" s="112" t="b">
        <v>0</v>
      </c>
      <c r="D2387" s="113">
        <v>2306</v>
      </c>
      <c r="E2387" s="114" t="s">
        <v>3957</v>
      </c>
      <c r="F2387" s="114">
        <v>189</v>
      </c>
      <c r="G2387" s="121">
        <v>1</v>
      </c>
      <c r="H2387" s="121">
        <v>1</v>
      </c>
      <c r="I2387" s="121" t="s">
        <v>3937</v>
      </c>
      <c r="J2387" s="121">
        <v>154148</v>
      </c>
      <c r="K2387" s="121">
        <v>5032962</v>
      </c>
      <c r="L2387" s="121">
        <v>0.99</v>
      </c>
      <c r="M2387" s="121">
        <v>2305</v>
      </c>
      <c r="N2387" s="122">
        <v>0</v>
      </c>
      <c r="O2387" s="122">
        <v>1.8976401243836995E+18</v>
      </c>
    </row>
    <row r="2388" spans="3:15" ht="15" customHeight="1">
      <c r="C2388" s="112" t="b">
        <v>0</v>
      </c>
      <c r="D2388" s="113">
        <v>2307</v>
      </c>
      <c r="E2388" s="114" t="s">
        <v>3958</v>
      </c>
      <c r="F2388" s="114">
        <v>189</v>
      </c>
      <c r="G2388" s="121">
        <v>1</v>
      </c>
      <c r="H2388" s="121">
        <v>1</v>
      </c>
      <c r="I2388" s="121" t="s">
        <v>3937</v>
      </c>
      <c r="J2388" s="121">
        <v>252682</v>
      </c>
      <c r="K2388" s="121">
        <v>8341223</v>
      </c>
      <c r="L2388" s="121">
        <v>0.99</v>
      </c>
      <c r="M2388" s="121">
        <v>2306</v>
      </c>
      <c r="N2388" s="122">
        <v>0</v>
      </c>
      <c r="O2388" s="122">
        <v>1.16578501871965E+19</v>
      </c>
    </row>
    <row r="2389" spans="3:15" ht="15" customHeight="1">
      <c r="C2389" s="112" t="b">
        <v>0</v>
      </c>
      <c r="D2389" s="113">
        <v>2308</v>
      </c>
      <c r="E2389" s="114" t="s">
        <v>3959</v>
      </c>
      <c r="F2389" s="114">
        <v>189</v>
      </c>
      <c r="G2389" s="121">
        <v>1</v>
      </c>
      <c r="H2389" s="121">
        <v>1</v>
      </c>
      <c r="I2389" s="121" t="s">
        <v>3937</v>
      </c>
      <c r="J2389" s="121">
        <v>212062</v>
      </c>
      <c r="K2389" s="121">
        <v>6989288</v>
      </c>
      <c r="L2389" s="121">
        <v>0.99</v>
      </c>
      <c r="M2389" s="121">
        <v>2307</v>
      </c>
      <c r="N2389" s="122">
        <v>0</v>
      </c>
      <c r="O2389" s="122">
        <v>1.0738927380719274E+19</v>
      </c>
    </row>
    <row r="2390" spans="3:15" ht="15" customHeight="1">
      <c r="C2390" s="112" t="b">
        <v>0</v>
      </c>
      <c r="D2390" s="113">
        <v>2309</v>
      </c>
      <c r="E2390" s="114" t="s">
        <v>3960</v>
      </c>
      <c r="F2390" s="114">
        <v>189</v>
      </c>
      <c r="G2390" s="121">
        <v>1</v>
      </c>
      <c r="H2390" s="121">
        <v>1</v>
      </c>
      <c r="I2390" s="121" t="s">
        <v>3937</v>
      </c>
      <c r="J2390" s="121">
        <v>245315</v>
      </c>
      <c r="K2390" s="121">
        <v>8051199</v>
      </c>
      <c r="L2390" s="121">
        <v>0.99</v>
      </c>
      <c r="M2390" s="121">
        <v>2308</v>
      </c>
      <c r="N2390" s="122">
        <v>0</v>
      </c>
      <c r="O2390" s="122">
        <v>7.3838850657708298E+18</v>
      </c>
    </row>
    <row r="2391" spans="3:15" ht="15" customHeight="1">
      <c r="C2391" s="112" t="b">
        <v>0</v>
      </c>
      <c r="D2391" s="113">
        <v>2310</v>
      </c>
      <c r="E2391" s="114" t="s">
        <v>3961</v>
      </c>
      <c r="F2391" s="114">
        <v>187</v>
      </c>
      <c r="G2391" s="121">
        <v>1</v>
      </c>
      <c r="H2391" s="121">
        <v>4</v>
      </c>
      <c r="I2391" s="121" t="s">
        <v>3934</v>
      </c>
      <c r="J2391" s="121">
        <v>269035</v>
      </c>
      <c r="K2391" s="121">
        <v>8885672</v>
      </c>
      <c r="L2391" s="121">
        <v>0.99</v>
      </c>
      <c r="M2391" s="121">
        <v>2309</v>
      </c>
      <c r="N2391" s="122">
        <v>0</v>
      </c>
      <c r="O2391" s="122">
        <v>3.6416653800553805E+18</v>
      </c>
    </row>
    <row r="2392" spans="3:15" ht="15" customHeight="1">
      <c r="C2392" s="112" t="b">
        <v>0</v>
      </c>
      <c r="D2392" s="113">
        <v>2311</v>
      </c>
      <c r="E2392" s="114" t="s">
        <v>2535</v>
      </c>
      <c r="F2392" s="114">
        <v>187</v>
      </c>
      <c r="G2392" s="121">
        <v>1</v>
      </c>
      <c r="H2392" s="121">
        <v>4</v>
      </c>
      <c r="I2392" s="121" t="s">
        <v>3934</v>
      </c>
      <c r="J2392" s="121">
        <v>296777</v>
      </c>
      <c r="K2392" s="121">
        <v>9633860</v>
      </c>
      <c r="L2392" s="121">
        <v>0.99</v>
      </c>
      <c r="M2392" s="121">
        <v>2310</v>
      </c>
      <c r="N2392" s="122">
        <v>0</v>
      </c>
      <c r="O2392" s="122">
        <v>3.6424484710656773E+18</v>
      </c>
    </row>
    <row r="2393" spans="3:15" ht="15" customHeight="1">
      <c r="C2393" s="112" t="b">
        <v>0</v>
      </c>
      <c r="D2393" s="113">
        <v>2312</v>
      </c>
      <c r="E2393" s="114" t="s">
        <v>3962</v>
      </c>
      <c r="F2393" s="114">
        <v>187</v>
      </c>
      <c r="G2393" s="121">
        <v>1</v>
      </c>
      <c r="H2393" s="121">
        <v>4</v>
      </c>
      <c r="I2393" s="121" t="s">
        <v>3934</v>
      </c>
      <c r="J2393" s="121">
        <v>199862</v>
      </c>
      <c r="K2393" s="121">
        <v>6610009</v>
      </c>
      <c r="L2393" s="121">
        <v>0.99</v>
      </c>
      <c r="M2393" s="121">
        <v>2311</v>
      </c>
      <c r="N2393" s="122">
        <v>0</v>
      </c>
      <c r="O2393" s="122">
        <v>1.2334488882936426E+19</v>
      </c>
    </row>
    <row r="2394" spans="3:15" ht="15" customHeight="1">
      <c r="C2394" s="112" t="b">
        <v>0</v>
      </c>
      <c r="D2394" s="113">
        <v>2313</v>
      </c>
      <c r="E2394" s="114" t="s">
        <v>3963</v>
      </c>
      <c r="F2394" s="114">
        <v>187</v>
      </c>
      <c r="G2394" s="121">
        <v>1</v>
      </c>
      <c r="H2394" s="121">
        <v>4</v>
      </c>
      <c r="I2394" s="121" t="s">
        <v>3934</v>
      </c>
      <c r="J2394" s="121">
        <v>230687</v>
      </c>
      <c r="K2394" s="121">
        <v>7664479</v>
      </c>
      <c r="L2394" s="121">
        <v>0.99</v>
      </c>
      <c r="M2394" s="121">
        <v>2312</v>
      </c>
      <c r="N2394" s="122">
        <v>0</v>
      </c>
      <c r="O2394" s="122">
        <v>1.6028294301935266E+19</v>
      </c>
    </row>
    <row r="2395" spans="3:15" ht="15" customHeight="1">
      <c r="C2395" s="112" t="b">
        <v>0</v>
      </c>
      <c r="D2395" s="113">
        <v>2314</v>
      </c>
      <c r="E2395" s="114" t="s">
        <v>3964</v>
      </c>
      <c r="F2395" s="114">
        <v>187</v>
      </c>
      <c r="G2395" s="121">
        <v>1</v>
      </c>
      <c r="H2395" s="121">
        <v>4</v>
      </c>
      <c r="I2395" s="121" t="s">
        <v>3934</v>
      </c>
      <c r="J2395" s="121">
        <v>247013</v>
      </c>
      <c r="K2395" s="121">
        <v>8219375</v>
      </c>
      <c r="L2395" s="121">
        <v>0.99</v>
      </c>
      <c r="M2395" s="121">
        <v>2313</v>
      </c>
      <c r="N2395" s="122">
        <v>0</v>
      </c>
      <c r="O2395" s="122">
        <v>5.6448870413109053E+18</v>
      </c>
    </row>
    <row r="2396" spans="3:15" ht="15" customHeight="1">
      <c r="C2396" s="112" t="b">
        <v>0</v>
      </c>
      <c r="D2396" s="113">
        <v>2315</v>
      </c>
      <c r="E2396" s="114" t="s">
        <v>3965</v>
      </c>
      <c r="F2396" s="114">
        <v>187</v>
      </c>
      <c r="G2396" s="121">
        <v>1</v>
      </c>
      <c r="H2396" s="121">
        <v>4</v>
      </c>
      <c r="I2396" s="121" t="s">
        <v>3934</v>
      </c>
      <c r="J2396" s="121">
        <v>208431</v>
      </c>
      <c r="K2396" s="121">
        <v>6837283</v>
      </c>
      <c r="L2396" s="121">
        <v>0.99</v>
      </c>
      <c r="M2396" s="121">
        <v>2314</v>
      </c>
      <c r="N2396" s="122">
        <v>0</v>
      </c>
      <c r="O2396" s="122">
        <v>1.3544536911089127E+19</v>
      </c>
    </row>
    <row r="2397" spans="3:15" ht="15" customHeight="1">
      <c r="C2397" s="112" t="b">
        <v>0</v>
      </c>
      <c r="D2397" s="113">
        <v>2316</v>
      </c>
      <c r="E2397" s="114" t="s">
        <v>3966</v>
      </c>
      <c r="F2397" s="114">
        <v>187</v>
      </c>
      <c r="G2397" s="121">
        <v>1</v>
      </c>
      <c r="H2397" s="121">
        <v>4</v>
      </c>
      <c r="I2397" s="121" t="s">
        <v>3934</v>
      </c>
      <c r="J2397" s="121">
        <v>220081</v>
      </c>
      <c r="K2397" s="121">
        <v>7260681</v>
      </c>
      <c r="L2397" s="121">
        <v>0.99</v>
      </c>
      <c r="M2397" s="121">
        <v>2315</v>
      </c>
      <c r="N2397" s="122">
        <v>0</v>
      </c>
      <c r="O2397" s="122">
        <v>1.6995916386851486E+19</v>
      </c>
    </row>
    <row r="2398" spans="3:15" ht="15" customHeight="1">
      <c r="C2398" s="112" t="b">
        <v>0</v>
      </c>
      <c r="D2398" s="113">
        <v>2317</v>
      </c>
      <c r="E2398" s="114" t="s">
        <v>3967</v>
      </c>
      <c r="F2398" s="114">
        <v>187</v>
      </c>
      <c r="G2398" s="121">
        <v>1</v>
      </c>
      <c r="H2398" s="121">
        <v>4</v>
      </c>
      <c r="I2398" s="121" t="s">
        <v>3934</v>
      </c>
      <c r="J2398" s="121">
        <v>249782</v>
      </c>
      <c r="K2398" s="121">
        <v>8178943</v>
      </c>
      <c r="L2398" s="121">
        <v>0.99</v>
      </c>
      <c r="M2398" s="121">
        <v>2316</v>
      </c>
      <c r="N2398" s="122">
        <v>0</v>
      </c>
      <c r="O2398" s="122">
        <v>1.2804712175277806E+19</v>
      </c>
    </row>
    <row r="2399" spans="3:15" ht="15" customHeight="1">
      <c r="C2399" s="112" t="b">
        <v>0</v>
      </c>
      <c r="D2399" s="113">
        <v>2318</v>
      </c>
      <c r="E2399" s="114" t="s">
        <v>3968</v>
      </c>
      <c r="F2399" s="114">
        <v>190</v>
      </c>
      <c r="G2399" s="121">
        <v>1</v>
      </c>
      <c r="H2399" s="121">
        <v>4</v>
      </c>
      <c r="I2399" s="121" t="s">
        <v>574</v>
      </c>
      <c r="J2399" s="121">
        <v>233482</v>
      </c>
      <c r="K2399" s="121">
        <v>7669658</v>
      </c>
      <c r="L2399" s="121">
        <v>0.99</v>
      </c>
      <c r="M2399" s="121">
        <v>2317</v>
      </c>
      <c r="N2399" s="122">
        <v>0</v>
      </c>
      <c r="O2399" s="122">
        <v>8.1982894550307799E+18</v>
      </c>
    </row>
    <row r="2400" spans="3:15" ht="15" customHeight="1">
      <c r="C2400" s="112" t="b">
        <v>0</v>
      </c>
      <c r="D2400" s="113">
        <v>2319</v>
      </c>
      <c r="E2400" s="114" t="s">
        <v>3969</v>
      </c>
      <c r="F2400" s="114">
        <v>190</v>
      </c>
      <c r="G2400" s="121">
        <v>1</v>
      </c>
      <c r="H2400" s="121">
        <v>4</v>
      </c>
      <c r="I2400" s="121" t="s">
        <v>574</v>
      </c>
      <c r="J2400" s="121">
        <v>245315</v>
      </c>
      <c r="K2400" s="121">
        <v>8163490</v>
      </c>
      <c r="L2400" s="121">
        <v>0.99</v>
      </c>
      <c r="M2400" s="121">
        <v>2318</v>
      </c>
      <c r="N2400" s="122">
        <v>0</v>
      </c>
      <c r="O2400" s="122">
        <v>7.8712989658958572E+18</v>
      </c>
    </row>
    <row r="2401" spans="3:15" ht="15" customHeight="1">
      <c r="C2401" s="112" t="b">
        <v>0</v>
      </c>
      <c r="D2401" s="113">
        <v>2320</v>
      </c>
      <c r="E2401" s="114" t="s">
        <v>3970</v>
      </c>
      <c r="F2401" s="114">
        <v>190</v>
      </c>
      <c r="G2401" s="121">
        <v>1</v>
      </c>
      <c r="H2401" s="121">
        <v>4</v>
      </c>
      <c r="I2401" s="121" t="s">
        <v>574</v>
      </c>
      <c r="J2401" s="121">
        <v>208509</v>
      </c>
      <c r="K2401" s="121">
        <v>6898067</v>
      </c>
      <c r="L2401" s="121">
        <v>0.99</v>
      </c>
      <c r="M2401" s="121">
        <v>2319</v>
      </c>
      <c r="N2401" s="122">
        <v>0</v>
      </c>
      <c r="O2401" s="122">
        <v>1.3550992982410662E+19</v>
      </c>
    </row>
    <row r="2402" spans="3:15" ht="15" customHeight="1">
      <c r="C2402" s="112" t="b">
        <v>0</v>
      </c>
      <c r="D2402" s="113">
        <v>2321</v>
      </c>
      <c r="E2402" s="114" t="s">
        <v>3971</v>
      </c>
      <c r="F2402" s="114">
        <v>190</v>
      </c>
      <c r="G2402" s="121">
        <v>1</v>
      </c>
      <c r="H2402" s="121">
        <v>4</v>
      </c>
      <c r="I2402" s="121" t="s">
        <v>574</v>
      </c>
      <c r="J2402" s="121">
        <v>203206</v>
      </c>
      <c r="K2402" s="121">
        <v>6725435</v>
      </c>
      <c r="L2402" s="121">
        <v>0.99</v>
      </c>
      <c r="M2402" s="121">
        <v>2320</v>
      </c>
      <c r="N2402" s="122">
        <v>0</v>
      </c>
      <c r="O2402" s="122">
        <v>1.0131131303172448E+19</v>
      </c>
    </row>
    <row r="2403" spans="3:15" ht="15" customHeight="1">
      <c r="C2403" s="112" t="b">
        <v>0</v>
      </c>
      <c r="D2403" s="113">
        <v>2322</v>
      </c>
      <c r="E2403" s="114" t="s">
        <v>3972</v>
      </c>
      <c r="F2403" s="114">
        <v>190</v>
      </c>
      <c r="G2403" s="121">
        <v>1</v>
      </c>
      <c r="H2403" s="121">
        <v>4</v>
      </c>
      <c r="I2403" s="121" t="s">
        <v>574</v>
      </c>
      <c r="J2403" s="121">
        <v>194768</v>
      </c>
      <c r="K2403" s="121">
        <v>6414550</v>
      </c>
      <c r="L2403" s="121">
        <v>0.99</v>
      </c>
      <c r="M2403" s="121">
        <v>2321</v>
      </c>
      <c r="N2403" s="122">
        <v>0</v>
      </c>
      <c r="O2403" s="122">
        <v>4.8893366072939776E+18</v>
      </c>
    </row>
    <row r="2404" spans="3:15" ht="15" customHeight="1">
      <c r="C2404" s="112" t="b">
        <v>0</v>
      </c>
      <c r="D2404" s="113">
        <v>2323</v>
      </c>
      <c r="E2404" s="114" t="s">
        <v>3973</v>
      </c>
      <c r="F2404" s="114">
        <v>190</v>
      </c>
      <c r="G2404" s="121">
        <v>1</v>
      </c>
      <c r="H2404" s="121">
        <v>4</v>
      </c>
      <c r="I2404" s="121" t="s">
        <v>574</v>
      </c>
      <c r="J2404" s="121">
        <v>272352</v>
      </c>
      <c r="K2404" s="121">
        <v>9010715</v>
      </c>
      <c r="L2404" s="121">
        <v>0.99</v>
      </c>
      <c r="M2404" s="121">
        <v>2322</v>
      </c>
      <c r="N2404" s="122">
        <v>0</v>
      </c>
      <c r="O2404" s="122">
        <v>1.5787266617106502E+19</v>
      </c>
    </row>
    <row r="2405" spans="3:15" ht="15" customHeight="1">
      <c r="C2405" s="112" t="b">
        <v>0</v>
      </c>
      <c r="D2405" s="113">
        <v>2324</v>
      </c>
      <c r="E2405" s="114" t="s">
        <v>3974</v>
      </c>
      <c r="F2405" s="114">
        <v>190</v>
      </c>
      <c r="G2405" s="121">
        <v>1</v>
      </c>
      <c r="H2405" s="121">
        <v>4</v>
      </c>
      <c r="I2405" s="121" t="s">
        <v>574</v>
      </c>
      <c r="J2405" s="121">
        <v>229929</v>
      </c>
      <c r="K2405" s="121">
        <v>7577754</v>
      </c>
      <c r="L2405" s="121">
        <v>0.99</v>
      </c>
      <c r="M2405" s="121">
        <v>2323</v>
      </c>
      <c r="N2405" s="122">
        <v>0</v>
      </c>
      <c r="O2405" s="122">
        <v>5.355150330125781E+18</v>
      </c>
    </row>
    <row r="2406" spans="3:15" ht="15" customHeight="1">
      <c r="C2406" s="112" t="b">
        <v>0</v>
      </c>
      <c r="D2406" s="113">
        <v>2325</v>
      </c>
      <c r="E2406" s="114" t="s">
        <v>3975</v>
      </c>
      <c r="F2406" s="114">
        <v>190</v>
      </c>
      <c r="G2406" s="121">
        <v>1</v>
      </c>
      <c r="H2406" s="121">
        <v>4</v>
      </c>
      <c r="I2406" s="121" t="s">
        <v>574</v>
      </c>
      <c r="J2406" s="121">
        <v>225671</v>
      </c>
      <c r="K2406" s="121">
        <v>7422425</v>
      </c>
      <c r="L2406" s="121">
        <v>0.99</v>
      </c>
      <c r="M2406" s="121">
        <v>2324</v>
      </c>
      <c r="N2406" s="122">
        <v>0</v>
      </c>
      <c r="O2406" s="122">
        <v>1.0004024914066545E+19</v>
      </c>
    </row>
    <row r="2407" spans="3:15" ht="15" customHeight="1">
      <c r="C2407" s="112" t="b">
        <v>0</v>
      </c>
      <c r="D2407" s="113">
        <v>2326</v>
      </c>
      <c r="E2407" s="114" t="s">
        <v>3976</v>
      </c>
      <c r="F2407" s="114">
        <v>190</v>
      </c>
      <c r="G2407" s="121">
        <v>1</v>
      </c>
      <c r="H2407" s="121">
        <v>4</v>
      </c>
      <c r="I2407" s="121" t="s">
        <v>574</v>
      </c>
      <c r="J2407" s="121">
        <v>220630</v>
      </c>
      <c r="K2407" s="121">
        <v>7285936</v>
      </c>
      <c r="L2407" s="121">
        <v>0.99</v>
      </c>
      <c r="M2407" s="121">
        <v>2325</v>
      </c>
      <c r="N2407" s="122">
        <v>0</v>
      </c>
      <c r="O2407" s="122">
        <v>9.791781293281194E+18</v>
      </c>
    </row>
    <row r="2408" spans="3:15" ht="15" customHeight="1">
      <c r="C2408" s="112" t="b">
        <v>0</v>
      </c>
      <c r="D2408" s="113">
        <v>2327</v>
      </c>
      <c r="E2408" s="114" t="s">
        <v>3977</v>
      </c>
      <c r="F2408" s="114">
        <v>190</v>
      </c>
      <c r="G2408" s="121">
        <v>1</v>
      </c>
      <c r="H2408" s="121">
        <v>4</v>
      </c>
      <c r="I2408" s="121" t="s">
        <v>574</v>
      </c>
      <c r="J2408" s="121">
        <v>204747</v>
      </c>
      <c r="K2408" s="121">
        <v>6779076</v>
      </c>
      <c r="L2408" s="121">
        <v>0.99</v>
      </c>
      <c r="M2408" s="121">
        <v>2326</v>
      </c>
      <c r="N2408" s="122">
        <v>0</v>
      </c>
      <c r="O2408" s="122">
        <v>2.856178647281474E+18</v>
      </c>
    </row>
    <row r="2409" spans="3:15" ht="15" customHeight="1">
      <c r="C2409" s="112" t="b">
        <v>0</v>
      </c>
      <c r="D2409" s="113">
        <v>2328</v>
      </c>
      <c r="E2409" s="114" t="s">
        <v>3978</v>
      </c>
      <c r="F2409" s="114">
        <v>190</v>
      </c>
      <c r="G2409" s="121">
        <v>1</v>
      </c>
      <c r="H2409" s="121">
        <v>4</v>
      </c>
      <c r="I2409" s="121" t="s">
        <v>574</v>
      </c>
      <c r="J2409" s="121">
        <v>172016</v>
      </c>
      <c r="K2409" s="121">
        <v>5676811</v>
      </c>
      <c r="L2409" s="121">
        <v>0.99</v>
      </c>
      <c r="M2409" s="121">
        <v>2327</v>
      </c>
      <c r="N2409" s="122">
        <v>0</v>
      </c>
      <c r="O2409" s="122">
        <v>1.1020133543374518E+19</v>
      </c>
    </row>
    <row r="2410" spans="3:15" ht="15" customHeight="1">
      <c r="C2410" s="112" t="b">
        <v>0</v>
      </c>
      <c r="D2410" s="113">
        <v>2329</v>
      </c>
      <c r="E2410" s="114" t="s">
        <v>3979</v>
      </c>
      <c r="F2410" s="114">
        <v>190</v>
      </c>
      <c r="G2410" s="121">
        <v>1</v>
      </c>
      <c r="H2410" s="121">
        <v>4</v>
      </c>
      <c r="I2410" s="121" t="s">
        <v>574</v>
      </c>
      <c r="J2410" s="121">
        <v>227709</v>
      </c>
      <c r="K2410" s="121">
        <v>7542929</v>
      </c>
      <c r="L2410" s="121">
        <v>0.99</v>
      </c>
      <c r="M2410" s="121">
        <v>2328</v>
      </c>
      <c r="N2410" s="122">
        <v>0</v>
      </c>
      <c r="O2410" s="122">
        <v>1.4156111412327203E+19</v>
      </c>
    </row>
    <row r="2411" spans="3:15" ht="15" customHeight="1">
      <c r="C2411" s="112" t="b">
        <v>0</v>
      </c>
      <c r="D2411" s="113">
        <v>2330</v>
      </c>
      <c r="E2411" s="114" t="s">
        <v>3980</v>
      </c>
      <c r="F2411" s="114">
        <v>190</v>
      </c>
      <c r="G2411" s="121">
        <v>1</v>
      </c>
      <c r="H2411" s="121">
        <v>4</v>
      </c>
      <c r="I2411" s="121" t="s">
        <v>574</v>
      </c>
      <c r="J2411" s="121">
        <v>260623</v>
      </c>
      <c r="K2411" s="121">
        <v>8591057</v>
      </c>
      <c r="L2411" s="121">
        <v>0.99</v>
      </c>
      <c r="M2411" s="121">
        <v>2329</v>
      </c>
      <c r="N2411" s="122">
        <v>0</v>
      </c>
      <c r="O2411" s="122">
        <v>8.7594460479214868E+18</v>
      </c>
    </row>
    <row r="2412" spans="3:15" ht="15" customHeight="1">
      <c r="C2412" s="112" t="b">
        <v>0</v>
      </c>
      <c r="D2412" s="113">
        <v>2331</v>
      </c>
      <c r="E2412" s="114" t="s">
        <v>3981</v>
      </c>
      <c r="F2412" s="114">
        <v>190</v>
      </c>
      <c r="G2412" s="121">
        <v>1</v>
      </c>
      <c r="H2412" s="121">
        <v>4</v>
      </c>
      <c r="I2412" s="121" t="s">
        <v>574</v>
      </c>
      <c r="J2412" s="121">
        <v>197355</v>
      </c>
      <c r="K2412" s="121">
        <v>6495125</v>
      </c>
      <c r="L2412" s="121">
        <v>0.99</v>
      </c>
      <c r="M2412" s="121">
        <v>2330</v>
      </c>
      <c r="N2412" s="122">
        <v>0</v>
      </c>
      <c r="O2412" s="122">
        <v>2.3658070357998095E+18</v>
      </c>
    </row>
    <row r="2413" spans="3:15" ht="15" customHeight="1">
      <c r="C2413" s="112" t="b">
        <v>0</v>
      </c>
      <c r="D2413" s="113">
        <v>2332</v>
      </c>
      <c r="E2413" s="114" t="s">
        <v>3982</v>
      </c>
      <c r="F2413" s="114">
        <v>190</v>
      </c>
      <c r="G2413" s="121">
        <v>1</v>
      </c>
      <c r="H2413" s="121">
        <v>4</v>
      </c>
      <c r="I2413" s="121" t="s">
        <v>574</v>
      </c>
      <c r="J2413" s="121">
        <v>229276</v>
      </c>
      <c r="K2413" s="121">
        <v>7574856</v>
      </c>
      <c r="L2413" s="121">
        <v>0.99</v>
      </c>
      <c r="M2413" s="121">
        <v>2331</v>
      </c>
      <c r="N2413" s="122">
        <v>0</v>
      </c>
      <c r="O2413" s="122">
        <v>6.2038491197035018E+18</v>
      </c>
    </row>
    <row r="2414" spans="3:15" ht="15" customHeight="1">
      <c r="C2414" s="112" t="b">
        <v>0</v>
      </c>
      <c r="D2414" s="113">
        <v>2333</v>
      </c>
      <c r="E2414" s="114" t="s">
        <v>3983</v>
      </c>
      <c r="F2414" s="114">
        <v>190</v>
      </c>
      <c r="G2414" s="121">
        <v>1</v>
      </c>
      <c r="H2414" s="121">
        <v>4</v>
      </c>
      <c r="I2414" s="121" t="s">
        <v>574</v>
      </c>
      <c r="J2414" s="121">
        <v>244819</v>
      </c>
      <c r="K2414" s="121">
        <v>7998987</v>
      </c>
      <c r="L2414" s="121">
        <v>0.99</v>
      </c>
      <c r="M2414" s="121">
        <v>2332</v>
      </c>
      <c r="N2414" s="122">
        <v>0</v>
      </c>
      <c r="O2414" s="122">
        <v>6.3359760031787049E+18</v>
      </c>
    </row>
    <row r="2415" spans="3:15" ht="15" customHeight="1">
      <c r="C2415" s="112" t="b">
        <v>0</v>
      </c>
      <c r="D2415" s="113">
        <v>2334</v>
      </c>
      <c r="E2415" s="114" t="s">
        <v>3984</v>
      </c>
      <c r="F2415" s="114">
        <v>191</v>
      </c>
      <c r="G2415" s="121">
        <v>1</v>
      </c>
      <c r="H2415" s="121">
        <v>4</v>
      </c>
      <c r="I2415" s="121" t="s">
        <v>3985</v>
      </c>
      <c r="J2415" s="121">
        <v>138266</v>
      </c>
      <c r="K2415" s="121">
        <v>4503299</v>
      </c>
      <c r="L2415" s="121">
        <v>0.99</v>
      </c>
      <c r="M2415" s="121">
        <v>2333</v>
      </c>
      <c r="N2415" s="122">
        <v>0</v>
      </c>
      <c r="O2415" s="122">
        <v>1.5342450058506408E+19</v>
      </c>
    </row>
    <row r="2416" spans="3:15" ht="15" customHeight="1">
      <c r="C2416" s="112" t="b">
        <v>0</v>
      </c>
      <c r="D2416" s="113">
        <v>2335</v>
      </c>
      <c r="E2416" s="114" t="s">
        <v>3986</v>
      </c>
      <c r="F2416" s="114">
        <v>191</v>
      </c>
      <c r="G2416" s="121">
        <v>1</v>
      </c>
      <c r="H2416" s="121">
        <v>4</v>
      </c>
      <c r="I2416" s="121" t="s">
        <v>3985</v>
      </c>
      <c r="J2416" s="121">
        <v>142132</v>
      </c>
      <c r="K2416" s="121">
        <v>4622064</v>
      </c>
      <c r="L2416" s="121">
        <v>0.99</v>
      </c>
      <c r="M2416" s="121">
        <v>2334</v>
      </c>
      <c r="N2416" s="122">
        <v>0</v>
      </c>
      <c r="O2416" s="122">
        <v>4.1413767946562028E+18</v>
      </c>
    </row>
    <row r="2417" spans="3:15" ht="15" customHeight="1">
      <c r="C2417" s="112" t="b">
        <v>0</v>
      </c>
      <c r="D2417" s="113">
        <v>2336</v>
      </c>
      <c r="E2417" s="114" t="s">
        <v>3987</v>
      </c>
      <c r="F2417" s="114">
        <v>191</v>
      </c>
      <c r="G2417" s="121">
        <v>1</v>
      </c>
      <c r="H2417" s="121">
        <v>4</v>
      </c>
      <c r="I2417" s="121" t="s">
        <v>3985</v>
      </c>
      <c r="J2417" s="121">
        <v>121652</v>
      </c>
      <c r="K2417" s="121">
        <v>3995022</v>
      </c>
      <c r="L2417" s="121">
        <v>0.99</v>
      </c>
      <c r="M2417" s="121">
        <v>2335</v>
      </c>
      <c r="N2417" s="122">
        <v>0</v>
      </c>
      <c r="O2417" s="122">
        <v>1.0218207605597168E+19</v>
      </c>
    </row>
    <row r="2418" spans="3:15" ht="15" customHeight="1">
      <c r="C2418" s="112" t="b">
        <v>0</v>
      </c>
      <c r="D2418" s="113">
        <v>2337</v>
      </c>
      <c r="E2418" s="114" t="s">
        <v>3988</v>
      </c>
      <c r="F2418" s="114">
        <v>191</v>
      </c>
      <c r="G2418" s="121">
        <v>1</v>
      </c>
      <c r="H2418" s="121">
        <v>4</v>
      </c>
      <c r="I2418" s="121" t="s">
        <v>3985</v>
      </c>
      <c r="J2418" s="121">
        <v>126040</v>
      </c>
      <c r="K2418" s="121">
        <v>4166652</v>
      </c>
      <c r="L2418" s="121">
        <v>0.99</v>
      </c>
      <c r="M2418" s="121">
        <v>2336</v>
      </c>
      <c r="N2418" s="122">
        <v>0</v>
      </c>
      <c r="O2418" s="122">
        <v>6.8156370432600279E+18</v>
      </c>
    </row>
    <row r="2419" spans="3:15" ht="15" customHeight="1">
      <c r="C2419" s="112" t="b">
        <v>0</v>
      </c>
      <c r="D2419" s="113">
        <v>2338</v>
      </c>
      <c r="E2419" s="114" t="s">
        <v>3989</v>
      </c>
      <c r="F2419" s="114">
        <v>191</v>
      </c>
      <c r="G2419" s="121">
        <v>1</v>
      </c>
      <c r="H2419" s="121">
        <v>4</v>
      </c>
      <c r="I2419" s="121" t="s">
        <v>3985</v>
      </c>
      <c r="J2419" s="121">
        <v>180035</v>
      </c>
      <c r="K2419" s="121">
        <v>5873778</v>
      </c>
      <c r="L2419" s="121">
        <v>0.99</v>
      </c>
      <c r="M2419" s="121">
        <v>2337</v>
      </c>
      <c r="N2419" s="122">
        <v>0</v>
      </c>
      <c r="O2419" s="122">
        <v>8.9947530527524516E+18</v>
      </c>
    </row>
    <row r="2420" spans="3:15" ht="15" customHeight="1">
      <c r="C2420" s="112" t="b">
        <v>0</v>
      </c>
      <c r="D2420" s="113">
        <v>2339</v>
      </c>
      <c r="E2420" s="114" t="s">
        <v>3990</v>
      </c>
      <c r="F2420" s="114">
        <v>191</v>
      </c>
      <c r="G2420" s="121">
        <v>1</v>
      </c>
      <c r="H2420" s="121">
        <v>4</v>
      </c>
      <c r="I2420" s="121" t="s">
        <v>3985</v>
      </c>
      <c r="J2420" s="121">
        <v>195578</v>
      </c>
      <c r="K2420" s="121">
        <v>6395490</v>
      </c>
      <c r="L2420" s="121">
        <v>0.99</v>
      </c>
      <c r="M2420" s="121">
        <v>2338</v>
      </c>
      <c r="N2420" s="122">
        <v>0</v>
      </c>
      <c r="O2420" s="122">
        <v>1.5446857429441423E+19</v>
      </c>
    </row>
    <row r="2421" spans="3:15" ht="15" customHeight="1">
      <c r="C2421" s="112" t="b">
        <v>0</v>
      </c>
      <c r="D2421" s="113">
        <v>2340</v>
      </c>
      <c r="E2421" s="114" t="s">
        <v>3991</v>
      </c>
      <c r="F2421" s="114">
        <v>191</v>
      </c>
      <c r="G2421" s="121">
        <v>1</v>
      </c>
      <c r="H2421" s="121">
        <v>4</v>
      </c>
      <c r="I2421" s="121" t="s">
        <v>3985</v>
      </c>
      <c r="J2421" s="121">
        <v>293276</v>
      </c>
      <c r="K2421" s="121">
        <v>9618499</v>
      </c>
      <c r="L2421" s="121">
        <v>0.99</v>
      </c>
      <c r="M2421" s="121">
        <v>2339</v>
      </c>
      <c r="N2421" s="122">
        <v>0</v>
      </c>
      <c r="O2421" s="122">
        <v>6.6028905558753618E+18</v>
      </c>
    </row>
    <row r="2422" spans="3:15" ht="15" customHeight="1">
      <c r="C2422" s="112" t="b">
        <v>0</v>
      </c>
      <c r="D2422" s="113">
        <v>2341</v>
      </c>
      <c r="E2422" s="114" t="s">
        <v>3992</v>
      </c>
      <c r="F2422" s="114">
        <v>191</v>
      </c>
      <c r="G2422" s="121">
        <v>1</v>
      </c>
      <c r="H2422" s="121">
        <v>4</v>
      </c>
      <c r="I2422" s="121" t="s">
        <v>3985</v>
      </c>
      <c r="J2422" s="121">
        <v>249051</v>
      </c>
      <c r="K2422" s="121">
        <v>8130636</v>
      </c>
      <c r="L2422" s="121">
        <v>0.99</v>
      </c>
      <c r="M2422" s="121">
        <v>2340</v>
      </c>
      <c r="N2422" s="122">
        <v>0</v>
      </c>
      <c r="O2422" s="122">
        <v>1.1953156802241448E+19</v>
      </c>
    </row>
    <row r="2423" spans="3:15" ht="15" customHeight="1">
      <c r="C2423" s="112" t="b">
        <v>0</v>
      </c>
      <c r="D2423" s="113">
        <v>2342</v>
      </c>
      <c r="E2423" s="114" t="s">
        <v>3993</v>
      </c>
      <c r="F2423" s="114">
        <v>191</v>
      </c>
      <c r="G2423" s="121">
        <v>1</v>
      </c>
      <c r="H2423" s="121">
        <v>4</v>
      </c>
      <c r="I2423" s="121" t="s">
        <v>3985</v>
      </c>
      <c r="J2423" s="121">
        <v>158589</v>
      </c>
      <c r="K2423" s="121">
        <v>5164837</v>
      </c>
      <c r="L2423" s="121">
        <v>0.99</v>
      </c>
      <c r="M2423" s="121">
        <v>2341</v>
      </c>
      <c r="N2423" s="122">
        <v>0</v>
      </c>
      <c r="O2423" s="122">
        <v>4.2003792915233802E+18</v>
      </c>
    </row>
    <row r="2424" spans="3:15" ht="15" customHeight="1">
      <c r="C2424" s="112" t="b">
        <v>0</v>
      </c>
      <c r="D2424" s="113">
        <v>2343</v>
      </c>
      <c r="E2424" s="114" t="s">
        <v>3994</v>
      </c>
      <c r="F2424" s="114">
        <v>191</v>
      </c>
      <c r="G2424" s="121">
        <v>1</v>
      </c>
      <c r="H2424" s="121">
        <v>4</v>
      </c>
      <c r="I2424" s="121" t="s">
        <v>3985</v>
      </c>
      <c r="J2424" s="121">
        <v>133851</v>
      </c>
      <c r="K2424" s="121">
        <v>4396466</v>
      </c>
      <c r="L2424" s="121">
        <v>0.99</v>
      </c>
      <c r="M2424" s="121">
        <v>2342</v>
      </c>
      <c r="N2424" s="122">
        <v>0</v>
      </c>
      <c r="O2424" s="122">
        <v>1.2776702328897933E+19</v>
      </c>
    </row>
    <row r="2425" spans="3:15" ht="15" customHeight="1">
      <c r="C2425" s="112" t="b">
        <v>0</v>
      </c>
      <c r="D2425" s="113">
        <v>2344</v>
      </c>
      <c r="E2425" s="114" t="s">
        <v>3995</v>
      </c>
      <c r="F2425" s="114">
        <v>192</v>
      </c>
      <c r="G2425" s="121">
        <v>1</v>
      </c>
      <c r="H2425" s="121">
        <v>1</v>
      </c>
      <c r="I2425" s="121"/>
      <c r="J2425" s="121">
        <v>203206</v>
      </c>
      <c r="K2425" s="121">
        <v>6628067</v>
      </c>
      <c r="L2425" s="121">
        <v>0.99</v>
      </c>
      <c r="M2425" s="121">
        <v>2343</v>
      </c>
      <c r="N2425" s="122">
        <v>1</v>
      </c>
      <c r="O2425" s="122">
        <v>4.6259227799021312E+18</v>
      </c>
    </row>
    <row r="2426" spans="3:15" ht="15" customHeight="1">
      <c r="C2426" s="112" t="b">
        <v>0</v>
      </c>
      <c r="D2426" s="113">
        <v>2345</v>
      </c>
      <c r="E2426" s="114" t="s">
        <v>3996</v>
      </c>
      <c r="F2426" s="114">
        <v>192</v>
      </c>
      <c r="G2426" s="121">
        <v>1</v>
      </c>
      <c r="H2426" s="121">
        <v>1</v>
      </c>
      <c r="I2426" s="121"/>
      <c r="J2426" s="121">
        <v>261720</v>
      </c>
      <c r="K2426" s="121">
        <v>8586678</v>
      </c>
      <c r="L2426" s="121">
        <v>0.99</v>
      </c>
      <c r="M2426" s="121">
        <v>2344</v>
      </c>
      <c r="N2426" s="122">
        <v>1</v>
      </c>
      <c r="O2426" s="122">
        <v>4.8093573733344666E+18</v>
      </c>
    </row>
    <row r="2427" spans="3:15" ht="15" customHeight="1">
      <c r="C2427" s="112" t="b">
        <v>0</v>
      </c>
      <c r="D2427" s="113">
        <v>2346</v>
      </c>
      <c r="E2427" s="114" t="s">
        <v>3997</v>
      </c>
      <c r="F2427" s="114">
        <v>192</v>
      </c>
      <c r="G2427" s="121">
        <v>1</v>
      </c>
      <c r="H2427" s="121">
        <v>1</v>
      </c>
      <c r="I2427" s="121"/>
      <c r="J2427" s="121">
        <v>177606</v>
      </c>
      <c r="K2427" s="121">
        <v>5836953</v>
      </c>
      <c r="L2427" s="121">
        <v>0.99</v>
      </c>
      <c r="M2427" s="121">
        <v>2345</v>
      </c>
      <c r="N2427" s="122">
        <v>1</v>
      </c>
      <c r="O2427" s="122">
        <v>6.4978294189972111E+18</v>
      </c>
    </row>
    <row r="2428" spans="3:15" ht="15" customHeight="1">
      <c r="C2428" s="112" t="b">
        <v>0</v>
      </c>
      <c r="D2428" s="113">
        <v>2347</v>
      </c>
      <c r="E2428" s="114" t="s">
        <v>3998</v>
      </c>
      <c r="F2428" s="114">
        <v>192</v>
      </c>
      <c r="G2428" s="121">
        <v>1</v>
      </c>
      <c r="H2428" s="121">
        <v>1</v>
      </c>
      <c r="I2428" s="121"/>
      <c r="J2428" s="121">
        <v>192679</v>
      </c>
      <c r="K2428" s="121">
        <v>6315187</v>
      </c>
      <c r="L2428" s="121">
        <v>0.99</v>
      </c>
      <c r="M2428" s="121">
        <v>2346</v>
      </c>
      <c r="N2428" s="122">
        <v>1</v>
      </c>
      <c r="O2428" s="122">
        <v>1.315945427415781E+19</v>
      </c>
    </row>
    <row r="2429" spans="3:15" ht="15" customHeight="1">
      <c r="C2429" s="112" t="b">
        <v>0</v>
      </c>
      <c r="D2429" s="113">
        <v>2348</v>
      </c>
      <c r="E2429" s="114" t="s">
        <v>3999</v>
      </c>
      <c r="F2429" s="114">
        <v>192</v>
      </c>
      <c r="G2429" s="121">
        <v>1</v>
      </c>
      <c r="H2429" s="121">
        <v>1</v>
      </c>
      <c r="I2429" s="121"/>
      <c r="J2429" s="121">
        <v>232515</v>
      </c>
      <c r="K2429" s="121">
        <v>7657732</v>
      </c>
      <c r="L2429" s="121">
        <v>0.99</v>
      </c>
      <c r="M2429" s="121">
        <v>2347</v>
      </c>
      <c r="N2429" s="122">
        <v>1</v>
      </c>
      <c r="O2429" s="122">
        <v>5.6335255064100721E+18</v>
      </c>
    </row>
    <row r="2430" spans="3:15" ht="15" customHeight="1">
      <c r="C2430" s="112" t="b">
        <v>0</v>
      </c>
      <c r="D2430" s="113">
        <v>2349</v>
      </c>
      <c r="E2430" s="114" t="s">
        <v>4000</v>
      </c>
      <c r="F2430" s="114">
        <v>192</v>
      </c>
      <c r="G2430" s="121">
        <v>1</v>
      </c>
      <c r="H2430" s="121">
        <v>1</v>
      </c>
      <c r="I2430" s="121"/>
      <c r="J2430" s="121">
        <v>142602</v>
      </c>
      <c r="K2430" s="121">
        <v>4690029</v>
      </c>
      <c r="L2430" s="121">
        <v>0.99</v>
      </c>
      <c r="M2430" s="121">
        <v>2348</v>
      </c>
      <c r="N2430" s="122">
        <v>1</v>
      </c>
      <c r="O2430" s="122">
        <v>8.0439033282101156E+18</v>
      </c>
    </row>
    <row r="2431" spans="3:15" ht="15" customHeight="1">
      <c r="C2431" s="112" t="b">
        <v>0</v>
      </c>
      <c r="D2431" s="113">
        <v>2350</v>
      </c>
      <c r="E2431" s="114" t="s">
        <v>4001</v>
      </c>
      <c r="F2431" s="114">
        <v>192</v>
      </c>
      <c r="G2431" s="121">
        <v>1</v>
      </c>
      <c r="H2431" s="121">
        <v>1</v>
      </c>
      <c r="I2431" s="121"/>
      <c r="J2431" s="121">
        <v>196702</v>
      </c>
      <c r="K2431" s="121">
        <v>6507301</v>
      </c>
      <c r="L2431" s="121">
        <v>0.99</v>
      </c>
      <c r="M2431" s="121">
        <v>2349</v>
      </c>
      <c r="N2431" s="122">
        <v>1</v>
      </c>
      <c r="O2431" s="122">
        <v>1.0981394381630325E+19</v>
      </c>
    </row>
    <row r="2432" spans="3:15" ht="15" customHeight="1">
      <c r="C2432" s="112" t="b">
        <v>0</v>
      </c>
      <c r="D2432" s="113">
        <v>2351</v>
      </c>
      <c r="E2432" s="114" t="s">
        <v>4002</v>
      </c>
      <c r="F2432" s="114">
        <v>192</v>
      </c>
      <c r="G2432" s="121">
        <v>1</v>
      </c>
      <c r="H2432" s="121">
        <v>1</v>
      </c>
      <c r="I2432" s="121"/>
      <c r="J2432" s="121">
        <v>134896</v>
      </c>
      <c r="K2432" s="121">
        <v>4449772</v>
      </c>
      <c r="L2432" s="121">
        <v>0.99</v>
      </c>
      <c r="M2432" s="121">
        <v>2350</v>
      </c>
      <c r="N2432" s="122">
        <v>1</v>
      </c>
      <c r="O2432" s="122">
        <v>5.4374067193452708E+18</v>
      </c>
    </row>
    <row r="2433" spans="3:15" ht="15" customHeight="1">
      <c r="C2433" s="112" t="b">
        <v>0</v>
      </c>
      <c r="D2433" s="113">
        <v>2352</v>
      </c>
      <c r="E2433" s="114" t="s">
        <v>4003</v>
      </c>
      <c r="F2433" s="114">
        <v>192</v>
      </c>
      <c r="G2433" s="121">
        <v>1</v>
      </c>
      <c r="H2433" s="121">
        <v>1</v>
      </c>
      <c r="I2433" s="121"/>
      <c r="J2433" s="121">
        <v>165067</v>
      </c>
      <c r="K2433" s="121">
        <v>5620058</v>
      </c>
      <c r="L2433" s="121">
        <v>0.99</v>
      </c>
      <c r="M2433" s="121">
        <v>2351</v>
      </c>
      <c r="N2433" s="122">
        <v>1</v>
      </c>
      <c r="O2433" s="122">
        <v>6.6571935570578248E+18</v>
      </c>
    </row>
    <row r="2434" spans="3:15" ht="15" customHeight="1">
      <c r="C2434" s="112" t="b">
        <v>0</v>
      </c>
      <c r="D2434" s="113">
        <v>2353</v>
      </c>
      <c r="E2434" s="114" t="s">
        <v>4004</v>
      </c>
      <c r="F2434" s="114">
        <v>192</v>
      </c>
      <c r="G2434" s="121">
        <v>1</v>
      </c>
      <c r="H2434" s="121">
        <v>1</v>
      </c>
      <c r="I2434" s="121"/>
      <c r="J2434" s="121">
        <v>206053</v>
      </c>
      <c r="K2434" s="121">
        <v>6775101</v>
      </c>
      <c r="L2434" s="121">
        <v>0.99</v>
      </c>
      <c r="M2434" s="121">
        <v>2352</v>
      </c>
      <c r="N2434" s="122">
        <v>1</v>
      </c>
      <c r="O2434" s="122">
        <v>2.9424720353058944E+18</v>
      </c>
    </row>
    <row r="2435" spans="3:15" ht="15" customHeight="1">
      <c r="C2435" s="112" t="b">
        <v>0</v>
      </c>
      <c r="D2435" s="113">
        <v>2354</v>
      </c>
      <c r="E2435" s="114" t="s">
        <v>4005</v>
      </c>
      <c r="F2435" s="114">
        <v>192</v>
      </c>
      <c r="G2435" s="121">
        <v>1</v>
      </c>
      <c r="H2435" s="121">
        <v>1</v>
      </c>
      <c r="I2435" s="121"/>
      <c r="J2435" s="121">
        <v>175464</v>
      </c>
      <c r="K2435" s="121">
        <v>5826775</v>
      </c>
      <c r="L2435" s="121">
        <v>0.99</v>
      </c>
      <c r="M2435" s="121">
        <v>2353</v>
      </c>
      <c r="N2435" s="122">
        <v>1</v>
      </c>
      <c r="O2435" s="122">
        <v>2.2781579544165088E+17</v>
      </c>
    </row>
    <row r="2436" spans="3:15" ht="15" customHeight="1">
      <c r="C2436" s="112" t="b">
        <v>0</v>
      </c>
      <c r="D2436" s="113">
        <v>2355</v>
      </c>
      <c r="E2436" s="114" t="s">
        <v>4006</v>
      </c>
      <c r="F2436" s="114">
        <v>192</v>
      </c>
      <c r="G2436" s="121">
        <v>1</v>
      </c>
      <c r="H2436" s="121">
        <v>1</v>
      </c>
      <c r="I2436" s="121"/>
      <c r="J2436" s="121">
        <v>268068</v>
      </c>
      <c r="K2436" s="121">
        <v>8781021</v>
      </c>
      <c r="L2436" s="121">
        <v>0.99</v>
      </c>
      <c r="M2436" s="121">
        <v>2354</v>
      </c>
      <c r="N2436" s="122">
        <v>1</v>
      </c>
      <c r="O2436" s="122">
        <v>1.7783622286868529E+19</v>
      </c>
    </row>
    <row r="2437" spans="3:15" ht="15" customHeight="1">
      <c r="C2437" s="112" t="b">
        <v>0</v>
      </c>
      <c r="D2437" s="113">
        <v>2356</v>
      </c>
      <c r="E2437" s="114" t="s">
        <v>4007</v>
      </c>
      <c r="F2437" s="114">
        <v>192</v>
      </c>
      <c r="G2437" s="121">
        <v>1</v>
      </c>
      <c r="H2437" s="121">
        <v>1</v>
      </c>
      <c r="I2437" s="121"/>
      <c r="J2437" s="121">
        <v>244897</v>
      </c>
      <c r="K2437" s="121">
        <v>8040563</v>
      </c>
      <c r="L2437" s="121">
        <v>0.99</v>
      </c>
      <c r="M2437" s="121">
        <v>2355</v>
      </c>
      <c r="N2437" s="122">
        <v>1</v>
      </c>
      <c r="O2437" s="122">
        <v>1.199974708158387E+19</v>
      </c>
    </row>
    <row r="2438" spans="3:15" ht="15" customHeight="1">
      <c r="C2438" s="112" t="b">
        <v>0</v>
      </c>
      <c r="D2438" s="113">
        <v>2357</v>
      </c>
      <c r="E2438" s="114" t="s">
        <v>4008</v>
      </c>
      <c r="F2438" s="114">
        <v>192</v>
      </c>
      <c r="G2438" s="121">
        <v>1</v>
      </c>
      <c r="H2438" s="121">
        <v>1</v>
      </c>
      <c r="I2438" s="121"/>
      <c r="J2438" s="121">
        <v>231836</v>
      </c>
      <c r="K2438" s="121">
        <v>7591945</v>
      </c>
      <c r="L2438" s="121">
        <v>0.99</v>
      </c>
      <c r="M2438" s="121">
        <v>2356</v>
      </c>
      <c r="N2438" s="122">
        <v>1</v>
      </c>
      <c r="O2438" s="122">
        <v>3.54165593308062E+18</v>
      </c>
    </row>
    <row r="2439" spans="3:15" ht="15" customHeight="1">
      <c r="C2439" s="112" t="b">
        <v>0</v>
      </c>
      <c r="D2439" s="113">
        <v>2358</v>
      </c>
      <c r="E2439" s="114" t="s">
        <v>4009</v>
      </c>
      <c r="F2439" s="114">
        <v>193</v>
      </c>
      <c r="G2439" s="121">
        <v>1</v>
      </c>
      <c r="H2439" s="121">
        <v>4</v>
      </c>
      <c r="I2439" s="121" t="s">
        <v>4010</v>
      </c>
      <c r="J2439" s="121">
        <v>243591</v>
      </c>
      <c r="K2439" s="121">
        <v>8148266</v>
      </c>
      <c r="L2439" s="121">
        <v>0.99</v>
      </c>
      <c r="M2439" s="121">
        <v>2357</v>
      </c>
      <c r="N2439" s="122">
        <v>0</v>
      </c>
      <c r="O2439" s="122">
        <v>2.5220618104124652E+18</v>
      </c>
    </row>
    <row r="2440" spans="3:15" ht="15" customHeight="1">
      <c r="C2440" s="112" t="b">
        <v>0</v>
      </c>
      <c r="D2440" s="113">
        <v>2359</v>
      </c>
      <c r="E2440" s="114" t="s">
        <v>4011</v>
      </c>
      <c r="F2440" s="114">
        <v>193</v>
      </c>
      <c r="G2440" s="121">
        <v>1</v>
      </c>
      <c r="H2440" s="121">
        <v>4</v>
      </c>
      <c r="I2440" s="121" t="s">
        <v>4010</v>
      </c>
      <c r="J2440" s="121">
        <v>216790</v>
      </c>
      <c r="K2440" s="121">
        <v>7199175</v>
      </c>
      <c r="L2440" s="121">
        <v>0.99</v>
      </c>
      <c r="M2440" s="121">
        <v>2358</v>
      </c>
      <c r="N2440" s="122">
        <v>0</v>
      </c>
      <c r="O2440" s="122">
        <v>1.198244398724693E+19</v>
      </c>
    </row>
    <row r="2441" spans="3:15" ht="15" customHeight="1">
      <c r="C2441" s="112" t="b">
        <v>0</v>
      </c>
      <c r="D2441" s="113">
        <v>2360</v>
      </c>
      <c r="E2441" s="114" t="s">
        <v>4012</v>
      </c>
      <c r="F2441" s="114">
        <v>193</v>
      </c>
      <c r="G2441" s="121">
        <v>1</v>
      </c>
      <c r="H2441" s="121">
        <v>4</v>
      </c>
      <c r="I2441" s="121" t="s">
        <v>4010</v>
      </c>
      <c r="J2441" s="121">
        <v>295497</v>
      </c>
      <c r="K2441" s="121">
        <v>9805526</v>
      </c>
      <c r="L2441" s="121">
        <v>0.99</v>
      </c>
      <c r="M2441" s="121">
        <v>2359</v>
      </c>
      <c r="N2441" s="122">
        <v>0</v>
      </c>
      <c r="O2441" s="122">
        <v>1.2565967583357987E+19</v>
      </c>
    </row>
    <row r="2442" spans="3:15" ht="15" customHeight="1">
      <c r="C2442" s="112" t="b">
        <v>0</v>
      </c>
      <c r="D2442" s="113">
        <v>2361</v>
      </c>
      <c r="E2442" s="114" t="s">
        <v>4013</v>
      </c>
      <c r="F2442" s="114">
        <v>193</v>
      </c>
      <c r="G2442" s="121">
        <v>1</v>
      </c>
      <c r="H2442" s="121">
        <v>4</v>
      </c>
      <c r="I2442" s="121" t="s">
        <v>4010</v>
      </c>
      <c r="J2442" s="121">
        <v>323395</v>
      </c>
      <c r="K2442" s="121">
        <v>10708168</v>
      </c>
      <c r="L2442" s="121">
        <v>0.99</v>
      </c>
      <c r="M2442" s="121">
        <v>2360</v>
      </c>
      <c r="N2442" s="122">
        <v>0</v>
      </c>
      <c r="O2442" s="122">
        <v>1.1259395417214001E+19</v>
      </c>
    </row>
    <row r="2443" spans="3:15" ht="15" customHeight="1">
      <c r="C2443" s="112" t="b">
        <v>0</v>
      </c>
      <c r="D2443" s="113">
        <v>2362</v>
      </c>
      <c r="E2443" s="114" t="s">
        <v>4014</v>
      </c>
      <c r="F2443" s="114">
        <v>193</v>
      </c>
      <c r="G2443" s="121">
        <v>1</v>
      </c>
      <c r="H2443" s="121">
        <v>4</v>
      </c>
      <c r="I2443" s="121" t="s">
        <v>4010</v>
      </c>
      <c r="J2443" s="121">
        <v>217234</v>
      </c>
      <c r="K2443" s="121">
        <v>7129137</v>
      </c>
      <c r="L2443" s="121">
        <v>0.99</v>
      </c>
      <c r="M2443" s="121">
        <v>2361</v>
      </c>
      <c r="N2443" s="122">
        <v>0</v>
      </c>
      <c r="O2443" s="122">
        <v>9.0289110896122921E+18</v>
      </c>
    </row>
    <row r="2444" spans="3:15" ht="15" customHeight="1">
      <c r="C2444" s="112" t="b">
        <v>0</v>
      </c>
      <c r="D2444" s="113">
        <v>2363</v>
      </c>
      <c r="E2444" s="114" t="s">
        <v>4015</v>
      </c>
      <c r="F2444" s="114">
        <v>193</v>
      </c>
      <c r="G2444" s="121">
        <v>1</v>
      </c>
      <c r="H2444" s="121">
        <v>4</v>
      </c>
      <c r="I2444" s="121" t="s">
        <v>4010</v>
      </c>
      <c r="J2444" s="121">
        <v>244506</v>
      </c>
      <c r="K2444" s="121">
        <v>8088244</v>
      </c>
      <c r="L2444" s="121">
        <v>0.99</v>
      </c>
      <c r="M2444" s="121">
        <v>2362</v>
      </c>
      <c r="N2444" s="122">
        <v>0</v>
      </c>
      <c r="O2444" s="122">
        <v>1.6500236547172551E+19</v>
      </c>
    </row>
    <row r="2445" spans="3:15" ht="15" customHeight="1">
      <c r="C2445" s="112" t="b">
        <v>0</v>
      </c>
      <c r="D2445" s="113">
        <v>2364</v>
      </c>
      <c r="E2445" s="114" t="s">
        <v>4016</v>
      </c>
      <c r="F2445" s="114">
        <v>193</v>
      </c>
      <c r="G2445" s="121">
        <v>1</v>
      </c>
      <c r="H2445" s="121">
        <v>4</v>
      </c>
      <c r="I2445" s="121" t="s">
        <v>4010</v>
      </c>
      <c r="J2445" s="121">
        <v>240091</v>
      </c>
      <c r="K2445" s="121">
        <v>7971384</v>
      </c>
      <c r="L2445" s="121">
        <v>0.99</v>
      </c>
      <c r="M2445" s="121">
        <v>2363</v>
      </c>
      <c r="N2445" s="122">
        <v>0</v>
      </c>
      <c r="O2445" s="122">
        <v>1.7350323357744689E+19</v>
      </c>
    </row>
    <row r="2446" spans="3:15" ht="15" customHeight="1">
      <c r="C2446" s="112" t="b">
        <v>0</v>
      </c>
      <c r="D2446" s="113">
        <v>2365</v>
      </c>
      <c r="E2446" s="114" t="s">
        <v>4017</v>
      </c>
      <c r="F2446" s="114">
        <v>193</v>
      </c>
      <c r="G2446" s="121">
        <v>1</v>
      </c>
      <c r="H2446" s="121">
        <v>4</v>
      </c>
      <c r="I2446" s="121" t="s">
        <v>4010</v>
      </c>
      <c r="J2446" s="121">
        <v>248084</v>
      </c>
      <c r="K2446" s="121">
        <v>8134096</v>
      </c>
      <c r="L2446" s="121">
        <v>0.99</v>
      </c>
      <c r="M2446" s="121">
        <v>2364</v>
      </c>
      <c r="N2446" s="122">
        <v>0</v>
      </c>
      <c r="O2446" s="122">
        <v>1.4843912960676577E+19</v>
      </c>
    </row>
    <row r="2447" spans="3:15" ht="15" customHeight="1">
      <c r="C2447" s="112" t="b">
        <v>0</v>
      </c>
      <c r="D2447" s="113">
        <v>2366</v>
      </c>
      <c r="E2447" s="114" t="s">
        <v>4018</v>
      </c>
      <c r="F2447" s="114">
        <v>193</v>
      </c>
      <c r="G2447" s="121">
        <v>1</v>
      </c>
      <c r="H2447" s="121">
        <v>4</v>
      </c>
      <c r="I2447" s="121" t="s">
        <v>4010</v>
      </c>
      <c r="J2447" s="121">
        <v>283010</v>
      </c>
      <c r="K2447" s="121">
        <v>9308997</v>
      </c>
      <c r="L2447" s="121">
        <v>0.99</v>
      </c>
      <c r="M2447" s="121">
        <v>2365</v>
      </c>
      <c r="N2447" s="122">
        <v>0</v>
      </c>
      <c r="O2447" s="122">
        <v>1.8062828823568394E+18</v>
      </c>
    </row>
    <row r="2448" spans="3:15" ht="15" customHeight="1">
      <c r="C2448" s="112" t="b">
        <v>0</v>
      </c>
      <c r="D2448" s="113">
        <v>2367</v>
      </c>
      <c r="E2448" s="114" t="s">
        <v>301</v>
      </c>
      <c r="F2448" s="114">
        <v>193</v>
      </c>
      <c r="G2448" s="121">
        <v>1</v>
      </c>
      <c r="H2448" s="121">
        <v>4</v>
      </c>
      <c r="I2448" s="121" t="s">
        <v>4010</v>
      </c>
      <c r="J2448" s="121">
        <v>271229</v>
      </c>
      <c r="K2448" s="121">
        <v>8940573</v>
      </c>
      <c r="L2448" s="121">
        <v>0.99</v>
      </c>
      <c r="M2448" s="121">
        <v>2366</v>
      </c>
      <c r="N2448" s="122">
        <v>0</v>
      </c>
      <c r="O2448" s="122">
        <v>9.2532860105514312E+18</v>
      </c>
    </row>
    <row r="2449" spans="3:15" ht="15" customHeight="1">
      <c r="C2449" s="112" t="b">
        <v>0</v>
      </c>
      <c r="D2449" s="113">
        <v>2368</v>
      </c>
      <c r="E2449" s="114" t="s">
        <v>4019</v>
      </c>
      <c r="F2449" s="114">
        <v>193</v>
      </c>
      <c r="G2449" s="121">
        <v>1</v>
      </c>
      <c r="H2449" s="121">
        <v>4</v>
      </c>
      <c r="I2449" s="121" t="s">
        <v>4010</v>
      </c>
      <c r="J2449" s="121">
        <v>264359</v>
      </c>
      <c r="K2449" s="121">
        <v>8682716</v>
      </c>
      <c r="L2449" s="121">
        <v>0.99</v>
      </c>
      <c r="M2449" s="121">
        <v>2367</v>
      </c>
      <c r="N2449" s="122">
        <v>0</v>
      </c>
      <c r="O2449" s="122">
        <v>8.5388481089955256E+18</v>
      </c>
    </row>
    <row r="2450" spans="3:15" ht="15" customHeight="1">
      <c r="C2450" s="112" t="b">
        <v>0</v>
      </c>
      <c r="D2450" s="113">
        <v>2369</v>
      </c>
      <c r="E2450" s="114" t="s">
        <v>4020</v>
      </c>
      <c r="F2450" s="114">
        <v>193</v>
      </c>
      <c r="G2450" s="121">
        <v>1</v>
      </c>
      <c r="H2450" s="121">
        <v>4</v>
      </c>
      <c r="I2450" s="121" t="s">
        <v>4010</v>
      </c>
      <c r="J2450" s="121">
        <v>265717</v>
      </c>
      <c r="K2450" s="121">
        <v>8724674</v>
      </c>
      <c r="L2450" s="121">
        <v>0.99</v>
      </c>
      <c r="M2450" s="121">
        <v>2368</v>
      </c>
      <c r="N2450" s="122">
        <v>0</v>
      </c>
      <c r="O2450" s="122">
        <v>1.3384687641120668E+19</v>
      </c>
    </row>
    <row r="2451" spans="3:15" ht="15" customHeight="1">
      <c r="C2451" s="112" t="b">
        <v>0</v>
      </c>
      <c r="D2451" s="113">
        <v>2370</v>
      </c>
      <c r="E2451" s="114" t="s">
        <v>4021</v>
      </c>
      <c r="F2451" s="114">
        <v>193</v>
      </c>
      <c r="G2451" s="121">
        <v>1</v>
      </c>
      <c r="H2451" s="121">
        <v>4</v>
      </c>
      <c r="I2451" s="121" t="s">
        <v>4010</v>
      </c>
      <c r="J2451" s="121">
        <v>282226</v>
      </c>
      <c r="K2451" s="121">
        <v>9312588</v>
      </c>
      <c r="L2451" s="121">
        <v>0.99</v>
      </c>
      <c r="M2451" s="121">
        <v>2369</v>
      </c>
      <c r="N2451" s="122">
        <v>0</v>
      </c>
      <c r="O2451" s="122">
        <v>6.8372820522473523E+18</v>
      </c>
    </row>
    <row r="2452" spans="3:15" ht="15" customHeight="1">
      <c r="C2452" s="112" t="b">
        <v>0</v>
      </c>
      <c r="D2452" s="113">
        <v>2371</v>
      </c>
      <c r="E2452" s="114" t="s">
        <v>4022</v>
      </c>
      <c r="F2452" s="114">
        <v>193</v>
      </c>
      <c r="G2452" s="121">
        <v>1</v>
      </c>
      <c r="H2452" s="121">
        <v>4</v>
      </c>
      <c r="I2452" s="121" t="s">
        <v>4010</v>
      </c>
      <c r="J2452" s="121">
        <v>193593</v>
      </c>
      <c r="K2452" s="121">
        <v>6346507</v>
      </c>
      <c r="L2452" s="121">
        <v>0.99</v>
      </c>
      <c r="M2452" s="121">
        <v>2370</v>
      </c>
      <c r="N2452" s="122">
        <v>0</v>
      </c>
      <c r="O2452" s="122">
        <v>3.6263123875700378E+18</v>
      </c>
    </row>
    <row r="2453" spans="3:15" ht="15" customHeight="1">
      <c r="C2453" s="112" t="b">
        <v>0</v>
      </c>
      <c r="D2453" s="113">
        <v>2372</v>
      </c>
      <c r="E2453" s="114" t="s">
        <v>4023</v>
      </c>
      <c r="F2453" s="114">
        <v>193</v>
      </c>
      <c r="G2453" s="121">
        <v>1</v>
      </c>
      <c r="H2453" s="121">
        <v>4</v>
      </c>
      <c r="I2453" s="121" t="s">
        <v>4010</v>
      </c>
      <c r="J2453" s="121">
        <v>279118</v>
      </c>
      <c r="K2453" s="121">
        <v>9220114</v>
      </c>
      <c r="L2453" s="121">
        <v>0.99</v>
      </c>
      <c r="M2453" s="121">
        <v>2371</v>
      </c>
      <c r="N2453" s="122">
        <v>0</v>
      </c>
      <c r="O2453" s="122">
        <v>3.0299003469047316E+18</v>
      </c>
    </row>
    <row r="2454" spans="3:15" ht="15" customHeight="1">
      <c r="C2454" s="112" t="b">
        <v>0</v>
      </c>
      <c r="D2454" s="113">
        <v>2373</v>
      </c>
      <c r="E2454" s="114" t="s">
        <v>4024</v>
      </c>
      <c r="F2454" s="114">
        <v>193</v>
      </c>
      <c r="G2454" s="121">
        <v>1</v>
      </c>
      <c r="H2454" s="121">
        <v>4</v>
      </c>
      <c r="I2454" s="121" t="s">
        <v>4010</v>
      </c>
      <c r="J2454" s="121">
        <v>496692</v>
      </c>
      <c r="K2454" s="121">
        <v>16354362</v>
      </c>
      <c r="L2454" s="121">
        <v>0.99</v>
      </c>
      <c r="M2454" s="121">
        <v>2372</v>
      </c>
      <c r="N2454" s="122">
        <v>0</v>
      </c>
      <c r="O2454" s="122">
        <v>1.8078548385714053E+19</v>
      </c>
    </row>
    <row r="2455" spans="3:15" ht="15" customHeight="1">
      <c r="C2455" s="112" t="b">
        <v>0</v>
      </c>
      <c r="D2455" s="113">
        <v>2374</v>
      </c>
      <c r="E2455" s="114" t="s">
        <v>4025</v>
      </c>
      <c r="F2455" s="114">
        <v>193</v>
      </c>
      <c r="G2455" s="121">
        <v>1</v>
      </c>
      <c r="H2455" s="121">
        <v>4</v>
      </c>
      <c r="I2455" s="121" t="s">
        <v>2430</v>
      </c>
      <c r="J2455" s="121">
        <v>71941</v>
      </c>
      <c r="K2455" s="121">
        <v>2382220</v>
      </c>
      <c r="L2455" s="121">
        <v>0.99</v>
      </c>
      <c r="M2455" s="121">
        <v>2373</v>
      </c>
      <c r="N2455" s="122">
        <v>0</v>
      </c>
      <c r="O2455" s="122">
        <v>6.9013453062292183E+18</v>
      </c>
    </row>
    <row r="2456" spans="3:15" ht="15" customHeight="1">
      <c r="C2456" s="112" t="b">
        <v>0</v>
      </c>
      <c r="D2456" s="113">
        <v>2375</v>
      </c>
      <c r="E2456" s="114" t="s">
        <v>302</v>
      </c>
      <c r="F2456" s="114">
        <v>194</v>
      </c>
      <c r="G2456" s="121">
        <v>1</v>
      </c>
      <c r="H2456" s="121">
        <v>1</v>
      </c>
      <c r="I2456" s="121" t="s">
        <v>4026</v>
      </c>
      <c r="J2456" s="121">
        <v>218017</v>
      </c>
      <c r="K2456" s="121">
        <v>7197430</v>
      </c>
      <c r="L2456" s="121">
        <v>0.99</v>
      </c>
      <c r="M2456" s="121">
        <v>2374</v>
      </c>
      <c r="N2456" s="122">
        <v>0</v>
      </c>
      <c r="O2456" s="122">
        <v>7.5679501329775258E+18</v>
      </c>
    </row>
    <row r="2457" spans="3:15" ht="15" customHeight="1">
      <c r="C2457" s="112" t="b">
        <v>0</v>
      </c>
      <c r="D2457" s="113">
        <v>2376</v>
      </c>
      <c r="E2457" s="114" t="s">
        <v>4027</v>
      </c>
      <c r="F2457" s="114">
        <v>194</v>
      </c>
      <c r="G2457" s="121">
        <v>1</v>
      </c>
      <c r="H2457" s="121">
        <v>1</v>
      </c>
      <c r="I2457" s="121" t="s">
        <v>4026</v>
      </c>
      <c r="J2457" s="121">
        <v>259213</v>
      </c>
      <c r="K2457" s="121">
        <v>8501904</v>
      </c>
      <c r="L2457" s="121">
        <v>0.99</v>
      </c>
      <c r="M2457" s="121">
        <v>2375</v>
      </c>
      <c r="N2457" s="122">
        <v>0</v>
      </c>
      <c r="O2457" s="122">
        <v>1.8014161212777361E+19</v>
      </c>
    </row>
    <row r="2458" spans="3:15" ht="15" customHeight="1">
      <c r="C2458" s="112" t="b">
        <v>0</v>
      </c>
      <c r="D2458" s="113">
        <v>2377</v>
      </c>
      <c r="E2458" s="114" t="s">
        <v>4028</v>
      </c>
      <c r="F2458" s="114">
        <v>194</v>
      </c>
      <c r="G2458" s="121">
        <v>1</v>
      </c>
      <c r="H2458" s="121">
        <v>1</v>
      </c>
      <c r="I2458" s="121" t="s">
        <v>4026</v>
      </c>
      <c r="J2458" s="121">
        <v>257906</v>
      </c>
      <c r="K2458" s="121">
        <v>8469765</v>
      </c>
      <c r="L2458" s="121">
        <v>0.99</v>
      </c>
      <c r="M2458" s="121">
        <v>2376</v>
      </c>
      <c r="N2458" s="122">
        <v>0</v>
      </c>
      <c r="O2458" s="122">
        <v>1.0835831243557532E+19</v>
      </c>
    </row>
    <row r="2459" spans="3:15" ht="15" customHeight="1">
      <c r="C2459" s="112" t="b">
        <v>0</v>
      </c>
      <c r="D2459" s="113">
        <v>2378</v>
      </c>
      <c r="E2459" s="114" t="s">
        <v>4029</v>
      </c>
      <c r="F2459" s="114">
        <v>194</v>
      </c>
      <c r="G2459" s="121">
        <v>1</v>
      </c>
      <c r="H2459" s="121">
        <v>1</v>
      </c>
      <c r="I2459" s="121" t="s">
        <v>4026</v>
      </c>
      <c r="J2459" s="121">
        <v>312058</v>
      </c>
      <c r="K2459" s="121">
        <v>10235611</v>
      </c>
      <c r="L2459" s="121">
        <v>0.99</v>
      </c>
      <c r="M2459" s="121">
        <v>2377</v>
      </c>
      <c r="N2459" s="122">
        <v>0</v>
      </c>
      <c r="O2459" s="122">
        <v>3.7683333464019287E+18</v>
      </c>
    </row>
    <row r="2460" spans="3:15" ht="15" customHeight="1">
      <c r="C2460" s="112" t="b">
        <v>0</v>
      </c>
      <c r="D2460" s="113">
        <v>2379</v>
      </c>
      <c r="E2460" s="114" t="s">
        <v>4030</v>
      </c>
      <c r="F2460" s="114">
        <v>194</v>
      </c>
      <c r="G2460" s="121">
        <v>1</v>
      </c>
      <c r="H2460" s="121">
        <v>1</v>
      </c>
      <c r="I2460" s="121" t="s">
        <v>4026</v>
      </c>
      <c r="J2460" s="121">
        <v>277995</v>
      </c>
      <c r="K2460" s="121">
        <v>9107071</v>
      </c>
      <c r="L2460" s="121">
        <v>0.99</v>
      </c>
      <c r="M2460" s="121">
        <v>2378</v>
      </c>
      <c r="N2460" s="122">
        <v>0</v>
      </c>
      <c r="O2460" s="122">
        <v>5.7332492805712527E+18</v>
      </c>
    </row>
    <row r="2461" spans="3:15" ht="15" customHeight="1">
      <c r="C2461" s="112" t="b">
        <v>0</v>
      </c>
      <c r="D2461" s="113">
        <v>2380</v>
      </c>
      <c r="E2461" s="114" t="s">
        <v>4031</v>
      </c>
      <c r="F2461" s="114">
        <v>194</v>
      </c>
      <c r="G2461" s="121">
        <v>1</v>
      </c>
      <c r="H2461" s="121">
        <v>1</v>
      </c>
      <c r="I2461" s="121" t="s">
        <v>4026</v>
      </c>
      <c r="J2461" s="121">
        <v>232960</v>
      </c>
      <c r="K2461" s="121">
        <v>7690312</v>
      </c>
      <c r="L2461" s="121">
        <v>0.99</v>
      </c>
      <c r="M2461" s="121">
        <v>2379</v>
      </c>
      <c r="N2461" s="122">
        <v>0</v>
      </c>
      <c r="O2461" s="122">
        <v>1.7053194991935216E+19</v>
      </c>
    </row>
    <row r="2462" spans="3:15" ht="15" customHeight="1">
      <c r="C2462" s="112" t="b">
        <v>0</v>
      </c>
      <c r="D2462" s="113">
        <v>2381</v>
      </c>
      <c r="E2462" s="114" t="s">
        <v>4032</v>
      </c>
      <c r="F2462" s="114">
        <v>194</v>
      </c>
      <c r="G2462" s="121">
        <v>1</v>
      </c>
      <c r="H2462" s="121">
        <v>1</v>
      </c>
      <c r="I2462" s="121" t="s">
        <v>4026</v>
      </c>
      <c r="J2462" s="121">
        <v>269400</v>
      </c>
      <c r="K2462" s="121">
        <v>8872479</v>
      </c>
      <c r="L2462" s="121">
        <v>0.99</v>
      </c>
      <c r="M2462" s="121">
        <v>2380</v>
      </c>
      <c r="N2462" s="122">
        <v>0</v>
      </c>
      <c r="O2462" s="122">
        <v>3.3639113391707274E+18</v>
      </c>
    </row>
    <row r="2463" spans="3:15" ht="15" customHeight="1">
      <c r="C2463" s="112" t="b">
        <v>0</v>
      </c>
      <c r="D2463" s="113">
        <v>2382</v>
      </c>
      <c r="E2463" s="114" t="s">
        <v>4033</v>
      </c>
      <c r="F2463" s="114">
        <v>194</v>
      </c>
      <c r="G2463" s="121">
        <v>1</v>
      </c>
      <c r="H2463" s="121">
        <v>1</v>
      </c>
      <c r="I2463" s="121" t="s">
        <v>4026</v>
      </c>
      <c r="J2463" s="121">
        <v>193906</v>
      </c>
      <c r="K2463" s="121">
        <v>6333311</v>
      </c>
      <c r="L2463" s="121">
        <v>0.99</v>
      </c>
      <c r="M2463" s="121">
        <v>2381</v>
      </c>
      <c r="N2463" s="122">
        <v>0</v>
      </c>
      <c r="O2463" s="122">
        <v>3.4937061855547843E+18</v>
      </c>
    </row>
    <row r="2464" spans="3:15" ht="15" customHeight="1">
      <c r="C2464" s="112" t="b">
        <v>0</v>
      </c>
      <c r="D2464" s="113">
        <v>2383</v>
      </c>
      <c r="E2464" s="114" t="s">
        <v>1878</v>
      </c>
      <c r="F2464" s="114">
        <v>194</v>
      </c>
      <c r="G2464" s="121">
        <v>1</v>
      </c>
      <c r="H2464" s="121">
        <v>1</v>
      </c>
      <c r="I2464" s="121" t="s">
        <v>4026</v>
      </c>
      <c r="J2464" s="121">
        <v>295810</v>
      </c>
      <c r="K2464" s="121">
        <v>9702450</v>
      </c>
      <c r="L2464" s="121">
        <v>0.99</v>
      </c>
      <c r="M2464" s="121">
        <v>2382</v>
      </c>
      <c r="N2464" s="122">
        <v>0</v>
      </c>
      <c r="O2464" s="122">
        <v>1.2141570219985242E+19</v>
      </c>
    </row>
    <row r="2465" spans="3:15" ht="15" customHeight="1">
      <c r="C2465" s="112" t="b">
        <v>0</v>
      </c>
      <c r="D2465" s="113">
        <v>2384</v>
      </c>
      <c r="E2465" s="114" t="s">
        <v>4034</v>
      </c>
      <c r="F2465" s="114">
        <v>194</v>
      </c>
      <c r="G2465" s="121">
        <v>1</v>
      </c>
      <c r="H2465" s="121">
        <v>1</v>
      </c>
      <c r="I2465" s="121" t="s">
        <v>4026</v>
      </c>
      <c r="J2465" s="121">
        <v>224574</v>
      </c>
      <c r="K2465" s="121">
        <v>7483526</v>
      </c>
      <c r="L2465" s="121">
        <v>0.99</v>
      </c>
      <c r="M2465" s="121">
        <v>2383</v>
      </c>
      <c r="N2465" s="122">
        <v>0</v>
      </c>
      <c r="O2465" s="122">
        <v>1.7177815680577577E+19</v>
      </c>
    </row>
    <row r="2466" spans="3:15" ht="15" customHeight="1">
      <c r="C2466" s="112" t="b">
        <v>0</v>
      </c>
      <c r="D2466" s="113">
        <v>2385</v>
      </c>
      <c r="E2466" s="114" t="s">
        <v>4035</v>
      </c>
      <c r="F2466" s="114">
        <v>194</v>
      </c>
      <c r="G2466" s="121">
        <v>1</v>
      </c>
      <c r="H2466" s="121">
        <v>1</v>
      </c>
      <c r="I2466" s="121" t="s">
        <v>4026</v>
      </c>
      <c r="J2466" s="121">
        <v>218592</v>
      </c>
      <c r="K2466" s="121">
        <v>7458864</v>
      </c>
      <c r="L2466" s="121">
        <v>0.99</v>
      </c>
      <c r="M2466" s="121">
        <v>2384</v>
      </c>
      <c r="N2466" s="122">
        <v>0</v>
      </c>
      <c r="O2466" s="122">
        <v>1.1606775457305725E+19</v>
      </c>
    </row>
    <row r="2467" spans="3:15" ht="15" customHeight="1">
      <c r="C2467" s="112" t="b">
        <v>0</v>
      </c>
      <c r="D2467" s="113">
        <v>2386</v>
      </c>
      <c r="E2467" s="114" t="s">
        <v>4036</v>
      </c>
      <c r="F2467" s="114">
        <v>194</v>
      </c>
      <c r="G2467" s="121">
        <v>1</v>
      </c>
      <c r="H2467" s="121">
        <v>1</v>
      </c>
      <c r="I2467" s="121" t="s">
        <v>4026</v>
      </c>
      <c r="J2467" s="121">
        <v>317413</v>
      </c>
      <c r="K2467" s="121">
        <v>10395500</v>
      </c>
      <c r="L2467" s="121">
        <v>0.99</v>
      </c>
      <c r="M2467" s="121">
        <v>2385</v>
      </c>
      <c r="N2467" s="122">
        <v>0</v>
      </c>
      <c r="O2467" s="122">
        <v>3.7708554674755164E+18</v>
      </c>
    </row>
    <row r="2468" spans="3:15" ht="15" customHeight="1">
      <c r="C2468" s="112" t="b">
        <v>0</v>
      </c>
      <c r="D2468" s="113">
        <v>2387</v>
      </c>
      <c r="E2468" s="114" t="s">
        <v>4037</v>
      </c>
      <c r="F2468" s="114">
        <v>194</v>
      </c>
      <c r="G2468" s="121">
        <v>1</v>
      </c>
      <c r="H2468" s="121">
        <v>1</v>
      </c>
      <c r="I2468" s="121" t="s">
        <v>4026</v>
      </c>
      <c r="J2468" s="121">
        <v>208509</v>
      </c>
      <c r="K2468" s="121">
        <v>6834762</v>
      </c>
      <c r="L2468" s="121">
        <v>0.99</v>
      </c>
      <c r="M2468" s="121">
        <v>2386</v>
      </c>
      <c r="N2468" s="122">
        <v>0</v>
      </c>
      <c r="O2468" s="122">
        <v>1.4880116581260823E+19</v>
      </c>
    </row>
    <row r="2469" spans="3:15" ht="15" customHeight="1">
      <c r="C2469" s="112" t="b">
        <v>0</v>
      </c>
      <c r="D2469" s="113">
        <v>2388</v>
      </c>
      <c r="E2469" s="114" t="s">
        <v>4038</v>
      </c>
      <c r="F2469" s="114">
        <v>194</v>
      </c>
      <c r="G2469" s="121">
        <v>1</v>
      </c>
      <c r="H2469" s="121">
        <v>1</v>
      </c>
      <c r="I2469" s="121" t="s">
        <v>4026</v>
      </c>
      <c r="J2469" s="121">
        <v>217835</v>
      </c>
      <c r="K2469" s="121">
        <v>7148115</v>
      </c>
      <c r="L2469" s="121">
        <v>0.99</v>
      </c>
      <c r="M2469" s="121">
        <v>2387</v>
      </c>
      <c r="N2469" s="122">
        <v>0</v>
      </c>
      <c r="O2469" s="122">
        <v>2.9654456491931372E+18</v>
      </c>
    </row>
    <row r="2470" spans="3:15" ht="15" customHeight="1">
      <c r="C2470" s="112" t="b">
        <v>0</v>
      </c>
      <c r="D2470" s="113">
        <v>2389</v>
      </c>
      <c r="E2470" s="114" t="s">
        <v>4039</v>
      </c>
      <c r="F2470" s="114">
        <v>194</v>
      </c>
      <c r="G2470" s="121">
        <v>1</v>
      </c>
      <c r="H2470" s="121">
        <v>1</v>
      </c>
      <c r="I2470" s="121" t="s">
        <v>4026</v>
      </c>
      <c r="J2470" s="121">
        <v>256653</v>
      </c>
      <c r="K2470" s="121">
        <v>8358200</v>
      </c>
      <c r="L2470" s="121">
        <v>0.99</v>
      </c>
      <c r="M2470" s="121">
        <v>2388</v>
      </c>
      <c r="N2470" s="122">
        <v>0</v>
      </c>
      <c r="O2470" s="122">
        <v>1.1338793461332779E+19</v>
      </c>
    </row>
    <row r="2471" spans="3:15" ht="15" customHeight="1">
      <c r="C2471" s="112" t="b">
        <v>0</v>
      </c>
      <c r="D2471" s="113">
        <v>2390</v>
      </c>
      <c r="E2471" s="114" t="s">
        <v>4040</v>
      </c>
      <c r="F2471" s="114">
        <v>194</v>
      </c>
      <c r="G2471" s="121">
        <v>1</v>
      </c>
      <c r="H2471" s="121">
        <v>1</v>
      </c>
      <c r="I2471" s="121" t="s">
        <v>4026</v>
      </c>
      <c r="J2471" s="121">
        <v>369110</v>
      </c>
      <c r="K2471" s="121">
        <v>12280381</v>
      </c>
      <c r="L2471" s="121">
        <v>0.99</v>
      </c>
      <c r="M2471" s="121">
        <v>2389</v>
      </c>
      <c r="N2471" s="122">
        <v>0</v>
      </c>
      <c r="O2471" s="122">
        <v>1.5855009611079733E+19</v>
      </c>
    </row>
    <row r="2472" spans="3:15" ht="15" customHeight="1">
      <c r="C2472" s="112" t="b">
        <v>0</v>
      </c>
      <c r="D2472" s="113">
        <v>2391</v>
      </c>
      <c r="E2472" s="114" t="s">
        <v>4041</v>
      </c>
      <c r="F2472" s="114">
        <v>195</v>
      </c>
      <c r="G2472" s="121">
        <v>1</v>
      </c>
      <c r="H2472" s="121">
        <v>1</v>
      </c>
      <c r="I2472" s="121" t="s">
        <v>4010</v>
      </c>
      <c r="J2472" s="121">
        <v>238837</v>
      </c>
      <c r="K2472" s="121">
        <v>7859167</v>
      </c>
      <c r="L2472" s="121">
        <v>0.99</v>
      </c>
      <c r="M2472" s="121">
        <v>2390</v>
      </c>
      <c r="N2472" s="122">
        <v>0</v>
      </c>
      <c r="O2472" s="122">
        <v>1.0766576884056312E+19</v>
      </c>
    </row>
    <row r="2473" spans="3:15" ht="15" customHeight="1">
      <c r="C2473" s="112" t="b">
        <v>0</v>
      </c>
      <c r="D2473" s="113">
        <v>2392</v>
      </c>
      <c r="E2473" s="114" t="s">
        <v>4042</v>
      </c>
      <c r="F2473" s="114">
        <v>195</v>
      </c>
      <c r="G2473" s="121">
        <v>1</v>
      </c>
      <c r="H2473" s="121">
        <v>1</v>
      </c>
      <c r="I2473" s="121" t="s">
        <v>576</v>
      </c>
      <c r="J2473" s="121">
        <v>270654</v>
      </c>
      <c r="K2473" s="121">
        <v>8958519</v>
      </c>
      <c r="L2473" s="121">
        <v>0.99</v>
      </c>
      <c r="M2473" s="121">
        <v>2391</v>
      </c>
      <c r="N2473" s="122">
        <v>0</v>
      </c>
      <c r="O2473" s="122">
        <v>1.4813012232659014E+19</v>
      </c>
    </row>
    <row r="2474" spans="3:15" ht="15" customHeight="1">
      <c r="C2474" s="112" t="b">
        <v>0</v>
      </c>
      <c r="D2474" s="113">
        <v>2393</v>
      </c>
      <c r="E2474" s="114" t="s">
        <v>4043</v>
      </c>
      <c r="F2474" s="114">
        <v>195</v>
      </c>
      <c r="G2474" s="121">
        <v>1</v>
      </c>
      <c r="H2474" s="121">
        <v>1</v>
      </c>
      <c r="I2474" s="121" t="s">
        <v>576</v>
      </c>
      <c r="J2474" s="121">
        <v>217469</v>
      </c>
      <c r="K2474" s="121">
        <v>7153744</v>
      </c>
      <c r="L2474" s="121">
        <v>0.99</v>
      </c>
      <c r="M2474" s="121">
        <v>2392</v>
      </c>
      <c r="N2474" s="122">
        <v>0</v>
      </c>
      <c r="O2474" s="122">
        <v>1.6384543468197196E+19</v>
      </c>
    </row>
    <row r="2475" spans="3:15" ht="15" customHeight="1">
      <c r="C2475" s="112" t="b">
        <v>0</v>
      </c>
      <c r="D2475" s="113">
        <v>2394</v>
      </c>
      <c r="E2475" s="114" t="s">
        <v>4044</v>
      </c>
      <c r="F2475" s="114">
        <v>195</v>
      </c>
      <c r="G2475" s="121">
        <v>1</v>
      </c>
      <c r="H2475" s="121">
        <v>1</v>
      </c>
      <c r="I2475" s="121" t="s">
        <v>576</v>
      </c>
      <c r="J2475" s="121">
        <v>255973</v>
      </c>
      <c r="K2475" s="121">
        <v>8357989</v>
      </c>
      <c r="L2475" s="121">
        <v>0.99</v>
      </c>
      <c r="M2475" s="121">
        <v>2393</v>
      </c>
      <c r="N2475" s="122">
        <v>0</v>
      </c>
      <c r="O2475" s="122">
        <v>8.4471993706133279E+18</v>
      </c>
    </row>
    <row r="2476" spans="3:15" ht="15" customHeight="1">
      <c r="C2476" s="112" t="b">
        <v>0</v>
      </c>
      <c r="D2476" s="113">
        <v>2395</v>
      </c>
      <c r="E2476" s="114" t="s">
        <v>4045</v>
      </c>
      <c r="F2476" s="114">
        <v>195</v>
      </c>
      <c r="G2476" s="121">
        <v>1</v>
      </c>
      <c r="H2476" s="121">
        <v>1</v>
      </c>
      <c r="I2476" s="121" t="s">
        <v>576</v>
      </c>
      <c r="J2476" s="121">
        <v>198164</v>
      </c>
      <c r="K2476" s="121">
        <v>6587883</v>
      </c>
      <c r="L2476" s="121">
        <v>0.99</v>
      </c>
      <c r="M2476" s="121">
        <v>2394</v>
      </c>
      <c r="N2476" s="122">
        <v>0</v>
      </c>
      <c r="O2476" s="122">
        <v>1.003325533059952E+19</v>
      </c>
    </row>
    <row r="2477" spans="3:15" ht="15" customHeight="1">
      <c r="C2477" s="112" t="b">
        <v>0</v>
      </c>
      <c r="D2477" s="113">
        <v>2396</v>
      </c>
      <c r="E2477" s="114" t="s">
        <v>303</v>
      </c>
      <c r="F2477" s="114">
        <v>195</v>
      </c>
      <c r="G2477" s="121">
        <v>1</v>
      </c>
      <c r="H2477" s="121">
        <v>1</v>
      </c>
      <c r="I2477" s="121" t="s">
        <v>576</v>
      </c>
      <c r="J2477" s="121">
        <v>321671</v>
      </c>
      <c r="K2477" s="121">
        <v>10568999</v>
      </c>
      <c r="L2477" s="121">
        <v>0.99</v>
      </c>
      <c r="M2477" s="121">
        <v>2395</v>
      </c>
      <c r="N2477" s="122">
        <v>0</v>
      </c>
      <c r="O2477" s="122">
        <v>6.4541633361577093E+18</v>
      </c>
    </row>
    <row r="2478" spans="3:15" ht="15" customHeight="1">
      <c r="C2478" s="112" t="b">
        <v>0</v>
      </c>
      <c r="D2478" s="113">
        <v>2397</v>
      </c>
      <c r="E2478" s="114" t="s">
        <v>4046</v>
      </c>
      <c r="F2478" s="114">
        <v>195</v>
      </c>
      <c r="G2478" s="121">
        <v>1</v>
      </c>
      <c r="H2478" s="121">
        <v>1</v>
      </c>
      <c r="I2478" s="121" t="s">
        <v>576</v>
      </c>
      <c r="J2478" s="121">
        <v>231418</v>
      </c>
      <c r="K2478" s="121">
        <v>7504534</v>
      </c>
      <c r="L2478" s="121">
        <v>0.99</v>
      </c>
      <c r="M2478" s="121">
        <v>2396</v>
      </c>
      <c r="N2478" s="122">
        <v>0</v>
      </c>
      <c r="O2478" s="122">
        <v>1.3519709324300048E+19</v>
      </c>
    </row>
    <row r="2479" spans="3:15" ht="15" customHeight="1">
      <c r="C2479" s="112" t="b">
        <v>0</v>
      </c>
      <c r="D2479" s="113">
        <v>2398</v>
      </c>
      <c r="E2479" s="114" t="s">
        <v>4047</v>
      </c>
      <c r="F2479" s="114">
        <v>195</v>
      </c>
      <c r="G2479" s="121">
        <v>1</v>
      </c>
      <c r="H2479" s="121">
        <v>1</v>
      </c>
      <c r="I2479" s="121" t="s">
        <v>4010</v>
      </c>
      <c r="J2479" s="121">
        <v>163787</v>
      </c>
      <c r="K2479" s="121">
        <v>5278793</v>
      </c>
      <c r="L2479" s="121">
        <v>0.99</v>
      </c>
      <c r="M2479" s="121">
        <v>2397</v>
      </c>
      <c r="N2479" s="122">
        <v>0</v>
      </c>
      <c r="O2479" s="122">
        <v>6.4415613343921797E+18</v>
      </c>
    </row>
    <row r="2480" spans="3:15" ht="15" customHeight="1">
      <c r="C2480" s="112" t="b">
        <v>0</v>
      </c>
      <c r="D2480" s="113">
        <v>2399</v>
      </c>
      <c r="E2480" s="114" t="s">
        <v>4048</v>
      </c>
      <c r="F2480" s="114">
        <v>195</v>
      </c>
      <c r="G2480" s="121">
        <v>1</v>
      </c>
      <c r="H2480" s="121">
        <v>1</v>
      </c>
      <c r="I2480" s="121" t="s">
        <v>576</v>
      </c>
      <c r="J2480" s="121">
        <v>240300</v>
      </c>
      <c r="K2480" s="121">
        <v>7901717</v>
      </c>
      <c r="L2480" s="121">
        <v>0.99</v>
      </c>
      <c r="M2480" s="121">
        <v>2398</v>
      </c>
      <c r="N2480" s="122">
        <v>0</v>
      </c>
      <c r="O2480" s="122">
        <v>1.8358875662220833E+19</v>
      </c>
    </row>
    <row r="2481" spans="3:15" ht="15" customHeight="1">
      <c r="C2481" s="112" t="b">
        <v>0</v>
      </c>
      <c r="D2481" s="113">
        <v>2400</v>
      </c>
      <c r="E2481" s="114" t="s">
        <v>4049</v>
      </c>
      <c r="F2481" s="114">
        <v>195</v>
      </c>
      <c r="G2481" s="121">
        <v>1</v>
      </c>
      <c r="H2481" s="121">
        <v>1</v>
      </c>
      <c r="I2481" s="121" t="s">
        <v>576</v>
      </c>
      <c r="J2481" s="121">
        <v>157727</v>
      </c>
      <c r="K2481" s="121">
        <v>5225917</v>
      </c>
      <c r="L2481" s="121">
        <v>0.99</v>
      </c>
      <c r="M2481" s="121">
        <v>2399</v>
      </c>
      <c r="N2481" s="122">
        <v>0</v>
      </c>
      <c r="O2481" s="122">
        <v>2.6472950395550884E+18</v>
      </c>
    </row>
    <row r="2482" spans="3:15" ht="15" customHeight="1">
      <c r="C2482" s="112" t="b">
        <v>0</v>
      </c>
      <c r="D2482" s="113">
        <v>2401</v>
      </c>
      <c r="E2482" s="114" t="s">
        <v>4050</v>
      </c>
      <c r="F2482" s="114">
        <v>195</v>
      </c>
      <c r="G2482" s="121">
        <v>1</v>
      </c>
      <c r="H2482" s="121">
        <v>1</v>
      </c>
      <c r="I2482" s="121" t="s">
        <v>576</v>
      </c>
      <c r="J2482" s="121">
        <v>225280</v>
      </c>
      <c r="K2482" s="121">
        <v>7480537</v>
      </c>
      <c r="L2482" s="121">
        <v>0.99</v>
      </c>
      <c r="M2482" s="121">
        <v>2400</v>
      </c>
      <c r="N2482" s="122">
        <v>0</v>
      </c>
      <c r="O2482" s="122">
        <v>1.4029630474303865E+19</v>
      </c>
    </row>
    <row r="2483" spans="3:15" ht="15" customHeight="1">
      <c r="C2483" s="112" t="b">
        <v>0</v>
      </c>
      <c r="D2483" s="113">
        <v>2402</v>
      </c>
      <c r="E2483" s="114" t="s">
        <v>4051</v>
      </c>
      <c r="F2483" s="114">
        <v>195</v>
      </c>
      <c r="G2483" s="121">
        <v>1</v>
      </c>
      <c r="H2483" s="121">
        <v>1</v>
      </c>
      <c r="I2483" s="121" t="s">
        <v>4010</v>
      </c>
      <c r="J2483" s="121">
        <v>292493</v>
      </c>
      <c r="K2483" s="121">
        <v>9551885</v>
      </c>
      <c r="L2483" s="121">
        <v>0.99</v>
      </c>
      <c r="M2483" s="121">
        <v>2401</v>
      </c>
      <c r="N2483" s="122">
        <v>0</v>
      </c>
      <c r="O2483" s="122">
        <v>9.3598815331040809E+18</v>
      </c>
    </row>
    <row r="2484" spans="3:15" ht="15" customHeight="1">
      <c r="C2484" s="112" t="b">
        <v>0</v>
      </c>
      <c r="D2484" s="113">
        <v>2403</v>
      </c>
      <c r="E2484" s="114" t="s">
        <v>4052</v>
      </c>
      <c r="F2484" s="114">
        <v>195</v>
      </c>
      <c r="G2484" s="121">
        <v>1</v>
      </c>
      <c r="H2484" s="121">
        <v>1</v>
      </c>
      <c r="I2484" s="121" t="s">
        <v>576</v>
      </c>
      <c r="J2484" s="121">
        <v>253440</v>
      </c>
      <c r="K2484" s="121">
        <v>8359971</v>
      </c>
      <c r="L2484" s="121">
        <v>0.99</v>
      </c>
      <c r="M2484" s="121">
        <v>2402</v>
      </c>
      <c r="N2484" s="122">
        <v>0</v>
      </c>
      <c r="O2484" s="122">
        <v>1.7881453555236712E+19</v>
      </c>
    </row>
    <row r="2485" spans="3:15" ht="15" customHeight="1">
      <c r="C2485" s="112" t="b">
        <v>0</v>
      </c>
      <c r="D2485" s="113">
        <v>2404</v>
      </c>
      <c r="E2485" s="114" t="s">
        <v>4053</v>
      </c>
      <c r="F2485" s="114">
        <v>195</v>
      </c>
      <c r="G2485" s="121">
        <v>1</v>
      </c>
      <c r="H2485" s="121">
        <v>1</v>
      </c>
      <c r="I2485" s="121" t="s">
        <v>576</v>
      </c>
      <c r="J2485" s="121">
        <v>112613</v>
      </c>
      <c r="K2485" s="121">
        <v>3722219</v>
      </c>
      <c r="L2485" s="121">
        <v>0.99</v>
      </c>
      <c r="M2485" s="121">
        <v>2403</v>
      </c>
      <c r="N2485" s="122">
        <v>0</v>
      </c>
      <c r="O2485" s="122">
        <v>1.6410738687683275E+19</v>
      </c>
    </row>
    <row r="2486" spans="3:15" ht="15" customHeight="1">
      <c r="C2486" s="112" t="b">
        <v>0</v>
      </c>
      <c r="D2486" s="113">
        <v>2405</v>
      </c>
      <c r="E2486" s="114" t="s">
        <v>4054</v>
      </c>
      <c r="F2486" s="114">
        <v>195</v>
      </c>
      <c r="G2486" s="121">
        <v>1</v>
      </c>
      <c r="H2486" s="121">
        <v>1</v>
      </c>
      <c r="I2486" s="121" t="s">
        <v>576</v>
      </c>
      <c r="J2486" s="121">
        <v>205635</v>
      </c>
      <c r="K2486" s="121">
        <v>6685831</v>
      </c>
      <c r="L2486" s="121">
        <v>0.99</v>
      </c>
      <c r="M2486" s="121">
        <v>2404</v>
      </c>
      <c r="N2486" s="122">
        <v>0</v>
      </c>
      <c r="O2486" s="122">
        <v>1.5476426493605751E+19</v>
      </c>
    </row>
    <row r="2487" spans="3:15" ht="15" customHeight="1">
      <c r="C2487" s="112" t="b">
        <v>0</v>
      </c>
      <c r="D2487" s="113">
        <v>2406</v>
      </c>
      <c r="E2487" s="114" t="s">
        <v>4055</v>
      </c>
      <c r="F2487" s="114">
        <v>196</v>
      </c>
      <c r="G2487" s="121">
        <v>1</v>
      </c>
      <c r="H2487" s="121">
        <v>1</v>
      </c>
      <c r="I2487" s="121" t="s">
        <v>4056</v>
      </c>
      <c r="J2487" s="121">
        <v>299154</v>
      </c>
      <c r="K2487" s="121">
        <v>9862012</v>
      </c>
      <c r="L2487" s="121">
        <v>0.99</v>
      </c>
      <c r="M2487" s="121">
        <v>2405</v>
      </c>
      <c r="N2487" s="122">
        <v>0</v>
      </c>
      <c r="O2487" s="122">
        <v>1.0244776762531973E+19</v>
      </c>
    </row>
    <row r="2488" spans="3:15" ht="15" customHeight="1">
      <c r="C2488" s="112" t="b">
        <v>0</v>
      </c>
      <c r="D2488" s="113">
        <v>2407</v>
      </c>
      <c r="E2488" s="114" t="s">
        <v>4057</v>
      </c>
      <c r="F2488" s="114">
        <v>196</v>
      </c>
      <c r="G2488" s="121">
        <v>1</v>
      </c>
      <c r="H2488" s="121">
        <v>1</v>
      </c>
      <c r="I2488" s="121" t="s">
        <v>4056</v>
      </c>
      <c r="J2488" s="121">
        <v>285126</v>
      </c>
      <c r="K2488" s="121">
        <v>9345473</v>
      </c>
      <c r="L2488" s="121">
        <v>0.99</v>
      </c>
      <c r="M2488" s="121">
        <v>2406</v>
      </c>
      <c r="N2488" s="122">
        <v>0</v>
      </c>
      <c r="O2488" s="122">
        <v>7.5485729193442048E+18</v>
      </c>
    </row>
    <row r="2489" spans="3:15" ht="15" customHeight="1">
      <c r="C2489" s="112" t="b">
        <v>0</v>
      </c>
      <c r="D2489" s="113">
        <v>2408</v>
      </c>
      <c r="E2489" s="114" t="s">
        <v>4058</v>
      </c>
      <c r="F2489" s="114">
        <v>196</v>
      </c>
      <c r="G2489" s="121">
        <v>1</v>
      </c>
      <c r="H2489" s="121">
        <v>1</v>
      </c>
      <c r="I2489" s="121" t="s">
        <v>4056</v>
      </c>
      <c r="J2489" s="121">
        <v>240770</v>
      </c>
      <c r="K2489" s="121">
        <v>7898395</v>
      </c>
      <c r="L2489" s="121">
        <v>0.99</v>
      </c>
      <c r="M2489" s="121">
        <v>2407</v>
      </c>
      <c r="N2489" s="122">
        <v>0</v>
      </c>
      <c r="O2489" s="122">
        <v>1.2257836096579953E+19</v>
      </c>
    </row>
    <row r="2490" spans="3:15" ht="15" customHeight="1">
      <c r="C2490" s="112" t="b">
        <v>0</v>
      </c>
      <c r="D2490" s="113">
        <v>2409</v>
      </c>
      <c r="E2490" s="114" t="s">
        <v>4059</v>
      </c>
      <c r="F2490" s="114">
        <v>196</v>
      </c>
      <c r="G2490" s="121">
        <v>1</v>
      </c>
      <c r="H2490" s="121">
        <v>1</v>
      </c>
      <c r="I2490" s="121" t="s">
        <v>4056</v>
      </c>
      <c r="J2490" s="121">
        <v>324362</v>
      </c>
      <c r="K2490" s="121">
        <v>10694110</v>
      </c>
      <c r="L2490" s="121">
        <v>0.99</v>
      </c>
      <c r="M2490" s="121">
        <v>2408</v>
      </c>
      <c r="N2490" s="122">
        <v>0</v>
      </c>
      <c r="O2490" s="122">
        <v>8.7000401612730388E+18</v>
      </c>
    </row>
    <row r="2491" spans="3:15" ht="15" customHeight="1">
      <c r="C2491" s="112" t="b">
        <v>0</v>
      </c>
      <c r="D2491" s="113">
        <v>2410</v>
      </c>
      <c r="E2491" s="114" t="s">
        <v>4060</v>
      </c>
      <c r="F2491" s="114">
        <v>196</v>
      </c>
      <c r="G2491" s="121">
        <v>1</v>
      </c>
      <c r="H2491" s="121">
        <v>1</v>
      </c>
      <c r="I2491" s="121" t="s">
        <v>4056</v>
      </c>
      <c r="J2491" s="121">
        <v>667428</v>
      </c>
      <c r="K2491" s="121">
        <v>21753168</v>
      </c>
      <c r="L2491" s="121">
        <v>0.99</v>
      </c>
      <c r="M2491" s="121">
        <v>2409</v>
      </c>
      <c r="N2491" s="122">
        <v>0</v>
      </c>
      <c r="O2491" s="122">
        <v>1.1455488948515781E+19</v>
      </c>
    </row>
    <row r="2492" spans="3:15" ht="15" customHeight="1">
      <c r="C2492" s="112" t="b">
        <v>0</v>
      </c>
      <c r="D2492" s="113">
        <v>2411</v>
      </c>
      <c r="E2492" s="114" t="s">
        <v>4061</v>
      </c>
      <c r="F2492" s="114">
        <v>196</v>
      </c>
      <c r="G2492" s="121">
        <v>1</v>
      </c>
      <c r="H2492" s="121">
        <v>1</v>
      </c>
      <c r="I2492" s="121" t="s">
        <v>4056</v>
      </c>
      <c r="J2492" s="121">
        <v>280528</v>
      </c>
      <c r="K2492" s="121">
        <v>9264769</v>
      </c>
      <c r="L2492" s="121">
        <v>0.99</v>
      </c>
      <c r="M2492" s="121">
        <v>2410</v>
      </c>
      <c r="N2492" s="122">
        <v>0</v>
      </c>
      <c r="O2492" s="122">
        <v>1.6057146440506575E+19</v>
      </c>
    </row>
    <row r="2493" spans="3:15" ht="15" customHeight="1">
      <c r="C2493" s="112" t="b">
        <v>0</v>
      </c>
      <c r="D2493" s="113">
        <v>2412</v>
      </c>
      <c r="E2493" s="114" t="s">
        <v>4062</v>
      </c>
      <c r="F2493" s="114">
        <v>196</v>
      </c>
      <c r="G2493" s="121">
        <v>1</v>
      </c>
      <c r="H2493" s="121">
        <v>1</v>
      </c>
      <c r="I2493" s="121" t="s">
        <v>4056</v>
      </c>
      <c r="J2493" s="121">
        <v>519888</v>
      </c>
      <c r="K2493" s="121">
        <v>17076397</v>
      </c>
      <c r="L2493" s="121">
        <v>0.99</v>
      </c>
      <c r="M2493" s="121">
        <v>2411</v>
      </c>
      <c r="N2493" s="122">
        <v>0</v>
      </c>
      <c r="O2493" s="122">
        <v>8.4943895781582961E+18</v>
      </c>
    </row>
    <row r="2494" spans="3:15" ht="15" customHeight="1">
      <c r="C2494" s="112" t="b">
        <v>0</v>
      </c>
      <c r="D2494" s="113">
        <v>2413</v>
      </c>
      <c r="E2494" s="114" t="s">
        <v>4063</v>
      </c>
      <c r="F2494" s="114">
        <v>196</v>
      </c>
      <c r="G2494" s="121">
        <v>1</v>
      </c>
      <c r="H2494" s="121">
        <v>1</v>
      </c>
      <c r="I2494" s="121" t="s">
        <v>4056</v>
      </c>
      <c r="J2494" s="121">
        <v>264515</v>
      </c>
      <c r="K2494" s="121">
        <v>8693343</v>
      </c>
      <c r="L2494" s="121">
        <v>0.99</v>
      </c>
      <c r="M2494" s="121">
        <v>2412</v>
      </c>
      <c r="N2494" s="122">
        <v>0</v>
      </c>
      <c r="O2494" s="122">
        <v>3.7540824010535741E+18</v>
      </c>
    </row>
    <row r="2495" spans="3:15" ht="15" customHeight="1">
      <c r="C2495" s="112" t="b">
        <v>0</v>
      </c>
      <c r="D2495" s="113">
        <v>2414</v>
      </c>
      <c r="E2495" s="114" t="s">
        <v>4064</v>
      </c>
      <c r="F2495" s="114">
        <v>196</v>
      </c>
      <c r="G2495" s="121">
        <v>1</v>
      </c>
      <c r="H2495" s="121">
        <v>1</v>
      </c>
      <c r="I2495" s="121" t="s">
        <v>4056</v>
      </c>
      <c r="J2495" s="121">
        <v>175412</v>
      </c>
      <c r="K2495" s="121">
        <v>5767005</v>
      </c>
      <c r="L2495" s="121">
        <v>0.99</v>
      </c>
      <c r="M2495" s="121">
        <v>2413</v>
      </c>
      <c r="N2495" s="122">
        <v>0</v>
      </c>
      <c r="O2495" s="122">
        <v>4.3182140675164902E+18</v>
      </c>
    </row>
    <row r="2496" spans="3:15" ht="15" customHeight="1">
      <c r="C2496" s="112" t="b">
        <v>0</v>
      </c>
      <c r="D2496" s="113">
        <v>2415</v>
      </c>
      <c r="E2496" s="114" t="s">
        <v>4065</v>
      </c>
      <c r="F2496" s="114">
        <v>196</v>
      </c>
      <c r="G2496" s="121">
        <v>1</v>
      </c>
      <c r="H2496" s="121">
        <v>1</v>
      </c>
      <c r="I2496" s="121" t="s">
        <v>4056</v>
      </c>
      <c r="J2496" s="121">
        <v>272718</v>
      </c>
      <c r="K2496" s="121">
        <v>8898066</v>
      </c>
      <c r="L2496" s="121">
        <v>0.99</v>
      </c>
      <c r="M2496" s="121">
        <v>2414</v>
      </c>
      <c r="N2496" s="122">
        <v>0</v>
      </c>
      <c r="O2496" s="122">
        <v>9.3352447778728632E+18</v>
      </c>
    </row>
    <row r="2497" spans="3:15" ht="15" customHeight="1">
      <c r="C2497" s="112" t="b">
        <v>0</v>
      </c>
      <c r="D2497" s="113">
        <v>2416</v>
      </c>
      <c r="E2497" s="114" t="s">
        <v>4066</v>
      </c>
      <c r="F2497" s="114">
        <v>196</v>
      </c>
      <c r="G2497" s="121">
        <v>1</v>
      </c>
      <c r="H2497" s="121">
        <v>1</v>
      </c>
      <c r="I2497" s="121" t="s">
        <v>4056</v>
      </c>
      <c r="J2497" s="121">
        <v>133459</v>
      </c>
      <c r="K2497" s="121">
        <v>4360163</v>
      </c>
      <c r="L2497" s="121">
        <v>0.99</v>
      </c>
      <c r="M2497" s="121">
        <v>2415</v>
      </c>
      <c r="N2497" s="122">
        <v>0</v>
      </c>
      <c r="O2497" s="122">
        <v>1.1204983171147674E+19</v>
      </c>
    </row>
    <row r="2498" spans="3:15" ht="15" customHeight="1">
      <c r="C2498" s="112" t="b">
        <v>0</v>
      </c>
      <c r="D2498" s="113">
        <v>2417</v>
      </c>
      <c r="E2498" s="114" t="s">
        <v>4067</v>
      </c>
      <c r="F2498" s="114">
        <v>196</v>
      </c>
      <c r="G2498" s="121">
        <v>1</v>
      </c>
      <c r="H2498" s="121">
        <v>1</v>
      </c>
      <c r="I2498" s="121" t="s">
        <v>4056</v>
      </c>
      <c r="J2498" s="121">
        <v>577488</v>
      </c>
      <c r="K2498" s="121">
        <v>19137855</v>
      </c>
      <c r="L2498" s="121">
        <v>0.99</v>
      </c>
      <c r="M2498" s="121">
        <v>2416</v>
      </c>
      <c r="N2498" s="122">
        <v>0</v>
      </c>
      <c r="O2498" s="122">
        <v>5.1677361839137966E+18</v>
      </c>
    </row>
    <row r="2499" spans="3:15" ht="15" customHeight="1">
      <c r="C2499" s="112" t="b">
        <v>0</v>
      </c>
      <c r="D2499" s="113">
        <v>2418</v>
      </c>
      <c r="E2499" s="114" t="s">
        <v>4068</v>
      </c>
      <c r="F2499" s="114">
        <v>196</v>
      </c>
      <c r="G2499" s="121">
        <v>1</v>
      </c>
      <c r="H2499" s="121">
        <v>1</v>
      </c>
      <c r="I2499" s="121" t="s">
        <v>4056</v>
      </c>
      <c r="J2499" s="121">
        <v>202318</v>
      </c>
      <c r="K2499" s="121">
        <v>6683061</v>
      </c>
      <c r="L2499" s="121">
        <v>0.99</v>
      </c>
      <c r="M2499" s="121">
        <v>2417</v>
      </c>
      <c r="N2499" s="122">
        <v>0</v>
      </c>
      <c r="O2499" s="122">
        <v>1.5137457814417258E+19</v>
      </c>
    </row>
    <row r="2500" spans="3:15" ht="15" customHeight="1">
      <c r="C2500" s="112" t="b">
        <v>0</v>
      </c>
      <c r="D2500" s="113">
        <v>2419</v>
      </c>
      <c r="E2500" s="114" t="s">
        <v>4069</v>
      </c>
      <c r="F2500" s="114">
        <v>196</v>
      </c>
      <c r="G2500" s="121">
        <v>1</v>
      </c>
      <c r="H2500" s="121">
        <v>1</v>
      </c>
      <c r="I2500" s="121" t="s">
        <v>4056</v>
      </c>
      <c r="J2500" s="121">
        <v>305528</v>
      </c>
      <c r="K2500" s="121">
        <v>9985701</v>
      </c>
      <c r="L2500" s="121">
        <v>0.99</v>
      </c>
      <c r="M2500" s="121">
        <v>2418</v>
      </c>
      <c r="N2500" s="122">
        <v>0</v>
      </c>
      <c r="O2500" s="122">
        <v>1.5860789195434115E+19</v>
      </c>
    </row>
    <row r="2501" spans="3:15" ht="15" customHeight="1">
      <c r="C2501" s="112" t="b">
        <v>0</v>
      </c>
      <c r="D2501" s="113">
        <v>2420</v>
      </c>
      <c r="E2501" s="114" t="s">
        <v>4070</v>
      </c>
      <c r="F2501" s="114">
        <v>197</v>
      </c>
      <c r="G2501" s="121">
        <v>1</v>
      </c>
      <c r="H2501" s="121">
        <v>1</v>
      </c>
      <c r="I2501" s="121" t="s">
        <v>4071</v>
      </c>
      <c r="J2501" s="121">
        <v>592953</v>
      </c>
      <c r="K2501" s="121">
        <v>19736495</v>
      </c>
      <c r="L2501" s="121">
        <v>0.99</v>
      </c>
      <c r="M2501" s="121">
        <v>2419</v>
      </c>
      <c r="N2501" s="122">
        <v>0</v>
      </c>
      <c r="O2501" s="122">
        <v>4.6950249687165983E+18</v>
      </c>
    </row>
    <row r="2502" spans="3:15" ht="15" customHeight="1">
      <c r="C2502" s="112" t="b">
        <v>0</v>
      </c>
      <c r="D2502" s="113">
        <v>2421</v>
      </c>
      <c r="E2502" s="114" t="s">
        <v>4072</v>
      </c>
      <c r="F2502" s="114">
        <v>197</v>
      </c>
      <c r="G2502" s="121">
        <v>1</v>
      </c>
      <c r="H2502" s="121">
        <v>1</v>
      </c>
      <c r="I2502" s="121" t="s">
        <v>4073</v>
      </c>
      <c r="J2502" s="121">
        <v>713534</v>
      </c>
      <c r="K2502" s="121">
        <v>23519583</v>
      </c>
      <c r="L2502" s="121">
        <v>0.99</v>
      </c>
      <c r="M2502" s="121">
        <v>2420</v>
      </c>
      <c r="N2502" s="122">
        <v>0</v>
      </c>
      <c r="O2502" s="122">
        <v>3.3439007556740255E+18</v>
      </c>
    </row>
    <row r="2503" spans="3:15" ht="15" customHeight="1">
      <c r="C2503" s="112" t="b">
        <v>0</v>
      </c>
      <c r="D2503" s="113">
        <v>2422</v>
      </c>
      <c r="E2503" s="114" t="s">
        <v>4074</v>
      </c>
      <c r="F2503" s="114">
        <v>197</v>
      </c>
      <c r="G2503" s="121">
        <v>1</v>
      </c>
      <c r="H2503" s="121">
        <v>1</v>
      </c>
      <c r="I2503" s="121" t="s">
        <v>4073</v>
      </c>
      <c r="J2503" s="121">
        <v>628062</v>
      </c>
      <c r="K2503" s="121">
        <v>20614621</v>
      </c>
      <c r="L2503" s="121">
        <v>0.99</v>
      </c>
      <c r="M2503" s="121">
        <v>2421</v>
      </c>
      <c r="N2503" s="122">
        <v>0</v>
      </c>
      <c r="O2503" s="122">
        <v>2.3851464219923727E+18</v>
      </c>
    </row>
    <row r="2504" spans="3:15" ht="15" customHeight="1">
      <c r="C2504" s="112" t="b">
        <v>0</v>
      </c>
      <c r="D2504" s="113">
        <v>2423</v>
      </c>
      <c r="E2504" s="114" t="s">
        <v>4075</v>
      </c>
      <c r="F2504" s="114">
        <v>197</v>
      </c>
      <c r="G2504" s="121">
        <v>1</v>
      </c>
      <c r="H2504" s="121">
        <v>1</v>
      </c>
      <c r="I2504" s="121" t="s">
        <v>4076</v>
      </c>
      <c r="J2504" s="121">
        <v>318432</v>
      </c>
      <c r="K2504" s="121">
        <v>10354751</v>
      </c>
      <c r="L2504" s="121">
        <v>0.99</v>
      </c>
      <c r="M2504" s="121">
        <v>2422</v>
      </c>
      <c r="N2504" s="122">
        <v>0</v>
      </c>
      <c r="O2504" s="122">
        <v>7.3505270815165809E+18</v>
      </c>
    </row>
    <row r="2505" spans="3:15" ht="15" customHeight="1">
      <c r="C2505" s="112" t="b">
        <v>0</v>
      </c>
      <c r="D2505" s="113">
        <v>2424</v>
      </c>
      <c r="E2505" s="114" t="s">
        <v>4077</v>
      </c>
      <c r="F2505" s="114">
        <v>197</v>
      </c>
      <c r="G2505" s="121">
        <v>1</v>
      </c>
      <c r="H2505" s="121">
        <v>1</v>
      </c>
      <c r="I2505" s="121" t="s">
        <v>4078</v>
      </c>
      <c r="J2505" s="121">
        <v>233064</v>
      </c>
      <c r="K2505" s="121">
        <v>7566829</v>
      </c>
      <c r="L2505" s="121">
        <v>0.99</v>
      </c>
      <c r="M2505" s="121">
        <v>2423</v>
      </c>
      <c r="N2505" s="122">
        <v>0</v>
      </c>
      <c r="O2505" s="122">
        <v>9.0769951510390938E+18</v>
      </c>
    </row>
    <row r="2506" spans="3:15" ht="15" customHeight="1">
      <c r="C2506" s="112" t="b">
        <v>0</v>
      </c>
      <c r="D2506" s="113">
        <v>2425</v>
      </c>
      <c r="E2506" s="114" t="s">
        <v>4079</v>
      </c>
      <c r="F2506" s="114">
        <v>197</v>
      </c>
      <c r="G2506" s="121">
        <v>1</v>
      </c>
      <c r="H2506" s="121">
        <v>1</v>
      </c>
      <c r="I2506" s="121" t="s">
        <v>4076</v>
      </c>
      <c r="J2506" s="121">
        <v>296437</v>
      </c>
      <c r="K2506" s="121">
        <v>9801120</v>
      </c>
      <c r="L2506" s="121">
        <v>0.99</v>
      </c>
      <c r="M2506" s="121">
        <v>2424</v>
      </c>
      <c r="N2506" s="122">
        <v>0</v>
      </c>
      <c r="O2506" s="122">
        <v>1.3915616658911971E+19</v>
      </c>
    </row>
    <row r="2507" spans="3:15" ht="15" customHeight="1">
      <c r="C2507" s="112" t="b">
        <v>0</v>
      </c>
      <c r="D2507" s="113">
        <v>2426</v>
      </c>
      <c r="E2507" s="114" t="s">
        <v>4080</v>
      </c>
      <c r="F2507" s="114">
        <v>197</v>
      </c>
      <c r="G2507" s="121">
        <v>1</v>
      </c>
      <c r="H2507" s="121">
        <v>1</v>
      </c>
      <c r="I2507" s="121" t="s">
        <v>4081</v>
      </c>
      <c r="J2507" s="121">
        <v>638563</v>
      </c>
      <c r="K2507" s="121">
        <v>20939646</v>
      </c>
      <c r="L2507" s="121">
        <v>0.99</v>
      </c>
      <c r="M2507" s="121">
        <v>2425</v>
      </c>
      <c r="N2507" s="122">
        <v>0</v>
      </c>
      <c r="O2507" s="122">
        <v>4.1381105497541837E+18</v>
      </c>
    </row>
    <row r="2508" spans="3:15" ht="15" customHeight="1">
      <c r="C2508" s="112" t="b">
        <v>0</v>
      </c>
      <c r="D2508" s="113">
        <v>2427</v>
      </c>
      <c r="E2508" s="114" t="s">
        <v>4082</v>
      </c>
      <c r="F2508" s="114">
        <v>197</v>
      </c>
      <c r="G2508" s="121">
        <v>1</v>
      </c>
      <c r="H2508" s="121">
        <v>1</v>
      </c>
      <c r="I2508" s="121" t="s">
        <v>4076</v>
      </c>
      <c r="J2508" s="121">
        <v>882834</v>
      </c>
      <c r="K2508" s="121">
        <v>29207100</v>
      </c>
      <c r="L2508" s="121">
        <v>0.99</v>
      </c>
      <c r="M2508" s="121">
        <v>2426</v>
      </c>
      <c r="N2508" s="122">
        <v>0</v>
      </c>
      <c r="O2508" s="122">
        <v>7.8674750081161165E+18</v>
      </c>
    </row>
    <row r="2509" spans="3:15" ht="15" customHeight="1">
      <c r="C2509" s="112" t="b">
        <v>0</v>
      </c>
      <c r="D2509" s="113">
        <v>2428</v>
      </c>
      <c r="E2509" s="114" t="s">
        <v>4083</v>
      </c>
      <c r="F2509" s="114">
        <v>198</v>
      </c>
      <c r="G2509" s="121">
        <v>1</v>
      </c>
      <c r="H2509" s="121">
        <v>1</v>
      </c>
      <c r="I2509" s="121"/>
      <c r="J2509" s="121">
        <v>475402</v>
      </c>
      <c r="K2509" s="121">
        <v>15289235</v>
      </c>
      <c r="L2509" s="121">
        <v>0.99</v>
      </c>
      <c r="M2509" s="121">
        <v>2427</v>
      </c>
      <c r="N2509" s="122">
        <v>1</v>
      </c>
      <c r="O2509" s="122">
        <v>1.6469460544630655E+19</v>
      </c>
    </row>
    <row r="2510" spans="3:15" ht="15" customHeight="1">
      <c r="C2510" s="112" t="b">
        <v>0</v>
      </c>
      <c r="D2510" s="113">
        <v>2429</v>
      </c>
      <c r="E2510" s="114" t="s">
        <v>4084</v>
      </c>
      <c r="F2510" s="114">
        <v>198</v>
      </c>
      <c r="G2510" s="121">
        <v>1</v>
      </c>
      <c r="H2510" s="121">
        <v>1</v>
      </c>
      <c r="I2510" s="121"/>
      <c r="J2510" s="121">
        <v>1070027</v>
      </c>
      <c r="K2510" s="121">
        <v>34618222</v>
      </c>
      <c r="L2510" s="121">
        <v>0.99</v>
      </c>
      <c r="M2510" s="121">
        <v>2428</v>
      </c>
      <c r="N2510" s="122">
        <v>1</v>
      </c>
      <c r="O2510" s="122">
        <v>3.3471897633677624E+18</v>
      </c>
    </row>
    <row r="2511" spans="3:15" ht="15" customHeight="1">
      <c r="C2511" s="112" t="b">
        <v>0</v>
      </c>
      <c r="D2511" s="113">
        <v>2430</v>
      </c>
      <c r="E2511" s="114" t="s">
        <v>4085</v>
      </c>
      <c r="F2511" s="114">
        <v>198</v>
      </c>
      <c r="G2511" s="121">
        <v>1</v>
      </c>
      <c r="H2511" s="121">
        <v>1</v>
      </c>
      <c r="I2511" s="121"/>
      <c r="J2511" s="121">
        <v>94720</v>
      </c>
      <c r="K2511" s="121">
        <v>3037596</v>
      </c>
      <c r="L2511" s="121">
        <v>0.99</v>
      </c>
      <c r="M2511" s="121">
        <v>2429</v>
      </c>
      <c r="N2511" s="122">
        <v>1</v>
      </c>
      <c r="O2511" s="122">
        <v>1.127902523062318E+18</v>
      </c>
    </row>
    <row r="2512" spans="3:15" ht="15" customHeight="1">
      <c r="C2512" s="112" t="b">
        <v>0</v>
      </c>
      <c r="D2512" s="113">
        <v>2431</v>
      </c>
      <c r="E2512" s="114" t="s">
        <v>4086</v>
      </c>
      <c r="F2512" s="114">
        <v>198</v>
      </c>
      <c r="G2512" s="121">
        <v>1</v>
      </c>
      <c r="H2512" s="121">
        <v>1</v>
      </c>
      <c r="I2512" s="121"/>
      <c r="J2512" s="121">
        <v>850259</v>
      </c>
      <c r="K2512" s="121">
        <v>27489067</v>
      </c>
      <c r="L2512" s="121">
        <v>0.99</v>
      </c>
      <c r="M2512" s="121">
        <v>2430</v>
      </c>
      <c r="N2512" s="122">
        <v>1</v>
      </c>
      <c r="O2512" s="122">
        <v>3.3586257979976346E+18</v>
      </c>
    </row>
    <row r="2513" spans="3:15" ht="15" customHeight="1">
      <c r="C2513" s="112" t="b">
        <v>0</v>
      </c>
      <c r="D2513" s="113">
        <v>2432</v>
      </c>
      <c r="E2513" s="114" t="s">
        <v>4087</v>
      </c>
      <c r="F2513" s="114">
        <v>198</v>
      </c>
      <c r="G2513" s="121">
        <v>1</v>
      </c>
      <c r="H2513" s="121">
        <v>1</v>
      </c>
      <c r="I2513" s="121"/>
      <c r="J2513" s="121">
        <v>934791</v>
      </c>
      <c r="K2513" s="121">
        <v>30200730</v>
      </c>
      <c r="L2513" s="121">
        <v>0.99</v>
      </c>
      <c r="M2513" s="121">
        <v>2431</v>
      </c>
      <c r="N2513" s="122">
        <v>1</v>
      </c>
      <c r="O2513" s="122">
        <v>1.761991897958674E+19</v>
      </c>
    </row>
    <row r="2514" spans="3:15" ht="15" customHeight="1">
      <c r="C2514" s="112" t="b">
        <v>0</v>
      </c>
      <c r="D2514" s="113">
        <v>2433</v>
      </c>
      <c r="E2514" s="114" t="s">
        <v>4088</v>
      </c>
      <c r="F2514" s="114">
        <v>198</v>
      </c>
      <c r="G2514" s="121">
        <v>1</v>
      </c>
      <c r="H2514" s="121">
        <v>1</v>
      </c>
      <c r="I2514" s="121"/>
      <c r="J2514" s="121">
        <v>618344</v>
      </c>
      <c r="K2514" s="121">
        <v>20028702</v>
      </c>
      <c r="L2514" s="121">
        <v>0.99</v>
      </c>
      <c r="M2514" s="121">
        <v>2432</v>
      </c>
      <c r="N2514" s="122">
        <v>1</v>
      </c>
      <c r="O2514" s="122">
        <v>1.6537100283293829E+19</v>
      </c>
    </row>
    <row r="2515" spans="3:15" ht="15" customHeight="1">
      <c r="C2515" s="112" t="b">
        <v>0</v>
      </c>
      <c r="D2515" s="113">
        <v>2434</v>
      </c>
      <c r="E2515" s="114" t="s">
        <v>4089</v>
      </c>
      <c r="F2515" s="114">
        <v>141</v>
      </c>
      <c r="G2515" s="121">
        <v>1</v>
      </c>
      <c r="H2515" s="121">
        <v>1</v>
      </c>
      <c r="I2515" s="121" t="s">
        <v>4090</v>
      </c>
      <c r="J2515" s="121">
        <v>270053</v>
      </c>
      <c r="K2515" s="121">
        <v>8833220</v>
      </c>
      <c r="L2515" s="121">
        <v>0.99</v>
      </c>
      <c r="M2515" s="121">
        <v>2433</v>
      </c>
      <c r="N2515" s="122">
        <v>0</v>
      </c>
      <c r="O2515" s="122">
        <v>1.7532512361054265E+19</v>
      </c>
    </row>
    <row r="2516" spans="3:15" ht="15" customHeight="1">
      <c r="C2516" s="112" t="b">
        <v>0</v>
      </c>
      <c r="D2516" s="113">
        <v>2435</v>
      </c>
      <c r="E2516" s="114" t="s">
        <v>4091</v>
      </c>
      <c r="F2516" s="114">
        <v>141</v>
      </c>
      <c r="G2516" s="121">
        <v>1</v>
      </c>
      <c r="H2516" s="121">
        <v>1</v>
      </c>
      <c r="I2516" s="121" t="s">
        <v>4092</v>
      </c>
      <c r="J2516" s="121">
        <v>268408</v>
      </c>
      <c r="K2516" s="121">
        <v>8861921</v>
      </c>
      <c r="L2516" s="121">
        <v>0.99</v>
      </c>
      <c r="M2516" s="121">
        <v>2434</v>
      </c>
      <c r="N2516" s="122">
        <v>0</v>
      </c>
      <c r="O2516" s="122">
        <v>1.1577781188712266E+19</v>
      </c>
    </row>
    <row r="2517" spans="3:15" ht="15" customHeight="1">
      <c r="C2517" s="112" t="b">
        <v>0</v>
      </c>
      <c r="D2517" s="113">
        <v>2436</v>
      </c>
      <c r="E2517" s="114" t="s">
        <v>4093</v>
      </c>
      <c r="F2517" s="114">
        <v>141</v>
      </c>
      <c r="G2517" s="121">
        <v>1</v>
      </c>
      <c r="H2517" s="121">
        <v>1</v>
      </c>
      <c r="I2517" s="121" t="s">
        <v>4094</v>
      </c>
      <c r="J2517" s="121">
        <v>262687</v>
      </c>
      <c r="K2517" s="121">
        <v>8624063</v>
      </c>
      <c r="L2517" s="121">
        <v>0.99</v>
      </c>
      <c r="M2517" s="121">
        <v>2435</v>
      </c>
      <c r="N2517" s="122">
        <v>0</v>
      </c>
      <c r="O2517" s="122">
        <v>1.5984722406599772E+19</v>
      </c>
    </row>
    <row r="2518" spans="3:15" ht="15" customHeight="1">
      <c r="C2518" s="112" t="b">
        <v>0</v>
      </c>
      <c r="D2518" s="113">
        <v>2437</v>
      </c>
      <c r="E2518" s="114" t="s">
        <v>4095</v>
      </c>
      <c r="F2518" s="114">
        <v>141</v>
      </c>
      <c r="G2518" s="121">
        <v>1</v>
      </c>
      <c r="H2518" s="121">
        <v>1</v>
      </c>
      <c r="I2518" s="121" t="s">
        <v>4096</v>
      </c>
      <c r="J2518" s="121">
        <v>232594</v>
      </c>
      <c r="K2518" s="121">
        <v>7659017</v>
      </c>
      <c r="L2518" s="121">
        <v>0.99</v>
      </c>
      <c r="M2518" s="121">
        <v>2436</v>
      </c>
      <c r="N2518" s="122">
        <v>0</v>
      </c>
      <c r="O2518" s="122">
        <v>1.5400730543353262E+19</v>
      </c>
    </row>
    <row r="2519" spans="3:15" ht="15" customHeight="1">
      <c r="C2519" s="112" t="b">
        <v>0</v>
      </c>
      <c r="D2519" s="113">
        <v>2438</v>
      </c>
      <c r="E2519" s="114" t="s">
        <v>4097</v>
      </c>
      <c r="F2519" s="114">
        <v>141</v>
      </c>
      <c r="G2519" s="121">
        <v>1</v>
      </c>
      <c r="H2519" s="121">
        <v>1</v>
      </c>
      <c r="I2519" s="121" t="s">
        <v>4094</v>
      </c>
      <c r="J2519" s="121">
        <v>237662</v>
      </c>
      <c r="K2519" s="121">
        <v>7822875</v>
      </c>
      <c r="L2519" s="121">
        <v>0.99</v>
      </c>
      <c r="M2519" s="121">
        <v>2437</v>
      </c>
      <c r="N2519" s="122">
        <v>0</v>
      </c>
      <c r="O2519" s="122">
        <v>1.5915222258183133E+19</v>
      </c>
    </row>
    <row r="2520" spans="3:15" ht="15" customHeight="1">
      <c r="C2520" s="112" t="b">
        <v>0</v>
      </c>
      <c r="D2520" s="113">
        <v>2439</v>
      </c>
      <c r="E2520" s="114" t="s">
        <v>4098</v>
      </c>
      <c r="F2520" s="114">
        <v>141</v>
      </c>
      <c r="G2520" s="121">
        <v>1</v>
      </c>
      <c r="H2520" s="121">
        <v>1</v>
      </c>
      <c r="I2520" s="121" t="s">
        <v>4099</v>
      </c>
      <c r="J2520" s="121">
        <v>235232</v>
      </c>
      <c r="K2520" s="121">
        <v>7712845</v>
      </c>
      <c r="L2520" s="121">
        <v>0.99</v>
      </c>
      <c r="M2520" s="121">
        <v>2438</v>
      </c>
      <c r="N2520" s="122">
        <v>0</v>
      </c>
      <c r="O2520" s="122">
        <v>1.1573330405466909E+19</v>
      </c>
    </row>
    <row r="2521" spans="3:15" ht="15" customHeight="1">
      <c r="C2521" s="112" t="b">
        <v>0</v>
      </c>
      <c r="D2521" s="113">
        <v>2440</v>
      </c>
      <c r="E2521" s="114" t="s">
        <v>4100</v>
      </c>
      <c r="F2521" s="114">
        <v>141</v>
      </c>
      <c r="G2521" s="121">
        <v>1</v>
      </c>
      <c r="H2521" s="121">
        <v>1</v>
      </c>
      <c r="I2521" s="121" t="s">
        <v>4101</v>
      </c>
      <c r="J2521" s="121">
        <v>206524</v>
      </c>
      <c r="K2521" s="121">
        <v>6712634</v>
      </c>
      <c r="L2521" s="121">
        <v>0.99</v>
      </c>
      <c r="M2521" s="121">
        <v>2439</v>
      </c>
      <c r="N2521" s="122">
        <v>0</v>
      </c>
      <c r="O2521" s="122">
        <v>5.1741793622943447E+18</v>
      </c>
    </row>
    <row r="2522" spans="3:15" ht="15" customHeight="1">
      <c r="C2522" s="112" t="b">
        <v>0</v>
      </c>
      <c r="D2522" s="113">
        <v>2441</v>
      </c>
      <c r="E2522" s="114" t="s">
        <v>4102</v>
      </c>
      <c r="F2522" s="114">
        <v>141</v>
      </c>
      <c r="G2522" s="121">
        <v>1</v>
      </c>
      <c r="H2522" s="121">
        <v>1</v>
      </c>
      <c r="I2522" s="121" t="s">
        <v>4094</v>
      </c>
      <c r="J2522" s="121">
        <v>248137</v>
      </c>
      <c r="K2522" s="121">
        <v>8194906</v>
      </c>
      <c r="L2522" s="121">
        <v>0.99</v>
      </c>
      <c r="M2522" s="121">
        <v>2440</v>
      </c>
      <c r="N2522" s="122">
        <v>0</v>
      </c>
      <c r="O2522" s="122">
        <v>5.7355211241286482E+18</v>
      </c>
    </row>
    <row r="2523" spans="3:15" ht="15" customHeight="1">
      <c r="C2523" s="112" t="b">
        <v>0</v>
      </c>
      <c r="D2523" s="113">
        <v>2442</v>
      </c>
      <c r="E2523" s="114" t="s">
        <v>4103</v>
      </c>
      <c r="F2523" s="114">
        <v>141</v>
      </c>
      <c r="G2523" s="121">
        <v>1</v>
      </c>
      <c r="H2523" s="121">
        <v>1</v>
      </c>
      <c r="I2523" s="121" t="s">
        <v>4104</v>
      </c>
      <c r="J2523" s="121">
        <v>239595</v>
      </c>
      <c r="K2523" s="121">
        <v>7997139</v>
      </c>
      <c r="L2523" s="121">
        <v>0.99</v>
      </c>
      <c r="M2523" s="121">
        <v>2441</v>
      </c>
      <c r="N2523" s="122">
        <v>0</v>
      </c>
      <c r="O2523" s="122">
        <v>1.0206626436335624E+19</v>
      </c>
    </row>
    <row r="2524" spans="3:15" ht="15" customHeight="1">
      <c r="C2524" s="112" t="b">
        <v>0</v>
      </c>
      <c r="D2524" s="113">
        <v>2443</v>
      </c>
      <c r="E2524" s="114" t="s">
        <v>4105</v>
      </c>
      <c r="F2524" s="114">
        <v>141</v>
      </c>
      <c r="G2524" s="121">
        <v>1</v>
      </c>
      <c r="H2524" s="121">
        <v>1</v>
      </c>
      <c r="I2524" s="121" t="s">
        <v>4104</v>
      </c>
      <c r="J2524" s="121">
        <v>303934</v>
      </c>
      <c r="K2524" s="121">
        <v>10034711</v>
      </c>
      <c r="L2524" s="121">
        <v>0.99</v>
      </c>
      <c r="M2524" s="121">
        <v>2442</v>
      </c>
      <c r="N2524" s="122">
        <v>0</v>
      </c>
      <c r="O2524" s="122">
        <v>7.0710089059531203E+18</v>
      </c>
    </row>
    <row r="2525" spans="3:15" ht="15" customHeight="1">
      <c r="C2525" s="112" t="b">
        <v>0</v>
      </c>
      <c r="D2525" s="113">
        <v>2444</v>
      </c>
      <c r="E2525" s="114" t="s">
        <v>4106</v>
      </c>
      <c r="F2525" s="114">
        <v>141</v>
      </c>
      <c r="G2525" s="121">
        <v>1</v>
      </c>
      <c r="H2525" s="121">
        <v>1</v>
      </c>
      <c r="I2525" s="121" t="s">
        <v>4094</v>
      </c>
      <c r="J2525" s="121">
        <v>240666</v>
      </c>
      <c r="K2525" s="121">
        <v>7893821</v>
      </c>
      <c r="L2525" s="121">
        <v>0.99</v>
      </c>
      <c r="M2525" s="121">
        <v>2443</v>
      </c>
      <c r="N2525" s="122">
        <v>0</v>
      </c>
      <c r="O2525" s="122">
        <v>1.8420984112610198E+19</v>
      </c>
    </row>
    <row r="2526" spans="3:15" ht="15" customHeight="1">
      <c r="C2526" s="112" t="b">
        <v>0</v>
      </c>
      <c r="D2526" s="113">
        <v>2445</v>
      </c>
      <c r="E2526" s="114" t="s">
        <v>4107</v>
      </c>
      <c r="F2526" s="114">
        <v>141</v>
      </c>
      <c r="G2526" s="121">
        <v>1</v>
      </c>
      <c r="H2526" s="121">
        <v>1</v>
      </c>
      <c r="I2526" s="121" t="s">
        <v>4094</v>
      </c>
      <c r="J2526" s="121">
        <v>256992</v>
      </c>
      <c r="K2526" s="121">
        <v>8408803</v>
      </c>
      <c r="L2526" s="121">
        <v>0.99</v>
      </c>
      <c r="M2526" s="121">
        <v>2444</v>
      </c>
      <c r="N2526" s="122">
        <v>0</v>
      </c>
      <c r="O2526" s="122">
        <v>1.2760807904768517E+18</v>
      </c>
    </row>
    <row r="2527" spans="3:15" ht="15" customHeight="1">
      <c r="C2527" s="112" t="b">
        <v>0</v>
      </c>
      <c r="D2527" s="113">
        <v>2446</v>
      </c>
      <c r="E2527" s="114" t="s">
        <v>4108</v>
      </c>
      <c r="F2527" s="114">
        <v>141</v>
      </c>
      <c r="G2527" s="121">
        <v>1</v>
      </c>
      <c r="H2527" s="121">
        <v>1</v>
      </c>
      <c r="I2527" s="121" t="s">
        <v>4094</v>
      </c>
      <c r="J2527" s="121">
        <v>298083</v>
      </c>
      <c r="K2527" s="121">
        <v>9837832</v>
      </c>
      <c r="L2527" s="121">
        <v>0.99</v>
      </c>
      <c r="M2527" s="121">
        <v>2445</v>
      </c>
      <c r="N2527" s="122">
        <v>0</v>
      </c>
      <c r="O2527" s="122">
        <v>9.0749666584834806E+18</v>
      </c>
    </row>
    <row r="2528" spans="3:15" ht="15" customHeight="1">
      <c r="C2528" s="112" t="b">
        <v>0</v>
      </c>
      <c r="D2528" s="113">
        <v>2447</v>
      </c>
      <c r="E2528" s="114" t="s">
        <v>1355</v>
      </c>
      <c r="F2528" s="114">
        <v>141</v>
      </c>
      <c r="G2528" s="121">
        <v>1</v>
      </c>
      <c r="H2528" s="121">
        <v>1</v>
      </c>
      <c r="I2528" s="121" t="s">
        <v>4109</v>
      </c>
      <c r="J2528" s="121">
        <v>240561</v>
      </c>
      <c r="K2528" s="121">
        <v>7880256</v>
      </c>
      <c r="L2528" s="121">
        <v>0.99</v>
      </c>
      <c r="M2528" s="121">
        <v>2446</v>
      </c>
      <c r="N2528" s="122">
        <v>0</v>
      </c>
      <c r="O2528" s="122">
        <v>7.9108393310381332E+18</v>
      </c>
    </row>
    <row r="2529" spans="3:15" ht="15" customHeight="1">
      <c r="C2529" s="112" t="b">
        <v>0</v>
      </c>
      <c r="D2529" s="113">
        <v>2448</v>
      </c>
      <c r="E2529" s="114" t="s">
        <v>4110</v>
      </c>
      <c r="F2529" s="114">
        <v>141</v>
      </c>
      <c r="G2529" s="121">
        <v>1</v>
      </c>
      <c r="H2529" s="121">
        <v>1</v>
      </c>
      <c r="I2529" s="121" t="s">
        <v>4094</v>
      </c>
      <c r="J2529" s="121">
        <v>263888</v>
      </c>
      <c r="K2529" s="121">
        <v>8793094</v>
      </c>
      <c r="L2529" s="121">
        <v>0.99</v>
      </c>
      <c r="M2529" s="121">
        <v>2447</v>
      </c>
      <c r="N2529" s="122">
        <v>0</v>
      </c>
      <c r="O2529" s="122">
        <v>5.9527969387972941E+17</v>
      </c>
    </row>
    <row r="2530" spans="3:15" ht="15" customHeight="1">
      <c r="C2530" s="112" t="b">
        <v>0</v>
      </c>
      <c r="D2530" s="113">
        <v>2449</v>
      </c>
      <c r="E2530" s="114" t="s">
        <v>4111</v>
      </c>
      <c r="F2530" s="114">
        <v>199</v>
      </c>
      <c r="G2530" s="121">
        <v>1</v>
      </c>
      <c r="H2530" s="121">
        <v>1</v>
      </c>
      <c r="I2530" s="121" t="s">
        <v>4112</v>
      </c>
      <c r="J2530" s="121">
        <v>278987</v>
      </c>
      <c r="K2530" s="121">
        <v>9272272</v>
      </c>
      <c r="L2530" s="121">
        <v>0.99</v>
      </c>
      <c r="M2530" s="121">
        <v>2448</v>
      </c>
      <c r="N2530" s="122">
        <v>0</v>
      </c>
      <c r="O2530" s="122">
        <v>1.0038331252022317E+19</v>
      </c>
    </row>
    <row r="2531" spans="3:15" ht="15" customHeight="1">
      <c r="C2531" s="112" t="b">
        <v>0</v>
      </c>
      <c r="D2531" s="113">
        <v>2450</v>
      </c>
      <c r="E2531" s="114" t="s">
        <v>4113</v>
      </c>
      <c r="F2531" s="114">
        <v>199</v>
      </c>
      <c r="G2531" s="121">
        <v>1</v>
      </c>
      <c r="H2531" s="121">
        <v>1</v>
      </c>
      <c r="I2531" s="121" t="s">
        <v>4114</v>
      </c>
      <c r="J2531" s="121">
        <v>233665</v>
      </c>
      <c r="K2531" s="121">
        <v>7699609</v>
      </c>
      <c r="L2531" s="121">
        <v>0.99</v>
      </c>
      <c r="M2531" s="121">
        <v>2449</v>
      </c>
      <c r="N2531" s="122">
        <v>0</v>
      </c>
      <c r="O2531" s="122">
        <v>5.2545188942634025E+18</v>
      </c>
    </row>
    <row r="2532" spans="3:15" ht="15" customHeight="1">
      <c r="C2532" s="112" t="b">
        <v>0</v>
      </c>
      <c r="D2532" s="113">
        <v>2451</v>
      </c>
      <c r="E2532" s="114" t="s">
        <v>4115</v>
      </c>
      <c r="F2532" s="114">
        <v>199</v>
      </c>
      <c r="G2532" s="121">
        <v>1</v>
      </c>
      <c r="H2532" s="121">
        <v>1</v>
      </c>
      <c r="I2532" s="121" t="s">
        <v>4114</v>
      </c>
      <c r="J2532" s="121">
        <v>250122</v>
      </c>
      <c r="K2532" s="121">
        <v>8289200</v>
      </c>
      <c r="L2532" s="121">
        <v>0.99</v>
      </c>
      <c r="M2532" s="121">
        <v>2450</v>
      </c>
      <c r="N2532" s="122">
        <v>0</v>
      </c>
      <c r="O2532" s="122">
        <v>1.7804545191392539E+19</v>
      </c>
    </row>
    <row r="2533" spans="3:15" ht="15" customHeight="1">
      <c r="C2533" s="112" t="b">
        <v>0</v>
      </c>
      <c r="D2533" s="113">
        <v>2452</v>
      </c>
      <c r="E2533" s="114" t="s">
        <v>4116</v>
      </c>
      <c r="F2533" s="114">
        <v>199</v>
      </c>
      <c r="G2533" s="121">
        <v>1</v>
      </c>
      <c r="H2533" s="121">
        <v>1</v>
      </c>
      <c r="I2533" s="121" t="s">
        <v>4117</v>
      </c>
      <c r="J2533" s="121">
        <v>240613</v>
      </c>
      <c r="K2533" s="121">
        <v>8025816</v>
      </c>
      <c r="L2533" s="121">
        <v>0.99</v>
      </c>
      <c r="M2533" s="121">
        <v>2451</v>
      </c>
      <c r="N2533" s="122">
        <v>0</v>
      </c>
      <c r="O2533" s="122">
        <v>1.0407888536664953E+19</v>
      </c>
    </row>
    <row r="2534" spans="3:15" ht="15" customHeight="1">
      <c r="C2534" s="112" t="b">
        <v>0</v>
      </c>
      <c r="D2534" s="113">
        <v>2453</v>
      </c>
      <c r="E2534" s="114" t="s">
        <v>4118</v>
      </c>
      <c r="F2534" s="114">
        <v>199</v>
      </c>
      <c r="G2534" s="121">
        <v>1</v>
      </c>
      <c r="H2534" s="121">
        <v>1</v>
      </c>
      <c r="I2534" s="121" t="s">
        <v>4119</v>
      </c>
      <c r="J2534" s="121">
        <v>238628</v>
      </c>
      <c r="K2534" s="121">
        <v>7874774</v>
      </c>
      <c r="L2534" s="121">
        <v>0.99</v>
      </c>
      <c r="M2534" s="121">
        <v>2452</v>
      </c>
      <c r="N2534" s="122">
        <v>0</v>
      </c>
      <c r="O2534" s="122">
        <v>1.2130122621997619E+19</v>
      </c>
    </row>
    <row r="2535" spans="3:15" ht="15" customHeight="1">
      <c r="C2535" s="112" t="b">
        <v>0</v>
      </c>
      <c r="D2535" s="113">
        <v>2454</v>
      </c>
      <c r="E2535" s="114" t="s">
        <v>4120</v>
      </c>
      <c r="F2535" s="114">
        <v>199</v>
      </c>
      <c r="G2535" s="121">
        <v>1</v>
      </c>
      <c r="H2535" s="121">
        <v>1</v>
      </c>
      <c r="I2535" s="121" t="s">
        <v>4121</v>
      </c>
      <c r="J2535" s="121">
        <v>249600</v>
      </c>
      <c r="K2535" s="121">
        <v>8270613</v>
      </c>
      <c r="L2535" s="121">
        <v>0.99</v>
      </c>
      <c r="M2535" s="121">
        <v>2453</v>
      </c>
      <c r="N2535" s="122">
        <v>0</v>
      </c>
      <c r="O2535" s="122">
        <v>9.080568219150462E+18</v>
      </c>
    </row>
    <row r="2536" spans="3:15" ht="15" customHeight="1">
      <c r="C2536" s="112" t="b">
        <v>0</v>
      </c>
      <c r="D2536" s="113">
        <v>2455</v>
      </c>
      <c r="E2536" s="114" t="s">
        <v>307</v>
      </c>
      <c r="F2536" s="114">
        <v>199</v>
      </c>
      <c r="G2536" s="121">
        <v>1</v>
      </c>
      <c r="H2536" s="121">
        <v>1</v>
      </c>
      <c r="I2536" s="121" t="s">
        <v>4114</v>
      </c>
      <c r="J2536" s="121">
        <v>245629</v>
      </c>
      <c r="K2536" s="121">
        <v>8213710</v>
      </c>
      <c r="L2536" s="121">
        <v>0.99</v>
      </c>
      <c r="M2536" s="121">
        <v>2454</v>
      </c>
      <c r="N2536" s="122">
        <v>0</v>
      </c>
      <c r="O2536" s="122">
        <v>2.6218137191698028E+18</v>
      </c>
    </row>
    <row r="2537" spans="3:15" ht="15" customHeight="1">
      <c r="C2537" s="112" t="b">
        <v>0</v>
      </c>
      <c r="D2537" s="113">
        <v>2456</v>
      </c>
      <c r="E2537" s="114" t="s">
        <v>4122</v>
      </c>
      <c r="F2537" s="114">
        <v>199</v>
      </c>
      <c r="G2537" s="121">
        <v>1</v>
      </c>
      <c r="H2537" s="121">
        <v>1</v>
      </c>
      <c r="I2537" s="121" t="s">
        <v>4114</v>
      </c>
      <c r="J2537" s="121">
        <v>298527</v>
      </c>
      <c r="K2537" s="121">
        <v>9817847</v>
      </c>
      <c r="L2537" s="121">
        <v>0.99</v>
      </c>
      <c r="M2537" s="121">
        <v>2455</v>
      </c>
      <c r="N2537" s="122">
        <v>0</v>
      </c>
      <c r="O2537" s="122">
        <v>1.9051365839019325E+18</v>
      </c>
    </row>
    <row r="2538" spans="3:15" ht="15" customHeight="1">
      <c r="C2538" s="112" t="b">
        <v>0</v>
      </c>
      <c r="D2538" s="113">
        <v>2457</v>
      </c>
      <c r="E2538" s="114" t="s">
        <v>4123</v>
      </c>
      <c r="F2538" s="114">
        <v>199</v>
      </c>
      <c r="G2538" s="121">
        <v>1</v>
      </c>
      <c r="H2538" s="121">
        <v>1</v>
      </c>
      <c r="I2538" s="121" t="s">
        <v>4124</v>
      </c>
      <c r="J2538" s="121">
        <v>314723</v>
      </c>
      <c r="K2538" s="121">
        <v>10480391</v>
      </c>
      <c r="L2538" s="121">
        <v>0.99</v>
      </c>
      <c r="M2538" s="121">
        <v>2456</v>
      </c>
      <c r="N2538" s="122">
        <v>0</v>
      </c>
      <c r="O2538" s="122">
        <v>1.0516004177091955E+19</v>
      </c>
    </row>
    <row r="2539" spans="3:15" ht="15" customHeight="1">
      <c r="C2539" s="112" t="b">
        <v>0</v>
      </c>
      <c r="D2539" s="113">
        <v>2458</v>
      </c>
      <c r="E2539" s="114" t="s">
        <v>4125</v>
      </c>
      <c r="F2539" s="114">
        <v>199</v>
      </c>
      <c r="G2539" s="121">
        <v>1</v>
      </c>
      <c r="H2539" s="121">
        <v>1</v>
      </c>
      <c r="I2539" s="121" t="s">
        <v>4114</v>
      </c>
      <c r="J2539" s="121">
        <v>272169</v>
      </c>
      <c r="K2539" s="121">
        <v>8980972</v>
      </c>
      <c r="L2539" s="121">
        <v>0.99</v>
      </c>
      <c r="M2539" s="121">
        <v>2457</v>
      </c>
      <c r="N2539" s="122">
        <v>0</v>
      </c>
      <c r="O2539" s="122">
        <v>1.5373770348880972E+19</v>
      </c>
    </row>
    <row r="2540" spans="3:15" ht="15" customHeight="1">
      <c r="C2540" s="112" t="b">
        <v>0</v>
      </c>
      <c r="D2540" s="113">
        <v>2459</v>
      </c>
      <c r="E2540" s="114" t="s">
        <v>4126</v>
      </c>
      <c r="F2540" s="114">
        <v>199</v>
      </c>
      <c r="G2540" s="121">
        <v>1</v>
      </c>
      <c r="H2540" s="121">
        <v>1</v>
      </c>
      <c r="I2540" s="121" t="s">
        <v>4127</v>
      </c>
      <c r="J2540" s="121">
        <v>306390</v>
      </c>
      <c r="K2540" s="121">
        <v>10110351</v>
      </c>
      <c r="L2540" s="121">
        <v>0.99</v>
      </c>
      <c r="M2540" s="121">
        <v>2458</v>
      </c>
      <c r="N2540" s="122">
        <v>0</v>
      </c>
      <c r="O2540" s="122">
        <v>1.0157189966027899E+19</v>
      </c>
    </row>
    <row r="2541" spans="3:15" ht="15" customHeight="1">
      <c r="C2541" s="112" t="b">
        <v>0</v>
      </c>
      <c r="D2541" s="113">
        <v>2460</v>
      </c>
      <c r="E2541" s="114" t="s">
        <v>4128</v>
      </c>
      <c r="F2541" s="114">
        <v>199</v>
      </c>
      <c r="G2541" s="121">
        <v>1</v>
      </c>
      <c r="H2541" s="121">
        <v>1</v>
      </c>
      <c r="I2541" s="121" t="s">
        <v>4114</v>
      </c>
      <c r="J2541" s="121">
        <v>264568</v>
      </c>
      <c r="K2541" s="121">
        <v>8697658</v>
      </c>
      <c r="L2541" s="121">
        <v>0.99</v>
      </c>
      <c r="M2541" s="121">
        <v>2459</v>
      </c>
      <c r="N2541" s="122">
        <v>0</v>
      </c>
      <c r="O2541" s="122">
        <v>1.6136467444362502E+19</v>
      </c>
    </row>
    <row r="2542" spans="3:15" ht="15" customHeight="1">
      <c r="C2542" s="112" t="b">
        <v>0</v>
      </c>
      <c r="D2542" s="113">
        <v>2461</v>
      </c>
      <c r="E2542" s="114" t="s">
        <v>4129</v>
      </c>
      <c r="F2542" s="114">
        <v>200</v>
      </c>
      <c r="G2542" s="121">
        <v>1</v>
      </c>
      <c r="H2542" s="121">
        <v>1</v>
      </c>
      <c r="I2542" s="121" t="s">
        <v>4130</v>
      </c>
      <c r="J2542" s="121">
        <v>1071</v>
      </c>
      <c r="K2542" s="121">
        <v>38747</v>
      </c>
      <c r="L2542" s="121">
        <v>0.99</v>
      </c>
      <c r="M2542" s="121">
        <v>2460</v>
      </c>
      <c r="N2542" s="122">
        <v>0</v>
      </c>
      <c r="O2542" s="122">
        <v>8.9982813011688384E+17</v>
      </c>
    </row>
    <row r="2543" spans="3:15" ht="15" customHeight="1">
      <c r="C2543" s="112" t="b">
        <v>0</v>
      </c>
      <c r="D2543" s="113">
        <v>2462</v>
      </c>
      <c r="E2543" s="114" t="s">
        <v>4131</v>
      </c>
      <c r="F2543" s="114">
        <v>200</v>
      </c>
      <c r="G2543" s="121">
        <v>1</v>
      </c>
      <c r="H2543" s="121">
        <v>1</v>
      </c>
      <c r="I2543" s="121" t="s">
        <v>4130</v>
      </c>
      <c r="J2543" s="121">
        <v>254223</v>
      </c>
      <c r="K2543" s="121">
        <v>8479463</v>
      </c>
      <c r="L2543" s="121">
        <v>0.99</v>
      </c>
      <c r="M2543" s="121">
        <v>2461</v>
      </c>
      <c r="N2543" s="122">
        <v>0</v>
      </c>
      <c r="O2543" s="122">
        <v>1.9763843991551926E+18</v>
      </c>
    </row>
    <row r="2544" spans="3:15" ht="15" customHeight="1">
      <c r="C2544" s="112" t="b">
        <v>0</v>
      </c>
      <c r="D2544" s="113">
        <v>2463</v>
      </c>
      <c r="E2544" s="114" t="s">
        <v>4132</v>
      </c>
      <c r="F2544" s="114">
        <v>200</v>
      </c>
      <c r="G2544" s="121">
        <v>1</v>
      </c>
      <c r="H2544" s="121">
        <v>1</v>
      </c>
      <c r="I2544" s="121" t="s">
        <v>4130</v>
      </c>
      <c r="J2544" s="121">
        <v>247954</v>
      </c>
      <c r="K2544" s="121">
        <v>8331310</v>
      </c>
      <c r="L2544" s="121">
        <v>0.99</v>
      </c>
      <c r="M2544" s="121">
        <v>2462</v>
      </c>
      <c r="N2544" s="122">
        <v>0</v>
      </c>
      <c r="O2544" s="122">
        <v>1.3924186053454405E+18</v>
      </c>
    </row>
    <row r="2545" spans="3:15" ht="15" customHeight="1">
      <c r="C2545" s="112" t="b">
        <v>0</v>
      </c>
      <c r="D2545" s="113">
        <v>2464</v>
      </c>
      <c r="E2545" s="114" t="s">
        <v>4133</v>
      </c>
      <c r="F2545" s="114">
        <v>200</v>
      </c>
      <c r="G2545" s="121">
        <v>1</v>
      </c>
      <c r="H2545" s="121">
        <v>1</v>
      </c>
      <c r="I2545" s="121" t="s">
        <v>4130</v>
      </c>
      <c r="J2545" s="121">
        <v>317492</v>
      </c>
      <c r="K2545" s="121">
        <v>10511239</v>
      </c>
      <c r="L2545" s="121">
        <v>0.99</v>
      </c>
      <c r="M2545" s="121">
        <v>2463</v>
      </c>
      <c r="N2545" s="122">
        <v>0</v>
      </c>
      <c r="O2545" s="122">
        <v>1.6317016045509751E+19</v>
      </c>
    </row>
    <row r="2546" spans="3:15" ht="15" customHeight="1">
      <c r="C2546" s="112" t="b">
        <v>0</v>
      </c>
      <c r="D2546" s="113">
        <v>2465</v>
      </c>
      <c r="E2546" s="114" t="s">
        <v>4134</v>
      </c>
      <c r="F2546" s="114">
        <v>200</v>
      </c>
      <c r="G2546" s="121">
        <v>1</v>
      </c>
      <c r="H2546" s="121">
        <v>1</v>
      </c>
      <c r="I2546" s="121" t="s">
        <v>4130</v>
      </c>
      <c r="J2546" s="121">
        <v>243748</v>
      </c>
      <c r="K2546" s="121">
        <v>8133126</v>
      </c>
      <c r="L2546" s="121">
        <v>0.99</v>
      </c>
      <c r="M2546" s="121">
        <v>2464</v>
      </c>
      <c r="N2546" s="122">
        <v>0</v>
      </c>
      <c r="O2546" s="122">
        <v>1.1101725209210599E+19</v>
      </c>
    </row>
    <row r="2547" spans="3:15" ht="15" customHeight="1">
      <c r="C2547" s="112" t="b">
        <v>0</v>
      </c>
      <c r="D2547" s="113">
        <v>2466</v>
      </c>
      <c r="E2547" s="114" t="s">
        <v>4135</v>
      </c>
      <c r="F2547" s="114">
        <v>200</v>
      </c>
      <c r="G2547" s="121">
        <v>1</v>
      </c>
      <c r="H2547" s="121">
        <v>1</v>
      </c>
      <c r="I2547" s="121" t="s">
        <v>4130</v>
      </c>
      <c r="J2547" s="121">
        <v>279353</v>
      </c>
      <c r="K2547" s="121">
        <v>9196411</v>
      </c>
      <c r="L2547" s="121">
        <v>0.99</v>
      </c>
      <c r="M2547" s="121">
        <v>2465</v>
      </c>
      <c r="N2547" s="122">
        <v>0</v>
      </c>
      <c r="O2547" s="122">
        <v>1.5856882555184945E+19</v>
      </c>
    </row>
    <row r="2548" spans="3:15" ht="15" customHeight="1">
      <c r="C2548" s="112" t="b">
        <v>0</v>
      </c>
      <c r="D2548" s="113">
        <v>2467</v>
      </c>
      <c r="E2548" s="114" t="s">
        <v>4136</v>
      </c>
      <c r="F2548" s="114">
        <v>200</v>
      </c>
      <c r="G2548" s="121">
        <v>1</v>
      </c>
      <c r="H2548" s="121">
        <v>1</v>
      </c>
      <c r="I2548" s="121" t="s">
        <v>4130</v>
      </c>
      <c r="J2548" s="121">
        <v>245551</v>
      </c>
      <c r="K2548" s="121">
        <v>8222095</v>
      </c>
      <c r="L2548" s="121">
        <v>0.99</v>
      </c>
      <c r="M2548" s="121">
        <v>2466</v>
      </c>
      <c r="N2548" s="122">
        <v>0</v>
      </c>
      <c r="O2548" s="122">
        <v>8.591110899277567E+18</v>
      </c>
    </row>
    <row r="2549" spans="3:15" ht="15" customHeight="1">
      <c r="C2549" s="112" t="b">
        <v>0</v>
      </c>
      <c r="D2549" s="113">
        <v>2468</v>
      </c>
      <c r="E2549" s="114" t="s">
        <v>4137</v>
      </c>
      <c r="F2549" s="114">
        <v>200</v>
      </c>
      <c r="G2549" s="121">
        <v>1</v>
      </c>
      <c r="H2549" s="121">
        <v>1</v>
      </c>
      <c r="I2549" s="121" t="s">
        <v>4130</v>
      </c>
      <c r="J2549" s="121">
        <v>292414</v>
      </c>
      <c r="K2549" s="121">
        <v>9805570</v>
      </c>
      <c r="L2549" s="121">
        <v>0.99</v>
      </c>
      <c r="M2549" s="121">
        <v>2467</v>
      </c>
      <c r="N2549" s="122">
        <v>0</v>
      </c>
      <c r="O2549" s="122">
        <v>5.2342251603119974E+18</v>
      </c>
    </row>
    <row r="2550" spans="3:15" ht="15" customHeight="1">
      <c r="C2550" s="112" t="b">
        <v>0</v>
      </c>
      <c r="D2550" s="113">
        <v>2469</v>
      </c>
      <c r="E2550" s="114" t="s">
        <v>4138</v>
      </c>
      <c r="F2550" s="114">
        <v>200</v>
      </c>
      <c r="G2550" s="121">
        <v>1</v>
      </c>
      <c r="H2550" s="121">
        <v>1</v>
      </c>
      <c r="I2550" s="121" t="s">
        <v>4130</v>
      </c>
      <c r="J2550" s="121">
        <v>239229</v>
      </c>
      <c r="K2550" s="121">
        <v>8025667</v>
      </c>
      <c r="L2550" s="121">
        <v>0.99</v>
      </c>
      <c r="M2550" s="121">
        <v>2468</v>
      </c>
      <c r="N2550" s="122">
        <v>0</v>
      </c>
      <c r="O2550" s="122">
        <v>1.8207020356464603E+19</v>
      </c>
    </row>
    <row r="2551" spans="3:15" ht="15" customHeight="1">
      <c r="C2551" s="112" t="b">
        <v>0</v>
      </c>
      <c r="D2551" s="113">
        <v>2470</v>
      </c>
      <c r="E2551" s="114" t="s">
        <v>4139</v>
      </c>
      <c r="F2551" s="114">
        <v>200</v>
      </c>
      <c r="G2551" s="121">
        <v>1</v>
      </c>
      <c r="H2551" s="121">
        <v>1</v>
      </c>
      <c r="I2551" s="121" t="s">
        <v>4130</v>
      </c>
      <c r="J2551" s="121">
        <v>254928</v>
      </c>
      <c r="K2551" s="121">
        <v>8484871</v>
      </c>
      <c r="L2551" s="121">
        <v>0.99</v>
      </c>
      <c r="M2551" s="121">
        <v>2469</v>
      </c>
      <c r="N2551" s="122">
        <v>0</v>
      </c>
      <c r="O2551" s="122">
        <v>1.7567385231452592E+19</v>
      </c>
    </row>
    <row r="2552" spans="3:15" ht="15" customHeight="1">
      <c r="C2552" s="112" t="b">
        <v>0</v>
      </c>
      <c r="D2552" s="113">
        <v>2471</v>
      </c>
      <c r="E2552" s="114" t="s">
        <v>4140</v>
      </c>
      <c r="F2552" s="114">
        <v>200</v>
      </c>
      <c r="G2552" s="121">
        <v>1</v>
      </c>
      <c r="H2552" s="121">
        <v>1</v>
      </c>
      <c r="I2552" s="121" t="s">
        <v>4130</v>
      </c>
      <c r="J2552" s="121">
        <v>318406</v>
      </c>
      <c r="K2552" s="121">
        <v>10771610</v>
      </c>
      <c r="L2552" s="121">
        <v>0.99</v>
      </c>
      <c r="M2552" s="121">
        <v>2470</v>
      </c>
      <c r="N2552" s="122">
        <v>0</v>
      </c>
      <c r="O2552" s="122">
        <v>1.0862475310604513E+19</v>
      </c>
    </row>
    <row r="2553" spans="3:15" ht="15" customHeight="1">
      <c r="C2553" s="112" t="b">
        <v>0</v>
      </c>
      <c r="D2553" s="113">
        <v>2472</v>
      </c>
      <c r="E2553" s="114" t="s">
        <v>4141</v>
      </c>
      <c r="F2553" s="114">
        <v>201</v>
      </c>
      <c r="G2553" s="121">
        <v>1</v>
      </c>
      <c r="H2553" s="121">
        <v>4</v>
      </c>
      <c r="I2553" s="121" t="s">
        <v>4142</v>
      </c>
      <c r="J2553" s="121">
        <v>189387</v>
      </c>
      <c r="K2553" s="121">
        <v>6200617</v>
      </c>
      <c r="L2553" s="121">
        <v>0.99</v>
      </c>
      <c r="M2553" s="121">
        <v>2471</v>
      </c>
      <c r="N2553" s="122">
        <v>0</v>
      </c>
      <c r="O2553" s="122">
        <v>9.8123120475791585E+18</v>
      </c>
    </row>
    <row r="2554" spans="3:15" ht="15" customHeight="1">
      <c r="C2554" s="112" t="b">
        <v>0</v>
      </c>
      <c r="D2554" s="113">
        <v>2473</v>
      </c>
      <c r="E2554" s="114" t="s">
        <v>4143</v>
      </c>
      <c r="F2554" s="114">
        <v>201</v>
      </c>
      <c r="G2554" s="121">
        <v>1</v>
      </c>
      <c r="H2554" s="121">
        <v>4</v>
      </c>
      <c r="I2554" s="121" t="s">
        <v>4142</v>
      </c>
      <c r="J2554" s="121">
        <v>473391</v>
      </c>
      <c r="K2554" s="121">
        <v>15408329</v>
      </c>
      <c r="L2554" s="121">
        <v>0.99</v>
      </c>
      <c r="M2554" s="121">
        <v>2472</v>
      </c>
      <c r="N2554" s="122">
        <v>0</v>
      </c>
      <c r="O2554" s="122">
        <v>9.8196402975880376E+18</v>
      </c>
    </row>
    <row r="2555" spans="3:15" ht="15" customHeight="1">
      <c r="C2555" s="112" t="b">
        <v>0</v>
      </c>
      <c r="D2555" s="113">
        <v>2474</v>
      </c>
      <c r="E2555" s="114" t="s">
        <v>4144</v>
      </c>
      <c r="F2555" s="114">
        <v>201</v>
      </c>
      <c r="G2555" s="121">
        <v>1</v>
      </c>
      <c r="H2555" s="121">
        <v>4</v>
      </c>
      <c r="I2555" s="121" t="s">
        <v>4142</v>
      </c>
      <c r="J2555" s="121">
        <v>226403</v>
      </c>
      <c r="K2555" s="121">
        <v>7405137</v>
      </c>
      <c r="L2555" s="121">
        <v>0.99</v>
      </c>
      <c r="M2555" s="121">
        <v>2473</v>
      </c>
      <c r="N2555" s="122">
        <v>0</v>
      </c>
      <c r="O2555" s="122">
        <v>1.8272235654705766E+19</v>
      </c>
    </row>
    <row r="2556" spans="3:15" ht="15" customHeight="1">
      <c r="C2556" s="112" t="b">
        <v>0</v>
      </c>
      <c r="D2556" s="113">
        <v>2475</v>
      </c>
      <c r="E2556" s="114" t="s">
        <v>4145</v>
      </c>
      <c r="F2556" s="114">
        <v>201</v>
      </c>
      <c r="G2556" s="121">
        <v>1</v>
      </c>
      <c r="H2556" s="121">
        <v>4</v>
      </c>
      <c r="I2556" s="121" t="s">
        <v>4142</v>
      </c>
      <c r="J2556" s="121">
        <v>192339</v>
      </c>
      <c r="K2556" s="121">
        <v>6269057</v>
      </c>
      <c r="L2556" s="121">
        <v>0.99</v>
      </c>
      <c r="M2556" s="121">
        <v>2474</v>
      </c>
      <c r="N2556" s="122">
        <v>0</v>
      </c>
      <c r="O2556" s="122">
        <v>6.8536741767178893E+17</v>
      </c>
    </row>
    <row r="2557" spans="3:15" ht="15" customHeight="1">
      <c r="C2557" s="112" t="b">
        <v>0</v>
      </c>
      <c r="D2557" s="113">
        <v>2476</v>
      </c>
      <c r="E2557" s="114" t="s">
        <v>1882</v>
      </c>
      <c r="F2557" s="114">
        <v>201</v>
      </c>
      <c r="G2557" s="121">
        <v>1</v>
      </c>
      <c r="H2557" s="121">
        <v>4</v>
      </c>
      <c r="I2557" s="121" t="s">
        <v>4146</v>
      </c>
      <c r="J2557" s="121">
        <v>192940</v>
      </c>
      <c r="K2557" s="121">
        <v>6320652</v>
      </c>
      <c r="L2557" s="121">
        <v>0.99</v>
      </c>
      <c r="M2557" s="121">
        <v>2475</v>
      </c>
      <c r="N2557" s="122">
        <v>0</v>
      </c>
      <c r="O2557" s="122">
        <v>2.9938235242999014E+18</v>
      </c>
    </row>
    <row r="2558" spans="3:15" ht="15" customHeight="1">
      <c r="C2558" s="112" t="b">
        <v>0</v>
      </c>
      <c r="D2558" s="113">
        <v>2477</v>
      </c>
      <c r="E2558" s="114" t="s">
        <v>4147</v>
      </c>
      <c r="F2558" s="114">
        <v>201</v>
      </c>
      <c r="G2558" s="121">
        <v>1</v>
      </c>
      <c r="H2558" s="121">
        <v>4</v>
      </c>
      <c r="I2558" s="121" t="s">
        <v>4142</v>
      </c>
      <c r="J2558" s="121">
        <v>240901</v>
      </c>
      <c r="K2558" s="121">
        <v>7843477</v>
      </c>
      <c r="L2558" s="121">
        <v>0.99</v>
      </c>
      <c r="M2558" s="121">
        <v>2476</v>
      </c>
      <c r="N2558" s="122">
        <v>0</v>
      </c>
      <c r="O2558" s="122">
        <v>1.4649897796240637E+18</v>
      </c>
    </row>
    <row r="2559" spans="3:15" ht="15" customHeight="1">
      <c r="C2559" s="112" t="b">
        <v>0</v>
      </c>
      <c r="D2559" s="113">
        <v>2478</v>
      </c>
      <c r="E2559" s="114" t="s">
        <v>4148</v>
      </c>
      <c r="F2559" s="114">
        <v>201</v>
      </c>
      <c r="G2559" s="121">
        <v>1</v>
      </c>
      <c r="H2559" s="121">
        <v>4</v>
      </c>
      <c r="I2559" s="121" t="s">
        <v>4142</v>
      </c>
      <c r="J2559" s="121">
        <v>192731</v>
      </c>
      <c r="K2559" s="121">
        <v>6304789</v>
      </c>
      <c r="L2559" s="121">
        <v>0.99</v>
      </c>
      <c r="M2559" s="121">
        <v>2477</v>
      </c>
      <c r="N2559" s="122">
        <v>0</v>
      </c>
      <c r="O2559" s="122">
        <v>1.1850366419219368E+19</v>
      </c>
    </row>
    <row r="2560" spans="3:15" ht="15" customHeight="1">
      <c r="C2560" s="112" t="b">
        <v>0</v>
      </c>
      <c r="D2560" s="113">
        <v>2479</v>
      </c>
      <c r="E2560" s="114" t="s">
        <v>4149</v>
      </c>
      <c r="F2560" s="114">
        <v>201</v>
      </c>
      <c r="G2560" s="121">
        <v>1</v>
      </c>
      <c r="H2560" s="121">
        <v>4</v>
      </c>
      <c r="I2560" s="121" t="s">
        <v>4142</v>
      </c>
      <c r="J2560" s="121">
        <v>266893</v>
      </c>
      <c r="K2560" s="121">
        <v>8763140</v>
      </c>
      <c r="L2560" s="121">
        <v>0.99</v>
      </c>
      <c r="M2560" s="121">
        <v>2478</v>
      </c>
      <c r="N2560" s="122">
        <v>0</v>
      </c>
      <c r="O2560" s="122">
        <v>7.8355699077926605E+18</v>
      </c>
    </row>
    <row r="2561" spans="3:15" ht="15" customHeight="1">
      <c r="C2561" s="112" t="b">
        <v>0</v>
      </c>
      <c r="D2561" s="113">
        <v>2480</v>
      </c>
      <c r="E2561" s="114" t="s">
        <v>4150</v>
      </c>
      <c r="F2561" s="114">
        <v>201</v>
      </c>
      <c r="G2561" s="121">
        <v>1</v>
      </c>
      <c r="H2561" s="121">
        <v>4</v>
      </c>
      <c r="I2561" s="121" t="s">
        <v>4142</v>
      </c>
      <c r="J2561" s="121">
        <v>176822</v>
      </c>
      <c r="K2561" s="121">
        <v>5696989</v>
      </c>
      <c r="L2561" s="121">
        <v>0.99</v>
      </c>
      <c r="M2561" s="121">
        <v>2479</v>
      </c>
      <c r="N2561" s="122">
        <v>0</v>
      </c>
      <c r="O2561" s="122">
        <v>1.0103469783030133E+19</v>
      </c>
    </row>
    <row r="2562" spans="3:15" ht="15" customHeight="1">
      <c r="C2562" s="112" t="b">
        <v>0</v>
      </c>
      <c r="D2562" s="113">
        <v>2481</v>
      </c>
      <c r="E2562" s="114" t="s">
        <v>1906</v>
      </c>
      <c r="F2562" s="114">
        <v>201</v>
      </c>
      <c r="G2562" s="121">
        <v>1</v>
      </c>
      <c r="H2562" s="121">
        <v>4</v>
      </c>
      <c r="I2562" s="121" t="s">
        <v>4142</v>
      </c>
      <c r="J2562" s="121">
        <v>228336</v>
      </c>
      <c r="K2562" s="121">
        <v>7627641</v>
      </c>
      <c r="L2562" s="121">
        <v>0.99</v>
      </c>
      <c r="M2562" s="121">
        <v>2480</v>
      </c>
      <c r="N2562" s="122">
        <v>0</v>
      </c>
      <c r="O2562" s="122">
        <v>1.2692894152617931E+19</v>
      </c>
    </row>
    <row r="2563" spans="3:15" ht="15" customHeight="1">
      <c r="C2563" s="112" t="b">
        <v>0</v>
      </c>
      <c r="D2563" s="113">
        <v>2482</v>
      </c>
      <c r="E2563" s="114" t="s">
        <v>4151</v>
      </c>
      <c r="F2563" s="114">
        <v>201</v>
      </c>
      <c r="G2563" s="121">
        <v>1</v>
      </c>
      <c r="H2563" s="121">
        <v>4</v>
      </c>
      <c r="I2563" s="121" t="s">
        <v>4142</v>
      </c>
      <c r="J2563" s="121">
        <v>229877</v>
      </c>
      <c r="K2563" s="121">
        <v>7523502</v>
      </c>
      <c r="L2563" s="121">
        <v>0.99</v>
      </c>
      <c r="M2563" s="121">
        <v>2481</v>
      </c>
      <c r="N2563" s="122">
        <v>0</v>
      </c>
      <c r="O2563" s="122">
        <v>1.887891903761227E+18</v>
      </c>
    </row>
    <row r="2564" spans="3:15" ht="15" customHeight="1">
      <c r="C2564" s="112" t="b">
        <v>0</v>
      </c>
      <c r="D2564" s="113">
        <v>2483</v>
      </c>
      <c r="E2564" s="114" t="s">
        <v>4152</v>
      </c>
      <c r="F2564" s="114">
        <v>201</v>
      </c>
      <c r="G2564" s="121">
        <v>1</v>
      </c>
      <c r="H2564" s="121">
        <v>4</v>
      </c>
      <c r="I2564" s="121" t="s">
        <v>4153</v>
      </c>
      <c r="J2564" s="121">
        <v>366471</v>
      </c>
      <c r="K2564" s="121">
        <v>12133825</v>
      </c>
      <c r="L2564" s="121">
        <v>0.99</v>
      </c>
      <c r="M2564" s="121">
        <v>2482</v>
      </c>
      <c r="N2564" s="122">
        <v>0</v>
      </c>
      <c r="O2564" s="122">
        <v>1.4380424560978242E+19</v>
      </c>
    </row>
    <row r="2565" spans="3:15" ht="15" customHeight="1">
      <c r="C2565" s="112" t="b">
        <v>0</v>
      </c>
      <c r="D2565" s="113">
        <v>2484</v>
      </c>
      <c r="E2565" s="114" t="s">
        <v>4154</v>
      </c>
      <c r="F2565" s="114">
        <v>201</v>
      </c>
      <c r="G2565" s="121">
        <v>1</v>
      </c>
      <c r="H2565" s="121">
        <v>4</v>
      </c>
      <c r="I2565" s="121" t="s">
        <v>4142</v>
      </c>
      <c r="J2565" s="121">
        <v>249364</v>
      </c>
      <c r="K2565" s="121">
        <v>8215184</v>
      </c>
      <c r="L2565" s="121">
        <v>0.99</v>
      </c>
      <c r="M2565" s="121">
        <v>2483</v>
      </c>
      <c r="N2565" s="122">
        <v>0</v>
      </c>
      <c r="O2565" s="122">
        <v>1.5385692288419967E+19</v>
      </c>
    </row>
    <row r="2566" spans="3:15" ht="15" customHeight="1">
      <c r="C2566" s="112" t="b">
        <v>0</v>
      </c>
      <c r="D2566" s="113">
        <v>2485</v>
      </c>
      <c r="E2566" s="114" t="s">
        <v>4155</v>
      </c>
      <c r="F2566" s="114">
        <v>201</v>
      </c>
      <c r="G2566" s="121">
        <v>1</v>
      </c>
      <c r="H2566" s="121">
        <v>4</v>
      </c>
      <c r="I2566" s="121" t="s">
        <v>4142</v>
      </c>
      <c r="J2566" s="121">
        <v>299389</v>
      </c>
      <c r="K2566" s="121">
        <v>9670616</v>
      </c>
      <c r="L2566" s="121">
        <v>0.99</v>
      </c>
      <c r="M2566" s="121">
        <v>2484</v>
      </c>
      <c r="N2566" s="122">
        <v>0</v>
      </c>
      <c r="O2566" s="122">
        <v>9.5428437033053901E+18</v>
      </c>
    </row>
    <row r="2567" spans="3:15" ht="15" customHeight="1">
      <c r="C2567" s="112" t="b">
        <v>0</v>
      </c>
      <c r="D2567" s="113">
        <v>2486</v>
      </c>
      <c r="E2567" s="114" t="s">
        <v>4156</v>
      </c>
      <c r="F2567" s="114">
        <v>201</v>
      </c>
      <c r="G2567" s="121">
        <v>1</v>
      </c>
      <c r="H2567" s="121">
        <v>4</v>
      </c>
      <c r="I2567" s="121" t="s">
        <v>4142</v>
      </c>
      <c r="J2567" s="121">
        <v>399986</v>
      </c>
      <c r="K2567" s="121">
        <v>12866557</v>
      </c>
      <c r="L2567" s="121">
        <v>0.99</v>
      </c>
      <c r="M2567" s="121">
        <v>2485</v>
      </c>
      <c r="N2567" s="122">
        <v>0</v>
      </c>
      <c r="O2567" s="122">
        <v>7.9430052473143654E+18</v>
      </c>
    </row>
    <row r="2568" spans="3:15" ht="15" customHeight="1">
      <c r="C2568" s="112" t="b">
        <v>0</v>
      </c>
      <c r="D2568" s="113">
        <v>2487</v>
      </c>
      <c r="E2568" s="114" t="s">
        <v>4157</v>
      </c>
      <c r="F2568" s="114">
        <v>201</v>
      </c>
      <c r="G2568" s="121">
        <v>1</v>
      </c>
      <c r="H2568" s="121">
        <v>4</v>
      </c>
      <c r="I2568" s="121" t="s">
        <v>4142</v>
      </c>
      <c r="J2568" s="121">
        <v>286302</v>
      </c>
      <c r="K2568" s="121">
        <v>9305998</v>
      </c>
      <c r="L2568" s="121">
        <v>0.99</v>
      </c>
      <c r="M2568" s="121">
        <v>2486</v>
      </c>
      <c r="N2568" s="122">
        <v>0</v>
      </c>
      <c r="O2568" s="122">
        <v>4.9368325358398341E+18</v>
      </c>
    </row>
    <row r="2569" spans="3:15" ht="15" customHeight="1">
      <c r="C2569" s="112" t="b">
        <v>0</v>
      </c>
      <c r="D2569" s="113">
        <v>2488</v>
      </c>
      <c r="E2569" s="114" t="s">
        <v>4158</v>
      </c>
      <c r="F2569" s="114">
        <v>202</v>
      </c>
      <c r="G2569" s="121">
        <v>1</v>
      </c>
      <c r="H2569" s="121">
        <v>4</v>
      </c>
      <c r="I2569" s="121" t="s">
        <v>4142</v>
      </c>
      <c r="J2569" s="121">
        <v>261172</v>
      </c>
      <c r="K2569" s="121">
        <v>8576622</v>
      </c>
      <c r="L2569" s="121">
        <v>0.99</v>
      </c>
      <c r="M2569" s="121">
        <v>2487</v>
      </c>
      <c r="N2569" s="122">
        <v>0</v>
      </c>
      <c r="O2569" s="122">
        <v>1.7088758532516227E+19</v>
      </c>
    </row>
    <row r="2570" spans="3:15" ht="15" customHeight="1">
      <c r="C2570" s="112" t="b">
        <v>0</v>
      </c>
      <c r="D2570" s="113">
        <v>2489</v>
      </c>
      <c r="E2570" s="114" t="s">
        <v>4159</v>
      </c>
      <c r="F2570" s="114">
        <v>202</v>
      </c>
      <c r="G2570" s="121">
        <v>1</v>
      </c>
      <c r="H2570" s="121">
        <v>4</v>
      </c>
      <c r="I2570" s="121" t="s">
        <v>4142</v>
      </c>
      <c r="J2570" s="121">
        <v>353462</v>
      </c>
      <c r="K2570" s="121">
        <v>11526684</v>
      </c>
      <c r="L2570" s="121">
        <v>0.99</v>
      </c>
      <c r="M2570" s="121">
        <v>2488</v>
      </c>
      <c r="N2570" s="122">
        <v>0</v>
      </c>
      <c r="O2570" s="122">
        <v>1.8410676812798417E+19</v>
      </c>
    </row>
    <row r="2571" spans="3:15" ht="15" customHeight="1">
      <c r="C2571" s="112" t="b">
        <v>0</v>
      </c>
      <c r="D2571" s="113">
        <v>2490</v>
      </c>
      <c r="E2571" s="114" t="s">
        <v>4160</v>
      </c>
      <c r="F2571" s="114">
        <v>202</v>
      </c>
      <c r="G2571" s="121">
        <v>1</v>
      </c>
      <c r="H2571" s="121">
        <v>4</v>
      </c>
      <c r="I2571" s="121" t="s">
        <v>4142</v>
      </c>
      <c r="J2571" s="121">
        <v>270497</v>
      </c>
      <c r="K2571" s="121">
        <v>8883496</v>
      </c>
      <c r="L2571" s="121">
        <v>0.99</v>
      </c>
      <c r="M2571" s="121">
        <v>2489</v>
      </c>
      <c r="N2571" s="122">
        <v>0</v>
      </c>
      <c r="O2571" s="122">
        <v>6.0507685742432584E+18</v>
      </c>
    </row>
    <row r="2572" spans="3:15" ht="15" customHeight="1">
      <c r="C2572" s="112" t="b">
        <v>0</v>
      </c>
      <c r="D2572" s="113">
        <v>2491</v>
      </c>
      <c r="E2572" s="114" t="s">
        <v>4161</v>
      </c>
      <c r="F2572" s="114">
        <v>202</v>
      </c>
      <c r="G2572" s="121">
        <v>1</v>
      </c>
      <c r="H2572" s="121">
        <v>4</v>
      </c>
      <c r="I2572" s="121" t="s">
        <v>4142</v>
      </c>
      <c r="J2572" s="121">
        <v>299389</v>
      </c>
      <c r="K2572" s="121">
        <v>9786739</v>
      </c>
      <c r="L2572" s="121">
        <v>0.99</v>
      </c>
      <c r="M2572" s="121">
        <v>2490</v>
      </c>
      <c r="N2572" s="122">
        <v>0</v>
      </c>
      <c r="O2572" s="122">
        <v>4.9254219934073498E+18</v>
      </c>
    </row>
    <row r="2573" spans="3:15" ht="15" customHeight="1">
      <c r="C2573" s="112" t="b">
        <v>0</v>
      </c>
      <c r="D2573" s="113">
        <v>2492</v>
      </c>
      <c r="E2573" s="114" t="s">
        <v>4162</v>
      </c>
      <c r="F2573" s="114">
        <v>202</v>
      </c>
      <c r="G2573" s="121">
        <v>1</v>
      </c>
      <c r="H2573" s="121">
        <v>4</v>
      </c>
      <c r="I2573" s="121" t="s">
        <v>4142</v>
      </c>
      <c r="J2573" s="121">
        <v>202213</v>
      </c>
      <c r="K2573" s="121">
        <v>6596933</v>
      </c>
      <c r="L2573" s="121">
        <v>0.99</v>
      </c>
      <c r="M2573" s="121">
        <v>2491</v>
      </c>
      <c r="N2573" s="122">
        <v>0</v>
      </c>
      <c r="O2573" s="122">
        <v>1.3884634772749177E+19</v>
      </c>
    </row>
    <row r="2574" spans="3:15" ht="15" customHeight="1">
      <c r="C2574" s="112" t="b">
        <v>0</v>
      </c>
      <c r="D2574" s="113">
        <v>2493</v>
      </c>
      <c r="E2574" s="114" t="s">
        <v>4163</v>
      </c>
      <c r="F2574" s="114">
        <v>202</v>
      </c>
      <c r="G2574" s="121">
        <v>1</v>
      </c>
      <c r="H2574" s="121">
        <v>4</v>
      </c>
      <c r="I2574" s="121" t="s">
        <v>4142</v>
      </c>
      <c r="J2574" s="121">
        <v>198556</v>
      </c>
      <c r="K2574" s="121">
        <v>6508249</v>
      </c>
      <c r="L2574" s="121">
        <v>0.99</v>
      </c>
      <c r="M2574" s="121">
        <v>2492</v>
      </c>
      <c r="N2574" s="122">
        <v>0</v>
      </c>
      <c r="O2574" s="122">
        <v>7.3532516659668111E+18</v>
      </c>
    </row>
    <row r="2575" spans="3:15" ht="15" customHeight="1">
      <c r="C2575" s="112" t="b">
        <v>0</v>
      </c>
      <c r="D2575" s="113">
        <v>2494</v>
      </c>
      <c r="E2575" s="114" t="s">
        <v>4164</v>
      </c>
      <c r="F2575" s="114">
        <v>202</v>
      </c>
      <c r="G2575" s="121">
        <v>1</v>
      </c>
      <c r="H2575" s="121">
        <v>4</v>
      </c>
      <c r="I2575" s="121" t="s">
        <v>4165</v>
      </c>
      <c r="J2575" s="121">
        <v>190275</v>
      </c>
      <c r="K2575" s="121">
        <v>6187754</v>
      </c>
      <c r="L2575" s="121">
        <v>0.99</v>
      </c>
      <c r="M2575" s="121">
        <v>2493</v>
      </c>
      <c r="N2575" s="122">
        <v>0</v>
      </c>
      <c r="O2575" s="122">
        <v>1.1952376222812887E+19</v>
      </c>
    </row>
    <row r="2576" spans="3:15" ht="15" customHeight="1">
      <c r="C2576" s="112" t="b">
        <v>0</v>
      </c>
      <c r="D2576" s="113">
        <v>2495</v>
      </c>
      <c r="E2576" s="114" t="s">
        <v>4166</v>
      </c>
      <c r="F2576" s="114">
        <v>202</v>
      </c>
      <c r="G2576" s="121">
        <v>1</v>
      </c>
      <c r="H2576" s="121">
        <v>4</v>
      </c>
      <c r="I2576" s="121" t="s">
        <v>4142</v>
      </c>
      <c r="J2576" s="121">
        <v>257306</v>
      </c>
      <c r="K2576" s="121">
        <v>8431747</v>
      </c>
      <c r="L2576" s="121">
        <v>0.99</v>
      </c>
      <c r="M2576" s="121">
        <v>2494</v>
      </c>
      <c r="N2576" s="122">
        <v>0</v>
      </c>
      <c r="O2576" s="122">
        <v>1.479245083966737E+19</v>
      </c>
    </row>
    <row r="2577" spans="3:15" ht="15" customHeight="1">
      <c r="C2577" s="112" t="b">
        <v>0</v>
      </c>
      <c r="D2577" s="113">
        <v>2496</v>
      </c>
      <c r="E2577" s="114">
        <v>1979</v>
      </c>
      <c r="F2577" s="114">
        <v>202</v>
      </c>
      <c r="G2577" s="121">
        <v>1</v>
      </c>
      <c r="H2577" s="121">
        <v>4</v>
      </c>
      <c r="I2577" s="121" t="s">
        <v>4142</v>
      </c>
      <c r="J2577" s="121">
        <v>263653</v>
      </c>
      <c r="K2577" s="121">
        <v>8728470</v>
      </c>
      <c r="L2577" s="121">
        <v>0.99</v>
      </c>
      <c r="M2577" s="121">
        <v>2495</v>
      </c>
      <c r="N2577" s="122">
        <v>0</v>
      </c>
      <c r="O2577" s="122">
        <v>3.7959011322777774E+18</v>
      </c>
    </row>
    <row r="2578" spans="3:15" ht="15" customHeight="1">
      <c r="C2578" s="112" t="b">
        <v>0</v>
      </c>
      <c r="D2578" s="113">
        <v>2497</v>
      </c>
      <c r="E2578" s="114" t="s">
        <v>4167</v>
      </c>
      <c r="F2578" s="114">
        <v>202</v>
      </c>
      <c r="G2578" s="121">
        <v>1</v>
      </c>
      <c r="H2578" s="121">
        <v>4</v>
      </c>
      <c r="I2578" s="121" t="s">
        <v>4142</v>
      </c>
      <c r="J2578" s="121">
        <v>161123</v>
      </c>
      <c r="K2578" s="121">
        <v>5267176</v>
      </c>
      <c r="L2578" s="121">
        <v>0.99</v>
      </c>
      <c r="M2578" s="121">
        <v>2496</v>
      </c>
      <c r="N2578" s="122">
        <v>0</v>
      </c>
      <c r="O2578" s="122">
        <v>1.8052873486298647E+19</v>
      </c>
    </row>
    <row r="2579" spans="3:15" ht="15" customHeight="1">
      <c r="C2579" s="112" t="b">
        <v>0</v>
      </c>
      <c r="D2579" s="113">
        <v>2498</v>
      </c>
      <c r="E2579" s="114" t="s">
        <v>4168</v>
      </c>
      <c r="F2579" s="114">
        <v>202</v>
      </c>
      <c r="G2579" s="121">
        <v>1</v>
      </c>
      <c r="H2579" s="121">
        <v>4</v>
      </c>
      <c r="I2579" s="121" t="s">
        <v>4142</v>
      </c>
      <c r="J2579" s="121">
        <v>255686</v>
      </c>
      <c r="K2579" s="121">
        <v>8351543</v>
      </c>
      <c r="L2579" s="121">
        <v>0.99</v>
      </c>
      <c r="M2579" s="121">
        <v>2497</v>
      </c>
      <c r="N2579" s="122">
        <v>0</v>
      </c>
      <c r="O2579" s="122">
        <v>1.7945629698491779E+19</v>
      </c>
    </row>
    <row r="2580" spans="3:15" ht="15" customHeight="1">
      <c r="C2580" s="112" t="b">
        <v>0</v>
      </c>
      <c r="D2580" s="113">
        <v>2499</v>
      </c>
      <c r="E2580" s="114" t="s">
        <v>4169</v>
      </c>
      <c r="F2580" s="114">
        <v>202</v>
      </c>
      <c r="G2580" s="121">
        <v>1</v>
      </c>
      <c r="H2580" s="121">
        <v>4</v>
      </c>
      <c r="I2580" s="121" t="s">
        <v>4142</v>
      </c>
      <c r="J2580" s="121">
        <v>294530</v>
      </c>
      <c r="K2580" s="121">
        <v>9784201</v>
      </c>
      <c r="L2580" s="121">
        <v>0.99</v>
      </c>
      <c r="M2580" s="121">
        <v>2498</v>
      </c>
      <c r="N2580" s="122">
        <v>0</v>
      </c>
      <c r="O2580" s="122">
        <v>1.4371700172730665E+19</v>
      </c>
    </row>
    <row r="2581" spans="3:15" ht="15" customHeight="1">
      <c r="C2581" s="112" t="b">
        <v>0</v>
      </c>
      <c r="D2581" s="113">
        <v>2500</v>
      </c>
      <c r="E2581" s="114" t="s">
        <v>4170</v>
      </c>
      <c r="F2581" s="114">
        <v>202</v>
      </c>
      <c r="G2581" s="121">
        <v>1</v>
      </c>
      <c r="H2581" s="121">
        <v>4</v>
      </c>
      <c r="I2581" s="121" t="s">
        <v>4142</v>
      </c>
      <c r="J2581" s="121">
        <v>261433</v>
      </c>
      <c r="K2581" s="121">
        <v>8590412</v>
      </c>
      <c r="L2581" s="121">
        <v>0.99</v>
      </c>
      <c r="M2581" s="121">
        <v>2499</v>
      </c>
      <c r="N2581" s="122">
        <v>0</v>
      </c>
      <c r="O2581" s="122">
        <v>7.2184520932448883E+17</v>
      </c>
    </row>
    <row r="2582" spans="3:15" ht="15" customHeight="1">
      <c r="C2582" s="112" t="b">
        <v>0</v>
      </c>
      <c r="D2582" s="113">
        <v>2501</v>
      </c>
      <c r="E2582" s="114" t="s">
        <v>1362</v>
      </c>
      <c r="F2582" s="114">
        <v>202</v>
      </c>
      <c r="G2582" s="121">
        <v>1</v>
      </c>
      <c r="H2582" s="121">
        <v>4</v>
      </c>
      <c r="I2582" s="121" t="s">
        <v>4142</v>
      </c>
      <c r="J2582" s="121">
        <v>203023</v>
      </c>
      <c r="K2582" s="121">
        <v>6734636</v>
      </c>
      <c r="L2582" s="121">
        <v>0.99</v>
      </c>
      <c r="M2582" s="121">
        <v>2500</v>
      </c>
      <c r="N2582" s="122">
        <v>0</v>
      </c>
      <c r="O2582" s="122">
        <v>1.0872541684389202E+19</v>
      </c>
    </row>
    <row r="2583" spans="3:15" ht="15" customHeight="1">
      <c r="C2583" s="112" t="b">
        <v>0</v>
      </c>
      <c r="D2583" s="113">
        <v>2502</v>
      </c>
      <c r="E2583" s="114" t="s">
        <v>4171</v>
      </c>
      <c r="F2583" s="114">
        <v>202</v>
      </c>
      <c r="G2583" s="121">
        <v>1</v>
      </c>
      <c r="H2583" s="121">
        <v>4</v>
      </c>
      <c r="I2583" s="121" t="s">
        <v>4142</v>
      </c>
      <c r="J2583" s="121">
        <v>242155</v>
      </c>
      <c r="K2583" s="121">
        <v>7844404</v>
      </c>
      <c r="L2583" s="121">
        <v>0.99</v>
      </c>
      <c r="M2583" s="121">
        <v>2501</v>
      </c>
      <c r="N2583" s="122">
        <v>0</v>
      </c>
      <c r="O2583" s="122">
        <v>8.8464965130434744E+18</v>
      </c>
    </row>
    <row r="2584" spans="3:15" ht="15" customHeight="1">
      <c r="C2584" s="112" t="b">
        <v>0</v>
      </c>
      <c r="D2584" s="113">
        <v>2503</v>
      </c>
      <c r="E2584" s="114" t="s">
        <v>4172</v>
      </c>
      <c r="F2584" s="114">
        <v>202</v>
      </c>
      <c r="G2584" s="121">
        <v>1</v>
      </c>
      <c r="H2584" s="121">
        <v>4</v>
      </c>
      <c r="I2584" s="121" t="s">
        <v>4142</v>
      </c>
      <c r="J2584" s="121">
        <v>253753</v>
      </c>
      <c r="K2584" s="121">
        <v>8270113</v>
      </c>
      <c r="L2584" s="121">
        <v>0.99</v>
      </c>
      <c r="M2584" s="121">
        <v>2502</v>
      </c>
      <c r="N2584" s="122">
        <v>0</v>
      </c>
      <c r="O2584" s="122">
        <v>1.4413834758256632E+18</v>
      </c>
    </row>
    <row r="2585" spans="3:15" ht="15" customHeight="1">
      <c r="C2585" s="112" t="b">
        <v>0</v>
      </c>
      <c r="D2585" s="113">
        <v>2504</v>
      </c>
      <c r="E2585" s="114" t="s">
        <v>4173</v>
      </c>
      <c r="F2585" s="114">
        <v>202</v>
      </c>
      <c r="G2585" s="121">
        <v>1</v>
      </c>
      <c r="H2585" s="121">
        <v>4</v>
      </c>
      <c r="I2585" s="121" t="s">
        <v>4142</v>
      </c>
      <c r="J2585" s="121">
        <v>250697</v>
      </c>
      <c r="K2585" s="121">
        <v>8025896</v>
      </c>
      <c r="L2585" s="121">
        <v>0.99</v>
      </c>
      <c r="M2585" s="121">
        <v>2503</v>
      </c>
      <c r="N2585" s="122">
        <v>0</v>
      </c>
      <c r="O2585" s="122">
        <v>1.1812591553942083E+18</v>
      </c>
    </row>
    <row r="2586" spans="3:15" ht="15" customHeight="1">
      <c r="C2586" s="112" t="b">
        <v>0</v>
      </c>
      <c r="D2586" s="113">
        <v>2505</v>
      </c>
      <c r="E2586" s="114" t="s">
        <v>4174</v>
      </c>
      <c r="F2586" s="114">
        <v>202</v>
      </c>
      <c r="G2586" s="121">
        <v>1</v>
      </c>
      <c r="H2586" s="121">
        <v>4</v>
      </c>
      <c r="I2586" s="121" t="s">
        <v>4142</v>
      </c>
      <c r="J2586" s="121">
        <v>231784</v>
      </c>
      <c r="K2586" s="121">
        <v>7689713</v>
      </c>
      <c r="L2586" s="121">
        <v>0.99</v>
      </c>
      <c r="M2586" s="121">
        <v>2504</v>
      </c>
      <c r="N2586" s="122">
        <v>0</v>
      </c>
      <c r="O2586" s="122">
        <v>6.8848722599466435E+18</v>
      </c>
    </row>
    <row r="2587" spans="3:15" ht="15" customHeight="1">
      <c r="C2587" s="112" t="b">
        <v>0</v>
      </c>
      <c r="D2587" s="113">
        <v>2506</v>
      </c>
      <c r="E2587" s="114" t="s">
        <v>4175</v>
      </c>
      <c r="F2587" s="114">
        <v>203</v>
      </c>
      <c r="G2587" s="121">
        <v>1</v>
      </c>
      <c r="H2587" s="121">
        <v>1</v>
      </c>
      <c r="I2587" s="121" t="s">
        <v>4176</v>
      </c>
      <c r="J2587" s="121">
        <v>238027</v>
      </c>
      <c r="K2587" s="121">
        <v>7744833</v>
      </c>
      <c r="L2587" s="121">
        <v>0.99</v>
      </c>
      <c r="M2587" s="121">
        <v>2505</v>
      </c>
      <c r="N2587" s="122">
        <v>0</v>
      </c>
      <c r="O2587" s="122">
        <v>8.6114382604541481E+18</v>
      </c>
    </row>
    <row r="2588" spans="3:15" ht="15" customHeight="1">
      <c r="C2588" s="112" t="b">
        <v>0</v>
      </c>
      <c r="D2588" s="113">
        <v>2507</v>
      </c>
      <c r="E2588" s="114" t="s">
        <v>4177</v>
      </c>
      <c r="F2588" s="114">
        <v>203</v>
      </c>
      <c r="G2588" s="121">
        <v>1</v>
      </c>
      <c r="H2588" s="121">
        <v>1</v>
      </c>
      <c r="I2588" s="121" t="s">
        <v>4176</v>
      </c>
      <c r="J2588" s="121">
        <v>208822</v>
      </c>
      <c r="K2588" s="121">
        <v>6830732</v>
      </c>
      <c r="L2588" s="121">
        <v>0.99</v>
      </c>
      <c r="M2588" s="121">
        <v>2506</v>
      </c>
      <c r="N2588" s="122">
        <v>0</v>
      </c>
      <c r="O2588" s="122">
        <v>1.1028086736122542E+19</v>
      </c>
    </row>
    <row r="2589" spans="3:15" ht="15" customHeight="1">
      <c r="C2589" s="112" t="b">
        <v>0</v>
      </c>
      <c r="D2589" s="113">
        <v>2508</v>
      </c>
      <c r="E2589" s="114" t="s">
        <v>4178</v>
      </c>
      <c r="F2589" s="114">
        <v>203</v>
      </c>
      <c r="G2589" s="121">
        <v>1</v>
      </c>
      <c r="H2589" s="121">
        <v>1</v>
      </c>
      <c r="I2589" s="121" t="s">
        <v>650</v>
      </c>
      <c r="J2589" s="121">
        <v>297456</v>
      </c>
      <c r="K2589" s="121">
        <v>9660953</v>
      </c>
      <c r="L2589" s="121">
        <v>0.99</v>
      </c>
      <c r="M2589" s="121">
        <v>2507</v>
      </c>
      <c r="N2589" s="122">
        <v>0</v>
      </c>
      <c r="O2589" s="122">
        <v>6.741789624075392E+18</v>
      </c>
    </row>
    <row r="2590" spans="3:15" ht="15" customHeight="1">
      <c r="C2590" s="112" t="b">
        <v>0</v>
      </c>
      <c r="D2590" s="113">
        <v>2509</v>
      </c>
      <c r="E2590" s="114" t="s">
        <v>4179</v>
      </c>
      <c r="F2590" s="114">
        <v>203</v>
      </c>
      <c r="G2590" s="121">
        <v>1</v>
      </c>
      <c r="H2590" s="121">
        <v>1</v>
      </c>
      <c r="I2590" s="121" t="s">
        <v>4176</v>
      </c>
      <c r="J2590" s="121">
        <v>362475</v>
      </c>
      <c r="K2590" s="121">
        <v>11893108</v>
      </c>
      <c r="L2590" s="121">
        <v>0.99</v>
      </c>
      <c r="M2590" s="121">
        <v>2508</v>
      </c>
      <c r="N2590" s="122">
        <v>0</v>
      </c>
      <c r="O2590" s="122">
        <v>4.7337280424750141E+18</v>
      </c>
    </row>
    <row r="2591" spans="3:15" ht="15" customHeight="1">
      <c r="C2591" s="112" t="b">
        <v>0</v>
      </c>
      <c r="D2591" s="113">
        <v>2510</v>
      </c>
      <c r="E2591" s="114" t="s">
        <v>4180</v>
      </c>
      <c r="F2591" s="114">
        <v>203</v>
      </c>
      <c r="G2591" s="121">
        <v>1</v>
      </c>
      <c r="H2591" s="121">
        <v>1</v>
      </c>
      <c r="I2591" s="121" t="s">
        <v>4176</v>
      </c>
      <c r="J2591" s="121">
        <v>225123</v>
      </c>
      <c r="K2591" s="121">
        <v>7313744</v>
      </c>
      <c r="L2591" s="121">
        <v>0.99</v>
      </c>
      <c r="M2591" s="121">
        <v>2509</v>
      </c>
      <c r="N2591" s="122">
        <v>0</v>
      </c>
      <c r="O2591" s="122">
        <v>5.0195489842859786E+18</v>
      </c>
    </row>
    <row r="2592" spans="3:15" ht="15" customHeight="1">
      <c r="C2592" s="112" t="b">
        <v>0</v>
      </c>
      <c r="D2592" s="113">
        <v>2511</v>
      </c>
      <c r="E2592" s="114" t="s">
        <v>4181</v>
      </c>
      <c r="F2592" s="114">
        <v>203</v>
      </c>
      <c r="G2592" s="121">
        <v>1</v>
      </c>
      <c r="H2592" s="121">
        <v>1</v>
      </c>
      <c r="I2592" s="121" t="s">
        <v>4182</v>
      </c>
      <c r="J2592" s="121">
        <v>352966</v>
      </c>
      <c r="K2592" s="121">
        <v>11739886</v>
      </c>
      <c r="L2592" s="121">
        <v>0.99</v>
      </c>
      <c r="M2592" s="121">
        <v>2510</v>
      </c>
      <c r="N2592" s="122">
        <v>0</v>
      </c>
      <c r="O2592" s="122">
        <v>1.100613524935006E+19</v>
      </c>
    </row>
    <row r="2593" spans="3:15" ht="15" customHeight="1">
      <c r="C2593" s="112" t="b">
        <v>0</v>
      </c>
      <c r="D2593" s="113">
        <v>2512</v>
      </c>
      <c r="E2593" s="114" t="s">
        <v>4183</v>
      </c>
      <c r="F2593" s="114">
        <v>203</v>
      </c>
      <c r="G2593" s="121">
        <v>1</v>
      </c>
      <c r="H2593" s="121">
        <v>1</v>
      </c>
      <c r="I2593" s="121" t="s">
        <v>650</v>
      </c>
      <c r="J2593" s="121">
        <v>312476</v>
      </c>
      <c r="K2593" s="121">
        <v>10274629</v>
      </c>
      <c r="L2593" s="121">
        <v>0.99</v>
      </c>
      <c r="M2593" s="121">
        <v>2511</v>
      </c>
      <c r="N2593" s="122">
        <v>0</v>
      </c>
      <c r="O2593" s="122">
        <v>2.9377432074561833E+18</v>
      </c>
    </row>
    <row r="2594" spans="3:15" ht="15" customHeight="1">
      <c r="C2594" s="112" t="b">
        <v>0</v>
      </c>
      <c r="D2594" s="113">
        <v>2513</v>
      </c>
      <c r="E2594" s="114" t="s">
        <v>4184</v>
      </c>
      <c r="F2594" s="114">
        <v>203</v>
      </c>
      <c r="G2594" s="121">
        <v>1</v>
      </c>
      <c r="H2594" s="121">
        <v>1</v>
      </c>
      <c r="I2594" s="121" t="s">
        <v>650</v>
      </c>
      <c r="J2594" s="121">
        <v>267728</v>
      </c>
      <c r="K2594" s="121">
        <v>8779485</v>
      </c>
      <c r="L2594" s="121">
        <v>0.99</v>
      </c>
      <c r="M2594" s="121">
        <v>2512</v>
      </c>
      <c r="N2594" s="122">
        <v>0</v>
      </c>
      <c r="O2594" s="122">
        <v>3.3002107070513848E+18</v>
      </c>
    </row>
    <row r="2595" spans="3:15" ht="15" customHeight="1">
      <c r="C2595" s="112" t="b">
        <v>0</v>
      </c>
      <c r="D2595" s="113">
        <v>2514</v>
      </c>
      <c r="E2595" s="114" t="s">
        <v>4185</v>
      </c>
      <c r="F2595" s="114">
        <v>203</v>
      </c>
      <c r="G2595" s="121">
        <v>1</v>
      </c>
      <c r="H2595" s="121">
        <v>1</v>
      </c>
      <c r="I2595" s="121" t="s">
        <v>650</v>
      </c>
      <c r="J2595" s="121">
        <v>248476</v>
      </c>
      <c r="K2595" s="121">
        <v>8289906</v>
      </c>
      <c r="L2595" s="121">
        <v>0.99</v>
      </c>
      <c r="M2595" s="121">
        <v>2513</v>
      </c>
      <c r="N2595" s="122">
        <v>0</v>
      </c>
      <c r="O2595" s="122">
        <v>8.5205628529123768E+18</v>
      </c>
    </row>
    <row r="2596" spans="3:15" ht="15" customHeight="1">
      <c r="C2596" s="112" t="b">
        <v>0</v>
      </c>
      <c r="D2596" s="113">
        <v>2515</v>
      </c>
      <c r="E2596" s="114" t="s">
        <v>4186</v>
      </c>
      <c r="F2596" s="114">
        <v>203</v>
      </c>
      <c r="G2596" s="121">
        <v>1</v>
      </c>
      <c r="H2596" s="121">
        <v>1</v>
      </c>
      <c r="I2596" s="121" t="s">
        <v>650</v>
      </c>
      <c r="J2596" s="121">
        <v>321175</v>
      </c>
      <c r="K2596" s="121">
        <v>10507137</v>
      </c>
      <c r="L2596" s="121">
        <v>0.99</v>
      </c>
      <c r="M2596" s="121">
        <v>2514</v>
      </c>
      <c r="N2596" s="122">
        <v>0</v>
      </c>
      <c r="O2596" s="122">
        <v>2.1579166110240092E+18</v>
      </c>
    </row>
    <row r="2597" spans="3:15" ht="15" customHeight="1">
      <c r="C2597" s="112" t="b">
        <v>0</v>
      </c>
      <c r="D2597" s="113">
        <v>2516</v>
      </c>
      <c r="E2597" s="114" t="s">
        <v>4187</v>
      </c>
      <c r="F2597" s="114">
        <v>203</v>
      </c>
      <c r="G2597" s="121">
        <v>1</v>
      </c>
      <c r="H2597" s="121">
        <v>1</v>
      </c>
      <c r="I2597" s="121" t="s">
        <v>581</v>
      </c>
      <c r="J2597" s="121">
        <v>320365</v>
      </c>
      <c r="K2597" s="121">
        <v>10425229</v>
      </c>
      <c r="L2597" s="121">
        <v>0.99</v>
      </c>
      <c r="M2597" s="121">
        <v>2515</v>
      </c>
      <c r="N2597" s="122">
        <v>0</v>
      </c>
      <c r="O2597" s="122">
        <v>3.0142752916618798E+18</v>
      </c>
    </row>
    <row r="2598" spans="3:15" ht="15" customHeight="1">
      <c r="C2598" s="112" t="b">
        <v>0</v>
      </c>
      <c r="D2598" s="113">
        <v>2517</v>
      </c>
      <c r="E2598" s="114" t="s">
        <v>4188</v>
      </c>
      <c r="F2598" s="114">
        <v>203</v>
      </c>
      <c r="G2598" s="121">
        <v>1</v>
      </c>
      <c r="H2598" s="121">
        <v>1</v>
      </c>
      <c r="I2598" s="121" t="s">
        <v>650</v>
      </c>
      <c r="J2598" s="121">
        <v>282331</v>
      </c>
      <c r="K2598" s="121">
        <v>9256082</v>
      </c>
      <c r="L2598" s="121">
        <v>0.99</v>
      </c>
      <c r="M2598" s="121">
        <v>2516</v>
      </c>
      <c r="N2598" s="122">
        <v>0</v>
      </c>
      <c r="O2598" s="122">
        <v>4.9260112499249562E+18</v>
      </c>
    </row>
    <row r="2599" spans="3:15" ht="15" customHeight="1">
      <c r="C2599" s="112" t="b">
        <v>0</v>
      </c>
      <c r="D2599" s="113">
        <v>2518</v>
      </c>
      <c r="E2599" s="114" t="s">
        <v>4189</v>
      </c>
      <c r="F2599" s="114">
        <v>203</v>
      </c>
      <c r="G2599" s="121">
        <v>1</v>
      </c>
      <c r="H2599" s="121">
        <v>1</v>
      </c>
      <c r="I2599" s="121" t="s">
        <v>650</v>
      </c>
      <c r="J2599" s="121">
        <v>253570</v>
      </c>
      <c r="K2599" s="121">
        <v>8317931</v>
      </c>
      <c r="L2599" s="121">
        <v>0.99</v>
      </c>
      <c r="M2599" s="121">
        <v>2517</v>
      </c>
      <c r="N2599" s="122">
        <v>0</v>
      </c>
      <c r="O2599" s="122">
        <v>7.5775273754329211E+18</v>
      </c>
    </row>
    <row r="2600" spans="3:15" ht="15" customHeight="1">
      <c r="C2600" s="112" t="b">
        <v>0</v>
      </c>
      <c r="D2600" s="113">
        <v>2519</v>
      </c>
      <c r="E2600" s="114" t="s">
        <v>4190</v>
      </c>
      <c r="F2600" s="114">
        <v>203</v>
      </c>
      <c r="G2600" s="121">
        <v>1</v>
      </c>
      <c r="H2600" s="121">
        <v>1</v>
      </c>
      <c r="I2600" s="121" t="s">
        <v>650</v>
      </c>
      <c r="J2600" s="121">
        <v>292153</v>
      </c>
      <c r="K2600" s="121">
        <v>9659911</v>
      </c>
      <c r="L2600" s="121">
        <v>0.99</v>
      </c>
      <c r="M2600" s="121">
        <v>2518</v>
      </c>
      <c r="N2600" s="122">
        <v>0</v>
      </c>
      <c r="O2600" s="122">
        <v>2.9445822512282337E+18</v>
      </c>
    </row>
    <row r="2601" spans="3:15" ht="15" customHeight="1">
      <c r="C2601" s="112" t="b">
        <v>0</v>
      </c>
      <c r="D2601" s="113">
        <v>2520</v>
      </c>
      <c r="E2601" s="114" t="s">
        <v>4191</v>
      </c>
      <c r="F2601" s="114">
        <v>203</v>
      </c>
      <c r="G2601" s="121">
        <v>1</v>
      </c>
      <c r="H2601" s="121">
        <v>1</v>
      </c>
      <c r="I2601" s="121" t="s">
        <v>650</v>
      </c>
      <c r="J2601" s="121">
        <v>347898</v>
      </c>
      <c r="K2601" s="121">
        <v>11379527</v>
      </c>
      <c r="L2601" s="121">
        <v>0.99</v>
      </c>
      <c r="M2601" s="121">
        <v>2519</v>
      </c>
      <c r="N2601" s="122">
        <v>0</v>
      </c>
      <c r="O2601" s="122">
        <v>1.2436616262958774E+19</v>
      </c>
    </row>
    <row r="2602" spans="3:15" ht="15" customHeight="1">
      <c r="C2602" s="112" t="b">
        <v>0</v>
      </c>
      <c r="D2602" s="113">
        <v>2521</v>
      </c>
      <c r="E2602" s="114" t="s">
        <v>4192</v>
      </c>
      <c r="F2602" s="114">
        <v>203</v>
      </c>
      <c r="G2602" s="121">
        <v>1</v>
      </c>
      <c r="H2602" s="121">
        <v>1</v>
      </c>
      <c r="I2602" s="121" t="s">
        <v>4193</v>
      </c>
      <c r="J2602" s="121">
        <v>188786</v>
      </c>
      <c r="K2602" s="121">
        <v>6233136</v>
      </c>
      <c r="L2602" s="121">
        <v>0.99</v>
      </c>
      <c r="M2602" s="121">
        <v>2520</v>
      </c>
      <c r="N2602" s="122">
        <v>0</v>
      </c>
      <c r="O2602" s="122">
        <v>7.1666614096952791E+18</v>
      </c>
    </row>
    <row r="2603" spans="3:15" ht="15" customHeight="1">
      <c r="C2603" s="112" t="b">
        <v>0</v>
      </c>
      <c r="D2603" s="113">
        <v>2522</v>
      </c>
      <c r="E2603" s="114" t="s">
        <v>4194</v>
      </c>
      <c r="F2603" s="114">
        <v>203</v>
      </c>
      <c r="G2603" s="121">
        <v>1</v>
      </c>
      <c r="H2603" s="121">
        <v>1</v>
      </c>
      <c r="I2603" s="121" t="s">
        <v>650</v>
      </c>
      <c r="J2603" s="121">
        <v>232202</v>
      </c>
      <c r="K2603" s="121">
        <v>7597074</v>
      </c>
      <c r="L2603" s="121">
        <v>0.99</v>
      </c>
      <c r="M2603" s="121">
        <v>2521</v>
      </c>
      <c r="N2603" s="122">
        <v>0</v>
      </c>
      <c r="O2603" s="122">
        <v>2.5482021909594506E+18</v>
      </c>
    </row>
    <row r="2604" spans="3:15" ht="15" customHeight="1">
      <c r="C2604" s="112" t="b">
        <v>0</v>
      </c>
      <c r="D2604" s="113">
        <v>2523</v>
      </c>
      <c r="E2604" s="114" t="s">
        <v>312</v>
      </c>
      <c r="F2604" s="114">
        <v>204</v>
      </c>
      <c r="G2604" s="121">
        <v>1</v>
      </c>
      <c r="H2604" s="121">
        <v>2</v>
      </c>
      <c r="I2604" s="121" t="s">
        <v>4195</v>
      </c>
      <c r="J2604" s="121">
        <v>238759</v>
      </c>
      <c r="K2604" s="121">
        <v>8101979</v>
      </c>
      <c r="L2604" s="121">
        <v>0.99</v>
      </c>
      <c r="M2604" s="121">
        <v>2522</v>
      </c>
      <c r="N2604" s="122">
        <v>0</v>
      </c>
      <c r="O2604" s="122">
        <v>3.3521705666247086E+18</v>
      </c>
    </row>
    <row r="2605" spans="3:15" ht="15" customHeight="1">
      <c r="C2605" s="112" t="b">
        <v>0</v>
      </c>
      <c r="D2605" s="113">
        <v>2524</v>
      </c>
      <c r="E2605" s="114" t="s">
        <v>4196</v>
      </c>
      <c r="F2605" s="114">
        <v>204</v>
      </c>
      <c r="G2605" s="121">
        <v>1</v>
      </c>
      <c r="H2605" s="121">
        <v>2</v>
      </c>
      <c r="I2605" s="121" t="s">
        <v>4197</v>
      </c>
      <c r="J2605" s="121">
        <v>275147</v>
      </c>
      <c r="K2605" s="121">
        <v>9151846</v>
      </c>
      <c r="L2605" s="121">
        <v>0.99</v>
      </c>
      <c r="M2605" s="121">
        <v>2523</v>
      </c>
      <c r="N2605" s="122">
        <v>0</v>
      </c>
      <c r="O2605" s="122">
        <v>6.9984318770931415E+18</v>
      </c>
    </row>
    <row r="2606" spans="3:15" ht="15" customHeight="1">
      <c r="C2606" s="112" t="b">
        <v>0</v>
      </c>
      <c r="D2606" s="113">
        <v>2525</v>
      </c>
      <c r="E2606" s="114" t="s">
        <v>4198</v>
      </c>
      <c r="F2606" s="114">
        <v>204</v>
      </c>
      <c r="G2606" s="121">
        <v>1</v>
      </c>
      <c r="H2606" s="121">
        <v>2</v>
      </c>
      <c r="I2606" s="121" t="s">
        <v>4197</v>
      </c>
      <c r="J2606" s="121">
        <v>238315</v>
      </c>
      <c r="K2606" s="121">
        <v>7854737</v>
      </c>
      <c r="L2606" s="121">
        <v>0.99</v>
      </c>
      <c r="M2606" s="121">
        <v>2524</v>
      </c>
      <c r="N2606" s="122">
        <v>0</v>
      </c>
      <c r="O2606" s="122">
        <v>1.0822516943788333E+19</v>
      </c>
    </row>
    <row r="2607" spans="3:15" ht="15" customHeight="1">
      <c r="C2607" s="112" t="b">
        <v>0</v>
      </c>
      <c r="D2607" s="113">
        <v>2526</v>
      </c>
      <c r="E2607" s="114" t="s">
        <v>4199</v>
      </c>
      <c r="F2607" s="114">
        <v>204</v>
      </c>
      <c r="G2607" s="121">
        <v>1</v>
      </c>
      <c r="H2607" s="121">
        <v>2</v>
      </c>
      <c r="I2607" s="121" t="s">
        <v>4195</v>
      </c>
      <c r="J2607" s="121">
        <v>240091</v>
      </c>
      <c r="K2607" s="121">
        <v>8101723</v>
      </c>
      <c r="L2607" s="121">
        <v>0.99</v>
      </c>
      <c r="M2607" s="121">
        <v>2525</v>
      </c>
      <c r="N2607" s="122">
        <v>0</v>
      </c>
      <c r="O2607" s="122">
        <v>7.7516437712829686E+18</v>
      </c>
    </row>
    <row r="2608" spans="3:15" ht="15" customHeight="1">
      <c r="C2608" s="112" t="b">
        <v>0</v>
      </c>
      <c r="D2608" s="113">
        <v>2527</v>
      </c>
      <c r="E2608" s="114" t="s">
        <v>4200</v>
      </c>
      <c r="F2608" s="114">
        <v>204</v>
      </c>
      <c r="G2608" s="121">
        <v>1</v>
      </c>
      <c r="H2608" s="121">
        <v>2</v>
      </c>
      <c r="I2608" s="121" t="s">
        <v>4197</v>
      </c>
      <c r="J2608" s="121">
        <v>291500</v>
      </c>
      <c r="K2608" s="121">
        <v>9768399</v>
      </c>
      <c r="L2608" s="121">
        <v>0.99</v>
      </c>
      <c r="M2608" s="121">
        <v>2526</v>
      </c>
      <c r="N2608" s="122">
        <v>0</v>
      </c>
      <c r="O2608" s="122">
        <v>1.1446722209357599E+19</v>
      </c>
    </row>
    <row r="2609" spans="3:15" ht="15" customHeight="1">
      <c r="C2609" s="112" t="b">
        <v>0</v>
      </c>
      <c r="D2609" s="113">
        <v>2528</v>
      </c>
      <c r="E2609" s="114" t="s">
        <v>4201</v>
      </c>
      <c r="F2609" s="114">
        <v>204</v>
      </c>
      <c r="G2609" s="121">
        <v>1</v>
      </c>
      <c r="H2609" s="121">
        <v>2</v>
      </c>
      <c r="I2609" s="121" t="s">
        <v>4195</v>
      </c>
      <c r="J2609" s="121">
        <v>338729</v>
      </c>
      <c r="K2609" s="121">
        <v>11365655</v>
      </c>
      <c r="L2609" s="121">
        <v>0.99</v>
      </c>
      <c r="M2609" s="121">
        <v>2527</v>
      </c>
      <c r="N2609" s="122">
        <v>0</v>
      </c>
      <c r="O2609" s="122">
        <v>5.1987439596722944E+18</v>
      </c>
    </row>
    <row r="2610" spans="3:15" ht="15" customHeight="1">
      <c r="C2610" s="112" t="b">
        <v>0</v>
      </c>
      <c r="D2610" s="113">
        <v>2529</v>
      </c>
      <c r="E2610" s="114" t="s">
        <v>4202</v>
      </c>
      <c r="F2610" s="114">
        <v>204</v>
      </c>
      <c r="G2610" s="121">
        <v>1</v>
      </c>
      <c r="H2610" s="121">
        <v>2</v>
      </c>
      <c r="I2610" s="121" t="s">
        <v>4203</v>
      </c>
      <c r="J2610" s="121">
        <v>270027</v>
      </c>
      <c r="K2610" s="121">
        <v>9034177</v>
      </c>
      <c r="L2610" s="121">
        <v>0.99</v>
      </c>
      <c r="M2610" s="121">
        <v>2528</v>
      </c>
      <c r="N2610" s="122">
        <v>0</v>
      </c>
      <c r="O2610" s="122">
        <v>1.6762354391002407E+19</v>
      </c>
    </row>
    <row r="2611" spans="3:15" ht="15" customHeight="1">
      <c r="C2611" s="112" t="b">
        <v>0</v>
      </c>
      <c r="D2611" s="113">
        <v>2530</v>
      </c>
      <c r="E2611" s="114" t="s">
        <v>4204</v>
      </c>
      <c r="F2611" s="114">
        <v>204</v>
      </c>
      <c r="G2611" s="121">
        <v>1</v>
      </c>
      <c r="H2611" s="121">
        <v>2</v>
      </c>
      <c r="I2611" s="121" t="s">
        <v>4197</v>
      </c>
      <c r="J2611" s="121">
        <v>264019</v>
      </c>
      <c r="K2611" s="121">
        <v>8958743</v>
      </c>
      <c r="L2611" s="121">
        <v>0.99</v>
      </c>
      <c r="M2611" s="121">
        <v>2529</v>
      </c>
      <c r="N2611" s="122">
        <v>0</v>
      </c>
      <c r="O2611" s="122">
        <v>1.3565976486975173E+19</v>
      </c>
    </row>
    <row r="2612" spans="3:15" ht="15" customHeight="1">
      <c r="C2612" s="112" t="b">
        <v>0</v>
      </c>
      <c r="D2612" s="113">
        <v>2531</v>
      </c>
      <c r="E2612" s="114" t="s">
        <v>4205</v>
      </c>
      <c r="F2612" s="114">
        <v>204</v>
      </c>
      <c r="G2612" s="121">
        <v>1</v>
      </c>
      <c r="H2612" s="121">
        <v>2</v>
      </c>
      <c r="I2612" s="121" t="s">
        <v>4206</v>
      </c>
      <c r="J2612" s="121">
        <v>320078</v>
      </c>
      <c r="K2612" s="121">
        <v>10553155</v>
      </c>
      <c r="L2612" s="121">
        <v>0.99</v>
      </c>
      <c r="M2612" s="121">
        <v>2530</v>
      </c>
      <c r="N2612" s="122">
        <v>0</v>
      </c>
      <c r="O2612" s="122">
        <v>6.9784695641379983E+18</v>
      </c>
    </row>
    <row r="2613" spans="3:15" ht="15" customHeight="1">
      <c r="C2613" s="112" t="b">
        <v>0</v>
      </c>
      <c r="D2613" s="113">
        <v>2532</v>
      </c>
      <c r="E2613" s="114" t="s">
        <v>4207</v>
      </c>
      <c r="F2613" s="114">
        <v>205</v>
      </c>
      <c r="G2613" s="121">
        <v>1</v>
      </c>
      <c r="H2613" s="121">
        <v>6</v>
      </c>
      <c r="I2613" s="121" t="s">
        <v>4208</v>
      </c>
      <c r="J2613" s="121">
        <v>144352</v>
      </c>
      <c r="K2613" s="121">
        <v>4706253</v>
      </c>
      <c r="L2613" s="121">
        <v>0.99</v>
      </c>
      <c r="M2613" s="121">
        <v>2531</v>
      </c>
      <c r="N2613" s="122">
        <v>0</v>
      </c>
      <c r="O2613" s="122">
        <v>9.4195225267858842E+18</v>
      </c>
    </row>
    <row r="2614" spans="3:15" ht="15" customHeight="1">
      <c r="C2614" s="112" t="b">
        <v>0</v>
      </c>
      <c r="D2614" s="113">
        <v>2533</v>
      </c>
      <c r="E2614" s="114" t="s">
        <v>4209</v>
      </c>
      <c r="F2614" s="114">
        <v>205</v>
      </c>
      <c r="G2614" s="121">
        <v>1</v>
      </c>
      <c r="H2614" s="121">
        <v>6</v>
      </c>
      <c r="I2614" s="121" t="s">
        <v>4210</v>
      </c>
      <c r="J2614" s="121">
        <v>251219</v>
      </c>
      <c r="K2614" s="121">
        <v>8238033</v>
      </c>
      <c r="L2614" s="121">
        <v>0.99</v>
      </c>
      <c r="M2614" s="121">
        <v>2532</v>
      </c>
      <c r="N2614" s="122">
        <v>0</v>
      </c>
      <c r="O2614" s="122">
        <v>1.0112084131624923E+19</v>
      </c>
    </row>
    <row r="2615" spans="3:15" ht="15" customHeight="1">
      <c r="C2615" s="112" t="b">
        <v>0</v>
      </c>
      <c r="D2615" s="113">
        <v>2534</v>
      </c>
      <c r="E2615" s="114" t="s">
        <v>4211</v>
      </c>
      <c r="F2615" s="114">
        <v>205</v>
      </c>
      <c r="G2615" s="121">
        <v>1</v>
      </c>
      <c r="H2615" s="121">
        <v>6</v>
      </c>
      <c r="I2615" s="121" t="s">
        <v>4208</v>
      </c>
      <c r="J2615" s="121">
        <v>281155</v>
      </c>
      <c r="K2615" s="121">
        <v>9254906</v>
      </c>
      <c r="L2615" s="121">
        <v>0.99</v>
      </c>
      <c r="M2615" s="121">
        <v>2533</v>
      </c>
      <c r="N2615" s="122">
        <v>0</v>
      </c>
      <c r="O2615" s="122">
        <v>6.9339351932355041E+18</v>
      </c>
    </row>
    <row r="2616" spans="3:15" ht="15" customHeight="1">
      <c r="C2616" s="112" t="b">
        <v>0</v>
      </c>
      <c r="D2616" s="113">
        <v>2535</v>
      </c>
      <c r="E2616" s="114" t="s">
        <v>1532</v>
      </c>
      <c r="F2616" s="114">
        <v>205</v>
      </c>
      <c r="G2616" s="121">
        <v>1</v>
      </c>
      <c r="H2616" s="121">
        <v>6</v>
      </c>
      <c r="I2616" s="121" t="s">
        <v>1533</v>
      </c>
      <c r="J2616" s="121">
        <v>164127</v>
      </c>
      <c r="K2616" s="121">
        <v>5378455</v>
      </c>
      <c r="L2616" s="121">
        <v>0.99</v>
      </c>
      <c r="M2616" s="121">
        <v>2534</v>
      </c>
      <c r="N2616" s="122">
        <v>0</v>
      </c>
      <c r="O2616" s="122">
        <v>1.3184029945491755E+19</v>
      </c>
    </row>
    <row r="2617" spans="3:15" ht="15" customHeight="1">
      <c r="C2617" s="112" t="b">
        <v>0</v>
      </c>
      <c r="D2617" s="113">
        <v>2536</v>
      </c>
      <c r="E2617" s="114" t="s">
        <v>1538</v>
      </c>
      <c r="F2617" s="114">
        <v>205</v>
      </c>
      <c r="G2617" s="121">
        <v>1</v>
      </c>
      <c r="H2617" s="121">
        <v>6</v>
      </c>
      <c r="I2617" s="121" t="s">
        <v>4212</v>
      </c>
      <c r="J2617" s="121">
        <v>256365</v>
      </c>
      <c r="K2617" s="121">
        <v>8438021</v>
      </c>
      <c r="L2617" s="121">
        <v>0.99</v>
      </c>
      <c r="M2617" s="121">
        <v>2535</v>
      </c>
      <c r="N2617" s="122">
        <v>0</v>
      </c>
      <c r="O2617" s="122">
        <v>4.1990504361714381E+18</v>
      </c>
    </row>
    <row r="2618" spans="3:15" ht="15" customHeight="1">
      <c r="C2618" s="112" t="b">
        <v>0</v>
      </c>
      <c r="D2618" s="113">
        <v>2537</v>
      </c>
      <c r="E2618" s="114" t="s">
        <v>4213</v>
      </c>
      <c r="F2618" s="114">
        <v>205</v>
      </c>
      <c r="G2618" s="121">
        <v>1</v>
      </c>
      <c r="H2618" s="121">
        <v>6</v>
      </c>
      <c r="I2618" s="121" t="s">
        <v>4214</v>
      </c>
      <c r="J2618" s="121">
        <v>140826</v>
      </c>
      <c r="K2618" s="121">
        <v>4650979</v>
      </c>
      <c r="L2618" s="121">
        <v>0.99</v>
      </c>
      <c r="M2618" s="121">
        <v>2536</v>
      </c>
      <c r="N2618" s="122">
        <v>0</v>
      </c>
      <c r="O2618" s="122">
        <v>1.6958554577936564E+19</v>
      </c>
    </row>
    <row r="2619" spans="3:15" ht="15" customHeight="1">
      <c r="C2619" s="112" t="b">
        <v>0</v>
      </c>
      <c r="D2619" s="113">
        <v>2538</v>
      </c>
      <c r="E2619" s="114" t="s">
        <v>4215</v>
      </c>
      <c r="F2619" s="114">
        <v>205</v>
      </c>
      <c r="G2619" s="121">
        <v>1</v>
      </c>
      <c r="H2619" s="121">
        <v>6</v>
      </c>
      <c r="I2619" s="121" t="s">
        <v>4208</v>
      </c>
      <c r="J2619" s="121">
        <v>336927</v>
      </c>
      <c r="K2619" s="121">
        <v>11085915</v>
      </c>
      <c r="L2619" s="121">
        <v>0.99</v>
      </c>
      <c r="M2619" s="121">
        <v>2537</v>
      </c>
      <c r="N2619" s="122">
        <v>0</v>
      </c>
      <c r="O2619" s="122">
        <v>2.5265966191090138E+17</v>
      </c>
    </row>
    <row r="2620" spans="3:15" ht="15" customHeight="1">
      <c r="C2620" s="112" t="b">
        <v>0</v>
      </c>
      <c r="D2620" s="113">
        <v>2539</v>
      </c>
      <c r="E2620" s="114" t="s">
        <v>4216</v>
      </c>
      <c r="F2620" s="114">
        <v>205</v>
      </c>
      <c r="G2620" s="121">
        <v>1</v>
      </c>
      <c r="H2620" s="121">
        <v>6</v>
      </c>
      <c r="I2620" s="121" t="s">
        <v>4208</v>
      </c>
      <c r="J2620" s="121">
        <v>163422</v>
      </c>
      <c r="K2620" s="121">
        <v>5353627</v>
      </c>
      <c r="L2620" s="121">
        <v>0.99</v>
      </c>
      <c r="M2620" s="121">
        <v>2538</v>
      </c>
      <c r="N2620" s="122">
        <v>0</v>
      </c>
      <c r="O2620" s="122">
        <v>2.524638553327047E+17</v>
      </c>
    </row>
    <row r="2621" spans="3:15" ht="15" customHeight="1">
      <c r="C2621" s="112" t="b">
        <v>0</v>
      </c>
      <c r="D2621" s="113">
        <v>2540</v>
      </c>
      <c r="E2621" s="114" t="s">
        <v>4217</v>
      </c>
      <c r="F2621" s="114">
        <v>205</v>
      </c>
      <c r="G2621" s="121">
        <v>1</v>
      </c>
      <c r="H2621" s="121">
        <v>6</v>
      </c>
      <c r="I2621" s="121" t="s">
        <v>4218</v>
      </c>
      <c r="J2621" s="121">
        <v>201586</v>
      </c>
      <c r="K2621" s="121">
        <v>6650869</v>
      </c>
      <c r="L2621" s="121">
        <v>0.99</v>
      </c>
      <c r="M2621" s="121">
        <v>2539</v>
      </c>
      <c r="N2621" s="122">
        <v>0</v>
      </c>
      <c r="O2621" s="122">
        <v>2.0946737875029507E+18</v>
      </c>
    </row>
    <row r="2622" spans="3:15" ht="15" customHeight="1">
      <c r="C2622" s="112" t="b">
        <v>0</v>
      </c>
      <c r="D2622" s="113">
        <v>2541</v>
      </c>
      <c r="E2622" s="114" t="s">
        <v>4219</v>
      </c>
      <c r="F2622" s="114">
        <v>205</v>
      </c>
      <c r="G2622" s="121">
        <v>1</v>
      </c>
      <c r="H2622" s="121">
        <v>6</v>
      </c>
      <c r="I2622" s="121" t="s">
        <v>4214</v>
      </c>
      <c r="J2622" s="121">
        <v>528692</v>
      </c>
      <c r="K2622" s="121">
        <v>17232776</v>
      </c>
      <c r="L2622" s="121">
        <v>0.99</v>
      </c>
      <c r="M2622" s="121">
        <v>2540</v>
      </c>
      <c r="N2622" s="122">
        <v>0</v>
      </c>
      <c r="O2622" s="122">
        <v>3.3751484009533184E+17</v>
      </c>
    </row>
    <row r="2623" spans="3:15" ht="15" customHeight="1">
      <c r="C2623" s="112" t="b">
        <v>0</v>
      </c>
      <c r="D2623" s="113">
        <v>2542</v>
      </c>
      <c r="E2623" s="114" t="s">
        <v>4220</v>
      </c>
      <c r="F2623" s="114">
        <v>206</v>
      </c>
      <c r="G2623" s="121">
        <v>1</v>
      </c>
      <c r="H2623" s="121">
        <v>1</v>
      </c>
      <c r="I2623" s="121" t="s">
        <v>4221</v>
      </c>
      <c r="J2623" s="121">
        <v>310386</v>
      </c>
      <c r="K2623" s="121">
        <v>10170433</v>
      </c>
      <c r="L2623" s="121">
        <v>0.99</v>
      </c>
      <c r="M2623" s="121">
        <v>2541</v>
      </c>
      <c r="N2623" s="122">
        <v>0</v>
      </c>
      <c r="O2623" s="122">
        <v>7.5094407803584195E+18</v>
      </c>
    </row>
    <row r="2624" spans="3:15" ht="15" customHeight="1">
      <c r="C2624" s="112" t="b">
        <v>0</v>
      </c>
      <c r="D2624" s="113">
        <v>2543</v>
      </c>
      <c r="E2624" s="114" t="s">
        <v>4222</v>
      </c>
      <c r="F2624" s="114">
        <v>206</v>
      </c>
      <c r="G2624" s="121">
        <v>1</v>
      </c>
      <c r="H2624" s="121">
        <v>1</v>
      </c>
      <c r="I2624" s="121" t="s">
        <v>4223</v>
      </c>
      <c r="J2624" s="121">
        <v>218723</v>
      </c>
      <c r="K2624" s="121">
        <v>7102064</v>
      </c>
      <c r="L2624" s="121">
        <v>0.99</v>
      </c>
      <c r="M2624" s="121">
        <v>2542</v>
      </c>
      <c r="N2624" s="122">
        <v>0</v>
      </c>
      <c r="O2624" s="122">
        <v>6.9525240760087593E+18</v>
      </c>
    </row>
    <row r="2625" spans="3:15" ht="15" customHeight="1">
      <c r="C2625" s="112" t="b">
        <v>0</v>
      </c>
      <c r="D2625" s="113">
        <v>2544</v>
      </c>
      <c r="E2625" s="114" t="s">
        <v>4224</v>
      </c>
      <c r="F2625" s="114">
        <v>206</v>
      </c>
      <c r="G2625" s="121">
        <v>1</v>
      </c>
      <c r="H2625" s="121">
        <v>1</v>
      </c>
      <c r="I2625" s="121" t="s">
        <v>4225</v>
      </c>
      <c r="J2625" s="121">
        <v>245368</v>
      </c>
      <c r="K2625" s="121">
        <v>7989505</v>
      </c>
      <c r="L2625" s="121">
        <v>0.99</v>
      </c>
      <c r="M2625" s="121">
        <v>2543</v>
      </c>
      <c r="N2625" s="122">
        <v>0</v>
      </c>
      <c r="O2625" s="122">
        <v>4.1930346523980232E+18</v>
      </c>
    </row>
    <row r="2626" spans="3:15" ht="15" customHeight="1">
      <c r="C2626" s="112" t="b">
        <v>0</v>
      </c>
      <c r="D2626" s="113">
        <v>2545</v>
      </c>
      <c r="E2626" s="114" t="s">
        <v>4226</v>
      </c>
      <c r="F2626" s="114">
        <v>206</v>
      </c>
      <c r="G2626" s="121">
        <v>1</v>
      </c>
      <c r="H2626" s="121">
        <v>1</v>
      </c>
      <c r="I2626" s="121" t="s">
        <v>4227</v>
      </c>
      <c r="J2626" s="121">
        <v>80613</v>
      </c>
      <c r="K2626" s="121">
        <v>2660859</v>
      </c>
      <c r="L2626" s="121">
        <v>0.99</v>
      </c>
      <c r="M2626" s="121">
        <v>2544</v>
      </c>
      <c r="N2626" s="122">
        <v>0</v>
      </c>
      <c r="O2626" s="122">
        <v>5.0182988393385513E+18</v>
      </c>
    </row>
    <row r="2627" spans="3:15" ht="15" customHeight="1">
      <c r="C2627" s="112" t="b">
        <v>0</v>
      </c>
      <c r="D2627" s="113">
        <v>2546</v>
      </c>
      <c r="E2627" s="114" t="s">
        <v>4228</v>
      </c>
      <c r="F2627" s="114">
        <v>206</v>
      </c>
      <c r="G2627" s="121">
        <v>1</v>
      </c>
      <c r="H2627" s="121">
        <v>1</v>
      </c>
      <c r="I2627" s="121" t="s">
        <v>4221</v>
      </c>
      <c r="J2627" s="121">
        <v>364800</v>
      </c>
      <c r="K2627" s="121">
        <v>12018823</v>
      </c>
      <c r="L2627" s="121">
        <v>0.99</v>
      </c>
      <c r="M2627" s="121">
        <v>2545</v>
      </c>
      <c r="N2627" s="122">
        <v>0</v>
      </c>
      <c r="O2627" s="122">
        <v>2.3046951938599498E+18</v>
      </c>
    </row>
    <row r="2628" spans="3:15" ht="15" customHeight="1">
      <c r="C2628" s="112" t="b">
        <v>0</v>
      </c>
      <c r="D2628" s="113">
        <v>2547</v>
      </c>
      <c r="E2628" s="114" t="s">
        <v>4229</v>
      </c>
      <c r="F2628" s="114">
        <v>206</v>
      </c>
      <c r="G2628" s="121">
        <v>1</v>
      </c>
      <c r="H2628" s="121">
        <v>1</v>
      </c>
      <c r="I2628" s="121" t="s">
        <v>4230</v>
      </c>
      <c r="J2628" s="121">
        <v>229720</v>
      </c>
      <c r="K2628" s="121">
        <v>7444201</v>
      </c>
      <c r="L2628" s="121">
        <v>0.99</v>
      </c>
      <c r="M2628" s="121">
        <v>2546</v>
      </c>
      <c r="N2628" s="122">
        <v>0</v>
      </c>
      <c r="O2628" s="122">
        <v>1.1869747767243112E+19</v>
      </c>
    </row>
    <row r="2629" spans="3:15" ht="15" customHeight="1">
      <c r="C2629" s="112" t="b">
        <v>0</v>
      </c>
      <c r="D2629" s="113">
        <v>2548</v>
      </c>
      <c r="E2629" s="114" t="s">
        <v>4231</v>
      </c>
      <c r="F2629" s="114">
        <v>206</v>
      </c>
      <c r="G2629" s="121">
        <v>1</v>
      </c>
      <c r="H2629" s="121">
        <v>1</v>
      </c>
      <c r="I2629" s="121" t="s">
        <v>4221</v>
      </c>
      <c r="J2629" s="121">
        <v>333191</v>
      </c>
      <c r="K2629" s="121">
        <v>10894988</v>
      </c>
      <c r="L2629" s="121">
        <v>0.99</v>
      </c>
      <c r="M2629" s="121">
        <v>2547</v>
      </c>
      <c r="N2629" s="122">
        <v>0</v>
      </c>
      <c r="O2629" s="122">
        <v>1.4627731563408855E+19</v>
      </c>
    </row>
    <row r="2630" spans="3:15" ht="15" customHeight="1">
      <c r="C2630" s="112" t="b">
        <v>0</v>
      </c>
      <c r="D2630" s="113">
        <v>2549</v>
      </c>
      <c r="E2630" s="114" t="s">
        <v>4232</v>
      </c>
      <c r="F2630" s="114">
        <v>206</v>
      </c>
      <c r="G2630" s="121">
        <v>1</v>
      </c>
      <c r="H2630" s="121">
        <v>1</v>
      </c>
      <c r="I2630" s="121" t="s">
        <v>4221</v>
      </c>
      <c r="J2630" s="121">
        <v>324623</v>
      </c>
      <c r="K2630" s="121">
        <v>10605231</v>
      </c>
      <c r="L2630" s="121">
        <v>0.99</v>
      </c>
      <c r="M2630" s="121">
        <v>2548</v>
      </c>
      <c r="N2630" s="122">
        <v>0</v>
      </c>
      <c r="O2630" s="122">
        <v>1.8055827137120207E+19</v>
      </c>
    </row>
    <row r="2631" spans="3:15" ht="15" customHeight="1">
      <c r="C2631" s="112" t="b">
        <v>0</v>
      </c>
      <c r="D2631" s="113">
        <v>2550</v>
      </c>
      <c r="E2631" s="114" t="s">
        <v>4233</v>
      </c>
      <c r="F2631" s="114">
        <v>206</v>
      </c>
      <c r="G2631" s="121">
        <v>1</v>
      </c>
      <c r="H2631" s="121">
        <v>1</v>
      </c>
      <c r="I2631" s="121" t="s">
        <v>4221</v>
      </c>
      <c r="J2631" s="121">
        <v>314017</v>
      </c>
      <c r="K2631" s="121">
        <v>10229848</v>
      </c>
      <c r="L2631" s="121">
        <v>0.99</v>
      </c>
      <c r="M2631" s="121">
        <v>2549</v>
      </c>
      <c r="N2631" s="122">
        <v>0</v>
      </c>
      <c r="O2631" s="122">
        <v>1.1043554838485465E+19</v>
      </c>
    </row>
    <row r="2632" spans="3:15" ht="15" customHeight="1">
      <c r="C2632" s="112" t="b">
        <v>0</v>
      </c>
      <c r="D2632" s="113">
        <v>2551</v>
      </c>
      <c r="E2632" s="114" t="s">
        <v>4234</v>
      </c>
      <c r="F2632" s="114">
        <v>206</v>
      </c>
      <c r="G2632" s="121">
        <v>1</v>
      </c>
      <c r="H2632" s="121">
        <v>1</v>
      </c>
      <c r="I2632" s="121" t="s">
        <v>4221</v>
      </c>
      <c r="J2632" s="121">
        <v>96914</v>
      </c>
      <c r="K2632" s="121">
        <v>3198627</v>
      </c>
      <c r="L2632" s="121">
        <v>0.99</v>
      </c>
      <c r="M2632" s="121">
        <v>2550</v>
      </c>
      <c r="N2632" s="122">
        <v>0</v>
      </c>
      <c r="O2632" s="122">
        <v>2.3043259814107581E+18</v>
      </c>
    </row>
    <row r="2633" spans="3:15" ht="15" customHeight="1">
      <c r="C2633" s="112" t="b">
        <v>0</v>
      </c>
      <c r="D2633" s="113">
        <v>2552</v>
      </c>
      <c r="E2633" s="114" t="s">
        <v>4235</v>
      </c>
      <c r="F2633" s="114">
        <v>206</v>
      </c>
      <c r="G2633" s="121">
        <v>1</v>
      </c>
      <c r="H2633" s="121">
        <v>1</v>
      </c>
      <c r="I2633" s="121" t="s">
        <v>4236</v>
      </c>
      <c r="J2633" s="121">
        <v>194403</v>
      </c>
      <c r="K2633" s="121">
        <v>6317361</v>
      </c>
      <c r="L2633" s="121">
        <v>0.99</v>
      </c>
      <c r="M2633" s="121">
        <v>2551</v>
      </c>
      <c r="N2633" s="122">
        <v>0</v>
      </c>
      <c r="O2633" s="122">
        <v>1.2963801086852424E+19</v>
      </c>
    </row>
    <row r="2634" spans="3:15" ht="15" customHeight="1">
      <c r="C2634" s="112" t="b">
        <v>0</v>
      </c>
      <c r="D2634" s="113">
        <v>2553</v>
      </c>
      <c r="E2634" s="114" t="s">
        <v>4237</v>
      </c>
      <c r="F2634" s="114">
        <v>206</v>
      </c>
      <c r="G2634" s="121">
        <v>1</v>
      </c>
      <c r="H2634" s="121">
        <v>1</v>
      </c>
      <c r="I2634" s="121" t="s">
        <v>4223</v>
      </c>
      <c r="J2634" s="121">
        <v>505991</v>
      </c>
      <c r="K2634" s="121">
        <v>16468904</v>
      </c>
      <c r="L2634" s="121">
        <v>0.99</v>
      </c>
      <c r="M2634" s="121">
        <v>2552</v>
      </c>
      <c r="N2634" s="122">
        <v>0</v>
      </c>
      <c r="O2634" s="122">
        <v>2.8524075717089449E+18</v>
      </c>
    </row>
    <row r="2635" spans="3:15" ht="15" customHeight="1">
      <c r="C2635" s="112" t="b">
        <v>0</v>
      </c>
      <c r="D2635" s="113">
        <v>2554</v>
      </c>
      <c r="E2635" s="114" t="s">
        <v>4238</v>
      </c>
      <c r="F2635" s="114">
        <v>207</v>
      </c>
      <c r="G2635" s="121">
        <v>1</v>
      </c>
      <c r="H2635" s="121">
        <v>3</v>
      </c>
      <c r="I2635" s="121" t="s">
        <v>4239</v>
      </c>
      <c r="J2635" s="121">
        <v>63764</v>
      </c>
      <c r="K2635" s="121">
        <v>2056079</v>
      </c>
      <c r="L2635" s="121">
        <v>0.99</v>
      </c>
      <c r="M2635" s="121">
        <v>2553</v>
      </c>
      <c r="N2635" s="122">
        <v>0</v>
      </c>
      <c r="O2635" s="122">
        <v>1.7506984197553543E+19</v>
      </c>
    </row>
    <row r="2636" spans="3:15" ht="15" customHeight="1">
      <c r="C2636" s="112" t="b">
        <v>0</v>
      </c>
      <c r="D2636" s="113">
        <v>2555</v>
      </c>
      <c r="E2636" s="114" t="s">
        <v>4240</v>
      </c>
      <c r="F2636" s="114">
        <v>207</v>
      </c>
      <c r="G2636" s="121">
        <v>1</v>
      </c>
      <c r="H2636" s="121">
        <v>3</v>
      </c>
      <c r="I2636" s="121" t="s">
        <v>4241</v>
      </c>
      <c r="J2636" s="121">
        <v>255555</v>
      </c>
      <c r="K2636" s="121">
        <v>8407935</v>
      </c>
      <c r="L2636" s="121">
        <v>0.99</v>
      </c>
      <c r="M2636" s="121">
        <v>2554</v>
      </c>
      <c r="N2636" s="122">
        <v>0</v>
      </c>
      <c r="O2636" s="122">
        <v>7.0218833722940293E+18</v>
      </c>
    </row>
    <row r="2637" spans="3:15" ht="15" customHeight="1">
      <c r="C2637" s="112" t="b">
        <v>0</v>
      </c>
      <c r="D2637" s="113">
        <v>2556</v>
      </c>
      <c r="E2637" s="114" t="s">
        <v>4242</v>
      </c>
      <c r="F2637" s="114">
        <v>207</v>
      </c>
      <c r="G2637" s="121">
        <v>1</v>
      </c>
      <c r="H2637" s="121">
        <v>3</v>
      </c>
      <c r="I2637" s="121" t="s">
        <v>4241</v>
      </c>
      <c r="J2637" s="121">
        <v>228127</v>
      </c>
      <c r="K2637" s="121">
        <v>7503805</v>
      </c>
      <c r="L2637" s="121">
        <v>0.99</v>
      </c>
      <c r="M2637" s="121">
        <v>2555</v>
      </c>
      <c r="N2637" s="122">
        <v>0</v>
      </c>
      <c r="O2637" s="122">
        <v>1.727049408447863E+19</v>
      </c>
    </row>
    <row r="2638" spans="3:15" ht="15" customHeight="1">
      <c r="C2638" s="112" t="b">
        <v>0</v>
      </c>
      <c r="D2638" s="113">
        <v>2557</v>
      </c>
      <c r="E2638" s="114" t="s">
        <v>4243</v>
      </c>
      <c r="F2638" s="114">
        <v>207</v>
      </c>
      <c r="G2638" s="121">
        <v>1</v>
      </c>
      <c r="H2638" s="121">
        <v>3</v>
      </c>
      <c r="I2638" s="121" t="s">
        <v>4241</v>
      </c>
      <c r="J2638" s="121">
        <v>131787</v>
      </c>
      <c r="K2638" s="121">
        <v>4321705</v>
      </c>
      <c r="L2638" s="121">
        <v>0.99</v>
      </c>
      <c r="M2638" s="121">
        <v>2556</v>
      </c>
      <c r="N2638" s="122">
        <v>0</v>
      </c>
      <c r="O2638" s="122">
        <v>1.7299766362372833E+19</v>
      </c>
    </row>
    <row r="2639" spans="3:15" ht="15" customHeight="1">
      <c r="C2639" s="112" t="b">
        <v>0</v>
      </c>
      <c r="D2639" s="113">
        <v>2558</v>
      </c>
      <c r="E2639" s="114" t="s">
        <v>4244</v>
      </c>
      <c r="F2639" s="114">
        <v>207</v>
      </c>
      <c r="G2639" s="121">
        <v>1</v>
      </c>
      <c r="H2639" s="121">
        <v>3</v>
      </c>
      <c r="I2639" s="121" t="s">
        <v>4239</v>
      </c>
      <c r="J2639" s="121">
        <v>249312</v>
      </c>
      <c r="K2639" s="121">
        <v>8224917</v>
      </c>
      <c r="L2639" s="121">
        <v>0.99</v>
      </c>
      <c r="M2639" s="121">
        <v>2557</v>
      </c>
      <c r="N2639" s="122">
        <v>0</v>
      </c>
      <c r="O2639" s="122">
        <v>1.1980190092231029E+19</v>
      </c>
    </row>
    <row r="2640" spans="3:15" ht="15" customHeight="1">
      <c r="C2640" s="112" t="b">
        <v>0</v>
      </c>
      <c r="D2640" s="113">
        <v>2559</v>
      </c>
      <c r="E2640" s="114" t="s">
        <v>4245</v>
      </c>
      <c r="F2640" s="114">
        <v>207</v>
      </c>
      <c r="G2640" s="121">
        <v>1</v>
      </c>
      <c r="H2640" s="121">
        <v>3</v>
      </c>
      <c r="I2640" s="121" t="s">
        <v>4241</v>
      </c>
      <c r="J2640" s="121">
        <v>128339</v>
      </c>
      <c r="K2640" s="121">
        <v>4185193</v>
      </c>
      <c r="L2640" s="121">
        <v>0.99</v>
      </c>
      <c r="M2640" s="121">
        <v>2558</v>
      </c>
      <c r="N2640" s="122">
        <v>0</v>
      </c>
      <c r="O2640" s="122">
        <v>9.5020945749121331E+18</v>
      </c>
    </row>
    <row r="2641" spans="3:15" ht="15" customHeight="1">
      <c r="C2641" s="112" t="b">
        <v>0</v>
      </c>
      <c r="D2641" s="113">
        <v>2560</v>
      </c>
      <c r="E2641" s="114" t="s">
        <v>4246</v>
      </c>
      <c r="F2641" s="114">
        <v>207</v>
      </c>
      <c r="G2641" s="121">
        <v>1</v>
      </c>
      <c r="H2641" s="121">
        <v>3</v>
      </c>
      <c r="I2641" s="121" t="s">
        <v>4239</v>
      </c>
      <c r="J2641" s="121">
        <v>211435</v>
      </c>
      <c r="K2641" s="121">
        <v>6985960</v>
      </c>
      <c r="L2641" s="121">
        <v>0.99</v>
      </c>
      <c r="M2641" s="121">
        <v>2559</v>
      </c>
      <c r="N2641" s="122">
        <v>0</v>
      </c>
      <c r="O2641" s="122">
        <v>3.99569077546675E+18</v>
      </c>
    </row>
    <row r="2642" spans="3:15" ht="15" customHeight="1">
      <c r="C2642" s="112" t="b">
        <v>0</v>
      </c>
      <c r="D2642" s="113">
        <v>2561</v>
      </c>
      <c r="E2642" s="114" t="s">
        <v>4247</v>
      </c>
      <c r="F2642" s="114">
        <v>207</v>
      </c>
      <c r="G2642" s="121">
        <v>1</v>
      </c>
      <c r="H2642" s="121">
        <v>3</v>
      </c>
      <c r="I2642" s="121" t="s">
        <v>4241</v>
      </c>
      <c r="J2642" s="121">
        <v>200698</v>
      </c>
      <c r="K2642" s="121">
        <v>6616398</v>
      </c>
      <c r="L2642" s="121">
        <v>0.99</v>
      </c>
      <c r="M2642" s="121">
        <v>2560</v>
      </c>
      <c r="N2642" s="122">
        <v>0</v>
      </c>
      <c r="O2642" s="122">
        <v>3.3150989594490772E+18</v>
      </c>
    </row>
    <row r="2643" spans="3:15" ht="15" customHeight="1">
      <c r="C2643" s="112" t="b">
        <v>0</v>
      </c>
      <c r="D2643" s="113">
        <v>2562</v>
      </c>
      <c r="E2643" s="114" t="s">
        <v>4248</v>
      </c>
      <c r="F2643" s="114">
        <v>207</v>
      </c>
      <c r="G2643" s="121">
        <v>1</v>
      </c>
      <c r="H2643" s="121">
        <v>3</v>
      </c>
      <c r="I2643" s="121" t="s">
        <v>4241</v>
      </c>
      <c r="J2643" s="121">
        <v>205897</v>
      </c>
      <c r="K2643" s="121">
        <v>6733449</v>
      </c>
      <c r="L2643" s="121">
        <v>0.99</v>
      </c>
      <c r="M2643" s="121">
        <v>2561</v>
      </c>
      <c r="N2643" s="122">
        <v>0</v>
      </c>
      <c r="O2643" s="122">
        <v>1.4459857183205028E+19</v>
      </c>
    </row>
    <row r="2644" spans="3:15" ht="15" customHeight="1">
      <c r="C2644" s="112" t="b">
        <v>0</v>
      </c>
      <c r="D2644" s="113">
        <v>2563</v>
      </c>
      <c r="E2644" s="114" t="s">
        <v>4249</v>
      </c>
      <c r="F2644" s="114">
        <v>207</v>
      </c>
      <c r="G2644" s="121">
        <v>1</v>
      </c>
      <c r="H2644" s="121">
        <v>3</v>
      </c>
      <c r="I2644" s="121" t="s">
        <v>4239</v>
      </c>
      <c r="J2644" s="121">
        <v>176953</v>
      </c>
      <c r="K2644" s="121">
        <v>5830258</v>
      </c>
      <c r="L2644" s="121">
        <v>0.99</v>
      </c>
      <c r="M2644" s="121">
        <v>2562</v>
      </c>
      <c r="N2644" s="122">
        <v>0</v>
      </c>
      <c r="O2644" s="122">
        <v>1.8400623640275306E+19</v>
      </c>
    </row>
    <row r="2645" spans="3:15" ht="15" customHeight="1">
      <c r="C2645" s="112" t="b">
        <v>0</v>
      </c>
      <c r="D2645" s="113">
        <v>2564</v>
      </c>
      <c r="E2645" s="114" t="s">
        <v>4250</v>
      </c>
      <c r="F2645" s="114">
        <v>207</v>
      </c>
      <c r="G2645" s="121">
        <v>1</v>
      </c>
      <c r="H2645" s="121">
        <v>3</v>
      </c>
      <c r="I2645" s="121" t="s">
        <v>4241</v>
      </c>
      <c r="J2645" s="121">
        <v>320783</v>
      </c>
      <c r="K2645" s="121">
        <v>10535158</v>
      </c>
      <c r="L2645" s="121">
        <v>0.99</v>
      </c>
      <c r="M2645" s="121">
        <v>2563</v>
      </c>
      <c r="N2645" s="122">
        <v>0</v>
      </c>
      <c r="O2645" s="122">
        <v>1.4326738728368585E+19</v>
      </c>
    </row>
    <row r="2646" spans="3:15" ht="15" customHeight="1">
      <c r="C2646" s="112" t="b">
        <v>0</v>
      </c>
      <c r="D2646" s="113">
        <v>2565</v>
      </c>
      <c r="E2646" s="114" t="s">
        <v>4251</v>
      </c>
      <c r="F2646" s="114">
        <v>208</v>
      </c>
      <c r="G2646" s="121">
        <v>1</v>
      </c>
      <c r="H2646" s="121">
        <v>1</v>
      </c>
      <c r="I2646" s="121" t="s">
        <v>4252</v>
      </c>
      <c r="J2646" s="121">
        <v>880640</v>
      </c>
      <c r="K2646" s="121">
        <v>29008407</v>
      </c>
      <c r="L2646" s="121">
        <v>0.99</v>
      </c>
      <c r="M2646" s="121">
        <v>2564</v>
      </c>
      <c r="N2646" s="122">
        <v>0</v>
      </c>
      <c r="O2646" s="122">
        <v>8.8121391729468692E+18</v>
      </c>
    </row>
    <row r="2647" spans="3:15" ht="15" customHeight="1">
      <c r="C2647" s="112" t="b">
        <v>0</v>
      </c>
      <c r="D2647" s="113">
        <v>2566</v>
      </c>
      <c r="E2647" s="114" t="s">
        <v>4253</v>
      </c>
      <c r="F2647" s="114">
        <v>208</v>
      </c>
      <c r="G2647" s="121">
        <v>1</v>
      </c>
      <c r="H2647" s="121">
        <v>1</v>
      </c>
      <c r="I2647" s="121" t="s">
        <v>4252</v>
      </c>
      <c r="J2647" s="121">
        <v>513541</v>
      </c>
      <c r="K2647" s="121">
        <v>16839223</v>
      </c>
      <c r="L2647" s="121">
        <v>0.99</v>
      </c>
      <c r="M2647" s="121">
        <v>2565</v>
      </c>
      <c r="N2647" s="122">
        <v>0</v>
      </c>
      <c r="O2647" s="122">
        <v>3.1172933342420749E+17</v>
      </c>
    </row>
    <row r="2648" spans="3:15" ht="15" customHeight="1">
      <c r="C2648" s="112" t="b">
        <v>0</v>
      </c>
      <c r="D2648" s="113">
        <v>2567</v>
      </c>
      <c r="E2648" s="114" t="s">
        <v>4254</v>
      </c>
      <c r="F2648" s="114">
        <v>208</v>
      </c>
      <c r="G2648" s="121">
        <v>1</v>
      </c>
      <c r="H2648" s="121">
        <v>1</v>
      </c>
      <c r="I2648" s="121" t="s">
        <v>4252</v>
      </c>
      <c r="J2648" s="121">
        <v>447582</v>
      </c>
      <c r="K2648" s="121">
        <v>14956771</v>
      </c>
      <c r="L2648" s="121">
        <v>0.99</v>
      </c>
      <c r="M2648" s="121">
        <v>2566</v>
      </c>
      <c r="N2648" s="122">
        <v>0</v>
      </c>
      <c r="O2648" s="122">
        <v>6.3391160484951695E+18</v>
      </c>
    </row>
    <row r="2649" spans="3:15" ht="15" customHeight="1">
      <c r="C2649" s="112" t="b">
        <v>0</v>
      </c>
      <c r="D2649" s="113">
        <v>2568</v>
      </c>
      <c r="E2649" s="114" t="s">
        <v>4255</v>
      </c>
      <c r="F2649" s="114">
        <v>208</v>
      </c>
      <c r="G2649" s="121">
        <v>1</v>
      </c>
      <c r="H2649" s="121">
        <v>1</v>
      </c>
      <c r="I2649" s="121" t="s">
        <v>4252</v>
      </c>
      <c r="J2649" s="121">
        <v>526471</v>
      </c>
      <c r="K2649" s="121">
        <v>17300835</v>
      </c>
      <c r="L2649" s="121">
        <v>0.99</v>
      </c>
      <c r="M2649" s="121">
        <v>2567</v>
      </c>
      <c r="N2649" s="122">
        <v>0</v>
      </c>
      <c r="O2649" s="122">
        <v>1.0594975824614611E+19</v>
      </c>
    </row>
    <row r="2650" spans="3:15" ht="15" customHeight="1">
      <c r="C2650" s="112" t="b">
        <v>0</v>
      </c>
      <c r="D2650" s="113">
        <v>2569</v>
      </c>
      <c r="E2650" s="114" t="s">
        <v>4256</v>
      </c>
      <c r="F2650" s="114">
        <v>208</v>
      </c>
      <c r="G2650" s="121">
        <v>1</v>
      </c>
      <c r="H2650" s="121">
        <v>1</v>
      </c>
      <c r="I2650" s="121" t="s">
        <v>4252</v>
      </c>
      <c r="J2650" s="121">
        <v>549093</v>
      </c>
      <c r="K2650" s="121">
        <v>18263248</v>
      </c>
      <c r="L2650" s="121">
        <v>0.99</v>
      </c>
      <c r="M2650" s="121">
        <v>2568</v>
      </c>
      <c r="N2650" s="122">
        <v>0</v>
      </c>
      <c r="O2650" s="122">
        <v>8.7731035702771149E+18</v>
      </c>
    </row>
    <row r="2651" spans="3:15" ht="15" customHeight="1">
      <c r="C2651" s="112" t="b">
        <v>0</v>
      </c>
      <c r="D2651" s="113">
        <v>2570</v>
      </c>
      <c r="E2651" s="114" t="s">
        <v>4257</v>
      </c>
      <c r="F2651" s="114">
        <v>208</v>
      </c>
      <c r="G2651" s="121">
        <v>1</v>
      </c>
      <c r="H2651" s="121">
        <v>1</v>
      </c>
      <c r="I2651" s="121" t="s">
        <v>4252</v>
      </c>
      <c r="J2651" s="121">
        <v>583366</v>
      </c>
      <c r="K2651" s="121">
        <v>19464726</v>
      </c>
      <c r="L2651" s="121">
        <v>0.99</v>
      </c>
      <c r="M2651" s="121">
        <v>2569</v>
      </c>
      <c r="N2651" s="122">
        <v>0</v>
      </c>
      <c r="O2651" s="122">
        <v>1.5705047881261513E+19</v>
      </c>
    </row>
    <row r="2652" spans="3:15" ht="15" customHeight="1">
      <c r="C2652" s="112" t="b">
        <v>0</v>
      </c>
      <c r="D2652" s="113">
        <v>2571</v>
      </c>
      <c r="E2652" s="114" t="s">
        <v>4258</v>
      </c>
      <c r="F2652" s="114">
        <v>208</v>
      </c>
      <c r="G2652" s="121">
        <v>1</v>
      </c>
      <c r="H2652" s="121">
        <v>1</v>
      </c>
      <c r="I2652" s="121" t="s">
        <v>4252</v>
      </c>
      <c r="J2652" s="121">
        <v>529841</v>
      </c>
      <c r="K2652" s="121">
        <v>17455568</v>
      </c>
      <c r="L2652" s="121">
        <v>0.99</v>
      </c>
      <c r="M2652" s="121">
        <v>2570</v>
      </c>
      <c r="N2652" s="122">
        <v>0</v>
      </c>
      <c r="O2652" s="122">
        <v>2.8656696092715745E+18</v>
      </c>
    </row>
    <row r="2653" spans="3:15" ht="15" customHeight="1">
      <c r="C2653" s="112" t="b">
        <v>0</v>
      </c>
      <c r="D2653" s="113">
        <v>2572</v>
      </c>
      <c r="E2653" s="114" t="s">
        <v>4259</v>
      </c>
      <c r="F2653" s="114">
        <v>209</v>
      </c>
      <c r="G2653" s="121">
        <v>1</v>
      </c>
      <c r="H2653" s="121">
        <v>6</v>
      </c>
      <c r="I2653" s="121" t="s">
        <v>4260</v>
      </c>
      <c r="J2653" s="121">
        <v>286981</v>
      </c>
      <c r="K2653" s="121">
        <v>9442157</v>
      </c>
      <c r="L2653" s="121">
        <v>0.99</v>
      </c>
      <c r="M2653" s="121">
        <v>2571</v>
      </c>
      <c r="N2653" s="122">
        <v>0</v>
      </c>
      <c r="O2653" s="122">
        <v>8.4470041558720307E+18</v>
      </c>
    </row>
    <row r="2654" spans="3:15" ht="15" customHeight="1">
      <c r="C2654" s="112" t="b">
        <v>0</v>
      </c>
      <c r="D2654" s="113">
        <v>2573</v>
      </c>
      <c r="E2654" s="114" t="s">
        <v>4261</v>
      </c>
      <c r="F2654" s="114">
        <v>209</v>
      </c>
      <c r="G2654" s="121">
        <v>1</v>
      </c>
      <c r="H2654" s="121">
        <v>6</v>
      </c>
      <c r="I2654" s="121" t="s">
        <v>4260</v>
      </c>
      <c r="J2654" s="121">
        <v>268094</v>
      </c>
      <c r="K2654" s="121">
        <v>8813561</v>
      </c>
      <c r="L2654" s="121">
        <v>0.99</v>
      </c>
      <c r="M2654" s="121">
        <v>2572</v>
      </c>
      <c r="N2654" s="122">
        <v>0</v>
      </c>
      <c r="O2654" s="122">
        <v>1.1481996725517494E+19</v>
      </c>
    </row>
    <row r="2655" spans="3:15" ht="15" customHeight="1">
      <c r="C2655" s="112" t="b">
        <v>0</v>
      </c>
      <c r="D2655" s="113">
        <v>2574</v>
      </c>
      <c r="E2655" s="114" t="s">
        <v>4262</v>
      </c>
      <c r="F2655" s="114">
        <v>209</v>
      </c>
      <c r="G2655" s="121">
        <v>1</v>
      </c>
      <c r="H2655" s="121">
        <v>6</v>
      </c>
      <c r="I2655" s="121" t="s">
        <v>4260</v>
      </c>
      <c r="J2655" s="121">
        <v>222720</v>
      </c>
      <c r="K2655" s="121">
        <v>7284377</v>
      </c>
      <c r="L2655" s="121">
        <v>0.99</v>
      </c>
      <c r="M2655" s="121">
        <v>2573</v>
      </c>
      <c r="N2655" s="122">
        <v>0</v>
      </c>
      <c r="O2655" s="122">
        <v>9.4780426492100977E+18</v>
      </c>
    </row>
    <row r="2656" spans="3:15" ht="15" customHeight="1">
      <c r="C2656" s="112" t="b">
        <v>0</v>
      </c>
      <c r="D2656" s="113">
        <v>2575</v>
      </c>
      <c r="E2656" s="114" t="s">
        <v>4263</v>
      </c>
      <c r="F2656" s="114">
        <v>209</v>
      </c>
      <c r="G2656" s="121">
        <v>1</v>
      </c>
      <c r="H2656" s="121">
        <v>6</v>
      </c>
      <c r="I2656" s="121" t="s">
        <v>4260</v>
      </c>
      <c r="J2656" s="121">
        <v>218749</v>
      </c>
      <c r="K2656" s="121">
        <v>7157045</v>
      </c>
      <c r="L2656" s="121">
        <v>0.99</v>
      </c>
      <c r="M2656" s="121">
        <v>2574</v>
      </c>
      <c r="N2656" s="122">
        <v>0</v>
      </c>
      <c r="O2656" s="122">
        <v>1.1149727112253651E+19</v>
      </c>
    </row>
    <row r="2657" spans="3:15" ht="15" customHeight="1">
      <c r="C2657" s="112" t="b">
        <v>0</v>
      </c>
      <c r="D2657" s="113">
        <v>2576</v>
      </c>
      <c r="E2657" s="114" t="s">
        <v>4264</v>
      </c>
      <c r="F2657" s="114">
        <v>209</v>
      </c>
      <c r="G2657" s="121">
        <v>1</v>
      </c>
      <c r="H2657" s="121">
        <v>6</v>
      </c>
      <c r="I2657" s="121" t="s">
        <v>4260</v>
      </c>
      <c r="J2657" s="121">
        <v>389146</v>
      </c>
      <c r="K2657" s="121">
        <v>12749424</v>
      </c>
      <c r="L2657" s="121">
        <v>0.99</v>
      </c>
      <c r="M2657" s="121">
        <v>2575</v>
      </c>
      <c r="N2657" s="122">
        <v>0</v>
      </c>
      <c r="O2657" s="122">
        <v>3.4089268545575712E+17</v>
      </c>
    </row>
    <row r="2658" spans="3:15" ht="15" customHeight="1">
      <c r="C2658" s="112" t="b">
        <v>0</v>
      </c>
      <c r="D2658" s="113">
        <v>2577</v>
      </c>
      <c r="E2658" s="114" t="s">
        <v>4265</v>
      </c>
      <c r="F2658" s="114">
        <v>209</v>
      </c>
      <c r="G2658" s="121">
        <v>1</v>
      </c>
      <c r="H2658" s="121">
        <v>6</v>
      </c>
      <c r="I2658" s="121" t="s">
        <v>4260</v>
      </c>
      <c r="J2658" s="121">
        <v>368300</v>
      </c>
      <c r="K2658" s="121">
        <v>12047978</v>
      </c>
      <c r="L2658" s="121">
        <v>0.99</v>
      </c>
      <c r="M2658" s="121">
        <v>2576</v>
      </c>
      <c r="N2658" s="122">
        <v>0</v>
      </c>
      <c r="O2658" s="122">
        <v>5.7221972302669896E+18</v>
      </c>
    </row>
    <row r="2659" spans="3:15" ht="15" customHeight="1">
      <c r="C2659" s="112" t="b">
        <v>0</v>
      </c>
      <c r="D2659" s="113">
        <v>2578</v>
      </c>
      <c r="E2659" s="114" t="s">
        <v>4266</v>
      </c>
      <c r="F2659" s="114">
        <v>209</v>
      </c>
      <c r="G2659" s="121">
        <v>1</v>
      </c>
      <c r="H2659" s="121">
        <v>6</v>
      </c>
      <c r="I2659" s="121" t="s">
        <v>4260</v>
      </c>
      <c r="J2659" s="121">
        <v>372636</v>
      </c>
      <c r="K2659" s="121">
        <v>12222116</v>
      </c>
      <c r="L2659" s="121">
        <v>0.99</v>
      </c>
      <c r="M2659" s="121">
        <v>2577</v>
      </c>
      <c r="N2659" s="122">
        <v>0</v>
      </c>
      <c r="O2659" s="122">
        <v>1.6389813199107004E+19</v>
      </c>
    </row>
    <row r="2660" spans="3:15" ht="15" customHeight="1">
      <c r="C2660" s="112" t="b">
        <v>0</v>
      </c>
      <c r="D2660" s="113">
        <v>2579</v>
      </c>
      <c r="E2660" s="114" t="s">
        <v>4267</v>
      </c>
      <c r="F2660" s="114">
        <v>209</v>
      </c>
      <c r="G2660" s="121">
        <v>1</v>
      </c>
      <c r="H2660" s="121">
        <v>6</v>
      </c>
      <c r="I2660" s="121" t="s">
        <v>4260</v>
      </c>
      <c r="J2660" s="121">
        <v>459990</v>
      </c>
      <c r="K2660" s="121">
        <v>15161907</v>
      </c>
      <c r="L2660" s="121">
        <v>0.99</v>
      </c>
      <c r="M2660" s="121">
        <v>2578</v>
      </c>
      <c r="N2660" s="122">
        <v>0</v>
      </c>
      <c r="O2660" s="122">
        <v>1.7839739891566687E+18</v>
      </c>
    </row>
    <row r="2661" spans="3:15" ht="15" customHeight="1">
      <c r="C2661" s="112" t="b">
        <v>0</v>
      </c>
      <c r="D2661" s="113">
        <v>2580</v>
      </c>
      <c r="E2661" s="114" t="s">
        <v>4268</v>
      </c>
      <c r="F2661" s="114">
        <v>209</v>
      </c>
      <c r="G2661" s="121">
        <v>1</v>
      </c>
      <c r="H2661" s="121">
        <v>6</v>
      </c>
      <c r="I2661" s="121" t="s">
        <v>4260</v>
      </c>
      <c r="J2661" s="121">
        <v>404688</v>
      </c>
      <c r="K2661" s="121">
        <v>13250848</v>
      </c>
      <c r="L2661" s="121">
        <v>0.99</v>
      </c>
      <c r="M2661" s="121">
        <v>2579</v>
      </c>
      <c r="N2661" s="122">
        <v>0</v>
      </c>
      <c r="O2661" s="122">
        <v>7.044967984756649E+18</v>
      </c>
    </row>
    <row r="2662" spans="3:15" ht="15" customHeight="1">
      <c r="C2662" s="112" t="b">
        <v>0</v>
      </c>
      <c r="D2662" s="113">
        <v>2581</v>
      </c>
      <c r="E2662" s="114" t="s">
        <v>4269</v>
      </c>
      <c r="F2662" s="114">
        <v>209</v>
      </c>
      <c r="G2662" s="121">
        <v>1</v>
      </c>
      <c r="H2662" s="121">
        <v>6</v>
      </c>
      <c r="I2662" s="121" t="s">
        <v>4260</v>
      </c>
      <c r="J2662" s="121">
        <v>308401</v>
      </c>
      <c r="K2662" s="121">
        <v>10115556</v>
      </c>
      <c r="L2662" s="121">
        <v>0.99</v>
      </c>
      <c r="M2662" s="121">
        <v>2580</v>
      </c>
      <c r="N2662" s="122">
        <v>0</v>
      </c>
      <c r="O2662" s="122">
        <v>8.3585277065385472E+18</v>
      </c>
    </row>
    <row r="2663" spans="3:15" ht="15" customHeight="1">
      <c r="C2663" s="112" t="b">
        <v>0</v>
      </c>
      <c r="D2663" s="113">
        <v>2582</v>
      </c>
      <c r="E2663" s="114" t="s">
        <v>4270</v>
      </c>
      <c r="F2663" s="114">
        <v>210</v>
      </c>
      <c r="G2663" s="121">
        <v>1</v>
      </c>
      <c r="H2663" s="121">
        <v>6</v>
      </c>
      <c r="I2663" s="121" t="s">
        <v>4260</v>
      </c>
      <c r="J2663" s="121">
        <v>359314</v>
      </c>
      <c r="K2663" s="121">
        <v>11740886</v>
      </c>
      <c r="L2663" s="121">
        <v>0.99</v>
      </c>
      <c r="M2663" s="121">
        <v>2581</v>
      </c>
      <c r="N2663" s="122">
        <v>0</v>
      </c>
      <c r="O2663" s="122">
        <v>1.8239445598260881E+19</v>
      </c>
    </row>
    <row r="2664" spans="3:15" ht="15" customHeight="1">
      <c r="C2664" s="112" t="b">
        <v>0</v>
      </c>
      <c r="D2664" s="113">
        <v>2583</v>
      </c>
      <c r="E2664" s="114" t="s">
        <v>4271</v>
      </c>
      <c r="F2664" s="114">
        <v>210</v>
      </c>
      <c r="G2664" s="121">
        <v>1</v>
      </c>
      <c r="H2664" s="121">
        <v>6</v>
      </c>
      <c r="I2664" s="121" t="s">
        <v>4260</v>
      </c>
      <c r="J2664" s="121">
        <v>371879</v>
      </c>
      <c r="K2664" s="121">
        <v>12227998</v>
      </c>
      <c r="L2664" s="121">
        <v>0.99</v>
      </c>
      <c r="M2664" s="121">
        <v>2582</v>
      </c>
      <c r="N2664" s="122">
        <v>0</v>
      </c>
      <c r="O2664" s="122">
        <v>2.6514906463561715E+17</v>
      </c>
    </row>
    <row r="2665" spans="3:15" ht="15" customHeight="1">
      <c r="C2665" s="112" t="b">
        <v>0</v>
      </c>
      <c r="D2665" s="113">
        <v>2584</v>
      </c>
      <c r="E2665" s="114" t="s">
        <v>4272</v>
      </c>
      <c r="F2665" s="114">
        <v>210</v>
      </c>
      <c r="G2665" s="121">
        <v>1</v>
      </c>
      <c r="H2665" s="121">
        <v>6</v>
      </c>
      <c r="I2665" s="121" t="s">
        <v>4260</v>
      </c>
      <c r="J2665" s="121">
        <v>505521</v>
      </c>
      <c r="K2665" s="121">
        <v>16501316</v>
      </c>
      <c r="L2665" s="121">
        <v>0.99</v>
      </c>
      <c r="M2665" s="121">
        <v>2583</v>
      </c>
      <c r="N2665" s="122">
        <v>0</v>
      </c>
      <c r="O2665" s="122">
        <v>1.4424439050430589E+18</v>
      </c>
    </row>
    <row r="2666" spans="3:15" ht="15" customHeight="1">
      <c r="C2666" s="112" t="b">
        <v>0</v>
      </c>
      <c r="D2666" s="113">
        <v>2585</v>
      </c>
      <c r="E2666" s="114" t="s">
        <v>4273</v>
      </c>
      <c r="F2666" s="114">
        <v>210</v>
      </c>
      <c r="G2666" s="121">
        <v>1</v>
      </c>
      <c r="H2666" s="121">
        <v>6</v>
      </c>
      <c r="I2666" s="121" t="s">
        <v>4260</v>
      </c>
      <c r="J2666" s="121">
        <v>361978</v>
      </c>
      <c r="K2666" s="121">
        <v>11837342</v>
      </c>
      <c r="L2666" s="121">
        <v>0.99</v>
      </c>
      <c r="M2666" s="121">
        <v>2584</v>
      </c>
      <c r="N2666" s="122">
        <v>0</v>
      </c>
      <c r="O2666" s="122">
        <v>1.7098566499893799E+19</v>
      </c>
    </row>
    <row r="2667" spans="3:15" ht="15" customHeight="1">
      <c r="C2667" s="112" t="b">
        <v>0</v>
      </c>
      <c r="D2667" s="113">
        <v>2586</v>
      </c>
      <c r="E2667" s="114" t="s">
        <v>4274</v>
      </c>
      <c r="F2667" s="114">
        <v>210</v>
      </c>
      <c r="G2667" s="121">
        <v>1</v>
      </c>
      <c r="H2667" s="121">
        <v>6</v>
      </c>
      <c r="I2667" s="121" t="s">
        <v>4260</v>
      </c>
      <c r="J2667" s="121">
        <v>275565</v>
      </c>
      <c r="K2667" s="121">
        <v>9008067</v>
      </c>
      <c r="L2667" s="121">
        <v>0.99</v>
      </c>
      <c r="M2667" s="121">
        <v>2585</v>
      </c>
      <c r="N2667" s="122">
        <v>0</v>
      </c>
      <c r="O2667" s="122">
        <v>2.8005327238559252E+18</v>
      </c>
    </row>
    <row r="2668" spans="3:15" ht="15" customHeight="1">
      <c r="C2668" s="112" t="b">
        <v>0</v>
      </c>
      <c r="D2668" s="113">
        <v>2587</v>
      </c>
      <c r="E2668" s="114" t="s">
        <v>4275</v>
      </c>
      <c r="F2668" s="114">
        <v>210</v>
      </c>
      <c r="G2668" s="121">
        <v>1</v>
      </c>
      <c r="H2668" s="121">
        <v>6</v>
      </c>
      <c r="I2668" s="121" t="s">
        <v>4260</v>
      </c>
      <c r="J2668" s="121">
        <v>314409</v>
      </c>
      <c r="K2668" s="121">
        <v>10331216</v>
      </c>
      <c r="L2668" s="121">
        <v>0.99</v>
      </c>
      <c r="M2668" s="121">
        <v>2586</v>
      </c>
      <c r="N2668" s="122">
        <v>0</v>
      </c>
      <c r="O2668" s="122">
        <v>1.1723241741293437E+19</v>
      </c>
    </row>
    <row r="2669" spans="3:15" ht="15" customHeight="1">
      <c r="C2669" s="112" t="b">
        <v>0</v>
      </c>
      <c r="D2669" s="113">
        <v>2588</v>
      </c>
      <c r="E2669" s="114" t="s">
        <v>4276</v>
      </c>
      <c r="F2669" s="114">
        <v>210</v>
      </c>
      <c r="G2669" s="121">
        <v>1</v>
      </c>
      <c r="H2669" s="121">
        <v>6</v>
      </c>
      <c r="I2669" s="121" t="s">
        <v>4260</v>
      </c>
      <c r="J2669" s="121">
        <v>233639</v>
      </c>
      <c r="K2669" s="121">
        <v>7672489</v>
      </c>
      <c r="L2669" s="121">
        <v>0.99</v>
      </c>
      <c r="M2669" s="121">
        <v>2587</v>
      </c>
      <c r="N2669" s="122">
        <v>0</v>
      </c>
      <c r="O2669" s="122">
        <v>6.4332084722029445E+18</v>
      </c>
    </row>
    <row r="2670" spans="3:15" ht="15" customHeight="1">
      <c r="C2670" s="112" t="b">
        <v>0</v>
      </c>
      <c r="D2670" s="113">
        <v>2589</v>
      </c>
      <c r="E2670" s="114" t="s">
        <v>4277</v>
      </c>
      <c r="F2670" s="114">
        <v>210</v>
      </c>
      <c r="G2670" s="121">
        <v>1</v>
      </c>
      <c r="H2670" s="121">
        <v>6</v>
      </c>
      <c r="I2670" s="121" t="s">
        <v>4278</v>
      </c>
      <c r="J2670" s="121">
        <v>206994</v>
      </c>
      <c r="K2670" s="121">
        <v>6786304</v>
      </c>
      <c r="L2670" s="121">
        <v>0.99</v>
      </c>
      <c r="M2670" s="121">
        <v>2588</v>
      </c>
      <c r="N2670" s="122">
        <v>0</v>
      </c>
      <c r="O2670" s="122">
        <v>9.0697354039025725E+18</v>
      </c>
    </row>
    <row r="2671" spans="3:15" ht="15" customHeight="1">
      <c r="C2671" s="112" t="b">
        <v>0</v>
      </c>
      <c r="D2671" s="113">
        <v>2590</v>
      </c>
      <c r="E2671" s="114" t="s">
        <v>4279</v>
      </c>
      <c r="F2671" s="114">
        <v>210</v>
      </c>
      <c r="G2671" s="121">
        <v>1</v>
      </c>
      <c r="H2671" s="121">
        <v>6</v>
      </c>
      <c r="I2671" s="121" t="s">
        <v>4260</v>
      </c>
      <c r="J2671" s="121">
        <v>337084</v>
      </c>
      <c r="K2671" s="121">
        <v>11049098</v>
      </c>
      <c r="L2671" s="121">
        <v>0.99</v>
      </c>
      <c r="M2671" s="121">
        <v>2589</v>
      </c>
      <c r="N2671" s="122">
        <v>0</v>
      </c>
      <c r="O2671" s="122">
        <v>1.0850523631694137E+19</v>
      </c>
    </row>
    <row r="2672" spans="3:15" ht="15" customHeight="1">
      <c r="C2672" s="112" t="b">
        <v>0</v>
      </c>
      <c r="D2672" s="113">
        <v>2591</v>
      </c>
      <c r="E2672" s="114" t="s">
        <v>4280</v>
      </c>
      <c r="F2672" s="114">
        <v>211</v>
      </c>
      <c r="G2672" s="121">
        <v>1</v>
      </c>
      <c r="H2672" s="121">
        <v>4</v>
      </c>
      <c r="I2672" s="121" t="s">
        <v>4281</v>
      </c>
      <c r="J2672" s="121">
        <v>118726</v>
      </c>
      <c r="K2672" s="121">
        <v>3922819</v>
      </c>
      <c r="L2672" s="121">
        <v>0.99</v>
      </c>
      <c r="M2672" s="121">
        <v>2590</v>
      </c>
      <c r="N2672" s="122">
        <v>0</v>
      </c>
      <c r="O2672" s="122">
        <v>1.2919506022112717E+19</v>
      </c>
    </row>
    <row r="2673" spans="3:15" ht="15" customHeight="1">
      <c r="C2673" s="112" t="b">
        <v>0</v>
      </c>
      <c r="D2673" s="113">
        <v>2592</v>
      </c>
      <c r="E2673" s="114" t="s">
        <v>4282</v>
      </c>
      <c r="F2673" s="114">
        <v>211</v>
      </c>
      <c r="G2673" s="121">
        <v>1</v>
      </c>
      <c r="H2673" s="121">
        <v>4</v>
      </c>
      <c r="I2673" s="121" t="s">
        <v>4281</v>
      </c>
      <c r="J2673" s="121">
        <v>180297</v>
      </c>
      <c r="K2673" s="121">
        <v>5949647</v>
      </c>
      <c r="L2673" s="121">
        <v>0.99</v>
      </c>
      <c r="M2673" s="121">
        <v>2591</v>
      </c>
      <c r="N2673" s="122">
        <v>0</v>
      </c>
      <c r="O2673" s="122">
        <v>2.4334916559224274E+18</v>
      </c>
    </row>
    <row r="2674" spans="3:15" ht="15" customHeight="1">
      <c r="C2674" s="112" t="b">
        <v>0</v>
      </c>
      <c r="D2674" s="113">
        <v>2593</v>
      </c>
      <c r="E2674" s="114" t="s">
        <v>4283</v>
      </c>
      <c r="F2674" s="114">
        <v>211</v>
      </c>
      <c r="G2674" s="121">
        <v>1</v>
      </c>
      <c r="H2674" s="121">
        <v>4</v>
      </c>
      <c r="I2674" s="121" t="s">
        <v>4281</v>
      </c>
      <c r="J2674" s="121">
        <v>192653</v>
      </c>
      <c r="K2674" s="121">
        <v>6272081</v>
      </c>
      <c r="L2674" s="121">
        <v>0.99</v>
      </c>
      <c r="M2674" s="121">
        <v>2592</v>
      </c>
      <c r="N2674" s="122">
        <v>0</v>
      </c>
      <c r="O2674" s="122">
        <v>1.6731828890351616E+19</v>
      </c>
    </row>
    <row r="2675" spans="3:15" ht="15" customHeight="1">
      <c r="C2675" s="112" t="b">
        <v>0</v>
      </c>
      <c r="D2675" s="113">
        <v>2594</v>
      </c>
      <c r="E2675" s="114" t="s">
        <v>4284</v>
      </c>
      <c r="F2675" s="114">
        <v>211</v>
      </c>
      <c r="G2675" s="121">
        <v>1</v>
      </c>
      <c r="H2675" s="121">
        <v>4</v>
      </c>
      <c r="I2675" s="121" t="s">
        <v>4281</v>
      </c>
      <c r="J2675" s="121">
        <v>227500</v>
      </c>
      <c r="K2675" s="121">
        <v>7555054</v>
      </c>
      <c r="L2675" s="121">
        <v>0.99</v>
      </c>
      <c r="M2675" s="121">
        <v>2593</v>
      </c>
      <c r="N2675" s="122">
        <v>0</v>
      </c>
      <c r="O2675" s="122">
        <v>8.6885115286595676E+18</v>
      </c>
    </row>
    <row r="2676" spans="3:15" ht="15" customHeight="1">
      <c r="C2676" s="112" t="b">
        <v>0</v>
      </c>
      <c r="D2676" s="113">
        <v>2595</v>
      </c>
      <c r="E2676" s="114" t="s">
        <v>4285</v>
      </c>
      <c r="F2676" s="114">
        <v>211</v>
      </c>
      <c r="G2676" s="121">
        <v>1</v>
      </c>
      <c r="H2676" s="121">
        <v>4</v>
      </c>
      <c r="I2676" s="121" t="s">
        <v>4281</v>
      </c>
      <c r="J2676" s="121">
        <v>240640</v>
      </c>
      <c r="K2676" s="121">
        <v>7883532</v>
      </c>
      <c r="L2676" s="121">
        <v>0.99</v>
      </c>
      <c r="M2676" s="121">
        <v>2594</v>
      </c>
      <c r="N2676" s="122">
        <v>0</v>
      </c>
      <c r="O2676" s="122">
        <v>1.0573638679638067E+19</v>
      </c>
    </row>
    <row r="2677" spans="3:15" ht="15" customHeight="1">
      <c r="C2677" s="112" t="b">
        <v>0</v>
      </c>
      <c r="D2677" s="113">
        <v>2596</v>
      </c>
      <c r="E2677" s="114" t="s">
        <v>4286</v>
      </c>
      <c r="F2677" s="114">
        <v>211</v>
      </c>
      <c r="G2677" s="121">
        <v>1</v>
      </c>
      <c r="H2677" s="121">
        <v>4</v>
      </c>
      <c r="I2677" s="121" t="s">
        <v>4281</v>
      </c>
      <c r="J2677" s="121">
        <v>195526</v>
      </c>
      <c r="K2677" s="121">
        <v>6399872</v>
      </c>
      <c r="L2677" s="121">
        <v>0.99</v>
      </c>
      <c r="M2677" s="121">
        <v>2595</v>
      </c>
      <c r="N2677" s="122">
        <v>0</v>
      </c>
      <c r="O2677" s="122">
        <v>1.3236563211866704E+19</v>
      </c>
    </row>
    <row r="2678" spans="3:15" ht="15" customHeight="1">
      <c r="C2678" s="112" t="b">
        <v>0</v>
      </c>
      <c r="D2678" s="113">
        <v>2597</v>
      </c>
      <c r="E2678" s="114" t="s">
        <v>4287</v>
      </c>
      <c r="F2678" s="114">
        <v>211</v>
      </c>
      <c r="G2678" s="121">
        <v>1</v>
      </c>
      <c r="H2678" s="121">
        <v>4</v>
      </c>
      <c r="I2678" s="121" t="s">
        <v>4288</v>
      </c>
      <c r="J2678" s="121">
        <v>156708</v>
      </c>
      <c r="K2678" s="121">
        <v>5111226</v>
      </c>
      <c r="L2678" s="121">
        <v>0.99</v>
      </c>
      <c r="M2678" s="121">
        <v>2596</v>
      </c>
      <c r="N2678" s="122">
        <v>0</v>
      </c>
      <c r="O2678" s="122">
        <v>1.1020125998281773E+19</v>
      </c>
    </row>
    <row r="2679" spans="3:15" ht="15" customHeight="1">
      <c r="C2679" s="112" t="b">
        <v>0</v>
      </c>
      <c r="D2679" s="113">
        <v>2598</v>
      </c>
      <c r="E2679" s="114" t="s">
        <v>4289</v>
      </c>
      <c r="F2679" s="114">
        <v>211</v>
      </c>
      <c r="G2679" s="121">
        <v>1</v>
      </c>
      <c r="H2679" s="121">
        <v>4</v>
      </c>
      <c r="I2679" s="121" t="s">
        <v>4290</v>
      </c>
      <c r="J2679" s="121">
        <v>159764</v>
      </c>
      <c r="K2679" s="121">
        <v>5245258</v>
      </c>
      <c r="L2679" s="121">
        <v>0.99</v>
      </c>
      <c r="M2679" s="121">
        <v>2597</v>
      </c>
      <c r="N2679" s="122">
        <v>0</v>
      </c>
      <c r="O2679" s="122">
        <v>1.2095854674463724E+19</v>
      </c>
    </row>
    <row r="2680" spans="3:15" ht="15" customHeight="1">
      <c r="C2680" s="112" t="b">
        <v>0</v>
      </c>
      <c r="D2680" s="113">
        <v>2599</v>
      </c>
      <c r="E2680" s="114" t="s">
        <v>4291</v>
      </c>
      <c r="F2680" s="114">
        <v>211</v>
      </c>
      <c r="G2680" s="121">
        <v>1</v>
      </c>
      <c r="H2680" s="121">
        <v>4</v>
      </c>
      <c r="I2680" s="121" t="s">
        <v>4281</v>
      </c>
      <c r="J2680" s="121">
        <v>199706</v>
      </c>
      <c r="K2680" s="121">
        <v>6569007</v>
      </c>
      <c r="L2680" s="121">
        <v>0.99</v>
      </c>
      <c r="M2680" s="121">
        <v>2598</v>
      </c>
      <c r="N2680" s="122">
        <v>0</v>
      </c>
      <c r="O2680" s="122">
        <v>1.9312893392902531E+18</v>
      </c>
    </row>
    <row r="2681" spans="3:15" ht="15" customHeight="1">
      <c r="C2681" s="112" t="b">
        <v>0</v>
      </c>
      <c r="D2681" s="113">
        <v>2600</v>
      </c>
      <c r="E2681" s="114" t="s">
        <v>4292</v>
      </c>
      <c r="F2681" s="114">
        <v>211</v>
      </c>
      <c r="G2681" s="121">
        <v>1</v>
      </c>
      <c r="H2681" s="121">
        <v>4</v>
      </c>
      <c r="I2681" s="121" t="s">
        <v>4281</v>
      </c>
      <c r="J2681" s="121">
        <v>189675</v>
      </c>
      <c r="K2681" s="121">
        <v>6329877</v>
      </c>
      <c r="L2681" s="121">
        <v>0.99</v>
      </c>
      <c r="M2681" s="121">
        <v>2599</v>
      </c>
      <c r="N2681" s="122">
        <v>0</v>
      </c>
      <c r="O2681" s="122">
        <v>8.3990437105435924E+18</v>
      </c>
    </row>
    <row r="2682" spans="3:15" ht="15" customHeight="1">
      <c r="C2682" s="112" t="b">
        <v>0</v>
      </c>
      <c r="D2682" s="113">
        <v>2601</v>
      </c>
      <c r="E2682" s="114" t="s">
        <v>4293</v>
      </c>
      <c r="F2682" s="114">
        <v>211</v>
      </c>
      <c r="G2682" s="121">
        <v>1</v>
      </c>
      <c r="H2682" s="121">
        <v>4</v>
      </c>
      <c r="I2682" s="121" t="s">
        <v>4281</v>
      </c>
      <c r="J2682" s="121">
        <v>272431</v>
      </c>
      <c r="K2682" s="121">
        <v>9067323</v>
      </c>
      <c r="L2682" s="121">
        <v>0.99</v>
      </c>
      <c r="M2682" s="121">
        <v>2600</v>
      </c>
      <c r="N2682" s="122">
        <v>0</v>
      </c>
      <c r="O2682" s="122">
        <v>1.3134919726112727E+19</v>
      </c>
    </row>
    <row r="2683" spans="3:15" ht="15" customHeight="1">
      <c r="C2683" s="112" t="b">
        <v>0</v>
      </c>
      <c r="D2683" s="113">
        <v>2602</v>
      </c>
      <c r="E2683" s="114" t="s">
        <v>4294</v>
      </c>
      <c r="F2683" s="114">
        <v>211</v>
      </c>
      <c r="G2683" s="121">
        <v>1</v>
      </c>
      <c r="H2683" s="121">
        <v>4</v>
      </c>
      <c r="I2683" s="121" t="s">
        <v>587</v>
      </c>
      <c r="J2683" s="121">
        <v>324336</v>
      </c>
      <c r="K2683" s="121">
        <v>10746937</v>
      </c>
      <c r="L2683" s="121">
        <v>0.99</v>
      </c>
      <c r="M2683" s="121">
        <v>2601</v>
      </c>
      <c r="N2683" s="122">
        <v>0</v>
      </c>
      <c r="O2683" s="122">
        <v>5.1998605413958267E+18</v>
      </c>
    </row>
    <row r="2684" spans="3:15" ht="15" customHeight="1">
      <c r="C2684" s="112" t="b">
        <v>0</v>
      </c>
      <c r="D2684" s="113">
        <v>2603</v>
      </c>
      <c r="E2684" s="114" t="s">
        <v>4295</v>
      </c>
      <c r="F2684" s="114">
        <v>211</v>
      </c>
      <c r="G2684" s="121">
        <v>1</v>
      </c>
      <c r="H2684" s="121">
        <v>4</v>
      </c>
      <c r="I2684" s="121" t="s">
        <v>587</v>
      </c>
      <c r="J2684" s="121">
        <v>261433</v>
      </c>
      <c r="K2684" s="121">
        <v>8606887</v>
      </c>
      <c r="L2684" s="121">
        <v>0.99</v>
      </c>
      <c r="M2684" s="121">
        <v>2602</v>
      </c>
      <c r="N2684" s="122">
        <v>0</v>
      </c>
      <c r="O2684" s="122">
        <v>1.3130951946833639E+19</v>
      </c>
    </row>
    <row r="2685" spans="3:15" ht="15" customHeight="1">
      <c r="C2685" s="112" t="b">
        <v>0</v>
      </c>
      <c r="D2685" s="113">
        <v>2604</v>
      </c>
      <c r="E2685" s="114" t="s">
        <v>4296</v>
      </c>
      <c r="F2685" s="114">
        <v>211</v>
      </c>
      <c r="G2685" s="121">
        <v>1</v>
      </c>
      <c r="H2685" s="121">
        <v>4</v>
      </c>
      <c r="I2685" s="121" t="s">
        <v>587</v>
      </c>
      <c r="J2685" s="121">
        <v>268486</v>
      </c>
      <c r="K2685" s="121">
        <v>8889821</v>
      </c>
      <c r="L2685" s="121">
        <v>0.99</v>
      </c>
      <c r="M2685" s="121">
        <v>2603</v>
      </c>
      <c r="N2685" s="122">
        <v>0</v>
      </c>
      <c r="O2685" s="122">
        <v>1.4090991715018428E+19</v>
      </c>
    </row>
    <row r="2686" spans="3:15" ht="15" customHeight="1">
      <c r="C2686" s="112" t="b">
        <v>0</v>
      </c>
      <c r="D2686" s="113">
        <v>2605</v>
      </c>
      <c r="E2686" s="114" t="s">
        <v>4297</v>
      </c>
      <c r="F2686" s="114">
        <v>211</v>
      </c>
      <c r="G2686" s="121">
        <v>1</v>
      </c>
      <c r="H2686" s="121">
        <v>4</v>
      </c>
      <c r="I2686" s="121" t="s">
        <v>587</v>
      </c>
      <c r="J2686" s="121">
        <v>249756</v>
      </c>
      <c r="K2686" s="121">
        <v>8366573</v>
      </c>
      <c r="L2686" s="121">
        <v>0.99</v>
      </c>
      <c r="M2686" s="121">
        <v>2604</v>
      </c>
      <c r="N2686" s="122">
        <v>0</v>
      </c>
      <c r="O2686" s="122">
        <v>1.0513327734595809E+19</v>
      </c>
    </row>
    <row r="2687" spans="3:15" ht="15" customHeight="1">
      <c r="C2687" s="112" t="b">
        <v>0</v>
      </c>
      <c r="D2687" s="113">
        <v>2606</v>
      </c>
      <c r="E2687" s="114" t="s">
        <v>4298</v>
      </c>
      <c r="F2687" s="114">
        <v>211</v>
      </c>
      <c r="G2687" s="121">
        <v>1</v>
      </c>
      <c r="H2687" s="121">
        <v>4</v>
      </c>
      <c r="I2687" s="121" t="s">
        <v>587</v>
      </c>
      <c r="J2687" s="121">
        <v>217678</v>
      </c>
      <c r="K2687" s="121">
        <v>7195726</v>
      </c>
      <c r="L2687" s="121">
        <v>0.99</v>
      </c>
      <c r="M2687" s="121">
        <v>2605</v>
      </c>
      <c r="N2687" s="122">
        <v>0</v>
      </c>
      <c r="O2687" s="122">
        <v>7.1712650427232461E+18</v>
      </c>
    </row>
    <row r="2688" spans="3:15" ht="15" customHeight="1">
      <c r="C2688" s="112" t="b">
        <v>0</v>
      </c>
      <c r="D2688" s="113">
        <v>2607</v>
      </c>
      <c r="E2688" s="114" t="s">
        <v>4299</v>
      </c>
      <c r="F2688" s="114">
        <v>211</v>
      </c>
      <c r="G2688" s="121">
        <v>1</v>
      </c>
      <c r="H2688" s="121">
        <v>4</v>
      </c>
      <c r="I2688" s="121" t="s">
        <v>587</v>
      </c>
      <c r="J2688" s="121">
        <v>222145</v>
      </c>
      <c r="K2688" s="121">
        <v>7361500</v>
      </c>
      <c r="L2688" s="121">
        <v>0.99</v>
      </c>
      <c r="M2688" s="121">
        <v>2606</v>
      </c>
      <c r="N2688" s="122">
        <v>0</v>
      </c>
      <c r="O2688" s="122">
        <v>3.6088912720105124E+18</v>
      </c>
    </row>
    <row r="2689" spans="3:15" ht="15" customHeight="1">
      <c r="C2689" s="112" t="b">
        <v>0</v>
      </c>
      <c r="D2689" s="113">
        <v>2608</v>
      </c>
      <c r="E2689" s="114" t="s">
        <v>4300</v>
      </c>
      <c r="F2689" s="114">
        <v>211</v>
      </c>
      <c r="G2689" s="121">
        <v>1</v>
      </c>
      <c r="H2689" s="121">
        <v>4</v>
      </c>
      <c r="I2689" s="121" t="s">
        <v>587</v>
      </c>
      <c r="J2689" s="121">
        <v>187219</v>
      </c>
      <c r="K2689" s="121">
        <v>6188688</v>
      </c>
      <c r="L2689" s="121">
        <v>0.99</v>
      </c>
      <c r="M2689" s="121">
        <v>2607</v>
      </c>
      <c r="N2689" s="122">
        <v>0</v>
      </c>
      <c r="O2689" s="122">
        <v>1.0942168789538253E+19</v>
      </c>
    </row>
    <row r="2690" spans="3:15" ht="15" customHeight="1">
      <c r="C2690" s="112" t="b">
        <v>0</v>
      </c>
      <c r="D2690" s="113">
        <v>2609</v>
      </c>
      <c r="E2690" s="114" t="s">
        <v>4301</v>
      </c>
      <c r="F2690" s="114">
        <v>212</v>
      </c>
      <c r="G2690" s="121">
        <v>1</v>
      </c>
      <c r="H2690" s="121">
        <v>1</v>
      </c>
      <c r="I2690" s="121" t="s">
        <v>4302</v>
      </c>
      <c r="J2690" s="121">
        <v>252630</v>
      </c>
      <c r="K2690" s="121">
        <v>8254842</v>
      </c>
      <c r="L2690" s="121">
        <v>0.99</v>
      </c>
      <c r="M2690" s="121">
        <v>2608</v>
      </c>
      <c r="N2690" s="122">
        <v>0</v>
      </c>
      <c r="O2690" s="122">
        <v>1.4264666707091595E+19</v>
      </c>
    </row>
    <row r="2691" spans="3:15" ht="15" customHeight="1">
      <c r="C2691" s="112" t="b">
        <v>0</v>
      </c>
      <c r="D2691" s="113">
        <v>2610</v>
      </c>
      <c r="E2691" s="114" t="s">
        <v>4303</v>
      </c>
      <c r="F2691" s="114">
        <v>212</v>
      </c>
      <c r="G2691" s="121">
        <v>1</v>
      </c>
      <c r="H2691" s="121">
        <v>1</v>
      </c>
      <c r="I2691" s="121" t="s">
        <v>4302</v>
      </c>
      <c r="J2691" s="121">
        <v>216215</v>
      </c>
      <c r="K2691" s="121">
        <v>7061584</v>
      </c>
      <c r="L2691" s="121">
        <v>0.99</v>
      </c>
      <c r="M2691" s="121">
        <v>2609</v>
      </c>
      <c r="N2691" s="122">
        <v>0</v>
      </c>
      <c r="O2691" s="122">
        <v>6.7641658160562401E+18</v>
      </c>
    </row>
    <row r="2692" spans="3:15" ht="15" customHeight="1">
      <c r="C2692" s="112" t="b">
        <v>0</v>
      </c>
      <c r="D2692" s="113">
        <v>2611</v>
      </c>
      <c r="E2692" s="114" t="s">
        <v>4304</v>
      </c>
      <c r="F2692" s="114">
        <v>212</v>
      </c>
      <c r="G2692" s="121">
        <v>1</v>
      </c>
      <c r="H2692" s="121">
        <v>1</v>
      </c>
      <c r="I2692" s="121" t="s">
        <v>4302</v>
      </c>
      <c r="J2692" s="121">
        <v>219088</v>
      </c>
      <c r="K2692" s="121">
        <v>7106195</v>
      </c>
      <c r="L2692" s="121">
        <v>0.99</v>
      </c>
      <c r="M2692" s="121">
        <v>2610</v>
      </c>
      <c r="N2692" s="122">
        <v>0</v>
      </c>
      <c r="O2692" s="122">
        <v>7.7390043174962289E+18</v>
      </c>
    </row>
    <row r="2693" spans="3:15" ht="15" customHeight="1">
      <c r="C2693" s="112" t="b">
        <v>0</v>
      </c>
      <c r="D2693" s="113">
        <v>2612</v>
      </c>
      <c r="E2693" s="114" t="s">
        <v>4305</v>
      </c>
      <c r="F2693" s="114">
        <v>212</v>
      </c>
      <c r="G2693" s="121">
        <v>1</v>
      </c>
      <c r="H2693" s="121">
        <v>1</v>
      </c>
      <c r="I2693" s="121" t="s">
        <v>4302</v>
      </c>
      <c r="J2693" s="121">
        <v>235755</v>
      </c>
      <c r="K2693" s="121">
        <v>7650012</v>
      </c>
      <c r="L2693" s="121">
        <v>0.99</v>
      </c>
      <c r="M2693" s="121">
        <v>2611</v>
      </c>
      <c r="N2693" s="122">
        <v>0</v>
      </c>
      <c r="O2693" s="122">
        <v>3.5279861569760415E+18</v>
      </c>
    </row>
    <row r="2694" spans="3:15" ht="15" customHeight="1">
      <c r="C2694" s="112" t="b">
        <v>0</v>
      </c>
      <c r="D2694" s="113">
        <v>2613</v>
      </c>
      <c r="E2694" s="114" t="s">
        <v>4306</v>
      </c>
      <c r="F2694" s="114">
        <v>212</v>
      </c>
      <c r="G2694" s="121">
        <v>1</v>
      </c>
      <c r="H2694" s="121">
        <v>1</v>
      </c>
      <c r="I2694" s="121" t="s">
        <v>4307</v>
      </c>
      <c r="J2694" s="121">
        <v>299781</v>
      </c>
      <c r="K2694" s="121">
        <v>9742361</v>
      </c>
      <c r="L2694" s="121">
        <v>0.99</v>
      </c>
      <c r="M2694" s="121">
        <v>2612</v>
      </c>
      <c r="N2694" s="122">
        <v>0</v>
      </c>
      <c r="O2694" s="122">
        <v>1.12785575322206E+19</v>
      </c>
    </row>
    <row r="2695" spans="3:15" ht="15" customHeight="1">
      <c r="C2695" s="112" t="b">
        <v>0</v>
      </c>
      <c r="D2695" s="113">
        <v>2614</v>
      </c>
      <c r="E2695" s="114" t="s">
        <v>4308</v>
      </c>
      <c r="F2695" s="114">
        <v>212</v>
      </c>
      <c r="G2695" s="121">
        <v>1</v>
      </c>
      <c r="H2695" s="121">
        <v>1</v>
      </c>
      <c r="I2695" s="121" t="s">
        <v>4302</v>
      </c>
      <c r="J2695" s="121">
        <v>289488</v>
      </c>
      <c r="K2695" s="121">
        <v>9412323</v>
      </c>
      <c r="L2695" s="121">
        <v>0.99</v>
      </c>
      <c r="M2695" s="121">
        <v>2613</v>
      </c>
      <c r="N2695" s="122">
        <v>0</v>
      </c>
      <c r="O2695" s="122">
        <v>5.4190412908385546E+18</v>
      </c>
    </row>
    <row r="2696" spans="3:15" ht="15" customHeight="1">
      <c r="C2696" s="112" t="b">
        <v>0</v>
      </c>
      <c r="D2696" s="113">
        <v>2615</v>
      </c>
      <c r="E2696" s="114" t="s">
        <v>4309</v>
      </c>
      <c r="F2696" s="114">
        <v>212</v>
      </c>
      <c r="G2696" s="121">
        <v>1</v>
      </c>
      <c r="H2696" s="121">
        <v>1</v>
      </c>
      <c r="I2696" s="121" t="s">
        <v>4302</v>
      </c>
      <c r="J2696" s="121">
        <v>236878</v>
      </c>
      <c r="K2696" s="121">
        <v>7739840</v>
      </c>
      <c r="L2696" s="121">
        <v>0.99</v>
      </c>
      <c r="M2696" s="121">
        <v>2614</v>
      </c>
      <c r="N2696" s="122">
        <v>0</v>
      </c>
      <c r="O2696" s="122">
        <v>7.2661213432637102E+18</v>
      </c>
    </row>
    <row r="2697" spans="3:15" ht="15" customHeight="1">
      <c r="C2697" s="112" t="b">
        <v>0</v>
      </c>
      <c r="D2697" s="113">
        <v>2616</v>
      </c>
      <c r="E2697" s="114" t="s">
        <v>4310</v>
      </c>
      <c r="F2697" s="114">
        <v>212</v>
      </c>
      <c r="G2697" s="121">
        <v>1</v>
      </c>
      <c r="H2697" s="121">
        <v>1</v>
      </c>
      <c r="I2697" s="121" t="s">
        <v>4311</v>
      </c>
      <c r="J2697" s="121">
        <v>300591</v>
      </c>
      <c r="K2697" s="121">
        <v>9787692</v>
      </c>
      <c r="L2697" s="121">
        <v>0.99</v>
      </c>
      <c r="M2697" s="121">
        <v>2615</v>
      </c>
      <c r="N2697" s="122">
        <v>0</v>
      </c>
      <c r="O2697" s="122">
        <v>9.8194408243110175E+18</v>
      </c>
    </row>
    <row r="2698" spans="3:15" ht="15" customHeight="1">
      <c r="C2698" s="112" t="b">
        <v>0</v>
      </c>
      <c r="D2698" s="113">
        <v>2617</v>
      </c>
      <c r="E2698" s="114" t="s">
        <v>4312</v>
      </c>
      <c r="F2698" s="114">
        <v>212</v>
      </c>
      <c r="G2698" s="121">
        <v>1</v>
      </c>
      <c r="H2698" s="121">
        <v>1</v>
      </c>
      <c r="I2698" s="121" t="s">
        <v>4302</v>
      </c>
      <c r="J2698" s="121">
        <v>209789</v>
      </c>
      <c r="K2698" s="121">
        <v>6885647</v>
      </c>
      <c r="L2698" s="121">
        <v>0.99</v>
      </c>
      <c r="M2698" s="121">
        <v>2616</v>
      </c>
      <c r="N2698" s="122">
        <v>0</v>
      </c>
      <c r="O2698" s="122">
        <v>8.449551173533953E+18</v>
      </c>
    </row>
    <row r="2699" spans="3:15" ht="15" customHeight="1">
      <c r="C2699" s="112" t="b">
        <v>0</v>
      </c>
      <c r="D2699" s="113">
        <v>2618</v>
      </c>
      <c r="E2699" s="114" t="s">
        <v>4313</v>
      </c>
      <c r="F2699" s="114">
        <v>212</v>
      </c>
      <c r="G2699" s="121">
        <v>1</v>
      </c>
      <c r="H2699" s="121">
        <v>1</v>
      </c>
      <c r="I2699" s="121" t="s">
        <v>4311</v>
      </c>
      <c r="J2699" s="121">
        <v>262817</v>
      </c>
      <c r="K2699" s="121">
        <v>8563352</v>
      </c>
      <c r="L2699" s="121">
        <v>0.99</v>
      </c>
      <c r="M2699" s="121">
        <v>2617</v>
      </c>
      <c r="N2699" s="122">
        <v>0</v>
      </c>
      <c r="O2699" s="122">
        <v>9.537270437446955E+18</v>
      </c>
    </row>
    <row r="2700" spans="3:15" ht="15" customHeight="1">
      <c r="C2700" s="112" t="b">
        <v>0</v>
      </c>
      <c r="D2700" s="113">
        <v>2619</v>
      </c>
      <c r="E2700" s="114" t="s">
        <v>4314</v>
      </c>
      <c r="F2700" s="114">
        <v>212</v>
      </c>
      <c r="G2700" s="121">
        <v>1</v>
      </c>
      <c r="H2700" s="121">
        <v>1</v>
      </c>
      <c r="I2700" s="121" t="s">
        <v>4302</v>
      </c>
      <c r="J2700" s="121">
        <v>308009</v>
      </c>
      <c r="K2700" s="121">
        <v>9981359</v>
      </c>
      <c r="L2700" s="121">
        <v>0.99</v>
      </c>
      <c r="M2700" s="121">
        <v>2618</v>
      </c>
      <c r="N2700" s="122">
        <v>0</v>
      </c>
      <c r="O2700" s="122">
        <v>1.4873117416350482E+19</v>
      </c>
    </row>
    <row r="2701" spans="3:15" ht="15" customHeight="1">
      <c r="C2701" s="112" t="b">
        <v>0</v>
      </c>
      <c r="D2701" s="113">
        <v>2620</v>
      </c>
      <c r="E2701" s="114" t="s">
        <v>4315</v>
      </c>
      <c r="F2701" s="114">
        <v>212</v>
      </c>
      <c r="G2701" s="121">
        <v>1</v>
      </c>
      <c r="H2701" s="121">
        <v>1</v>
      </c>
      <c r="I2701" s="121" t="s">
        <v>4302</v>
      </c>
      <c r="J2701" s="121">
        <v>231862</v>
      </c>
      <c r="K2701" s="121">
        <v>7571370</v>
      </c>
      <c r="L2701" s="121">
        <v>0.99</v>
      </c>
      <c r="M2701" s="121">
        <v>2619</v>
      </c>
      <c r="N2701" s="122">
        <v>0</v>
      </c>
      <c r="O2701" s="122">
        <v>1.7787447422481359E+18</v>
      </c>
    </row>
    <row r="2702" spans="3:15" ht="15" customHeight="1">
      <c r="C2702" s="112" t="b">
        <v>0</v>
      </c>
      <c r="D2702" s="113">
        <v>2621</v>
      </c>
      <c r="E2702" s="114" t="s">
        <v>4316</v>
      </c>
      <c r="F2702" s="114">
        <v>213</v>
      </c>
      <c r="G2702" s="121">
        <v>1</v>
      </c>
      <c r="H2702" s="121">
        <v>1</v>
      </c>
      <c r="I2702" s="121"/>
      <c r="J2702" s="121">
        <v>253727</v>
      </c>
      <c r="K2702" s="121">
        <v>8368634</v>
      </c>
      <c r="L2702" s="121">
        <v>0.99</v>
      </c>
      <c r="M2702" s="121">
        <v>2620</v>
      </c>
      <c r="N2702" s="122">
        <v>1</v>
      </c>
      <c r="O2702" s="122">
        <v>2.2510527554037926E+18</v>
      </c>
    </row>
    <row r="2703" spans="3:15" ht="15" customHeight="1">
      <c r="C2703" s="112" t="b">
        <v>0</v>
      </c>
      <c r="D2703" s="113">
        <v>2622</v>
      </c>
      <c r="E2703" s="114" t="s">
        <v>4317</v>
      </c>
      <c r="F2703" s="114">
        <v>213</v>
      </c>
      <c r="G2703" s="121">
        <v>1</v>
      </c>
      <c r="H2703" s="121">
        <v>1</v>
      </c>
      <c r="I2703" s="121"/>
      <c r="J2703" s="121">
        <v>312790</v>
      </c>
      <c r="K2703" s="121">
        <v>10196995</v>
      </c>
      <c r="L2703" s="121">
        <v>0.99</v>
      </c>
      <c r="M2703" s="121">
        <v>2621</v>
      </c>
      <c r="N2703" s="122">
        <v>1</v>
      </c>
      <c r="O2703" s="122">
        <v>8.8176222228754442E+18</v>
      </c>
    </row>
    <row r="2704" spans="3:15" ht="15" customHeight="1">
      <c r="C2704" s="112" t="b">
        <v>0</v>
      </c>
      <c r="D2704" s="113">
        <v>2623</v>
      </c>
      <c r="E2704" s="114" t="s">
        <v>4318</v>
      </c>
      <c r="F2704" s="114">
        <v>213</v>
      </c>
      <c r="G2704" s="121">
        <v>1</v>
      </c>
      <c r="H2704" s="121">
        <v>1</v>
      </c>
      <c r="I2704" s="121"/>
      <c r="J2704" s="121">
        <v>165825</v>
      </c>
      <c r="K2704" s="121">
        <v>5419655</v>
      </c>
      <c r="L2704" s="121">
        <v>0.99</v>
      </c>
      <c r="M2704" s="121">
        <v>2622</v>
      </c>
      <c r="N2704" s="122">
        <v>1</v>
      </c>
      <c r="O2704" s="122">
        <v>1.5399974595524336E+19</v>
      </c>
    </row>
    <row r="2705" spans="3:15" ht="15" customHeight="1">
      <c r="C2705" s="112" t="b">
        <v>0</v>
      </c>
      <c r="D2705" s="113">
        <v>2624</v>
      </c>
      <c r="E2705" s="114" t="s">
        <v>4319</v>
      </c>
      <c r="F2705" s="114">
        <v>213</v>
      </c>
      <c r="G2705" s="121">
        <v>1</v>
      </c>
      <c r="H2705" s="121">
        <v>1</v>
      </c>
      <c r="I2705" s="121"/>
      <c r="J2705" s="121">
        <v>230060</v>
      </c>
      <c r="K2705" s="121">
        <v>7555897</v>
      </c>
      <c r="L2705" s="121">
        <v>0.99</v>
      </c>
      <c r="M2705" s="121">
        <v>2623</v>
      </c>
      <c r="N2705" s="122">
        <v>1</v>
      </c>
      <c r="O2705" s="122">
        <v>2.8031476725627331E+18</v>
      </c>
    </row>
    <row r="2706" spans="3:15" ht="15" customHeight="1">
      <c r="C2706" s="112" t="b">
        <v>0</v>
      </c>
      <c r="D2706" s="113">
        <v>2625</v>
      </c>
      <c r="E2706" s="114" t="s">
        <v>4320</v>
      </c>
      <c r="F2706" s="114">
        <v>213</v>
      </c>
      <c r="G2706" s="121">
        <v>1</v>
      </c>
      <c r="H2706" s="121">
        <v>1</v>
      </c>
      <c r="I2706" s="121"/>
      <c r="J2706" s="121">
        <v>258768</v>
      </c>
      <c r="K2706" s="121">
        <v>8725403</v>
      </c>
      <c r="L2706" s="121">
        <v>0.99</v>
      </c>
      <c r="M2706" s="121">
        <v>2624</v>
      </c>
      <c r="N2706" s="122">
        <v>1</v>
      </c>
      <c r="O2706" s="122">
        <v>1.4029677362348802E+19</v>
      </c>
    </row>
    <row r="2707" spans="3:15" ht="15" customHeight="1">
      <c r="C2707" s="112" t="b">
        <v>0</v>
      </c>
      <c r="D2707" s="113">
        <v>2626</v>
      </c>
      <c r="E2707" s="114" t="s">
        <v>4321</v>
      </c>
      <c r="F2707" s="114">
        <v>213</v>
      </c>
      <c r="G2707" s="121">
        <v>1</v>
      </c>
      <c r="H2707" s="121">
        <v>1</v>
      </c>
      <c r="I2707" s="121"/>
      <c r="J2707" s="121">
        <v>256026</v>
      </c>
      <c r="K2707" s="121">
        <v>8371254</v>
      </c>
      <c r="L2707" s="121">
        <v>0.99</v>
      </c>
      <c r="M2707" s="121">
        <v>2625</v>
      </c>
      <c r="N2707" s="122">
        <v>1</v>
      </c>
      <c r="O2707" s="122">
        <v>8.1245918769099264E+18</v>
      </c>
    </row>
    <row r="2708" spans="3:15" ht="15" customHeight="1">
      <c r="C2708" s="112" t="b">
        <v>0</v>
      </c>
      <c r="D2708" s="113">
        <v>2627</v>
      </c>
      <c r="E2708" s="114" t="s">
        <v>4322</v>
      </c>
      <c r="F2708" s="114">
        <v>213</v>
      </c>
      <c r="G2708" s="121">
        <v>1</v>
      </c>
      <c r="H2708" s="121">
        <v>1</v>
      </c>
      <c r="I2708" s="121"/>
      <c r="J2708" s="121">
        <v>266893</v>
      </c>
      <c r="K2708" s="121">
        <v>8670550</v>
      </c>
      <c r="L2708" s="121">
        <v>0.99</v>
      </c>
      <c r="M2708" s="121">
        <v>2626</v>
      </c>
      <c r="N2708" s="122">
        <v>1</v>
      </c>
      <c r="O2708" s="122">
        <v>9.2120126963254057E+18</v>
      </c>
    </row>
    <row r="2709" spans="3:15" ht="15" customHeight="1">
      <c r="C2709" s="112" t="b">
        <v>0</v>
      </c>
      <c r="D2709" s="113">
        <v>2628</v>
      </c>
      <c r="E2709" s="114" t="s">
        <v>4323</v>
      </c>
      <c r="F2709" s="114">
        <v>213</v>
      </c>
      <c r="G2709" s="121">
        <v>1</v>
      </c>
      <c r="H2709" s="121">
        <v>1</v>
      </c>
      <c r="I2709" s="121"/>
      <c r="J2709" s="121">
        <v>257619</v>
      </c>
      <c r="K2709" s="121">
        <v>8412167</v>
      </c>
      <c r="L2709" s="121">
        <v>0.99</v>
      </c>
      <c r="M2709" s="121">
        <v>2627</v>
      </c>
      <c r="N2709" s="122">
        <v>1</v>
      </c>
      <c r="O2709" s="122">
        <v>1.7306296531754709E+19</v>
      </c>
    </row>
    <row r="2710" spans="3:15" ht="15" customHeight="1">
      <c r="C2710" s="112" t="b">
        <v>0</v>
      </c>
      <c r="D2710" s="113">
        <v>2629</v>
      </c>
      <c r="E2710" s="114" t="s">
        <v>4324</v>
      </c>
      <c r="F2710" s="114">
        <v>213</v>
      </c>
      <c r="G2710" s="121">
        <v>1</v>
      </c>
      <c r="H2710" s="121">
        <v>1</v>
      </c>
      <c r="I2710" s="121"/>
      <c r="J2710" s="121">
        <v>236669</v>
      </c>
      <c r="K2710" s="121">
        <v>7788461</v>
      </c>
      <c r="L2710" s="121">
        <v>0.99</v>
      </c>
      <c r="M2710" s="121">
        <v>2628</v>
      </c>
      <c r="N2710" s="122">
        <v>1</v>
      </c>
      <c r="O2710" s="122">
        <v>1.5800383897709709E+19</v>
      </c>
    </row>
    <row r="2711" spans="3:15" ht="15" customHeight="1">
      <c r="C2711" s="112" t="b">
        <v>0</v>
      </c>
      <c r="D2711" s="113">
        <v>2630</v>
      </c>
      <c r="E2711" s="114" t="s">
        <v>4325</v>
      </c>
      <c r="F2711" s="114">
        <v>213</v>
      </c>
      <c r="G2711" s="121">
        <v>1</v>
      </c>
      <c r="H2711" s="121">
        <v>1</v>
      </c>
      <c r="I2711" s="121"/>
      <c r="J2711" s="121">
        <v>241632</v>
      </c>
      <c r="K2711" s="121">
        <v>7846177</v>
      </c>
      <c r="L2711" s="121">
        <v>0.99</v>
      </c>
      <c r="M2711" s="121">
        <v>2629</v>
      </c>
      <c r="N2711" s="122">
        <v>1</v>
      </c>
      <c r="O2711" s="122">
        <v>1.1847879574137861E+18</v>
      </c>
    </row>
    <row r="2712" spans="3:15" ht="15" customHeight="1">
      <c r="C2712" s="112" t="b">
        <v>0</v>
      </c>
      <c r="D2712" s="113">
        <v>2631</v>
      </c>
      <c r="E2712" s="114" t="s">
        <v>4326</v>
      </c>
      <c r="F2712" s="114">
        <v>213</v>
      </c>
      <c r="G2712" s="121">
        <v>1</v>
      </c>
      <c r="H2712" s="121">
        <v>1</v>
      </c>
      <c r="I2712" s="121"/>
      <c r="J2712" s="121">
        <v>274207</v>
      </c>
      <c r="K2712" s="121">
        <v>8967257</v>
      </c>
      <c r="L2712" s="121">
        <v>0.99</v>
      </c>
      <c r="M2712" s="121">
        <v>2630</v>
      </c>
      <c r="N2712" s="122">
        <v>1</v>
      </c>
      <c r="O2712" s="122">
        <v>1.5602410916358552E+19</v>
      </c>
    </row>
    <row r="2713" spans="3:15" ht="15" customHeight="1">
      <c r="C2713" s="112" t="b">
        <v>0</v>
      </c>
      <c r="D2713" s="113">
        <v>2632</v>
      </c>
      <c r="E2713" s="114" t="s">
        <v>4327</v>
      </c>
      <c r="F2713" s="114">
        <v>213</v>
      </c>
      <c r="G2713" s="121">
        <v>1</v>
      </c>
      <c r="H2713" s="121">
        <v>1</v>
      </c>
      <c r="I2713" s="121"/>
      <c r="J2713" s="121">
        <v>326739</v>
      </c>
      <c r="K2713" s="121">
        <v>10729824</v>
      </c>
      <c r="L2713" s="121">
        <v>0.99</v>
      </c>
      <c r="M2713" s="121">
        <v>2631</v>
      </c>
      <c r="N2713" s="122">
        <v>1</v>
      </c>
      <c r="O2713" s="122">
        <v>1.6055536923640494E+19</v>
      </c>
    </row>
    <row r="2714" spans="3:15" ht="15" customHeight="1">
      <c r="C2714" s="112" t="b">
        <v>0</v>
      </c>
      <c r="D2714" s="113">
        <v>2633</v>
      </c>
      <c r="E2714" s="114" t="s">
        <v>4328</v>
      </c>
      <c r="F2714" s="114">
        <v>213</v>
      </c>
      <c r="G2714" s="121">
        <v>1</v>
      </c>
      <c r="H2714" s="121">
        <v>1</v>
      </c>
      <c r="I2714" s="121"/>
      <c r="J2714" s="121">
        <v>215536</v>
      </c>
      <c r="K2714" s="121">
        <v>7084321</v>
      </c>
      <c r="L2714" s="121">
        <v>0.99</v>
      </c>
      <c r="M2714" s="121">
        <v>2632</v>
      </c>
      <c r="N2714" s="122">
        <v>1</v>
      </c>
      <c r="O2714" s="122">
        <v>2.7462731551182828E+18</v>
      </c>
    </row>
    <row r="2715" spans="3:15" ht="15" customHeight="1">
      <c r="C2715" s="112" t="b">
        <v>0</v>
      </c>
      <c r="D2715" s="113">
        <v>2634</v>
      </c>
      <c r="E2715" s="114" t="s">
        <v>4329</v>
      </c>
      <c r="F2715" s="114">
        <v>213</v>
      </c>
      <c r="G2715" s="121">
        <v>1</v>
      </c>
      <c r="H2715" s="121">
        <v>1</v>
      </c>
      <c r="I2715" s="121"/>
      <c r="J2715" s="121">
        <v>238158</v>
      </c>
      <c r="K2715" s="121">
        <v>7777749</v>
      </c>
      <c r="L2715" s="121">
        <v>0.99</v>
      </c>
      <c r="M2715" s="121">
        <v>2633</v>
      </c>
      <c r="N2715" s="122">
        <v>1</v>
      </c>
      <c r="O2715" s="122">
        <v>1.7069210632726812E+18</v>
      </c>
    </row>
    <row r="2716" spans="3:15" ht="15" customHeight="1">
      <c r="C2716" s="112" t="b">
        <v>0</v>
      </c>
      <c r="D2716" s="113">
        <v>2635</v>
      </c>
      <c r="E2716" s="114" t="s">
        <v>4330</v>
      </c>
      <c r="F2716" s="114">
        <v>213</v>
      </c>
      <c r="G2716" s="121">
        <v>1</v>
      </c>
      <c r="H2716" s="121">
        <v>1</v>
      </c>
      <c r="I2716" s="121"/>
      <c r="J2716" s="121">
        <v>255451</v>
      </c>
      <c r="K2716" s="121">
        <v>8532840</v>
      </c>
      <c r="L2716" s="121">
        <v>0.99</v>
      </c>
      <c r="M2716" s="121">
        <v>2634</v>
      </c>
      <c r="N2716" s="122">
        <v>1</v>
      </c>
      <c r="O2716" s="122">
        <v>7.1060552809956076E+18</v>
      </c>
    </row>
    <row r="2717" spans="3:15" ht="15" customHeight="1">
      <c r="C2717" s="112" t="b">
        <v>0</v>
      </c>
      <c r="D2717" s="113">
        <v>2636</v>
      </c>
      <c r="E2717" s="114" t="s">
        <v>4331</v>
      </c>
      <c r="F2717" s="114">
        <v>213</v>
      </c>
      <c r="G2717" s="121">
        <v>1</v>
      </c>
      <c r="H2717" s="121">
        <v>1</v>
      </c>
      <c r="I2717" s="121"/>
      <c r="J2717" s="121">
        <v>368431</v>
      </c>
      <c r="K2717" s="121">
        <v>12010865</v>
      </c>
      <c r="L2717" s="121">
        <v>0.99</v>
      </c>
      <c r="M2717" s="121">
        <v>2635</v>
      </c>
      <c r="N2717" s="122">
        <v>1</v>
      </c>
      <c r="O2717" s="122">
        <v>2.3980121716174817E+18</v>
      </c>
    </row>
    <row r="2718" spans="3:15" ht="15" customHeight="1">
      <c r="C2718" s="112" t="b">
        <v>0</v>
      </c>
      <c r="D2718" s="113">
        <v>2637</v>
      </c>
      <c r="E2718" s="114" t="s">
        <v>4332</v>
      </c>
      <c r="F2718" s="114">
        <v>213</v>
      </c>
      <c r="G2718" s="121">
        <v>1</v>
      </c>
      <c r="H2718" s="121">
        <v>1</v>
      </c>
      <c r="I2718" s="121"/>
      <c r="J2718" s="121">
        <v>212009</v>
      </c>
      <c r="K2718" s="121">
        <v>6889883</v>
      </c>
      <c r="L2718" s="121">
        <v>0.99</v>
      </c>
      <c r="M2718" s="121">
        <v>2636</v>
      </c>
      <c r="N2718" s="122">
        <v>1</v>
      </c>
      <c r="O2718" s="122">
        <v>1.0452533924805069E+19</v>
      </c>
    </row>
    <row r="2719" spans="3:15" ht="15" customHeight="1">
      <c r="C2719" s="112" t="b">
        <v>0</v>
      </c>
      <c r="D2719" s="113">
        <v>2638</v>
      </c>
      <c r="E2719" s="114" t="s">
        <v>4333</v>
      </c>
      <c r="F2719" s="114">
        <v>213</v>
      </c>
      <c r="G2719" s="121">
        <v>1</v>
      </c>
      <c r="H2719" s="121">
        <v>1</v>
      </c>
      <c r="I2719" s="121"/>
      <c r="J2719" s="121">
        <v>282200</v>
      </c>
      <c r="K2719" s="121">
        <v>9204581</v>
      </c>
      <c r="L2719" s="121">
        <v>0.99</v>
      </c>
      <c r="M2719" s="121">
        <v>2637</v>
      </c>
      <c r="N2719" s="122">
        <v>1</v>
      </c>
      <c r="O2719" s="122">
        <v>1.010420487988933E+19</v>
      </c>
    </row>
    <row r="2720" spans="3:15" ht="15" customHeight="1">
      <c r="C2720" s="112" t="b">
        <v>0</v>
      </c>
      <c r="D2720" s="113">
        <v>2639</v>
      </c>
      <c r="E2720" s="114" t="s">
        <v>4334</v>
      </c>
      <c r="F2720" s="114">
        <v>214</v>
      </c>
      <c r="G2720" s="121">
        <v>1</v>
      </c>
      <c r="H2720" s="121">
        <v>1</v>
      </c>
      <c r="I2720" s="121" t="s">
        <v>4335</v>
      </c>
      <c r="J2720" s="121">
        <v>149342</v>
      </c>
      <c r="K2720" s="121">
        <v>4943144</v>
      </c>
      <c r="L2720" s="121">
        <v>0.99</v>
      </c>
      <c r="M2720" s="121">
        <v>2638</v>
      </c>
      <c r="N2720" s="122">
        <v>0</v>
      </c>
      <c r="O2720" s="122">
        <v>1.7595260743236874E+19</v>
      </c>
    </row>
    <row r="2721" spans="3:15" ht="15" customHeight="1">
      <c r="C2721" s="112" t="b">
        <v>0</v>
      </c>
      <c r="D2721" s="113">
        <v>2640</v>
      </c>
      <c r="E2721" s="114" t="s">
        <v>4336</v>
      </c>
      <c r="F2721" s="114">
        <v>214</v>
      </c>
      <c r="G2721" s="121">
        <v>1</v>
      </c>
      <c r="H2721" s="121">
        <v>1</v>
      </c>
      <c r="I2721" s="121" t="s">
        <v>4335</v>
      </c>
      <c r="J2721" s="121">
        <v>215066</v>
      </c>
      <c r="K2721" s="121">
        <v>7040865</v>
      </c>
      <c r="L2721" s="121">
        <v>0.99</v>
      </c>
      <c r="M2721" s="121">
        <v>2639</v>
      </c>
      <c r="N2721" s="122">
        <v>0</v>
      </c>
      <c r="O2721" s="122">
        <v>1.0380071078484707E+19</v>
      </c>
    </row>
    <row r="2722" spans="3:15" ht="15" customHeight="1">
      <c r="C2722" s="112" t="b">
        <v>0</v>
      </c>
      <c r="D2722" s="113">
        <v>2641</v>
      </c>
      <c r="E2722" s="114" t="s">
        <v>4337</v>
      </c>
      <c r="F2722" s="114">
        <v>214</v>
      </c>
      <c r="G2722" s="121">
        <v>1</v>
      </c>
      <c r="H2722" s="121">
        <v>1</v>
      </c>
      <c r="I2722" s="121" t="s">
        <v>4335</v>
      </c>
      <c r="J2722" s="121">
        <v>154853</v>
      </c>
      <c r="K2722" s="121">
        <v>5052658</v>
      </c>
      <c r="L2722" s="121">
        <v>0.99</v>
      </c>
      <c r="M2722" s="121">
        <v>2640</v>
      </c>
      <c r="N2722" s="122">
        <v>0</v>
      </c>
      <c r="O2722" s="122">
        <v>6.889289336229418E+18</v>
      </c>
    </row>
    <row r="2723" spans="3:15" ht="15" customHeight="1">
      <c r="C2723" s="112" t="b">
        <v>0</v>
      </c>
      <c r="D2723" s="113">
        <v>2642</v>
      </c>
      <c r="E2723" s="114" t="s">
        <v>4338</v>
      </c>
      <c r="F2723" s="114">
        <v>214</v>
      </c>
      <c r="G2723" s="121">
        <v>1</v>
      </c>
      <c r="H2723" s="121">
        <v>1</v>
      </c>
      <c r="I2723" s="121" t="s">
        <v>4335</v>
      </c>
      <c r="J2723" s="121">
        <v>153913</v>
      </c>
      <c r="K2723" s="121">
        <v>5069211</v>
      </c>
      <c r="L2723" s="121">
        <v>0.99</v>
      </c>
      <c r="M2723" s="121">
        <v>2641</v>
      </c>
      <c r="N2723" s="122">
        <v>0</v>
      </c>
      <c r="O2723" s="122">
        <v>1.6806314600012583E+19</v>
      </c>
    </row>
    <row r="2724" spans="3:15" ht="15" customHeight="1">
      <c r="C2724" s="112" t="b">
        <v>0</v>
      </c>
      <c r="D2724" s="113">
        <v>2643</v>
      </c>
      <c r="E2724" s="114" t="s">
        <v>4339</v>
      </c>
      <c r="F2724" s="114">
        <v>214</v>
      </c>
      <c r="G2724" s="121">
        <v>1</v>
      </c>
      <c r="H2724" s="121">
        <v>1</v>
      </c>
      <c r="I2724" s="121" t="s">
        <v>4340</v>
      </c>
      <c r="J2724" s="121">
        <v>200097</v>
      </c>
      <c r="K2724" s="121">
        <v>6563411</v>
      </c>
      <c r="L2724" s="121">
        <v>0.99</v>
      </c>
      <c r="M2724" s="121">
        <v>2642</v>
      </c>
      <c r="N2724" s="122">
        <v>0</v>
      </c>
      <c r="O2724" s="122">
        <v>1.6014747228068068E+18</v>
      </c>
    </row>
    <row r="2725" spans="3:15" ht="15" customHeight="1">
      <c r="C2725" s="112" t="b">
        <v>0</v>
      </c>
      <c r="D2725" s="113">
        <v>2644</v>
      </c>
      <c r="E2725" s="114" t="s">
        <v>4341</v>
      </c>
      <c r="F2725" s="114">
        <v>214</v>
      </c>
      <c r="G2725" s="121">
        <v>1</v>
      </c>
      <c r="H2725" s="121">
        <v>1</v>
      </c>
      <c r="I2725" s="121" t="s">
        <v>4335</v>
      </c>
      <c r="J2725" s="121">
        <v>428329</v>
      </c>
      <c r="K2725" s="121">
        <v>13963351</v>
      </c>
      <c r="L2725" s="121">
        <v>0.99</v>
      </c>
      <c r="M2725" s="121">
        <v>2643</v>
      </c>
      <c r="N2725" s="122">
        <v>0</v>
      </c>
      <c r="O2725" s="122">
        <v>4.5071458814305951E+18</v>
      </c>
    </row>
    <row r="2726" spans="3:15" ht="15" customHeight="1">
      <c r="C2726" s="112" t="b">
        <v>0</v>
      </c>
      <c r="D2726" s="113">
        <v>2645</v>
      </c>
      <c r="E2726" s="114" t="s">
        <v>4342</v>
      </c>
      <c r="F2726" s="114">
        <v>214</v>
      </c>
      <c r="G2726" s="121">
        <v>1</v>
      </c>
      <c r="H2726" s="121">
        <v>1</v>
      </c>
      <c r="I2726" s="121" t="s">
        <v>4343</v>
      </c>
      <c r="J2726" s="121">
        <v>214360</v>
      </c>
      <c r="K2726" s="121">
        <v>7035636</v>
      </c>
      <c r="L2726" s="121">
        <v>0.99</v>
      </c>
      <c r="M2726" s="121">
        <v>2644</v>
      </c>
      <c r="N2726" s="122">
        <v>0</v>
      </c>
      <c r="O2726" s="122">
        <v>2.0959554711765591E+18</v>
      </c>
    </row>
    <row r="2727" spans="3:15" ht="15" customHeight="1">
      <c r="C2727" s="112" t="b">
        <v>0</v>
      </c>
      <c r="D2727" s="113">
        <v>2646</v>
      </c>
      <c r="E2727" s="114" t="s">
        <v>4344</v>
      </c>
      <c r="F2727" s="114">
        <v>214</v>
      </c>
      <c r="G2727" s="121">
        <v>1</v>
      </c>
      <c r="H2727" s="121">
        <v>1</v>
      </c>
      <c r="I2727" s="121" t="s">
        <v>4335</v>
      </c>
      <c r="J2727" s="121">
        <v>142080</v>
      </c>
      <c r="K2727" s="121">
        <v>4663988</v>
      </c>
      <c r="L2727" s="121">
        <v>0.99</v>
      </c>
      <c r="M2727" s="121">
        <v>2645</v>
      </c>
      <c r="N2727" s="122">
        <v>0</v>
      </c>
      <c r="O2727" s="122">
        <v>4.8492423644721684E+18</v>
      </c>
    </row>
    <row r="2728" spans="3:15" ht="15" customHeight="1">
      <c r="C2728" s="112" t="b">
        <v>0</v>
      </c>
      <c r="D2728" s="113">
        <v>2647</v>
      </c>
      <c r="E2728" s="114" t="s">
        <v>4345</v>
      </c>
      <c r="F2728" s="114">
        <v>214</v>
      </c>
      <c r="G2728" s="121">
        <v>1</v>
      </c>
      <c r="H2728" s="121">
        <v>1</v>
      </c>
      <c r="I2728" s="121" t="s">
        <v>4335</v>
      </c>
      <c r="J2728" s="121">
        <v>172695</v>
      </c>
      <c r="K2728" s="121">
        <v>5589732</v>
      </c>
      <c r="L2728" s="121">
        <v>0.99</v>
      </c>
      <c r="M2728" s="121">
        <v>2646</v>
      </c>
      <c r="N2728" s="122">
        <v>0</v>
      </c>
      <c r="O2728" s="122">
        <v>1.4162846496175785E+18</v>
      </c>
    </row>
    <row r="2729" spans="3:15" ht="15" customHeight="1">
      <c r="C2729" s="112" t="b">
        <v>0</v>
      </c>
      <c r="D2729" s="113">
        <v>2648</v>
      </c>
      <c r="E2729" s="114" t="s">
        <v>4346</v>
      </c>
      <c r="F2729" s="114">
        <v>214</v>
      </c>
      <c r="G2729" s="121">
        <v>1</v>
      </c>
      <c r="H2729" s="121">
        <v>1</v>
      </c>
      <c r="I2729" s="121" t="s">
        <v>4335</v>
      </c>
      <c r="J2729" s="121">
        <v>137168</v>
      </c>
      <c r="K2729" s="121">
        <v>4512656</v>
      </c>
      <c r="L2729" s="121">
        <v>0.99</v>
      </c>
      <c r="M2729" s="121">
        <v>2647</v>
      </c>
      <c r="N2729" s="122">
        <v>0</v>
      </c>
      <c r="O2729" s="122">
        <v>1.4391178114726253E+19</v>
      </c>
    </row>
    <row r="2730" spans="3:15" ht="15" customHeight="1">
      <c r="C2730" s="112" t="b">
        <v>0</v>
      </c>
      <c r="D2730" s="113">
        <v>2649</v>
      </c>
      <c r="E2730" s="114" t="s">
        <v>4347</v>
      </c>
      <c r="F2730" s="114">
        <v>214</v>
      </c>
      <c r="G2730" s="121">
        <v>1</v>
      </c>
      <c r="H2730" s="121">
        <v>1</v>
      </c>
      <c r="I2730" s="121" t="s">
        <v>4335</v>
      </c>
      <c r="J2730" s="121">
        <v>701831</v>
      </c>
      <c r="K2730" s="121">
        <v>22927336</v>
      </c>
      <c r="L2730" s="121">
        <v>0.99</v>
      </c>
      <c r="M2730" s="121">
        <v>2648</v>
      </c>
      <c r="N2730" s="122">
        <v>0</v>
      </c>
      <c r="O2730" s="122">
        <v>3.6235789420586051E+18</v>
      </c>
    </row>
    <row r="2731" spans="3:15" ht="15" customHeight="1">
      <c r="C2731" s="112" t="b">
        <v>0</v>
      </c>
      <c r="D2731" s="113">
        <v>2650</v>
      </c>
      <c r="E2731" s="114" t="s">
        <v>4348</v>
      </c>
      <c r="F2731" s="114">
        <v>215</v>
      </c>
      <c r="G2731" s="121">
        <v>1</v>
      </c>
      <c r="H2731" s="121">
        <v>1</v>
      </c>
      <c r="I2731" s="121" t="s">
        <v>4349</v>
      </c>
      <c r="J2731" s="121">
        <v>192992</v>
      </c>
      <c r="K2731" s="121">
        <v>6330159</v>
      </c>
      <c r="L2731" s="121">
        <v>0.99</v>
      </c>
      <c r="M2731" s="121">
        <v>2649</v>
      </c>
      <c r="N2731" s="122">
        <v>0</v>
      </c>
      <c r="O2731" s="122">
        <v>7.3978695799291679E+18</v>
      </c>
    </row>
    <row r="2732" spans="3:15" ht="15" customHeight="1">
      <c r="C2732" s="112" t="b">
        <v>0</v>
      </c>
      <c r="D2732" s="113">
        <v>2651</v>
      </c>
      <c r="E2732" s="114" t="s">
        <v>4350</v>
      </c>
      <c r="F2732" s="114">
        <v>215</v>
      </c>
      <c r="G2732" s="121">
        <v>1</v>
      </c>
      <c r="H2732" s="121">
        <v>1</v>
      </c>
      <c r="I2732" s="121" t="s">
        <v>4349</v>
      </c>
      <c r="J2732" s="121">
        <v>181159</v>
      </c>
      <c r="K2732" s="121">
        <v>5971983</v>
      </c>
      <c r="L2732" s="121">
        <v>0.99</v>
      </c>
      <c r="M2732" s="121">
        <v>2650</v>
      </c>
      <c r="N2732" s="122">
        <v>0</v>
      </c>
      <c r="O2732" s="122">
        <v>1.4413438228009138E+19</v>
      </c>
    </row>
    <row r="2733" spans="3:15" ht="15" customHeight="1">
      <c r="C2733" s="112" t="b">
        <v>0</v>
      </c>
      <c r="D2733" s="113">
        <v>2652</v>
      </c>
      <c r="E2733" s="114" t="s">
        <v>4351</v>
      </c>
      <c r="F2733" s="114">
        <v>215</v>
      </c>
      <c r="G2733" s="121">
        <v>1</v>
      </c>
      <c r="H2733" s="121">
        <v>1</v>
      </c>
      <c r="I2733" s="121" t="s">
        <v>4349</v>
      </c>
      <c r="J2733" s="121">
        <v>291474</v>
      </c>
      <c r="K2733" s="121">
        <v>9647829</v>
      </c>
      <c r="L2733" s="121">
        <v>0.99</v>
      </c>
      <c r="M2733" s="121">
        <v>2651</v>
      </c>
      <c r="N2733" s="122">
        <v>0</v>
      </c>
      <c r="O2733" s="122">
        <v>1.8391543909963405E+19</v>
      </c>
    </row>
    <row r="2734" spans="3:15" ht="15" customHeight="1">
      <c r="C2734" s="112" t="b">
        <v>0</v>
      </c>
      <c r="D2734" s="113">
        <v>2653</v>
      </c>
      <c r="E2734" s="114" t="s">
        <v>4352</v>
      </c>
      <c r="F2734" s="114">
        <v>215</v>
      </c>
      <c r="G2734" s="121">
        <v>1</v>
      </c>
      <c r="H2734" s="121">
        <v>1</v>
      </c>
      <c r="I2734" s="121" t="s">
        <v>4349</v>
      </c>
      <c r="J2734" s="121">
        <v>302080</v>
      </c>
      <c r="K2734" s="121">
        <v>10019861</v>
      </c>
      <c r="L2734" s="121">
        <v>0.99</v>
      </c>
      <c r="M2734" s="121">
        <v>2652</v>
      </c>
      <c r="N2734" s="122">
        <v>0</v>
      </c>
      <c r="O2734" s="122">
        <v>1.7033269234886697E+19</v>
      </c>
    </row>
    <row r="2735" spans="3:15" ht="15" customHeight="1">
      <c r="C2735" s="112" t="b">
        <v>0</v>
      </c>
      <c r="D2735" s="113">
        <v>2654</v>
      </c>
      <c r="E2735" s="114" t="s">
        <v>4353</v>
      </c>
      <c r="F2735" s="114">
        <v>215</v>
      </c>
      <c r="G2735" s="121">
        <v>1</v>
      </c>
      <c r="H2735" s="121">
        <v>1</v>
      </c>
      <c r="I2735" s="121" t="s">
        <v>4349</v>
      </c>
      <c r="J2735" s="121">
        <v>241031</v>
      </c>
      <c r="K2735" s="121">
        <v>7956658</v>
      </c>
      <c r="L2735" s="121">
        <v>0.99</v>
      </c>
      <c r="M2735" s="121">
        <v>2653</v>
      </c>
      <c r="N2735" s="122">
        <v>0</v>
      </c>
      <c r="O2735" s="122">
        <v>3.2510574133963259E+18</v>
      </c>
    </row>
    <row r="2736" spans="3:15" ht="15" customHeight="1">
      <c r="C2736" s="112" t="b">
        <v>0</v>
      </c>
      <c r="D2736" s="113">
        <v>2655</v>
      </c>
      <c r="E2736" s="114" t="s">
        <v>4354</v>
      </c>
      <c r="F2736" s="114">
        <v>215</v>
      </c>
      <c r="G2736" s="121">
        <v>1</v>
      </c>
      <c r="H2736" s="121">
        <v>1</v>
      </c>
      <c r="I2736" s="121" t="s">
        <v>4349</v>
      </c>
      <c r="J2736" s="121">
        <v>247196</v>
      </c>
      <c r="K2736" s="121">
        <v>8227075</v>
      </c>
      <c r="L2736" s="121">
        <v>0.99</v>
      </c>
      <c r="M2736" s="121">
        <v>2654</v>
      </c>
      <c r="N2736" s="122">
        <v>0</v>
      </c>
      <c r="O2736" s="122">
        <v>1.1781654443767233E+19</v>
      </c>
    </row>
    <row r="2737" spans="3:15" ht="15" customHeight="1">
      <c r="C2737" s="112" t="b">
        <v>0</v>
      </c>
      <c r="D2737" s="113">
        <v>2656</v>
      </c>
      <c r="E2737" s="114" t="s">
        <v>4355</v>
      </c>
      <c r="F2737" s="114">
        <v>215</v>
      </c>
      <c r="G2737" s="121">
        <v>1</v>
      </c>
      <c r="H2737" s="121">
        <v>1</v>
      </c>
      <c r="I2737" s="121" t="s">
        <v>4349</v>
      </c>
      <c r="J2737" s="121">
        <v>261120</v>
      </c>
      <c r="K2737" s="121">
        <v>8646853</v>
      </c>
      <c r="L2737" s="121">
        <v>0.99</v>
      </c>
      <c r="M2737" s="121">
        <v>2655</v>
      </c>
      <c r="N2737" s="122">
        <v>0</v>
      </c>
      <c r="O2737" s="122">
        <v>1.311760679164545E+19</v>
      </c>
    </row>
    <row r="2738" spans="3:15" ht="15" customHeight="1">
      <c r="C2738" s="112" t="b">
        <v>0</v>
      </c>
      <c r="D2738" s="113">
        <v>2657</v>
      </c>
      <c r="E2738" s="114" t="s">
        <v>4356</v>
      </c>
      <c r="F2738" s="114">
        <v>215</v>
      </c>
      <c r="G2738" s="121">
        <v>1</v>
      </c>
      <c r="H2738" s="121">
        <v>1</v>
      </c>
      <c r="I2738" s="121" t="s">
        <v>4349</v>
      </c>
      <c r="J2738" s="121">
        <v>225593</v>
      </c>
      <c r="K2738" s="121">
        <v>7304320</v>
      </c>
      <c r="L2738" s="121">
        <v>0.99</v>
      </c>
      <c r="M2738" s="121">
        <v>2656</v>
      </c>
      <c r="N2738" s="122">
        <v>0</v>
      </c>
      <c r="O2738" s="122">
        <v>1.3834752406409761E+19</v>
      </c>
    </row>
    <row r="2739" spans="3:15" ht="15" customHeight="1">
      <c r="C2739" s="112" t="b">
        <v>0</v>
      </c>
      <c r="D2739" s="113">
        <v>2658</v>
      </c>
      <c r="E2739" s="114" t="s">
        <v>4357</v>
      </c>
      <c r="F2739" s="114">
        <v>215</v>
      </c>
      <c r="G2739" s="121">
        <v>1</v>
      </c>
      <c r="H2739" s="121">
        <v>1</v>
      </c>
      <c r="I2739" s="121" t="s">
        <v>4349</v>
      </c>
      <c r="J2739" s="121">
        <v>181133</v>
      </c>
      <c r="K2739" s="121">
        <v>5986622</v>
      </c>
      <c r="L2739" s="121">
        <v>0.99</v>
      </c>
      <c r="M2739" s="121">
        <v>2657</v>
      </c>
      <c r="N2739" s="122">
        <v>0</v>
      </c>
      <c r="O2739" s="122">
        <v>1.5181375271337921E+19</v>
      </c>
    </row>
    <row r="2740" spans="3:15" ht="15" customHeight="1">
      <c r="C2740" s="112" t="b">
        <v>0</v>
      </c>
      <c r="D2740" s="113">
        <v>2659</v>
      </c>
      <c r="E2740" s="114" t="s">
        <v>4358</v>
      </c>
      <c r="F2740" s="114">
        <v>215</v>
      </c>
      <c r="G2740" s="121">
        <v>1</v>
      </c>
      <c r="H2740" s="121">
        <v>1</v>
      </c>
      <c r="I2740" s="121" t="s">
        <v>4349</v>
      </c>
      <c r="J2740" s="121">
        <v>254615</v>
      </c>
      <c r="K2740" s="121">
        <v>8364520</v>
      </c>
      <c r="L2740" s="121">
        <v>0.99</v>
      </c>
      <c r="M2740" s="121">
        <v>2658</v>
      </c>
      <c r="N2740" s="122">
        <v>0</v>
      </c>
      <c r="O2740" s="122">
        <v>6.1934797159597107E+18</v>
      </c>
    </row>
    <row r="2741" spans="3:15" ht="15" customHeight="1">
      <c r="C2741" s="112" t="b">
        <v>0</v>
      </c>
      <c r="D2741" s="113">
        <v>2660</v>
      </c>
      <c r="E2741" s="114" t="s">
        <v>4359</v>
      </c>
      <c r="F2741" s="114">
        <v>215</v>
      </c>
      <c r="G2741" s="121">
        <v>1</v>
      </c>
      <c r="H2741" s="121">
        <v>1</v>
      </c>
      <c r="I2741" s="121" t="s">
        <v>4349</v>
      </c>
      <c r="J2741" s="121">
        <v>300512</v>
      </c>
      <c r="K2741" s="121">
        <v>9880303</v>
      </c>
      <c r="L2741" s="121">
        <v>0.99</v>
      </c>
      <c r="M2741" s="121">
        <v>2659</v>
      </c>
      <c r="N2741" s="122">
        <v>0</v>
      </c>
      <c r="O2741" s="122">
        <v>9.4761601934973563E+18</v>
      </c>
    </row>
    <row r="2742" spans="3:15" ht="15" customHeight="1">
      <c r="C2742" s="112" t="b">
        <v>0</v>
      </c>
      <c r="D2742" s="113">
        <v>2661</v>
      </c>
      <c r="E2742" s="114" t="s">
        <v>4360</v>
      </c>
      <c r="F2742" s="114">
        <v>215</v>
      </c>
      <c r="G2742" s="121">
        <v>1</v>
      </c>
      <c r="H2742" s="121">
        <v>1</v>
      </c>
      <c r="I2742" s="121" t="s">
        <v>4349</v>
      </c>
      <c r="J2742" s="121">
        <v>315454</v>
      </c>
      <c r="K2742" s="121">
        <v>10361490</v>
      </c>
      <c r="L2742" s="121">
        <v>0.99</v>
      </c>
      <c r="M2742" s="121">
        <v>2660</v>
      </c>
      <c r="N2742" s="122">
        <v>0</v>
      </c>
      <c r="O2742" s="122">
        <v>8.4733249490622679E+18</v>
      </c>
    </row>
    <row r="2743" spans="3:15" ht="15" customHeight="1">
      <c r="C2743" s="112" t="b">
        <v>0</v>
      </c>
      <c r="D2743" s="113">
        <v>2662</v>
      </c>
      <c r="E2743" s="114" t="s">
        <v>4361</v>
      </c>
      <c r="F2743" s="114">
        <v>215</v>
      </c>
      <c r="G2743" s="121">
        <v>1</v>
      </c>
      <c r="H2743" s="121">
        <v>1</v>
      </c>
      <c r="I2743" s="121" t="s">
        <v>4349</v>
      </c>
      <c r="J2743" s="121">
        <v>293590</v>
      </c>
      <c r="K2743" s="121">
        <v>9636683</v>
      </c>
      <c r="L2743" s="121">
        <v>0.99</v>
      </c>
      <c r="M2743" s="121">
        <v>2661</v>
      </c>
      <c r="N2743" s="122">
        <v>0</v>
      </c>
      <c r="O2743" s="122">
        <v>9.7300872781935473E+18</v>
      </c>
    </row>
    <row r="2744" spans="3:15" ht="15" customHeight="1">
      <c r="C2744" s="112" t="b">
        <v>0</v>
      </c>
      <c r="D2744" s="113">
        <v>2663</v>
      </c>
      <c r="E2744" s="114" t="s">
        <v>4362</v>
      </c>
      <c r="F2744" s="114">
        <v>215</v>
      </c>
      <c r="G2744" s="121">
        <v>1</v>
      </c>
      <c r="H2744" s="121">
        <v>1</v>
      </c>
      <c r="I2744" s="121" t="s">
        <v>4349</v>
      </c>
      <c r="J2744" s="121">
        <v>290951</v>
      </c>
      <c r="K2744" s="121">
        <v>9640349</v>
      </c>
      <c r="L2744" s="121">
        <v>0.99</v>
      </c>
      <c r="M2744" s="121">
        <v>2662</v>
      </c>
      <c r="N2744" s="122">
        <v>0</v>
      </c>
      <c r="O2744" s="122">
        <v>1.6970022245407121E+19</v>
      </c>
    </row>
    <row r="2745" spans="3:15" ht="15" customHeight="1">
      <c r="C2745" s="112" t="b">
        <v>0</v>
      </c>
      <c r="D2745" s="113">
        <v>2664</v>
      </c>
      <c r="E2745" s="114" t="s">
        <v>4363</v>
      </c>
      <c r="F2745" s="114">
        <v>216</v>
      </c>
      <c r="G2745" s="121">
        <v>1</v>
      </c>
      <c r="H2745" s="121">
        <v>1</v>
      </c>
      <c r="I2745" s="121" t="s">
        <v>4364</v>
      </c>
      <c r="J2745" s="121">
        <v>179983</v>
      </c>
      <c r="K2745" s="121">
        <v>5855836</v>
      </c>
      <c r="L2745" s="121">
        <v>0.99</v>
      </c>
      <c r="M2745" s="121">
        <v>2663</v>
      </c>
      <c r="N2745" s="122">
        <v>0</v>
      </c>
      <c r="O2745" s="122">
        <v>1.6893000903874255E+19</v>
      </c>
    </row>
    <row r="2746" spans="3:15" ht="15" customHeight="1">
      <c r="C2746" s="112" t="b">
        <v>0</v>
      </c>
      <c r="D2746" s="113">
        <v>2665</v>
      </c>
      <c r="E2746" s="114" t="s">
        <v>4365</v>
      </c>
      <c r="F2746" s="114">
        <v>216</v>
      </c>
      <c r="G2746" s="121">
        <v>1</v>
      </c>
      <c r="H2746" s="121">
        <v>1</v>
      </c>
      <c r="I2746" s="121" t="s">
        <v>4366</v>
      </c>
      <c r="J2746" s="121">
        <v>164493</v>
      </c>
      <c r="K2746" s="121">
        <v>5329538</v>
      </c>
      <c r="L2746" s="121">
        <v>0.99</v>
      </c>
      <c r="M2746" s="121">
        <v>2664</v>
      </c>
      <c r="N2746" s="122">
        <v>0</v>
      </c>
      <c r="O2746" s="122">
        <v>1.6541409152254167E+19</v>
      </c>
    </row>
    <row r="2747" spans="3:15" ht="15" customHeight="1">
      <c r="C2747" s="112" t="b">
        <v>0</v>
      </c>
      <c r="D2747" s="113">
        <v>2666</v>
      </c>
      <c r="E2747" s="114" t="s">
        <v>4367</v>
      </c>
      <c r="F2747" s="114">
        <v>216</v>
      </c>
      <c r="G2747" s="121">
        <v>1</v>
      </c>
      <c r="H2747" s="121">
        <v>1</v>
      </c>
      <c r="I2747" s="121" t="s">
        <v>4368</v>
      </c>
      <c r="J2747" s="121">
        <v>132022</v>
      </c>
      <c r="K2747" s="121">
        <v>4265297</v>
      </c>
      <c r="L2747" s="121">
        <v>0.99</v>
      </c>
      <c r="M2747" s="121">
        <v>2665</v>
      </c>
      <c r="N2747" s="122">
        <v>0</v>
      </c>
      <c r="O2747" s="122">
        <v>1.1014146838106825E+19</v>
      </c>
    </row>
    <row r="2748" spans="3:15" ht="15" customHeight="1">
      <c r="C2748" s="112" t="b">
        <v>0</v>
      </c>
      <c r="D2748" s="113">
        <v>2667</v>
      </c>
      <c r="E2748" s="114" t="s">
        <v>4369</v>
      </c>
      <c r="F2748" s="114">
        <v>216</v>
      </c>
      <c r="G2748" s="121">
        <v>1</v>
      </c>
      <c r="H2748" s="121">
        <v>1</v>
      </c>
      <c r="I2748" s="121" t="s">
        <v>4366</v>
      </c>
      <c r="J2748" s="121">
        <v>226612</v>
      </c>
      <c r="K2748" s="121">
        <v>7398766</v>
      </c>
      <c r="L2748" s="121">
        <v>0.99</v>
      </c>
      <c r="M2748" s="121">
        <v>2666</v>
      </c>
      <c r="N2748" s="122">
        <v>0</v>
      </c>
      <c r="O2748" s="122">
        <v>1.3103445051288609E+19</v>
      </c>
    </row>
    <row r="2749" spans="3:15" ht="15" customHeight="1">
      <c r="C2749" s="112" t="b">
        <v>0</v>
      </c>
      <c r="D2749" s="113">
        <v>2668</v>
      </c>
      <c r="E2749" s="114" t="s">
        <v>4370</v>
      </c>
      <c r="F2749" s="114">
        <v>216</v>
      </c>
      <c r="G2749" s="121">
        <v>1</v>
      </c>
      <c r="H2749" s="121">
        <v>1</v>
      </c>
      <c r="I2749" s="121" t="s">
        <v>4371</v>
      </c>
      <c r="J2749" s="121">
        <v>164284</v>
      </c>
      <c r="K2749" s="121">
        <v>5357350</v>
      </c>
      <c r="L2749" s="121">
        <v>0.99</v>
      </c>
      <c r="M2749" s="121">
        <v>2667</v>
      </c>
      <c r="N2749" s="122">
        <v>0</v>
      </c>
      <c r="O2749" s="122">
        <v>1.4922617246082357E+19</v>
      </c>
    </row>
    <row r="2750" spans="3:15" ht="15" customHeight="1">
      <c r="C2750" s="112" t="b">
        <v>0</v>
      </c>
      <c r="D2750" s="113">
        <v>2669</v>
      </c>
      <c r="E2750" s="114" t="s">
        <v>4372</v>
      </c>
      <c r="F2750" s="114">
        <v>216</v>
      </c>
      <c r="G2750" s="121">
        <v>1</v>
      </c>
      <c r="H2750" s="121">
        <v>1</v>
      </c>
      <c r="I2750" s="121" t="s">
        <v>4366</v>
      </c>
      <c r="J2750" s="121">
        <v>176013</v>
      </c>
      <c r="K2750" s="121">
        <v>5719514</v>
      </c>
      <c r="L2750" s="121">
        <v>0.99</v>
      </c>
      <c r="M2750" s="121">
        <v>2668</v>
      </c>
      <c r="N2750" s="122">
        <v>0</v>
      </c>
      <c r="O2750" s="122">
        <v>9.823869883922858E+18</v>
      </c>
    </row>
    <row r="2751" spans="3:15" ht="15" customHeight="1">
      <c r="C2751" s="112" t="b">
        <v>0</v>
      </c>
      <c r="D2751" s="113">
        <v>2670</v>
      </c>
      <c r="E2751" s="114" t="s">
        <v>4373</v>
      </c>
      <c r="F2751" s="114">
        <v>216</v>
      </c>
      <c r="G2751" s="121">
        <v>1</v>
      </c>
      <c r="H2751" s="121">
        <v>1</v>
      </c>
      <c r="I2751" s="121" t="s">
        <v>4366</v>
      </c>
      <c r="J2751" s="121">
        <v>167549</v>
      </c>
      <c r="K2751" s="121">
        <v>5422434</v>
      </c>
      <c r="L2751" s="121">
        <v>0.99</v>
      </c>
      <c r="M2751" s="121">
        <v>2669</v>
      </c>
      <c r="N2751" s="122">
        <v>0</v>
      </c>
      <c r="O2751" s="122">
        <v>2.8082749581492403E+18</v>
      </c>
    </row>
    <row r="2752" spans="3:15" ht="15" customHeight="1">
      <c r="C2752" s="112" t="b">
        <v>0</v>
      </c>
      <c r="D2752" s="113">
        <v>2671</v>
      </c>
      <c r="E2752" s="114" t="s">
        <v>4374</v>
      </c>
      <c r="F2752" s="114">
        <v>216</v>
      </c>
      <c r="G2752" s="121">
        <v>1</v>
      </c>
      <c r="H2752" s="121">
        <v>1</v>
      </c>
      <c r="I2752" s="121" t="s">
        <v>4366</v>
      </c>
      <c r="J2752" s="121">
        <v>237923</v>
      </c>
      <c r="K2752" s="121">
        <v>7742984</v>
      </c>
      <c r="L2752" s="121">
        <v>0.99</v>
      </c>
      <c r="M2752" s="121">
        <v>2670</v>
      </c>
      <c r="N2752" s="122">
        <v>0</v>
      </c>
      <c r="O2752" s="122">
        <v>9.7867573262613299E+18</v>
      </c>
    </row>
    <row r="2753" spans="3:15" ht="15" customHeight="1">
      <c r="C2753" s="112" t="b">
        <v>0</v>
      </c>
      <c r="D2753" s="113">
        <v>2672</v>
      </c>
      <c r="E2753" s="114" t="s">
        <v>4375</v>
      </c>
      <c r="F2753" s="114">
        <v>216</v>
      </c>
      <c r="G2753" s="121">
        <v>1</v>
      </c>
      <c r="H2753" s="121">
        <v>1</v>
      </c>
      <c r="I2753" s="121" t="s">
        <v>4366</v>
      </c>
      <c r="J2753" s="121">
        <v>226063</v>
      </c>
      <c r="K2753" s="121">
        <v>7442888</v>
      </c>
      <c r="L2753" s="121">
        <v>0.99</v>
      </c>
      <c r="M2753" s="121">
        <v>2671</v>
      </c>
      <c r="N2753" s="122">
        <v>0</v>
      </c>
      <c r="O2753" s="122">
        <v>6.1744240337734513E+18</v>
      </c>
    </row>
    <row r="2754" spans="3:15" ht="15" customHeight="1">
      <c r="C2754" s="112" t="b">
        <v>0</v>
      </c>
      <c r="D2754" s="113">
        <v>2673</v>
      </c>
      <c r="E2754" s="114" t="s">
        <v>4376</v>
      </c>
      <c r="F2754" s="114">
        <v>216</v>
      </c>
      <c r="G2754" s="121">
        <v>1</v>
      </c>
      <c r="H2754" s="121">
        <v>1</v>
      </c>
      <c r="I2754" s="121" t="s">
        <v>4366</v>
      </c>
      <c r="J2754" s="121">
        <v>221387</v>
      </c>
      <c r="K2754" s="121">
        <v>7371799</v>
      </c>
      <c r="L2754" s="121">
        <v>0.99</v>
      </c>
      <c r="M2754" s="121">
        <v>2672</v>
      </c>
      <c r="N2754" s="122">
        <v>0</v>
      </c>
      <c r="O2754" s="122">
        <v>9.4308545433990246E+18</v>
      </c>
    </row>
    <row r="2755" spans="3:15" ht="15" customHeight="1">
      <c r="C2755" s="112" t="b">
        <v>0</v>
      </c>
      <c r="D2755" s="113">
        <v>2674</v>
      </c>
      <c r="E2755" s="114" t="s">
        <v>4377</v>
      </c>
      <c r="F2755" s="114">
        <v>216</v>
      </c>
      <c r="G2755" s="121">
        <v>1</v>
      </c>
      <c r="H2755" s="121">
        <v>1</v>
      </c>
      <c r="I2755" s="121" t="s">
        <v>4366</v>
      </c>
      <c r="J2755" s="121">
        <v>197459</v>
      </c>
      <c r="K2755" s="121">
        <v>6433467</v>
      </c>
      <c r="L2755" s="121">
        <v>0.99</v>
      </c>
      <c r="M2755" s="121">
        <v>2673</v>
      </c>
      <c r="N2755" s="122">
        <v>0</v>
      </c>
      <c r="O2755" s="122">
        <v>9.826145996339927E+18</v>
      </c>
    </row>
    <row r="2756" spans="3:15" ht="15" customHeight="1">
      <c r="C2756" s="112" t="b">
        <v>0</v>
      </c>
      <c r="D2756" s="113">
        <v>2675</v>
      </c>
      <c r="E2756" s="114" t="s">
        <v>4378</v>
      </c>
      <c r="F2756" s="114">
        <v>216</v>
      </c>
      <c r="G2756" s="121">
        <v>1</v>
      </c>
      <c r="H2756" s="121">
        <v>1</v>
      </c>
      <c r="I2756" s="121" t="s">
        <v>4366</v>
      </c>
      <c r="J2756" s="121">
        <v>217495</v>
      </c>
      <c r="K2756" s="121">
        <v>7137048</v>
      </c>
      <c r="L2756" s="121">
        <v>0.99</v>
      </c>
      <c r="M2756" s="121">
        <v>2674</v>
      </c>
      <c r="N2756" s="122">
        <v>0</v>
      </c>
      <c r="O2756" s="122">
        <v>1.4356259668451824E+19</v>
      </c>
    </row>
    <row r="2757" spans="3:15" ht="15" customHeight="1">
      <c r="C2757" s="112" t="b">
        <v>0</v>
      </c>
      <c r="D2757" s="113">
        <v>2676</v>
      </c>
      <c r="E2757" s="114" t="s">
        <v>2896</v>
      </c>
      <c r="F2757" s="114">
        <v>217</v>
      </c>
      <c r="G2757" s="121">
        <v>1</v>
      </c>
      <c r="H2757" s="121">
        <v>1</v>
      </c>
      <c r="I2757" s="121" t="s">
        <v>4366</v>
      </c>
      <c r="J2757" s="121">
        <v>49737</v>
      </c>
      <c r="K2757" s="121">
        <v>1618591</v>
      </c>
      <c r="L2757" s="121">
        <v>0.99</v>
      </c>
      <c r="M2757" s="121">
        <v>2675</v>
      </c>
      <c r="N2757" s="122">
        <v>0</v>
      </c>
      <c r="O2757" s="122">
        <v>6.0680408127782523E+18</v>
      </c>
    </row>
    <row r="2758" spans="3:15" ht="15" customHeight="1">
      <c r="C2758" s="112" t="b">
        <v>0</v>
      </c>
      <c r="D2758" s="113">
        <v>2677</v>
      </c>
      <c r="E2758" s="114" t="s">
        <v>4379</v>
      </c>
      <c r="F2758" s="114">
        <v>217</v>
      </c>
      <c r="G2758" s="121">
        <v>1</v>
      </c>
      <c r="H2758" s="121">
        <v>1</v>
      </c>
      <c r="I2758" s="121" t="s">
        <v>4366</v>
      </c>
      <c r="J2758" s="121">
        <v>205766</v>
      </c>
      <c r="K2758" s="121">
        <v>6734385</v>
      </c>
      <c r="L2758" s="121">
        <v>0.99</v>
      </c>
      <c r="M2758" s="121">
        <v>2676</v>
      </c>
      <c r="N2758" s="122">
        <v>0</v>
      </c>
      <c r="O2758" s="122">
        <v>1.5180640748818586E+18</v>
      </c>
    </row>
    <row r="2759" spans="3:15" ht="15" customHeight="1">
      <c r="C2759" s="112" t="b">
        <v>0</v>
      </c>
      <c r="D2759" s="113">
        <v>2678</v>
      </c>
      <c r="E2759" s="114" t="s">
        <v>4380</v>
      </c>
      <c r="F2759" s="114">
        <v>217</v>
      </c>
      <c r="G2759" s="121">
        <v>1</v>
      </c>
      <c r="H2759" s="121">
        <v>1</v>
      </c>
      <c r="I2759" s="121" t="s">
        <v>4366</v>
      </c>
      <c r="J2759" s="121">
        <v>382119</v>
      </c>
      <c r="K2759" s="121">
        <v>12528764</v>
      </c>
      <c r="L2759" s="121">
        <v>0.99</v>
      </c>
      <c r="M2759" s="121">
        <v>2677</v>
      </c>
      <c r="N2759" s="122">
        <v>0</v>
      </c>
      <c r="O2759" s="122">
        <v>4.6414617435286057E+18</v>
      </c>
    </row>
    <row r="2760" spans="3:15" ht="15" customHeight="1">
      <c r="C2760" s="112" t="b">
        <v>0</v>
      </c>
      <c r="D2760" s="113">
        <v>2679</v>
      </c>
      <c r="E2760" s="114" t="s">
        <v>4381</v>
      </c>
      <c r="F2760" s="114">
        <v>217</v>
      </c>
      <c r="G2760" s="121">
        <v>1</v>
      </c>
      <c r="H2760" s="121">
        <v>1</v>
      </c>
      <c r="I2760" s="121" t="s">
        <v>4366</v>
      </c>
      <c r="J2760" s="121">
        <v>252421</v>
      </c>
      <c r="K2760" s="121">
        <v>8336591</v>
      </c>
      <c r="L2760" s="121">
        <v>0.99</v>
      </c>
      <c r="M2760" s="121">
        <v>2678</v>
      </c>
      <c r="N2760" s="122">
        <v>0</v>
      </c>
      <c r="O2760" s="122">
        <v>1.6321170861011937E+19</v>
      </c>
    </row>
    <row r="2761" spans="3:15" ht="15" customHeight="1">
      <c r="C2761" s="112" t="b">
        <v>0</v>
      </c>
      <c r="D2761" s="113">
        <v>2680</v>
      </c>
      <c r="E2761" s="114" t="s">
        <v>4382</v>
      </c>
      <c r="F2761" s="114">
        <v>217</v>
      </c>
      <c r="G2761" s="121">
        <v>1</v>
      </c>
      <c r="H2761" s="121">
        <v>1</v>
      </c>
      <c r="I2761" s="121" t="s">
        <v>4366</v>
      </c>
      <c r="J2761" s="121">
        <v>365844</v>
      </c>
      <c r="K2761" s="121">
        <v>11982431</v>
      </c>
      <c r="L2761" s="121">
        <v>0.99</v>
      </c>
      <c r="M2761" s="121">
        <v>2679</v>
      </c>
      <c r="N2761" s="122">
        <v>0</v>
      </c>
      <c r="O2761" s="122">
        <v>1.2291347640565037E+19</v>
      </c>
    </row>
    <row r="2762" spans="3:15" ht="15" customHeight="1">
      <c r="C2762" s="112" t="b">
        <v>0</v>
      </c>
      <c r="D2762" s="113">
        <v>2681</v>
      </c>
      <c r="E2762" s="114" t="s">
        <v>4383</v>
      </c>
      <c r="F2762" s="114">
        <v>217</v>
      </c>
      <c r="G2762" s="121">
        <v>1</v>
      </c>
      <c r="H2762" s="121">
        <v>1</v>
      </c>
      <c r="I2762" s="121" t="s">
        <v>4384</v>
      </c>
      <c r="J2762" s="121">
        <v>257488</v>
      </c>
      <c r="K2762" s="121">
        <v>8449471</v>
      </c>
      <c r="L2762" s="121">
        <v>0.99</v>
      </c>
      <c r="M2762" s="121">
        <v>2680</v>
      </c>
      <c r="N2762" s="122">
        <v>0</v>
      </c>
      <c r="O2762" s="122">
        <v>9.5362176922172539E+18</v>
      </c>
    </row>
    <row r="2763" spans="3:15" ht="15" customHeight="1">
      <c r="C2763" s="112" t="b">
        <v>0</v>
      </c>
      <c r="D2763" s="113">
        <v>2682</v>
      </c>
      <c r="E2763" s="114" t="s">
        <v>4385</v>
      </c>
      <c r="F2763" s="114">
        <v>217</v>
      </c>
      <c r="G2763" s="121">
        <v>1</v>
      </c>
      <c r="H2763" s="121">
        <v>1</v>
      </c>
      <c r="I2763" s="121" t="s">
        <v>4366</v>
      </c>
      <c r="J2763" s="121">
        <v>325694</v>
      </c>
      <c r="K2763" s="121">
        <v>10725160</v>
      </c>
      <c r="L2763" s="121">
        <v>0.99</v>
      </c>
      <c r="M2763" s="121">
        <v>2681</v>
      </c>
      <c r="N2763" s="122">
        <v>0</v>
      </c>
      <c r="O2763" s="122">
        <v>1.5040343368580677E+18</v>
      </c>
    </row>
    <row r="2764" spans="3:15" ht="15" customHeight="1">
      <c r="C2764" s="112" t="b">
        <v>0</v>
      </c>
      <c r="D2764" s="113">
        <v>2683</v>
      </c>
      <c r="E2764" s="114" t="s">
        <v>4386</v>
      </c>
      <c r="F2764" s="114">
        <v>217</v>
      </c>
      <c r="G2764" s="121">
        <v>1</v>
      </c>
      <c r="H2764" s="121">
        <v>1</v>
      </c>
      <c r="I2764" s="121" t="s">
        <v>4366</v>
      </c>
      <c r="J2764" s="121">
        <v>302497</v>
      </c>
      <c r="K2764" s="121">
        <v>9978046</v>
      </c>
      <c r="L2764" s="121">
        <v>0.99</v>
      </c>
      <c r="M2764" s="121">
        <v>2682</v>
      </c>
      <c r="N2764" s="122">
        <v>0</v>
      </c>
      <c r="O2764" s="122">
        <v>1.6678444836640633E+19</v>
      </c>
    </row>
    <row r="2765" spans="3:15" ht="15" customHeight="1">
      <c r="C2765" s="112" t="b">
        <v>0</v>
      </c>
      <c r="D2765" s="113">
        <v>2684</v>
      </c>
      <c r="E2765" s="114" t="s">
        <v>4387</v>
      </c>
      <c r="F2765" s="114">
        <v>217</v>
      </c>
      <c r="G2765" s="121">
        <v>1</v>
      </c>
      <c r="H2765" s="121">
        <v>1</v>
      </c>
      <c r="I2765" s="121" t="s">
        <v>4388</v>
      </c>
      <c r="J2765" s="121">
        <v>376215</v>
      </c>
      <c r="K2765" s="121">
        <v>12345289</v>
      </c>
      <c r="L2765" s="121">
        <v>0.99</v>
      </c>
      <c r="M2765" s="121">
        <v>2683</v>
      </c>
      <c r="N2765" s="122">
        <v>0</v>
      </c>
      <c r="O2765" s="122">
        <v>1.002721801673754E+19</v>
      </c>
    </row>
    <row r="2766" spans="3:15" ht="15" customHeight="1">
      <c r="C2766" s="112" t="b">
        <v>0</v>
      </c>
      <c r="D2766" s="113">
        <v>2685</v>
      </c>
      <c r="E2766" s="114" t="s">
        <v>4389</v>
      </c>
      <c r="F2766" s="114">
        <v>217</v>
      </c>
      <c r="G2766" s="121">
        <v>1</v>
      </c>
      <c r="H2766" s="121">
        <v>1</v>
      </c>
      <c r="I2766" s="121" t="s">
        <v>4366</v>
      </c>
      <c r="J2766" s="121">
        <v>234893</v>
      </c>
      <c r="K2766" s="121">
        <v>7709006</v>
      </c>
      <c r="L2766" s="121">
        <v>0.99</v>
      </c>
      <c r="M2766" s="121">
        <v>2684</v>
      </c>
      <c r="N2766" s="122">
        <v>0</v>
      </c>
      <c r="O2766" s="122">
        <v>1.4740599158042628E+19</v>
      </c>
    </row>
    <row r="2767" spans="3:15" ht="15" customHeight="1">
      <c r="C2767" s="112" t="b">
        <v>0</v>
      </c>
      <c r="D2767" s="113">
        <v>2686</v>
      </c>
      <c r="E2767" s="114" t="s">
        <v>4390</v>
      </c>
      <c r="F2767" s="114">
        <v>217</v>
      </c>
      <c r="G2767" s="121">
        <v>1</v>
      </c>
      <c r="H2767" s="121">
        <v>1</v>
      </c>
      <c r="I2767" s="121" t="s">
        <v>4366</v>
      </c>
      <c r="J2767" s="121">
        <v>215693</v>
      </c>
      <c r="K2767" s="121">
        <v>7099669</v>
      </c>
      <c r="L2767" s="121">
        <v>0.99</v>
      </c>
      <c r="M2767" s="121">
        <v>2685</v>
      </c>
      <c r="N2767" s="122">
        <v>0</v>
      </c>
      <c r="O2767" s="122">
        <v>1.5733233391157213E+19</v>
      </c>
    </row>
    <row r="2768" spans="3:15" ht="15" customHeight="1">
      <c r="C2768" s="112" t="b">
        <v>0</v>
      </c>
      <c r="D2768" s="113">
        <v>2687</v>
      </c>
      <c r="E2768" s="114" t="s">
        <v>4391</v>
      </c>
      <c r="F2768" s="114">
        <v>217</v>
      </c>
      <c r="G2768" s="121">
        <v>1</v>
      </c>
      <c r="H2768" s="121">
        <v>1</v>
      </c>
      <c r="I2768" s="121" t="s">
        <v>4392</v>
      </c>
      <c r="J2768" s="121">
        <v>337266</v>
      </c>
      <c r="K2768" s="121">
        <v>10952756</v>
      </c>
      <c r="L2768" s="121">
        <v>0.99</v>
      </c>
      <c r="M2768" s="121">
        <v>2686</v>
      </c>
      <c r="N2768" s="122">
        <v>0</v>
      </c>
      <c r="O2768" s="122">
        <v>6.4067574508346074E+17</v>
      </c>
    </row>
    <row r="2769" spans="3:15" ht="15" customHeight="1">
      <c r="C2769" s="112" t="b">
        <v>0</v>
      </c>
      <c r="D2769" s="113">
        <v>2688</v>
      </c>
      <c r="E2769" s="114" t="s">
        <v>4393</v>
      </c>
      <c r="F2769" s="114">
        <v>217</v>
      </c>
      <c r="G2769" s="121">
        <v>1</v>
      </c>
      <c r="H2769" s="121">
        <v>1</v>
      </c>
      <c r="I2769" s="121" t="s">
        <v>4366</v>
      </c>
      <c r="J2769" s="121">
        <v>287294</v>
      </c>
      <c r="K2769" s="121">
        <v>9498758</v>
      </c>
      <c r="L2769" s="121">
        <v>0.99</v>
      </c>
      <c r="M2769" s="121">
        <v>2687</v>
      </c>
      <c r="N2769" s="122">
        <v>0</v>
      </c>
      <c r="O2769" s="122">
        <v>3.9694712325664891E+18</v>
      </c>
    </row>
    <row r="2770" spans="3:15" ht="15" customHeight="1">
      <c r="C2770" s="112" t="b">
        <v>0</v>
      </c>
      <c r="D2770" s="113">
        <v>2689</v>
      </c>
      <c r="E2770" s="114" t="s">
        <v>4394</v>
      </c>
      <c r="F2770" s="114">
        <v>217</v>
      </c>
      <c r="G2770" s="121">
        <v>1</v>
      </c>
      <c r="H2770" s="121">
        <v>1</v>
      </c>
      <c r="I2770" s="121" t="s">
        <v>4366</v>
      </c>
      <c r="J2770" s="121">
        <v>479242</v>
      </c>
      <c r="K2770" s="121">
        <v>15749289</v>
      </c>
      <c r="L2770" s="121">
        <v>0.99</v>
      </c>
      <c r="M2770" s="121">
        <v>2688</v>
      </c>
      <c r="N2770" s="122">
        <v>0</v>
      </c>
      <c r="O2770" s="122">
        <v>1.5387842909085196E+19</v>
      </c>
    </row>
    <row r="2771" spans="3:15" ht="15" customHeight="1">
      <c r="C2771" s="112" t="b">
        <v>0</v>
      </c>
      <c r="D2771" s="113">
        <v>2690</v>
      </c>
      <c r="E2771" s="114" t="s">
        <v>4395</v>
      </c>
      <c r="F2771" s="114">
        <v>218</v>
      </c>
      <c r="G2771" s="121">
        <v>1</v>
      </c>
      <c r="H2771" s="121">
        <v>1</v>
      </c>
      <c r="I2771" s="121" t="s">
        <v>4366</v>
      </c>
      <c r="J2771" s="121">
        <v>230896</v>
      </c>
      <c r="K2771" s="121">
        <v>7639774</v>
      </c>
      <c r="L2771" s="121">
        <v>0.99</v>
      </c>
      <c r="M2771" s="121">
        <v>2689</v>
      </c>
      <c r="N2771" s="122">
        <v>0</v>
      </c>
      <c r="O2771" s="122">
        <v>1.2676877677107663E+19</v>
      </c>
    </row>
    <row r="2772" spans="3:15" ht="15" customHeight="1">
      <c r="C2772" s="112" t="b">
        <v>0</v>
      </c>
      <c r="D2772" s="113">
        <v>2691</v>
      </c>
      <c r="E2772" s="114" t="s">
        <v>4379</v>
      </c>
      <c r="F2772" s="114">
        <v>218</v>
      </c>
      <c r="G2772" s="121">
        <v>1</v>
      </c>
      <c r="H2772" s="121">
        <v>1</v>
      </c>
      <c r="I2772" s="121" t="s">
        <v>4366</v>
      </c>
      <c r="J2772" s="121">
        <v>215928</v>
      </c>
      <c r="K2772" s="121">
        <v>7162159</v>
      </c>
      <c r="L2772" s="121">
        <v>0.99</v>
      </c>
      <c r="M2772" s="121">
        <v>2690</v>
      </c>
      <c r="N2772" s="122">
        <v>0</v>
      </c>
      <c r="O2772" s="122">
        <v>1.36415584178674E+18</v>
      </c>
    </row>
    <row r="2773" spans="3:15" ht="15" customHeight="1">
      <c r="C2773" s="112" t="b">
        <v>0</v>
      </c>
      <c r="D2773" s="113">
        <v>2692</v>
      </c>
      <c r="E2773" s="114" t="s">
        <v>4396</v>
      </c>
      <c r="F2773" s="114">
        <v>218</v>
      </c>
      <c r="G2773" s="121">
        <v>1</v>
      </c>
      <c r="H2773" s="121">
        <v>1</v>
      </c>
      <c r="I2773" s="121" t="s">
        <v>4366</v>
      </c>
      <c r="J2773" s="121">
        <v>196466</v>
      </c>
      <c r="K2773" s="121">
        <v>6492847</v>
      </c>
      <c r="L2773" s="121">
        <v>0.99</v>
      </c>
      <c r="M2773" s="121">
        <v>2691</v>
      </c>
      <c r="N2773" s="122">
        <v>0</v>
      </c>
      <c r="O2773" s="122">
        <v>2.1650858663783214E+18</v>
      </c>
    </row>
    <row r="2774" spans="3:15" ht="15" customHeight="1">
      <c r="C2774" s="112" t="b">
        <v>0</v>
      </c>
      <c r="D2774" s="113">
        <v>2693</v>
      </c>
      <c r="E2774" s="114" t="s">
        <v>4397</v>
      </c>
      <c r="F2774" s="114">
        <v>218</v>
      </c>
      <c r="G2774" s="121">
        <v>1</v>
      </c>
      <c r="H2774" s="121">
        <v>1</v>
      </c>
      <c r="I2774" s="121" t="s">
        <v>4366</v>
      </c>
      <c r="J2774" s="121">
        <v>144613</v>
      </c>
      <c r="K2774" s="121">
        <v>4750094</v>
      </c>
      <c r="L2774" s="121">
        <v>0.99</v>
      </c>
      <c r="M2774" s="121">
        <v>2692</v>
      </c>
      <c r="N2774" s="122">
        <v>0</v>
      </c>
      <c r="O2774" s="122">
        <v>2.4930648489662996E+18</v>
      </c>
    </row>
    <row r="2775" spans="3:15" ht="15" customHeight="1">
      <c r="C2775" s="112" t="b">
        <v>0</v>
      </c>
      <c r="D2775" s="113">
        <v>2694</v>
      </c>
      <c r="E2775" s="114" t="s">
        <v>4398</v>
      </c>
      <c r="F2775" s="114">
        <v>218</v>
      </c>
      <c r="G2775" s="121">
        <v>1</v>
      </c>
      <c r="H2775" s="121">
        <v>1</v>
      </c>
      <c r="I2775" s="121" t="s">
        <v>4366</v>
      </c>
      <c r="J2775" s="121">
        <v>172146</v>
      </c>
      <c r="K2775" s="121">
        <v>5689122</v>
      </c>
      <c r="L2775" s="121">
        <v>0.99</v>
      </c>
      <c r="M2775" s="121">
        <v>2693</v>
      </c>
      <c r="N2775" s="122">
        <v>0</v>
      </c>
      <c r="O2775" s="122">
        <v>3.7899185673229855E+18</v>
      </c>
    </row>
    <row r="2776" spans="3:15" ht="15" customHeight="1">
      <c r="C2776" s="112" t="b">
        <v>0</v>
      </c>
      <c r="D2776" s="113">
        <v>2695</v>
      </c>
      <c r="E2776" s="114" t="s">
        <v>4399</v>
      </c>
      <c r="F2776" s="114">
        <v>218</v>
      </c>
      <c r="G2776" s="121">
        <v>1</v>
      </c>
      <c r="H2776" s="121">
        <v>1</v>
      </c>
      <c r="I2776" s="121" t="s">
        <v>4366</v>
      </c>
      <c r="J2776" s="121">
        <v>222119</v>
      </c>
      <c r="K2776" s="121">
        <v>7366316</v>
      </c>
      <c r="L2776" s="121">
        <v>0.99</v>
      </c>
      <c r="M2776" s="121">
        <v>2694</v>
      </c>
      <c r="N2776" s="122">
        <v>0</v>
      </c>
      <c r="O2776" s="122">
        <v>4.8755833858027858E+18</v>
      </c>
    </row>
    <row r="2777" spans="3:15" ht="15" customHeight="1">
      <c r="C2777" s="112" t="b">
        <v>0</v>
      </c>
      <c r="D2777" s="113">
        <v>2696</v>
      </c>
      <c r="E2777" s="114" t="s">
        <v>4400</v>
      </c>
      <c r="F2777" s="114">
        <v>218</v>
      </c>
      <c r="G2777" s="121">
        <v>1</v>
      </c>
      <c r="H2777" s="121">
        <v>1</v>
      </c>
      <c r="I2777" s="121" t="s">
        <v>4366</v>
      </c>
      <c r="J2777" s="121">
        <v>327418</v>
      </c>
      <c r="K2777" s="121">
        <v>10677236</v>
      </c>
      <c r="L2777" s="121">
        <v>0.99</v>
      </c>
      <c r="M2777" s="121">
        <v>2695</v>
      </c>
      <c r="N2777" s="122">
        <v>0</v>
      </c>
      <c r="O2777" s="122">
        <v>8.5847495186247782E+18</v>
      </c>
    </row>
    <row r="2778" spans="3:15" ht="15" customHeight="1">
      <c r="C2778" s="112" t="b">
        <v>0</v>
      </c>
      <c r="D2778" s="113">
        <v>2697</v>
      </c>
      <c r="E2778" s="114" t="s">
        <v>4401</v>
      </c>
      <c r="F2778" s="114">
        <v>218</v>
      </c>
      <c r="G2778" s="121">
        <v>1</v>
      </c>
      <c r="H2778" s="121">
        <v>1</v>
      </c>
      <c r="I2778" s="121" t="s">
        <v>4366</v>
      </c>
      <c r="J2778" s="121">
        <v>264019</v>
      </c>
      <c r="K2778" s="121">
        <v>8630833</v>
      </c>
      <c r="L2778" s="121">
        <v>0.99</v>
      </c>
      <c r="M2778" s="121">
        <v>2696</v>
      </c>
      <c r="N2778" s="122">
        <v>0</v>
      </c>
      <c r="O2778" s="122">
        <v>1.4247631410784092E+19</v>
      </c>
    </row>
    <row r="2779" spans="3:15" ht="15" customHeight="1">
      <c r="C2779" s="112" t="b">
        <v>0</v>
      </c>
      <c r="D2779" s="113">
        <v>2698</v>
      </c>
      <c r="E2779" s="114" t="s">
        <v>4402</v>
      </c>
      <c r="F2779" s="114">
        <v>218</v>
      </c>
      <c r="G2779" s="121">
        <v>1</v>
      </c>
      <c r="H2779" s="121">
        <v>1</v>
      </c>
      <c r="I2779" s="121" t="s">
        <v>4366</v>
      </c>
      <c r="J2779" s="121">
        <v>256052</v>
      </c>
      <c r="K2779" s="121">
        <v>8459344</v>
      </c>
      <c r="L2779" s="121">
        <v>0.99</v>
      </c>
      <c r="M2779" s="121">
        <v>2697</v>
      </c>
      <c r="N2779" s="122">
        <v>0</v>
      </c>
      <c r="O2779" s="122">
        <v>1.2675634879713872E+19</v>
      </c>
    </row>
    <row r="2780" spans="3:15" ht="15" customHeight="1">
      <c r="C2780" s="112" t="b">
        <v>0</v>
      </c>
      <c r="D2780" s="113">
        <v>2699</v>
      </c>
      <c r="E2780" s="114" t="s">
        <v>4403</v>
      </c>
      <c r="F2780" s="114">
        <v>218</v>
      </c>
      <c r="G2780" s="121">
        <v>1</v>
      </c>
      <c r="H2780" s="121">
        <v>1</v>
      </c>
      <c r="I2780" s="121" t="s">
        <v>4366</v>
      </c>
      <c r="J2780" s="121">
        <v>285492</v>
      </c>
      <c r="K2780" s="121">
        <v>9550459</v>
      </c>
      <c r="L2780" s="121">
        <v>0.99</v>
      </c>
      <c r="M2780" s="121">
        <v>2698</v>
      </c>
      <c r="N2780" s="122">
        <v>0</v>
      </c>
      <c r="O2780" s="122">
        <v>7.3981617184744832E+17</v>
      </c>
    </row>
    <row r="2781" spans="3:15" ht="15" customHeight="1">
      <c r="C2781" s="112" t="b">
        <v>0</v>
      </c>
      <c r="D2781" s="113">
        <v>2700</v>
      </c>
      <c r="E2781" s="114" t="s">
        <v>4404</v>
      </c>
      <c r="F2781" s="114">
        <v>218</v>
      </c>
      <c r="G2781" s="121">
        <v>1</v>
      </c>
      <c r="H2781" s="121">
        <v>1</v>
      </c>
      <c r="I2781" s="121" t="s">
        <v>4366</v>
      </c>
      <c r="J2781" s="121">
        <v>268225</v>
      </c>
      <c r="K2781" s="121">
        <v>8920566</v>
      </c>
      <c r="L2781" s="121">
        <v>0.99</v>
      </c>
      <c r="M2781" s="121">
        <v>2699</v>
      </c>
      <c r="N2781" s="122">
        <v>0</v>
      </c>
      <c r="O2781" s="122">
        <v>1.4205574964127795E+19</v>
      </c>
    </row>
    <row r="2782" spans="3:15" ht="15" customHeight="1">
      <c r="C2782" s="112" t="b">
        <v>0</v>
      </c>
      <c r="D2782" s="113">
        <v>2701</v>
      </c>
      <c r="E2782" s="114" t="s">
        <v>4405</v>
      </c>
      <c r="F2782" s="114">
        <v>218</v>
      </c>
      <c r="G2782" s="121">
        <v>1</v>
      </c>
      <c r="H2782" s="121">
        <v>1</v>
      </c>
      <c r="I2782" s="121" t="s">
        <v>4366</v>
      </c>
      <c r="J2782" s="121">
        <v>273946</v>
      </c>
      <c r="K2782" s="121">
        <v>8971343</v>
      </c>
      <c r="L2782" s="121">
        <v>0.99</v>
      </c>
      <c r="M2782" s="121">
        <v>2700</v>
      </c>
      <c r="N2782" s="122">
        <v>0</v>
      </c>
      <c r="O2782" s="122">
        <v>1.1789233781932151E+19</v>
      </c>
    </row>
    <row r="2783" spans="3:15" ht="15" customHeight="1">
      <c r="C2783" s="112" t="b">
        <v>0</v>
      </c>
      <c r="D2783" s="113">
        <v>2702</v>
      </c>
      <c r="E2783" s="114" t="s">
        <v>4406</v>
      </c>
      <c r="F2783" s="114">
        <v>218</v>
      </c>
      <c r="G2783" s="121">
        <v>1</v>
      </c>
      <c r="H2783" s="121">
        <v>1</v>
      </c>
      <c r="I2783" s="121" t="s">
        <v>4366</v>
      </c>
      <c r="J2783" s="121">
        <v>249417</v>
      </c>
      <c r="K2783" s="121">
        <v>8197309</v>
      </c>
      <c r="L2783" s="121">
        <v>0.99</v>
      </c>
      <c r="M2783" s="121">
        <v>2701</v>
      </c>
      <c r="N2783" s="122">
        <v>0</v>
      </c>
      <c r="O2783" s="122">
        <v>1.2762449322702876E+18</v>
      </c>
    </row>
    <row r="2784" spans="3:15" ht="15" customHeight="1">
      <c r="C2784" s="112" t="b">
        <v>0</v>
      </c>
      <c r="D2784" s="113">
        <v>2703</v>
      </c>
      <c r="E2784" s="114" t="s">
        <v>4407</v>
      </c>
      <c r="F2784" s="114">
        <v>218</v>
      </c>
      <c r="G2784" s="121">
        <v>1</v>
      </c>
      <c r="H2784" s="121">
        <v>1</v>
      </c>
      <c r="I2784" s="121" t="s">
        <v>4366</v>
      </c>
      <c r="J2784" s="121">
        <v>375092</v>
      </c>
      <c r="K2784" s="121">
        <v>12175406</v>
      </c>
      <c r="L2784" s="121">
        <v>0.99</v>
      </c>
      <c r="M2784" s="121">
        <v>2702</v>
      </c>
      <c r="N2784" s="122">
        <v>0</v>
      </c>
      <c r="O2784" s="122">
        <v>1.4742168680935361E+19</v>
      </c>
    </row>
    <row r="2785" spans="3:15" ht="15" customHeight="1">
      <c r="C2785" s="112" t="b">
        <v>0</v>
      </c>
      <c r="D2785" s="113">
        <v>2704</v>
      </c>
      <c r="E2785" s="114" t="s">
        <v>4408</v>
      </c>
      <c r="F2785" s="114">
        <v>218</v>
      </c>
      <c r="G2785" s="121">
        <v>1</v>
      </c>
      <c r="H2785" s="121">
        <v>1</v>
      </c>
      <c r="I2785" s="121" t="s">
        <v>4366</v>
      </c>
      <c r="J2785" s="121">
        <v>249155</v>
      </c>
      <c r="K2785" s="121">
        <v>8273602</v>
      </c>
      <c r="L2785" s="121">
        <v>0.99</v>
      </c>
      <c r="M2785" s="121">
        <v>2703</v>
      </c>
      <c r="N2785" s="122">
        <v>0</v>
      </c>
      <c r="O2785" s="122">
        <v>2.394673051943957E+18</v>
      </c>
    </row>
    <row r="2786" spans="3:15" ht="15" customHeight="1">
      <c r="C2786" s="112" t="b">
        <v>0</v>
      </c>
      <c r="D2786" s="113">
        <v>2705</v>
      </c>
      <c r="E2786" s="114" t="s">
        <v>4409</v>
      </c>
      <c r="F2786" s="114">
        <v>219</v>
      </c>
      <c r="G2786" s="121">
        <v>1</v>
      </c>
      <c r="H2786" s="121">
        <v>4</v>
      </c>
      <c r="I2786" s="121" t="s">
        <v>591</v>
      </c>
      <c r="J2786" s="121">
        <v>277968</v>
      </c>
      <c r="K2786" s="121">
        <v>9184345</v>
      </c>
      <c r="L2786" s="121">
        <v>0.99</v>
      </c>
      <c r="M2786" s="121">
        <v>2704</v>
      </c>
      <c r="N2786" s="122">
        <v>0</v>
      </c>
      <c r="O2786" s="122">
        <v>1.1490205511155362E+19</v>
      </c>
    </row>
    <row r="2787" spans="3:15" ht="15" customHeight="1">
      <c r="C2787" s="112" t="b">
        <v>0</v>
      </c>
      <c r="D2787" s="113">
        <v>2706</v>
      </c>
      <c r="E2787" s="114" t="s">
        <v>4410</v>
      </c>
      <c r="F2787" s="114">
        <v>219</v>
      </c>
      <c r="G2787" s="121">
        <v>1</v>
      </c>
      <c r="H2787" s="121">
        <v>4</v>
      </c>
      <c r="I2787" s="121" t="s">
        <v>591</v>
      </c>
      <c r="J2787" s="121">
        <v>205087</v>
      </c>
      <c r="K2787" s="121">
        <v>6711943</v>
      </c>
      <c r="L2787" s="121">
        <v>0.99</v>
      </c>
      <c r="M2787" s="121">
        <v>2705</v>
      </c>
      <c r="N2787" s="122">
        <v>0</v>
      </c>
      <c r="O2787" s="122">
        <v>2.5026433553257559E+18</v>
      </c>
    </row>
    <row r="2788" spans="3:15" ht="15" customHeight="1">
      <c r="C2788" s="112" t="b">
        <v>0</v>
      </c>
      <c r="D2788" s="113">
        <v>2707</v>
      </c>
      <c r="E2788" s="114" t="s">
        <v>4411</v>
      </c>
      <c r="F2788" s="114">
        <v>219</v>
      </c>
      <c r="G2788" s="121">
        <v>1</v>
      </c>
      <c r="H2788" s="121">
        <v>4</v>
      </c>
      <c r="I2788" s="121" t="s">
        <v>4412</v>
      </c>
      <c r="J2788" s="121">
        <v>212062</v>
      </c>
      <c r="K2788" s="121">
        <v>6975437</v>
      </c>
      <c r="L2788" s="121">
        <v>0.99</v>
      </c>
      <c r="M2788" s="121">
        <v>2706</v>
      </c>
      <c r="N2788" s="122">
        <v>0</v>
      </c>
      <c r="O2788" s="122">
        <v>1.1508880835928867E+19</v>
      </c>
    </row>
    <row r="2789" spans="3:15" ht="15" customHeight="1">
      <c r="C2789" s="112" t="b">
        <v>0</v>
      </c>
      <c r="D2789" s="113">
        <v>2708</v>
      </c>
      <c r="E2789" s="114" t="s">
        <v>4413</v>
      </c>
      <c r="F2789" s="114">
        <v>219</v>
      </c>
      <c r="G2789" s="121">
        <v>1</v>
      </c>
      <c r="H2789" s="121">
        <v>4</v>
      </c>
      <c r="I2789" s="121" t="s">
        <v>591</v>
      </c>
      <c r="J2789" s="121">
        <v>315559</v>
      </c>
      <c r="K2789" s="121">
        <v>10295199</v>
      </c>
      <c r="L2789" s="121">
        <v>0.99</v>
      </c>
      <c r="M2789" s="121">
        <v>2707</v>
      </c>
      <c r="N2789" s="122">
        <v>0</v>
      </c>
      <c r="O2789" s="122">
        <v>1.7942965311346833E+19</v>
      </c>
    </row>
    <row r="2790" spans="3:15" ht="15" customHeight="1">
      <c r="C2790" s="112" t="b">
        <v>0</v>
      </c>
      <c r="D2790" s="113">
        <v>2709</v>
      </c>
      <c r="E2790" s="114" t="s">
        <v>4414</v>
      </c>
      <c r="F2790" s="114">
        <v>219</v>
      </c>
      <c r="G2790" s="121">
        <v>1</v>
      </c>
      <c r="H2790" s="121">
        <v>4</v>
      </c>
      <c r="I2790" s="121" t="s">
        <v>591</v>
      </c>
      <c r="J2790" s="121">
        <v>343875</v>
      </c>
      <c r="K2790" s="121">
        <v>11299407</v>
      </c>
      <c r="L2790" s="121">
        <v>0.99</v>
      </c>
      <c r="M2790" s="121">
        <v>2708</v>
      </c>
      <c r="N2790" s="122">
        <v>0</v>
      </c>
      <c r="O2790" s="122">
        <v>5.638490775965312E+18</v>
      </c>
    </row>
    <row r="2791" spans="3:15" ht="15" customHeight="1">
      <c r="C2791" s="112" t="b">
        <v>0</v>
      </c>
      <c r="D2791" s="113">
        <v>2710</v>
      </c>
      <c r="E2791" s="114" t="s">
        <v>4415</v>
      </c>
      <c r="F2791" s="114">
        <v>219</v>
      </c>
      <c r="G2791" s="121">
        <v>1</v>
      </c>
      <c r="H2791" s="121">
        <v>4</v>
      </c>
      <c r="I2791" s="121" t="s">
        <v>591</v>
      </c>
      <c r="J2791" s="121">
        <v>222458</v>
      </c>
      <c r="K2791" s="121">
        <v>7245691</v>
      </c>
      <c r="L2791" s="121">
        <v>0.99</v>
      </c>
      <c r="M2791" s="121">
        <v>2709</v>
      </c>
      <c r="N2791" s="122">
        <v>0</v>
      </c>
      <c r="O2791" s="122">
        <v>6.0661089593652511E+18</v>
      </c>
    </row>
    <row r="2792" spans="3:15" ht="15" customHeight="1">
      <c r="C2792" s="112" t="b">
        <v>0</v>
      </c>
      <c r="D2792" s="113">
        <v>2711</v>
      </c>
      <c r="E2792" s="114" t="s">
        <v>4416</v>
      </c>
      <c r="F2792" s="114">
        <v>219</v>
      </c>
      <c r="G2792" s="121">
        <v>1</v>
      </c>
      <c r="H2792" s="121">
        <v>4</v>
      </c>
      <c r="I2792" s="121" t="s">
        <v>591</v>
      </c>
      <c r="J2792" s="121">
        <v>396303</v>
      </c>
      <c r="K2792" s="121">
        <v>13053839</v>
      </c>
      <c r="L2792" s="121">
        <v>0.99</v>
      </c>
      <c r="M2792" s="121">
        <v>2710</v>
      </c>
      <c r="N2792" s="122">
        <v>0</v>
      </c>
      <c r="O2792" s="122">
        <v>2.9243104664238029E+18</v>
      </c>
    </row>
    <row r="2793" spans="3:15" ht="15" customHeight="1">
      <c r="C2793" s="112" t="b">
        <v>0</v>
      </c>
      <c r="D2793" s="113">
        <v>2712</v>
      </c>
      <c r="E2793" s="114" t="s">
        <v>4417</v>
      </c>
      <c r="F2793" s="114">
        <v>219</v>
      </c>
      <c r="G2793" s="121">
        <v>1</v>
      </c>
      <c r="H2793" s="121">
        <v>4</v>
      </c>
      <c r="I2793" s="121" t="s">
        <v>591</v>
      </c>
      <c r="J2793" s="121">
        <v>306337</v>
      </c>
      <c r="K2793" s="121">
        <v>10005675</v>
      </c>
      <c r="L2793" s="121">
        <v>0.99</v>
      </c>
      <c r="M2793" s="121">
        <v>2711</v>
      </c>
      <c r="N2793" s="122">
        <v>0</v>
      </c>
      <c r="O2793" s="122">
        <v>4.3407075693789783E+18</v>
      </c>
    </row>
    <row r="2794" spans="3:15" ht="15" customHeight="1">
      <c r="C2794" s="112" t="b">
        <v>0</v>
      </c>
      <c r="D2794" s="113">
        <v>2713</v>
      </c>
      <c r="E2794" s="114" t="s">
        <v>3847</v>
      </c>
      <c r="F2794" s="114">
        <v>219</v>
      </c>
      <c r="G2794" s="121">
        <v>1</v>
      </c>
      <c r="H2794" s="121">
        <v>4</v>
      </c>
      <c r="I2794" s="121" t="s">
        <v>591</v>
      </c>
      <c r="J2794" s="121">
        <v>244114</v>
      </c>
      <c r="K2794" s="121">
        <v>8014606</v>
      </c>
      <c r="L2794" s="121">
        <v>0.99</v>
      </c>
      <c r="M2794" s="121">
        <v>2712</v>
      </c>
      <c r="N2794" s="122">
        <v>0</v>
      </c>
      <c r="O2794" s="122">
        <v>1.1027018598517342E+19</v>
      </c>
    </row>
    <row r="2795" spans="3:15" ht="15" customHeight="1">
      <c r="C2795" s="112" t="b">
        <v>0</v>
      </c>
      <c r="D2795" s="113">
        <v>2714</v>
      </c>
      <c r="E2795" s="114" t="s">
        <v>4418</v>
      </c>
      <c r="F2795" s="114">
        <v>219</v>
      </c>
      <c r="G2795" s="121">
        <v>1</v>
      </c>
      <c r="H2795" s="121">
        <v>4</v>
      </c>
      <c r="I2795" s="121" t="s">
        <v>591</v>
      </c>
      <c r="J2795" s="121">
        <v>241867</v>
      </c>
      <c r="K2795" s="121">
        <v>7846459</v>
      </c>
      <c r="L2795" s="121">
        <v>0.99</v>
      </c>
      <c r="M2795" s="121">
        <v>2713</v>
      </c>
      <c r="N2795" s="122">
        <v>0</v>
      </c>
      <c r="O2795" s="122">
        <v>4.6963901115180314E+17</v>
      </c>
    </row>
    <row r="2796" spans="3:15" ht="15" customHeight="1">
      <c r="C2796" s="112" t="b">
        <v>0</v>
      </c>
      <c r="D2796" s="113">
        <v>2715</v>
      </c>
      <c r="E2796" s="114" t="s">
        <v>4419</v>
      </c>
      <c r="F2796" s="114">
        <v>219</v>
      </c>
      <c r="G2796" s="121">
        <v>1</v>
      </c>
      <c r="H2796" s="121">
        <v>4</v>
      </c>
      <c r="I2796" s="121" t="s">
        <v>591</v>
      </c>
      <c r="J2796" s="121">
        <v>343170</v>
      </c>
      <c r="K2796" s="121">
        <v>11193268</v>
      </c>
      <c r="L2796" s="121">
        <v>0.99</v>
      </c>
      <c r="M2796" s="121">
        <v>2714</v>
      </c>
      <c r="N2796" s="122">
        <v>0</v>
      </c>
      <c r="O2796" s="122">
        <v>1.3871767977341018E+19</v>
      </c>
    </row>
    <row r="2797" spans="3:15" ht="15" customHeight="1">
      <c r="C2797" s="112" t="b">
        <v>0</v>
      </c>
      <c r="D2797" s="113">
        <v>2716</v>
      </c>
      <c r="E2797" s="114" t="s">
        <v>4420</v>
      </c>
      <c r="F2797" s="114">
        <v>219</v>
      </c>
      <c r="G2797" s="121">
        <v>1</v>
      </c>
      <c r="H2797" s="121">
        <v>4</v>
      </c>
      <c r="I2797" s="121" t="s">
        <v>591</v>
      </c>
      <c r="J2797" s="121">
        <v>169795</v>
      </c>
      <c r="K2797" s="121">
        <v>5568808</v>
      </c>
      <c r="L2797" s="121">
        <v>0.99</v>
      </c>
      <c r="M2797" s="121">
        <v>2715</v>
      </c>
      <c r="N2797" s="122">
        <v>0</v>
      </c>
      <c r="O2797" s="122">
        <v>1.2137194440554195E+19</v>
      </c>
    </row>
    <row r="2798" spans="3:15" ht="15" customHeight="1">
      <c r="C2798" s="112" t="b">
        <v>0</v>
      </c>
      <c r="D2798" s="113">
        <v>2717</v>
      </c>
      <c r="E2798" s="114" t="s">
        <v>4421</v>
      </c>
      <c r="F2798" s="114">
        <v>219</v>
      </c>
      <c r="G2798" s="121">
        <v>1</v>
      </c>
      <c r="H2798" s="121">
        <v>4</v>
      </c>
      <c r="I2798" s="121" t="s">
        <v>591</v>
      </c>
      <c r="J2798" s="121">
        <v>261903</v>
      </c>
      <c r="K2798" s="121">
        <v>8558590</v>
      </c>
      <c r="L2798" s="121">
        <v>0.99</v>
      </c>
      <c r="M2798" s="121">
        <v>2716</v>
      </c>
      <c r="N2798" s="122">
        <v>0</v>
      </c>
      <c r="O2798" s="122">
        <v>1.6416788799600708E+19</v>
      </c>
    </row>
    <row r="2799" spans="3:15" ht="15" customHeight="1">
      <c r="C2799" s="112" t="b">
        <v>0</v>
      </c>
      <c r="D2799" s="113">
        <v>2718</v>
      </c>
      <c r="E2799" s="114" t="s">
        <v>4422</v>
      </c>
      <c r="F2799" s="114">
        <v>219</v>
      </c>
      <c r="G2799" s="121">
        <v>1</v>
      </c>
      <c r="H2799" s="121">
        <v>4</v>
      </c>
      <c r="I2799" s="121" t="s">
        <v>591</v>
      </c>
      <c r="J2799" s="121">
        <v>277786</v>
      </c>
      <c r="K2799" s="121">
        <v>9082773</v>
      </c>
      <c r="L2799" s="121">
        <v>0.99</v>
      </c>
      <c r="M2799" s="121">
        <v>2717</v>
      </c>
      <c r="N2799" s="122">
        <v>0</v>
      </c>
      <c r="O2799" s="122">
        <v>1.153041853889408E+19</v>
      </c>
    </row>
    <row r="2800" spans="3:15" ht="15" customHeight="1">
      <c r="C2800" s="112" t="b">
        <v>0</v>
      </c>
      <c r="D2800" s="113">
        <v>2719</v>
      </c>
      <c r="E2800" s="114" t="s">
        <v>4375</v>
      </c>
      <c r="F2800" s="114">
        <v>219</v>
      </c>
      <c r="G2800" s="121">
        <v>1</v>
      </c>
      <c r="H2800" s="121">
        <v>4</v>
      </c>
      <c r="I2800" s="121" t="s">
        <v>4423</v>
      </c>
      <c r="J2800" s="121">
        <v>214752</v>
      </c>
      <c r="K2800" s="121">
        <v>7101572</v>
      </c>
      <c r="L2800" s="121">
        <v>0.99</v>
      </c>
      <c r="M2800" s="121">
        <v>2718</v>
      </c>
      <c r="N2800" s="122">
        <v>0</v>
      </c>
      <c r="O2800" s="122">
        <v>1.5729830213900769E+19</v>
      </c>
    </row>
    <row r="2801" spans="3:15" ht="15" customHeight="1">
      <c r="C2801" s="112" t="b">
        <v>0</v>
      </c>
      <c r="D2801" s="113">
        <v>2720</v>
      </c>
      <c r="E2801" s="114" t="s">
        <v>4410</v>
      </c>
      <c r="F2801" s="114">
        <v>220</v>
      </c>
      <c r="G2801" s="121">
        <v>1</v>
      </c>
      <c r="H2801" s="121">
        <v>4</v>
      </c>
      <c r="I2801" s="121" t="s">
        <v>591</v>
      </c>
      <c r="J2801" s="121">
        <v>205244</v>
      </c>
      <c r="K2801" s="121">
        <v>6719465</v>
      </c>
      <c r="L2801" s="121">
        <v>0.99</v>
      </c>
      <c r="M2801" s="121">
        <v>2719</v>
      </c>
      <c r="N2801" s="122">
        <v>0</v>
      </c>
      <c r="O2801" s="122">
        <v>6.8395588170057196E+18</v>
      </c>
    </row>
    <row r="2802" spans="3:15" ht="15" customHeight="1">
      <c r="C2802" s="112" t="b">
        <v>0</v>
      </c>
      <c r="D2802" s="113">
        <v>2721</v>
      </c>
      <c r="E2802" s="114" t="s">
        <v>4424</v>
      </c>
      <c r="F2802" s="114">
        <v>220</v>
      </c>
      <c r="G2802" s="121">
        <v>1</v>
      </c>
      <c r="H2802" s="121">
        <v>4</v>
      </c>
      <c r="I2802" s="121" t="s">
        <v>591</v>
      </c>
      <c r="J2802" s="121">
        <v>215405</v>
      </c>
      <c r="K2802" s="121">
        <v>7075838</v>
      </c>
      <c r="L2802" s="121">
        <v>0.99</v>
      </c>
      <c r="M2802" s="121">
        <v>2720</v>
      </c>
      <c r="N2802" s="122">
        <v>0</v>
      </c>
      <c r="O2802" s="122">
        <v>4.9124019200965622E+18</v>
      </c>
    </row>
    <row r="2803" spans="3:15" ht="15" customHeight="1">
      <c r="C2803" s="112" t="b">
        <v>0</v>
      </c>
      <c r="D2803" s="113">
        <v>2722</v>
      </c>
      <c r="E2803" s="114" t="s">
        <v>4413</v>
      </c>
      <c r="F2803" s="114">
        <v>220</v>
      </c>
      <c r="G2803" s="121">
        <v>1</v>
      </c>
      <c r="H2803" s="121">
        <v>4</v>
      </c>
      <c r="I2803" s="121" t="s">
        <v>591</v>
      </c>
      <c r="J2803" s="121">
        <v>317231</v>
      </c>
      <c r="K2803" s="121">
        <v>10351778</v>
      </c>
      <c r="L2803" s="121">
        <v>0.99</v>
      </c>
      <c r="M2803" s="121">
        <v>2721</v>
      </c>
      <c r="N2803" s="122">
        <v>0</v>
      </c>
      <c r="O2803" s="122">
        <v>1.5108555204797701E+18</v>
      </c>
    </row>
    <row r="2804" spans="3:15" ht="15" customHeight="1">
      <c r="C2804" s="112" t="b">
        <v>0</v>
      </c>
      <c r="D2804" s="113">
        <v>2723</v>
      </c>
      <c r="E2804" s="114" t="s">
        <v>4425</v>
      </c>
      <c r="F2804" s="114">
        <v>220</v>
      </c>
      <c r="G2804" s="121">
        <v>1</v>
      </c>
      <c r="H2804" s="121">
        <v>4</v>
      </c>
      <c r="I2804" s="121" t="s">
        <v>591</v>
      </c>
      <c r="J2804" s="121">
        <v>177711</v>
      </c>
      <c r="K2804" s="121">
        <v>5810323</v>
      </c>
      <c r="L2804" s="121">
        <v>0.99</v>
      </c>
      <c r="M2804" s="121">
        <v>2722</v>
      </c>
      <c r="N2804" s="122">
        <v>0</v>
      </c>
      <c r="O2804" s="122">
        <v>1.0232059215868729E+19</v>
      </c>
    </row>
    <row r="2805" spans="3:15" ht="15" customHeight="1">
      <c r="C2805" s="112" t="b">
        <v>0</v>
      </c>
      <c r="D2805" s="113">
        <v>2724</v>
      </c>
      <c r="E2805" s="114" t="s">
        <v>4426</v>
      </c>
      <c r="F2805" s="114">
        <v>220</v>
      </c>
      <c r="G2805" s="121">
        <v>1</v>
      </c>
      <c r="H2805" s="121">
        <v>4</v>
      </c>
      <c r="I2805" s="121" t="s">
        <v>591</v>
      </c>
      <c r="J2805" s="121">
        <v>298187</v>
      </c>
      <c r="K2805" s="121">
        <v>9712545</v>
      </c>
      <c r="L2805" s="121">
        <v>0.99</v>
      </c>
      <c r="M2805" s="121">
        <v>2723</v>
      </c>
      <c r="N2805" s="122">
        <v>0</v>
      </c>
      <c r="O2805" s="122">
        <v>1.2851204701442126E+19</v>
      </c>
    </row>
    <row r="2806" spans="3:15" ht="15" customHeight="1">
      <c r="C2806" s="112" t="b">
        <v>0</v>
      </c>
      <c r="D2806" s="113">
        <v>2725</v>
      </c>
      <c r="E2806" s="114" t="s">
        <v>3847</v>
      </c>
      <c r="F2806" s="114">
        <v>220</v>
      </c>
      <c r="G2806" s="121">
        <v>1</v>
      </c>
      <c r="H2806" s="121">
        <v>4</v>
      </c>
      <c r="I2806" s="121" t="s">
        <v>591</v>
      </c>
      <c r="J2806" s="121">
        <v>266292</v>
      </c>
      <c r="K2806" s="121">
        <v>8725824</v>
      </c>
      <c r="L2806" s="121">
        <v>0.99</v>
      </c>
      <c r="M2806" s="121">
        <v>2724</v>
      </c>
      <c r="N2806" s="122">
        <v>0</v>
      </c>
      <c r="O2806" s="122">
        <v>1.4634312768772016E+19</v>
      </c>
    </row>
    <row r="2807" spans="3:15" ht="15" customHeight="1">
      <c r="C2807" s="112" t="b">
        <v>0</v>
      </c>
      <c r="D2807" s="113">
        <v>2726</v>
      </c>
      <c r="E2807" s="114" t="s">
        <v>328</v>
      </c>
      <c r="F2807" s="114">
        <v>220</v>
      </c>
      <c r="G2807" s="121">
        <v>1</v>
      </c>
      <c r="H2807" s="121">
        <v>4</v>
      </c>
      <c r="I2807" s="121" t="s">
        <v>591</v>
      </c>
      <c r="J2807" s="121">
        <v>317257</v>
      </c>
      <c r="K2807" s="121">
        <v>10351152</v>
      </c>
      <c r="L2807" s="121">
        <v>0.99</v>
      </c>
      <c r="M2807" s="121">
        <v>2725</v>
      </c>
      <c r="N2807" s="122">
        <v>0</v>
      </c>
      <c r="O2807" s="122">
        <v>1.6491827003049474E+19</v>
      </c>
    </row>
    <row r="2808" spans="3:15" ht="15" customHeight="1">
      <c r="C2808" s="112" t="b">
        <v>0</v>
      </c>
      <c r="D2808" s="113">
        <v>2727</v>
      </c>
      <c r="E2808" s="114" t="s">
        <v>4420</v>
      </c>
      <c r="F2808" s="114">
        <v>220</v>
      </c>
      <c r="G2808" s="121">
        <v>1</v>
      </c>
      <c r="H2808" s="121">
        <v>4</v>
      </c>
      <c r="I2808" s="121" t="s">
        <v>591</v>
      </c>
      <c r="J2808" s="121">
        <v>292466</v>
      </c>
      <c r="K2808" s="121">
        <v>9601786</v>
      </c>
      <c r="L2808" s="121">
        <v>0.99</v>
      </c>
      <c r="M2808" s="121">
        <v>2726</v>
      </c>
      <c r="N2808" s="122">
        <v>0</v>
      </c>
      <c r="O2808" s="122">
        <v>1.1014494787423627E+19</v>
      </c>
    </row>
    <row r="2809" spans="3:15" ht="15" customHeight="1">
      <c r="C2809" s="112" t="b">
        <v>0</v>
      </c>
      <c r="D2809" s="113">
        <v>2728</v>
      </c>
      <c r="E2809" s="114" t="s">
        <v>4427</v>
      </c>
      <c r="F2809" s="114">
        <v>220</v>
      </c>
      <c r="G2809" s="121">
        <v>1</v>
      </c>
      <c r="H2809" s="121">
        <v>4</v>
      </c>
      <c r="I2809" s="121" t="s">
        <v>591</v>
      </c>
      <c r="J2809" s="121">
        <v>250253</v>
      </c>
      <c r="K2809" s="121">
        <v>8183872</v>
      </c>
      <c r="L2809" s="121">
        <v>0.99</v>
      </c>
      <c r="M2809" s="121">
        <v>2727</v>
      </c>
      <c r="N2809" s="122">
        <v>0</v>
      </c>
      <c r="O2809" s="122">
        <v>1.0946920902810057E+19</v>
      </c>
    </row>
    <row r="2810" spans="3:15" ht="15" customHeight="1">
      <c r="C2810" s="112" t="b">
        <v>0</v>
      </c>
      <c r="D2810" s="113">
        <v>2729</v>
      </c>
      <c r="E2810" s="114" t="s">
        <v>4428</v>
      </c>
      <c r="F2810" s="114">
        <v>220</v>
      </c>
      <c r="G2810" s="121">
        <v>1</v>
      </c>
      <c r="H2810" s="121">
        <v>4</v>
      </c>
      <c r="I2810" s="121" t="s">
        <v>591</v>
      </c>
      <c r="J2810" s="121">
        <v>289750</v>
      </c>
      <c r="K2810" s="121">
        <v>9543789</v>
      </c>
      <c r="L2810" s="121">
        <v>0.99</v>
      </c>
      <c r="M2810" s="121">
        <v>2728</v>
      </c>
      <c r="N2810" s="122">
        <v>0</v>
      </c>
      <c r="O2810" s="122">
        <v>1.7986824369469749E+19</v>
      </c>
    </row>
    <row r="2811" spans="3:15" ht="15" customHeight="1">
      <c r="C2811" s="112" t="b">
        <v>0</v>
      </c>
      <c r="D2811" s="113">
        <v>2730</v>
      </c>
      <c r="E2811" s="114" t="s">
        <v>4429</v>
      </c>
      <c r="F2811" s="114">
        <v>220</v>
      </c>
      <c r="G2811" s="121">
        <v>1</v>
      </c>
      <c r="H2811" s="121">
        <v>4</v>
      </c>
      <c r="I2811" s="121" t="s">
        <v>591</v>
      </c>
      <c r="J2811" s="121">
        <v>343745</v>
      </c>
      <c r="K2811" s="121">
        <v>11085607</v>
      </c>
      <c r="L2811" s="121">
        <v>0.99</v>
      </c>
      <c r="M2811" s="121">
        <v>2729</v>
      </c>
      <c r="N2811" s="122">
        <v>0</v>
      </c>
      <c r="O2811" s="122">
        <v>1.0179240471956478E+19</v>
      </c>
    </row>
    <row r="2812" spans="3:15" ht="15" customHeight="1">
      <c r="C2812" s="112" t="b">
        <v>0</v>
      </c>
      <c r="D2812" s="113">
        <v>2731</v>
      </c>
      <c r="E2812" s="114" t="s">
        <v>4430</v>
      </c>
      <c r="F2812" s="114">
        <v>221</v>
      </c>
      <c r="G2812" s="121">
        <v>1</v>
      </c>
      <c r="H2812" s="121">
        <v>1</v>
      </c>
      <c r="I2812" s="121" t="s">
        <v>4431</v>
      </c>
      <c r="J2812" s="121">
        <v>125152</v>
      </c>
      <c r="K2812" s="121">
        <v>4082896</v>
      </c>
      <c r="L2812" s="121">
        <v>0.99</v>
      </c>
      <c r="M2812" s="121">
        <v>2730</v>
      </c>
      <c r="N2812" s="122">
        <v>0</v>
      </c>
      <c r="O2812" s="122">
        <v>4.5326848161238533E+18</v>
      </c>
    </row>
    <row r="2813" spans="3:15" ht="15" customHeight="1">
      <c r="C2813" s="112" t="b">
        <v>0</v>
      </c>
      <c r="D2813" s="113">
        <v>2732</v>
      </c>
      <c r="E2813" s="114" t="s">
        <v>4432</v>
      </c>
      <c r="F2813" s="114">
        <v>221</v>
      </c>
      <c r="G2813" s="121">
        <v>1</v>
      </c>
      <c r="H2813" s="121">
        <v>1</v>
      </c>
      <c r="I2813" s="121" t="s">
        <v>4433</v>
      </c>
      <c r="J2813" s="121">
        <v>161253</v>
      </c>
      <c r="K2813" s="121">
        <v>5234173</v>
      </c>
      <c r="L2813" s="121">
        <v>0.99</v>
      </c>
      <c r="M2813" s="121">
        <v>2731</v>
      </c>
      <c r="N2813" s="122">
        <v>0</v>
      </c>
      <c r="O2813" s="122">
        <v>9.6748017996089938E+18</v>
      </c>
    </row>
    <row r="2814" spans="3:15" ht="15" customHeight="1">
      <c r="C2814" s="112" t="b">
        <v>0</v>
      </c>
      <c r="D2814" s="113">
        <v>2733</v>
      </c>
      <c r="E2814" s="114" t="s">
        <v>4434</v>
      </c>
      <c r="F2814" s="114">
        <v>221</v>
      </c>
      <c r="G2814" s="121">
        <v>1</v>
      </c>
      <c r="H2814" s="121">
        <v>1</v>
      </c>
      <c r="I2814" s="121" t="s">
        <v>4435</v>
      </c>
      <c r="J2814" s="121">
        <v>197825</v>
      </c>
      <c r="K2814" s="121">
        <v>6446634</v>
      </c>
      <c r="L2814" s="121">
        <v>0.99</v>
      </c>
      <c r="M2814" s="121">
        <v>2732</v>
      </c>
      <c r="N2814" s="122">
        <v>0</v>
      </c>
      <c r="O2814" s="122">
        <v>1.3373800810465995E+19</v>
      </c>
    </row>
    <row r="2815" spans="3:15" ht="15" customHeight="1">
      <c r="C2815" s="112" t="b">
        <v>0</v>
      </c>
      <c r="D2815" s="113">
        <v>2734</v>
      </c>
      <c r="E2815" s="114" t="s">
        <v>4436</v>
      </c>
      <c r="F2815" s="114">
        <v>221</v>
      </c>
      <c r="G2815" s="121">
        <v>1</v>
      </c>
      <c r="H2815" s="121">
        <v>1</v>
      </c>
      <c r="I2815" s="121" t="s">
        <v>4431</v>
      </c>
      <c r="J2815" s="121">
        <v>228022</v>
      </c>
      <c r="K2815" s="121">
        <v>7409995</v>
      </c>
      <c r="L2815" s="121">
        <v>0.99</v>
      </c>
      <c r="M2815" s="121">
        <v>2733</v>
      </c>
      <c r="N2815" s="122">
        <v>0</v>
      </c>
      <c r="O2815" s="122">
        <v>9.7660754713791693E+18</v>
      </c>
    </row>
    <row r="2816" spans="3:15" ht="15" customHeight="1">
      <c r="C2816" s="112" t="b">
        <v>0</v>
      </c>
      <c r="D2816" s="113">
        <v>2735</v>
      </c>
      <c r="E2816" s="114" t="s">
        <v>4437</v>
      </c>
      <c r="F2816" s="114">
        <v>221</v>
      </c>
      <c r="G2816" s="121">
        <v>1</v>
      </c>
      <c r="H2816" s="121">
        <v>1</v>
      </c>
      <c r="I2816" s="121" t="s">
        <v>4431</v>
      </c>
      <c r="J2816" s="121">
        <v>157126</v>
      </c>
      <c r="K2816" s="121">
        <v>5120605</v>
      </c>
      <c r="L2816" s="121">
        <v>0.99</v>
      </c>
      <c r="M2816" s="121">
        <v>2734</v>
      </c>
      <c r="N2816" s="122">
        <v>0</v>
      </c>
      <c r="O2816" s="122">
        <v>1.5892513574218037E+19</v>
      </c>
    </row>
    <row r="2817" spans="3:15" ht="15" customHeight="1">
      <c r="C2817" s="112" t="b">
        <v>0</v>
      </c>
      <c r="D2817" s="113">
        <v>2736</v>
      </c>
      <c r="E2817" s="114" t="s">
        <v>4438</v>
      </c>
      <c r="F2817" s="114">
        <v>221</v>
      </c>
      <c r="G2817" s="121">
        <v>1</v>
      </c>
      <c r="H2817" s="121">
        <v>1</v>
      </c>
      <c r="I2817" s="121" t="s">
        <v>4439</v>
      </c>
      <c r="J2817" s="121">
        <v>149472</v>
      </c>
      <c r="K2817" s="121">
        <v>4835202</v>
      </c>
      <c r="L2817" s="121">
        <v>0.99</v>
      </c>
      <c r="M2817" s="121">
        <v>2735</v>
      </c>
      <c r="N2817" s="122">
        <v>0</v>
      </c>
      <c r="O2817" s="122">
        <v>1.338994371059215E+19</v>
      </c>
    </row>
    <row r="2818" spans="3:15" ht="15" customHeight="1">
      <c r="C2818" s="112" t="b">
        <v>0</v>
      </c>
      <c r="D2818" s="113">
        <v>2737</v>
      </c>
      <c r="E2818" s="114" t="s">
        <v>4440</v>
      </c>
      <c r="F2818" s="114">
        <v>221</v>
      </c>
      <c r="G2818" s="121">
        <v>1</v>
      </c>
      <c r="H2818" s="121">
        <v>1</v>
      </c>
      <c r="I2818" s="121" t="s">
        <v>4431</v>
      </c>
      <c r="J2818" s="121">
        <v>132310</v>
      </c>
      <c r="K2818" s="121">
        <v>4353063</v>
      </c>
      <c r="L2818" s="121">
        <v>0.99</v>
      </c>
      <c r="M2818" s="121">
        <v>2736</v>
      </c>
      <c r="N2818" s="122">
        <v>0</v>
      </c>
      <c r="O2818" s="122">
        <v>1.79002611997074E+19</v>
      </c>
    </row>
    <row r="2819" spans="3:15" ht="15" customHeight="1">
      <c r="C2819" s="112" t="b">
        <v>0</v>
      </c>
      <c r="D2819" s="113">
        <v>2738</v>
      </c>
      <c r="E2819" s="114" t="s">
        <v>4441</v>
      </c>
      <c r="F2819" s="114">
        <v>221</v>
      </c>
      <c r="G2819" s="121">
        <v>1</v>
      </c>
      <c r="H2819" s="121">
        <v>1</v>
      </c>
      <c r="I2819" s="121" t="s">
        <v>4431</v>
      </c>
      <c r="J2819" s="121">
        <v>164414</v>
      </c>
      <c r="K2819" s="121">
        <v>5329751</v>
      </c>
      <c r="L2819" s="121">
        <v>0.99</v>
      </c>
      <c r="M2819" s="121">
        <v>2737</v>
      </c>
      <c r="N2819" s="122">
        <v>0</v>
      </c>
      <c r="O2819" s="122">
        <v>1.4125456975532595E+19</v>
      </c>
    </row>
    <row r="2820" spans="3:15" ht="15" customHeight="1">
      <c r="C2820" s="112" t="b">
        <v>0</v>
      </c>
      <c r="D2820" s="113">
        <v>2739</v>
      </c>
      <c r="E2820" s="114" t="s">
        <v>4442</v>
      </c>
      <c r="F2820" s="114">
        <v>221</v>
      </c>
      <c r="G2820" s="121">
        <v>1</v>
      </c>
      <c r="H2820" s="121">
        <v>1</v>
      </c>
      <c r="I2820" s="121" t="s">
        <v>4431</v>
      </c>
      <c r="J2820" s="121">
        <v>262791</v>
      </c>
      <c r="K2820" s="121">
        <v>8604989</v>
      </c>
      <c r="L2820" s="121">
        <v>0.99</v>
      </c>
      <c r="M2820" s="121">
        <v>2738</v>
      </c>
      <c r="N2820" s="122">
        <v>0</v>
      </c>
      <c r="O2820" s="122">
        <v>8.5138667993958513E+18</v>
      </c>
    </row>
    <row r="2821" spans="3:15" ht="15" customHeight="1">
      <c r="C2821" s="112" t="b">
        <v>0</v>
      </c>
      <c r="D2821" s="113">
        <v>2740</v>
      </c>
      <c r="E2821" s="114" t="s">
        <v>4443</v>
      </c>
      <c r="F2821" s="114">
        <v>221</v>
      </c>
      <c r="G2821" s="121">
        <v>1</v>
      </c>
      <c r="H2821" s="121">
        <v>1</v>
      </c>
      <c r="I2821" s="121" t="s">
        <v>4431</v>
      </c>
      <c r="J2821" s="121">
        <v>197224</v>
      </c>
      <c r="K2821" s="121">
        <v>6452700</v>
      </c>
      <c r="L2821" s="121">
        <v>0.99</v>
      </c>
      <c r="M2821" s="121">
        <v>2739</v>
      </c>
      <c r="N2821" s="122">
        <v>0</v>
      </c>
      <c r="O2821" s="122">
        <v>3.2769564611914813E+18</v>
      </c>
    </row>
    <row r="2822" spans="3:15" ht="15" customHeight="1">
      <c r="C2822" s="112" t="b">
        <v>0</v>
      </c>
      <c r="D2822" s="113">
        <v>2741</v>
      </c>
      <c r="E2822" s="114" t="s">
        <v>4444</v>
      </c>
      <c r="F2822" s="114">
        <v>221</v>
      </c>
      <c r="G2822" s="121">
        <v>1</v>
      </c>
      <c r="H2822" s="121">
        <v>1</v>
      </c>
      <c r="I2822" s="121" t="s">
        <v>4435</v>
      </c>
      <c r="J2822" s="121">
        <v>181890</v>
      </c>
      <c r="K2822" s="121">
        <v>6055580</v>
      </c>
      <c r="L2822" s="121">
        <v>0.99</v>
      </c>
      <c r="M2822" s="121">
        <v>2740</v>
      </c>
      <c r="N2822" s="122">
        <v>0</v>
      </c>
      <c r="O2822" s="122">
        <v>1.1813859456570323E+19</v>
      </c>
    </row>
    <row r="2823" spans="3:15" ht="15" customHeight="1">
      <c r="C2823" s="112" t="b">
        <v>0</v>
      </c>
      <c r="D2823" s="113">
        <v>2742</v>
      </c>
      <c r="E2823" s="114" t="s">
        <v>4445</v>
      </c>
      <c r="F2823" s="114">
        <v>221</v>
      </c>
      <c r="G2823" s="121">
        <v>1</v>
      </c>
      <c r="H2823" s="121">
        <v>1</v>
      </c>
      <c r="I2823" s="121" t="s">
        <v>4431</v>
      </c>
      <c r="J2823" s="121">
        <v>204643</v>
      </c>
      <c r="K2823" s="121">
        <v>6736866</v>
      </c>
      <c r="L2823" s="121">
        <v>0.99</v>
      </c>
      <c r="M2823" s="121">
        <v>2741</v>
      </c>
      <c r="N2823" s="122">
        <v>0</v>
      </c>
      <c r="O2823" s="122">
        <v>3.1119866471692933E+18</v>
      </c>
    </row>
    <row r="2824" spans="3:15" ht="15" customHeight="1">
      <c r="C2824" s="112" t="b">
        <v>0</v>
      </c>
      <c r="D2824" s="113">
        <v>2743</v>
      </c>
      <c r="E2824" s="114" t="s">
        <v>4446</v>
      </c>
      <c r="F2824" s="114">
        <v>221</v>
      </c>
      <c r="G2824" s="121">
        <v>1</v>
      </c>
      <c r="H2824" s="121">
        <v>1</v>
      </c>
      <c r="I2824" s="121" t="s">
        <v>4435</v>
      </c>
      <c r="J2824" s="121">
        <v>309472</v>
      </c>
      <c r="K2824" s="121">
        <v>10141660</v>
      </c>
      <c r="L2824" s="121">
        <v>0.99</v>
      </c>
      <c r="M2824" s="121">
        <v>2742</v>
      </c>
      <c r="N2824" s="122">
        <v>0</v>
      </c>
      <c r="O2824" s="122">
        <v>6.2393581586493542E+18</v>
      </c>
    </row>
    <row r="2825" spans="3:15" ht="15" customHeight="1">
      <c r="C2825" s="112" t="b">
        <v>0</v>
      </c>
      <c r="D2825" s="113">
        <v>2744</v>
      </c>
      <c r="E2825" s="114" t="s">
        <v>4447</v>
      </c>
      <c r="F2825" s="114">
        <v>221</v>
      </c>
      <c r="G2825" s="121">
        <v>1</v>
      </c>
      <c r="H2825" s="121">
        <v>1</v>
      </c>
      <c r="I2825" s="121" t="s">
        <v>4435</v>
      </c>
      <c r="J2825" s="121">
        <v>513750</v>
      </c>
      <c r="K2825" s="121">
        <v>16855521</v>
      </c>
      <c r="L2825" s="121">
        <v>0.99</v>
      </c>
      <c r="M2825" s="121">
        <v>2743</v>
      </c>
      <c r="N2825" s="122">
        <v>0</v>
      </c>
      <c r="O2825" s="122">
        <v>2.0863236515784105E+18</v>
      </c>
    </row>
    <row r="2826" spans="3:15" ht="15" customHeight="1">
      <c r="C2826" s="112" t="b">
        <v>0</v>
      </c>
      <c r="D2826" s="113">
        <v>2745</v>
      </c>
      <c r="E2826" s="114" t="s">
        <v>4448</v>
      </c>
      <c r="F2826" s="114">
        <v>221</v>
      </c>
      <c r="G2826" s="121">
        <v>1</v>
      </c>
      <c r="H2826" s="121">
        <v>1</v>
      </c>
      <c r="I2826" s="121" t="s">
        <v>4431</v>
      </c>
      <c r="J2826" s="121">
        <v>243513</v>
      </c>
      <c r="K2826" s="121">
        <v>8078418</v>
      </c>
      <c r="L2826" s="121">
        <v>0.99</v>
      </c>
      <c r="M2826" s="121">
        <v>2744</v>
      </c>
      <c r="N2826" s="122">
        <v>0</v>
      </c>
      <c r="O2826" s="122">
        <v>3.7663902880495478E+18</v>
      </c>
    </row>
    <row r="2827" spans="3:15" ht="15" customHeight="1">
      <c r="C2827" s="112" t="b">
        <v>0</v>
      </c>
      <c r="D2827" s="113">
        <v>2746</v>
      </c>
      <c r="E2827" s="114">
        <v>5.15</v>
      </c>
      <c r="F2827" s="114">
        <v>221</v>
      </c>
      <c r="G2827" s="121">
        <v>1</v>
      </c>
      <c r="H2827" s="121">
        <v>1</v>
      </c>
      <c r="I2827" s="121" t="s">
        <v>4431</v>
      </c>
      <c r="J2827" s="121">
        <v>289619</v>
      </c>
      <c r="K2827" s="121">
        <v>9458549</v>
      </c>
      <c r="L2827" s="121">
        <v>0.99</v>
      </c>
      <c r="M2827" s="121">
        <v>2745</v>
      </c>
      <c r="N2827" s="122">
        <v>0</v>
      </c>
      <c r="O2827" s="122">
        <v>1.0172414754489094E+19</v>
      </c>
    </row>
    <row r="2828" spans="3:15" ht="15" customHeight="1">
      <c r="C2828" s="112" t="b">
        <v>0</v>
      </c>
      <c r="D2828" s="113">
        <v>2747</v>
      </c>
      <c r="E2828" s="114" t="s">
        <v>4449</v>
      </c>
      <c r="F2828" s="114">
        <v>221</v>
      </c>
      <c r="G2828" s="121">
        <v>1</v>
      </c>
      <c r="H2828" s="121">
        <v>1</v>
      </c>
      <c r="I2828" s="121" t="s">
        <v>4431</v>
      </c>
      <c r="J2828" s="121">
        <v>262556</v>
      </c>
      <c r="K2828" s="121">
        <v>8602485</v>
      </c>
      <c r="L2828" s="121">
        <v>0.99</v>
      </c>
      <c r="M2828" s="121">
        <v>2746</v>
      </c>
      <c r="N2828" s="122">
        <v>0</v>
      </c>
      <c r="O2828" s="122">
        <v>1.0913773081505596E+18</v>
      </c>
    </row>
    <row r="2829" spans="3:15" ht="15" customHeight="1">
      <c r="C2829" s="112" t="b">
        <v>0</v>
      </c>
      <c r="D2829" s="113">
        <v>2748</v>
      </c>
      <c r="E2829" s="114" t="s">
        <v>4450</v>
      </c>
      <c r="F2829" s="114">
        <v>221</v>
      </c>
      <c r="G2829" s="121">
        <v>1</v>
      </c>
      <c r="H2829" s="121">
        <v>1</v>
      </c>
      <c r="I2829" s="121" t="s">
        <v>4431</v>
      </c>
      <c r="J2829" s="121">
        <v>161280</v>
      </c>
      <c r="K2829" s="121">
        <v>5256508</v>
      </c>
      <c r="L2829" s="121">
        <v>0.99</v>
      </c>
      <c r="M2829" s="121">
        <v>2747</v>
      </c>
      <c r="N2829" s="122">
        <v>0</v>
      </c>
      <c r="O2829" s="122">
        <v>1.4862524343698829E+19</v>
      </c>
    </row>
    <row r="2830" spans="3:15" ht="15" customHeight="1">
      <c r="C2830" s="112" t="b">
        <v>0</v>
      </c>
      <c r="D2830" s="113">
        <v>2749</v>
      </c>
      <c r="E2830" s="114" t="s">
        <v>4451</v>
      </c>
      <c r="F2830" s="114">
        <v>221</v>
      </c>
      <c r="G2830" s="121">
        <v>1</v>
      </c>
      <c r="H2830" s="121">
        <v>1</v>
      </c>
      <c r="I2830" s="121" t="s">
        <v>4435</v>
      </c>
      <c r="J2830" s="121">
        <v>299232</v>
      </c>
      <c r="K2830" s="121">
        <v>9900469</v>
      </c>
      <c r="L2830" s="121">
        <v>0.99</v>
      </c>
      <c r="M2830" s="121">
        <v>2748</v>
      </c>
      <c r="N2830" s="122">
        <v>0</v>
      </c>
      <c r="O2830" s="122">
        <v>1.0401523427543804E+19</v>
      </c>
    </row>
    <row r="2831" spans="3:15" ht="15" customHeight="1">
      <c r="C2831" s="112" t="b">
        <v>0</v>
      </c>
      <c r="D2831" s="113">
        <v>2750</v>
      </c>
      <c r="E2831" s="114" t="s">
        <v>4452</v>
      </c>
      <c r="F2831" s="114">
        <v>221</v>
      </c>
      <c r="G2831" s="121">
        <v>1</v>
      </c>
      <c r="H2831" s="121">
        <v>1</v>
      </c>
      <c r="I2831" s="121" t="s">
        <v>4431</v>
      </c>
      <c r="J2831" s="121">
        <v>338520</v>
      </c>
      <c r="K2831" s="121">
        <v>11160877</v>
      </c>
      <c r="L2831" s="121">
        <v>0.99</v>
      </c>
      <c r="M2831" s="121">
        <v>2749</v>
      </c>
      <c r="N2831" s="122">
        <v>0</v>
      </c>
      <c r="O2831" s="122">
        <v>7.3042946483534111E+18</v>
      </c>
    </row>
    <row r="2832" spans="3:15" ht="15" customHeight="1">
      <c r="C2832" s="112" t="b">
        <v>0</v>
      </c>
      <c r="D2832" s="113">
        <v>2751</v>
      </c>
      <c r="E2832" s="114" t="s">
        <v>2044</v>
      </c>
      <c r="F2832" s="114">
        <v>222</v>
      </c>
      <c r="G2832" s="121">
        <v>1</v>
      </c>
      <c r="H2832" s="121">
        <v>7</v>
      </c>
      <c r="I2832" s="121" t="s">
        <v>4453</v>
      </c>
      <c r="J2832" s="121">
        <v>126615</v>
      </c>
      <c r="K2832" s="121">
        <v>4152604</v>
      </c>
      <c r="L2832" s="121">
        <v>0.99</v>
      </c>
      <c r="M2832" s="121">
        <v>2750</v>
      </c>
      <c r="N2832" s="122">
        <v>0</v>
      </c>
      <c r="O2832" s="122">
        <v>1.4546986761138582E+19</v>
      </c>
    </row>
    <row r="2833" spans="3:15" ht="15" customHeight="1">
      <c r="C2833" s="112" t="b">
        <v>0</v>
      </c>
      <c r="D2833" s="113">
        <v>2752</v>
      </c>
      <c r="E2833" s="114" t="s">
        <v>4454</v>
      </c>
      <c r="F2833" s="114">
        <v>222</v>
      </c>
      <c r="G2833" s="121">
        <v>1</v>
      </c>
      <c r="H2833" s="121">
        <v>7</v>
      </c>
      <c r="I2833" s="121" t="s">
        <v>593</v>
      </c>
      <c r="J2833" s="121">
        <v>194690</v>
      </c>
      <c r="K2833" s="121">
        <v>6411587</v>
      </c>
      <c r="L2833" s="121">
        <v>0.99</v>
      </c>
      <c r="M2833" s="121">
        <v>2751</v>
      </c>
      <c r="N2833" s="122">
        <v>0</v>
      </c>
      <c r="O2833" s="122">
        <v>5.8289730298681958E+18</v>
      </c>
    </row>
    <row r="2834" spans="3:15" ht="15" customHeight="1">
      <c r="C2834" s="112" t="b">
        <v>0</v>
      </c>
      <c r="D2834" s="113">
        <v>2753</v>
      </c>
      <c r="E2834" s="114" t="s">
        <v>4455</v>
      </c>
      <c r="F2834" s="114">
        <v>222</v>
      </c>
      <c r="G2834" s="121">
        <v>1</v>
      </c>
      <c r="H2834" s="121">
        <v>7</v>
      </c>
      <c r="I2834" s="121" t="s">
        <v>593</v>
      </c>
      <c r="J2834" s="121">
        <v>197955</v>
      </c>
      <c r="K2834" s="121">
        <v>6475007</v>
      </c>
      <c r="L2834" s="121">
        <v>0.99</v>
      </c>
      <c r="M2834" s="121">
        <v>2752</v>
      </c>
      <c r="N2834" s="122">
        <v>0</v>
      </c>
      <c r="O2834" s="122">
        <v>6.0332984031023954E+18</v>
      </c>
    </row>
    <row r="2835" spans="3:15" ht="15" customHeight="1">
      <c r="C2835" s="112" t="b">
        <v>0</v>
      </c>
      <c r="D2835" s="113">
        <v>2754</v>
      </c>
      <c r="E2835" s="114" t="s">
        <v>3294</v>
      </c>
      <c r="F2835" s="114">
        <v>222</v>
      </c>
      <c r="G2835" s="121">
        <v>1</v>
      </c>
      <c r="H2835" s="121">
        <v>7</v>
      </c>
      <c r="I2835" s="121" t="s">
        <v>4456</v>
      </c>
      <c r="J2835" s="121">
        <v>262974</v>
      </c>
      <c r="K2835" s="121">
        <v>8749583</v>
      </c>
      <c r="L2835" s="121">
        <v>0.99</v>
      </c>
      <c r="M2835" s="121">
        <v>2753</v>
      </c>
      <c r="N2835" s="122">
        <v>0</v>
      </c>
      <c r="O2835" s="122">
        <v>1.7307534096408361E+19</v>
      </c>
    </row>
    <row r="2836" spans="3:15" ht="15" customHeight="1">
      <c r="C2836" s="112" t="b">
        <v>0</v>
      </c>
      <c r="D2836" s="113">
        <v>2755</v>
      </c>
      <c r="E2836" s="114" t="s">
        <v>4457</v>
      </c>
      <c r="F2836" s="114">
        <v>222</v>
      </c>
      <c r="G2836" s="121">
        <v>1</v>
      </c>
      <c r="H2836" s="121">
        <v>7</v>
      </c>
      <c r="I2836" s="121" t="s">
        <v>593</v>
      </c>
      <c r="J2836" s="121">
        <v>105064</v>
      </c>
      <c r="K2836" s="121">
        <v>3477751</v>
      </c>
      <c r="L2836" s="121">
        <v>0.99</v>
      </c>
      <c r="M2836" s="121">
        <v>2754</v>
      </c>
      <c r="N2836" s="122">
        <v>0</v>
      </c>
      <c r="O2836" s="122">
        <v>9.434882286033109E+18</v>
      </c>
    </row>
    <row r="2837" spans="3:15" ht="15" customHeight="1">
      <c r="C2837" s="112" t="b">
        <v>0</v>
      </c>
      <c r="D2837" s="113">
        <v>2756</v>
      </c>
      <c r="E2837" s="114" t="s">
        <v>2191</v>
      </c>
      <c r="F2837" s="114">
        <v>222</v>
      </c>
      <c r="G2837" s="121">
        <v>1</v>
      </c>
      <c r="H2837" s="121">
        <v>7</v>
      </c>
      <c r="I2837" s="121" t="s">
        <v>4458</v>
      </c>
      <c r="J2837" s="121">
        <v>131317</v>
      </c>
      <c r="K2837" s="121">
        <v>4340326</v>
      </c>
      <c r="L2837" s="121">
        <v>0.99</v>
      </c>
      <c r="M2837" s="121">
        <v>2755</v>
      </c>
      <c r="N2837" s="122">
        <v>0</v>
      </c>
      <c r="O2837" s="122">
        <v>9.3777528774075617E+18</v>
      </c>
    </row>
    <row r="2838" spans="3:15" ht="15" customHeight="1">
      <c r="C2838" s="112" t="b">
        <v>0</v>
      </c>
      <c r="D2838" s="113">
        <v>2757</v>
      </c>
      <c r="E2838" s="114" t="s">
        <v>4459</v>
      </c>
      <c r="F2838" s="114">
        <v>222</v>
      </c>
      <c r="G2838" s="121">
        <v>1</v>
      </c>
      <c r="H2838" s="121">
        <v>7</v>
      </c>
      <c r="I2838" s="121" t="s">
        <v>593</v>
      </c>
      <c r="J2838" s="121">
        <v>237897</v>
      </c>
      <c r="K2838" s="121">
        <v>7786824</v>
      </c>
      <c r="L2838" s="121">
        <v>0.99</v>
      </c>
      <c r="M2838" s="121">
        <v>2756</v>
      </c>
      <c r="N2838" s="122">
        <v>0</v>
      </c>
      <c r="O2838" s="122">
        <v>3.1864859747012751E+18</v>
      </c>
    </row>
    <row r="2839" spans="3:15" ht="15" customHeight="1">
      <c r="C2839" s="112" t="b">
        <v>0</v>
      </c>
      <c r="D2839" s="113">
        <v>2758</v>
      </c>
      <c r="E2839" s="114" t="s">
        <v>4460</v>
      </c>
      <c r="F2839" s="114">
        <v>222</v>
      </c>
      <c r="G2839" s="121">
        <v>1</v>
      </c>
      <c r="H2839" s="121">
        <v>7</v>
      </c>
      <c r="I2839" s="121" t="s">
        <v>593</v>
      </c>
      <c r="J2839" s="121">
        <v>172068</v>
      </c>
      <c r="K2839" s="121">
        <v>5642919</v>
      </c>
      <c r="L2839" s="121">
        <v>0.99</v>
      </c>
      <c r="M2839" s="121">
        <v>2757</v>
      </c>
      <c r="N2839" s="122">
        <v>0</v>
      </c>
      <c r="O2839" s="122">
        <v>3.5190979370573635E+18</v>
      </c>
    </row>
    <row r="2840" spans="3:15" ht="15" customHeight="1">
      <c r="C2840" s="112" t="b">
        <v>0</v>
      </c>
      <c r="D2840" s="113">
        <v>2759</v>
      </c>
      <c r="E2840" s="114" t="s">
        <v>4461</v>
      </c>
      <c r="F2840" s="114">
        <v>222</v>
      </c>
      <c r="G2840" s="121">
        <v>1</v>
      </c>
      <c r="H2840" s="121">
        <v>7</v>
      </c>
      <c r="I2840" s="121" t="s">
        <v>593</v>
      </c>
      <c r="J2840" s="121">
        <v>158511</v>
      </c>
      <c r="K2840" s="121">
        <v>5184891</v>
      </c>
      <c r="L2840" s="121">
        <v>0.99</v>
      </c>
      <c r="M2840" s="121">
        <v>2758</v>
      </c>
      <c r="N2840" s="122">
        <v>0</v>
      </c>
      <c r="O2840" s="122">
        <v>6.3538957716257567E+18</v>
      </c>
    </row>
    <row r="2841" spans="3:15" ht="15" customHeight="1">
      <c r="C2841" s="112" t="b">
        <v>0</v>
      </c>
      <c r="D2841" s="113">
        <v>2760</v>
      </c>
      <c r="E2841" s="114" t="s">
        <v>4462</v>
      </c>
      <c r="F2841" s="114">
        <v>222</v>
      </c>
      <c r="G2841" s="121">
        <v>1</v>
      </c>
      <c r="H2841" s="121">
        <v>7</v>
      </c>
      <c r="I2841" s="121" t="s">
        <v>4463</v>
      </c>
      <c r="J2841" s="121">
        <v>115461</v>
      </c>
      <c r="K2841" s="121">
        <v>3827629</v>
      </c>
      <c r="L2841" s="121">
        <v>0.99</v>
      </c>
      <c r="M2841" s="121">
        <v>2759</v>
      </c>
      <c r="N2841" s="122">
        <v>0</v>
      </c>
      <c r="O2841" s="122">
        <v>1.3691745486043062E+19</v>
      </c>
    </row>
    <row r="2842" spans="3:15" ht="15" customHeight="1">
      <c r="C2842" s="112" t="b">
        <v>0</v>
      </c>
      <c r="D2842" s="113">
        <v>2761</v>
      </c>
      <c r="E2842" s="114" t="s">
        <v>4464</v>
      </c>
      <c r="F2842" s="114">
        <v>222</v>
      </c>
      <c r="G2842" s="121">
        <v>1</v>
      </c>
      <c r="H2842" s="121">
        <v>7</v>
      </c>
      <c r="I2842" s="121" t="s">
        <v>4465</v>
      </c>
      <c r="J2842" s="121">
        <v>238367</v>
      </c>
      <c r="K2842" s="121">
        <v>7971147</v>
      </c>
      <c r="L2842" s="121">
        <v>0.99</v>
      </c>
      <c r="M2842" s="121">
        <v>2760</v>
      </c>
      <c r="N2842" s="122">
        <v>0</v>
      </c>
      <c r="O2842" s="122">
        <v>1.0132231103694748E+19</v>
      </c>
    </row>
    <row r="2843" spans="3:15" ht="15" customHeight="1">
      <c r="C2843" s="112" t="b">
        <v>0</v>
      </c>
      <c r="D2843" s="113">
        <v>2762</v>
      </c>
      <c r="E2843" s="114" t="s">
        <v>4466</v>
      </c>
      <c r="F2843" s="114">
        <v>222</v>
      </c>
      <c r="G2843" s="121">
        <v>1</v>
      </c>
      <c r="H2843" s="121">
        <v>7</v>
      </c>
      <c r="I2843" s="121" t="s">
        <v>4467</v>
      </c>
      <c r="J2843" s="121">
        <v>90148</v>
      </c>
      <c r="K2843" s="121">
        <v>2978589</v>
      </c>
      <c r="L2843" s="121">
        <v>0.99</v>
      </c>
      <c r="M2843" s="121">
        <v>2761</v>
      </c>
      <c r="N2843" s="122">
        <v>0</v>
      </c>
      <c r="O2843" s="122">
        <v>3.9936003150449121E+18</v>
      </c>
    </row>
    <row r="2844" spans="3:15" ht="15" customHeight="1">
      <c r="C2844" s="112" t="b">
        <v>0</v>
      </c>
      <c r="D2844" s="113">
        <v>2763</v>
      </c>
      <c r="E2844" s="114" t="s">
        <v>4468</v>
      </c>
      <c r="F2844" s="114">
        <v>222</v>
      </c>
      <c r="G2844" s="121">
        <v>1</v>
      </c>
      <c r="H2844" s="121">
        <v>7</v>
      </c>
      <c r="I2844" s="121" t="s">
        <v>593</v>
      </c>
      <c r="J2844" s="121">
        <v>171389</v>
      </c>
      <c r="K2844" s="121">
        <v>5631446</v>
      </c>
      <c r="L2844" s="121">
        <v>0.99</v>
      </c>
      <c r="M2844" s="121">
        <v>2762</v>
      </c>
      <c r="N2844" s="122">
        <v>0</v>
      </c>
      <c r="O2844" s="122">
        <v>2.8026430951927634E+18</v>
      </c>
    </row>
    <row r="2845" spans="3:15" ht="15" customHeight="1">
      <c r="C2845" s="112" t="b">
        <v>0</v>
      </c>
      <c r="D2845" s="113">
        <v>2764</v>
      </c>
      <c r="E2845" s="114" t="s">
        <v>4469</v>
      </c>
      <c r="F2845" s="114">
        <v>222</v>
      </c>
      <c r="G2845" s="121">
        <v>1</v>
      </c>
      <c r="H2845" s="121">
        <v>7</v>
      </c>
      <c r="I2845" s="121" t="s">
        <v>593</v>
      </c>
      <c r="J2845" s="121">
        <v>200489</v>
      </c>
      <c r="K2845" s="121">
        <v>6612634</v>
      </c>
      <c r="L2845" s="121">
        <v>0.99</v>
      </c>
      <c r="M2845" s="121">
        <v>2763</v>
      </c>
      <c r="N2845" s="122">
        <v>0</v>
      </c>
      <c r="O2845" s="122">
        <v>3.7404185525093984E+17</v>
      </c>
    </row>
    <row r="2846" spans="3:15" ht="15" customHeight="1">
      <c r="C2846" s="112" t="b">
        <v>0</v>
      </c>
      <c r="D2846" s="113">
        <v>2765</v>
      </c>
      <c r="E2846" s="114" t="s">
        <v>4470</v>
      </c>
      <c r="F2846" s="114">
        <v>222</v>
      </c>
      <c r="G2846" s="121">
        <v>1</v>
      </c>
      <c r="H2846" s="121">
        <v>7</v>
      </c>
      <c r="I2846" s="121" t="s">
        <v>593</v>
      </c>
      <c r="J2846" s="121">
        <v>217391</v>
      </c>
      <c r="K2846" s="121">
        <v>7189874</v>
      </c>
      <c r="L2846" s="121">
        <v>0.99</v>
      </c>
      <c r="M2846" s="121">
        <v>2764</v>
      </c>
      <c r="N2846" s="122">
        <v>0</v>
      </c>
      <c r="O2846" s="122">
        <v>1.7405126842323769E+19</v>
      </c>
    </row>
    <row r="2847" spans="3:15" ht="15" customHeight="1">
      <c r="C2847" s="112" t="b">
        <v>0</v>
      </c>
      <c r="D2847" s="113">
        <v>2766</v>
      </c>
      <c r="E2847" s="114" t="s">
        <v>4471</v>
      </c>
      <c r="F2847" s="114">
        <v>223</v>
      </c>
      <c r="G2847" s="121">
        <v>1</v>
      </c>
      <c r="H2847" s="121">
        <v>7</v>
      </c>
      <c r="I2847" s="121"/>
      <c r="J2847" s="121">
        <v>153155</v>
      </c>
      <c r="K2847" s="121">
        <v>4977852</v>
      </c>
      <c r="L2847" s="121">
        <v>0.99</v>
      </c>
      <c r="M2847" s="121">
        <v>2765</v>
      </c>
      <c r="N2847" s="122">
        <v>1</v>
      </c>
      <c r="O2847" s="122">
        <v>3.0563968526389514E+18</v>
      </c>
    </row>
    <row r="2848" spans="3:15" ht="15" customHeight="1">
      <c r="C2848" s="112" t="b">
        <v>0</v>
      </c>
      <c r="D2848" s="113">
        <v>2767</v>
      </c>
      <c r="E2848" s="114" t="s">
        <v>1675</v>
      </c>
      <c r="F2848" s="114">
        <v>223</v>
      </c>
      <c r="G2848" s="121">
        <v>1</v>
      </c>
      <c r="H2848" s="121">
        <v>7</v>
      </c>
      <c r="I2848" s="121"/>
      <c r="J2848" s="121">
        <v>253805</v>
      </c>
      <c r="K2848" s="121">
        <v>8380077</v>
      </c>
      <c r="L2848" s="121">
        <v>0.99</v>
      </c>
      <c r="M2848" s="121">
        <v>2766</v>
      </c>
      <c r="N2848" s="122">
        <v>1</v>
      </c>
      <c r="O2848" s="122">
        <v>3.3390450167296358E+18</v>
      </c>
    </row>
    <row r="2849" spans="3:15" ht="15" customHeight="1">
      <c r="C2849" s="112" t="b">
        <v>0</v>
      </c>
      <c r="D2849" s="113">
        <v>2768</v>
      </c>
      <c r="E2849" s="114" t="s">
        <v>4472</v>
      </c>
      <c r="F2849" s="114">
        <v>223</v>
      </c>
      <c r="G2849" s="121">
        <v>1</v>
      </c>
      <c r="H2849" s="121">
        <v>7</v>
      </c>
      <c r="I2849" s="121"/>
      <c r="J2849" s="121">
        <v>242599</v>
      </c>
      <c r="K2849" s="121">
        <v>7911702</v>
      </c>
      <c r="L2849" s="121">
        <v>0.99</v>
      </c>
      <c r="M2849" s="121">
        <v>2767</v>
      </c>
      <c r="N2849" s="122">
        <v>1</v>
      </c>
      <c r="O2849" s="122">
        <v>2.8828317521399905E+18</v>
      </c>
    </row>
    <row r="2850" spans="3:15" ht="15" customHeight="1">
      <c r="C2850" s="112" t="b">
        <v>0</v>
      </c>
      <c r="D2850" s="113">
        <v>2769</v>
      </c>
      <c r="E2850" s="114" t="s">
        <v>4473</v>
      </c>
      <c r="F2850" s="114">
        <v>223</v>
      </c>
      <c r="G2850" s="121">
        <v>1</v>
      </c>
      <c r="H2850" s="121">
        <v>7</v>
      </c>
      <c r="I2850" s="121"/>
      <c r="J2850" s="121">
        <v>152607</v>
      </c>
      <c r="K2850" s="121">
        <v>5031797</v>
      </c>
      <c r="L2850" s="121">
        <v>0.99</v>
      </c>
      <c r="M2850" s="121">
        <v>2768</v>
      </c>
      <c r="N2850" s="122">
        <v>1</v>
      </c>
      <c r="O2850" s="122">
        <v>1.2169580306212829E+19</v>
      </c>
    </row>
    <row r="2851" spans="3:15" ht="15" customHeight="1">
      <c r="C2851" s="112" t="b">
        <v>0</v>
      </c>
      <c r="D2851" s="113">
        <v>2770</v>
      </c>
      <c r="E2851" s="114" t="s">
        <v>4474</v>
      </c>
      <c r="F2851" s="114">
        <v>223</v>
      </c>
      <c r="G2851" s="121">
        <v>1</v>
      </c>
      <c r="H2851" s="121">
        <v>7</v>
      </c>
      <c r="I2851" s="121"/>
      <c r="J2851" s="121">
        <v>242782</v>
      </c>
      <c r="K2851" s="121">
        <v>7914628</v>
      </c>
      <c r="L2851" s="121">
        <v>0.99</v>
      </c>
      <c r="M2851" s="121">
        <v>2769</v>
      </c>
      <c r="N2851" s="122">
        <v>1</v>
      </c>
      <c r="O2851" s="122">
        <v>1.5762880039590652E+19</v>
      </c>
    </row>
    <row r="2852" spans="3:15" ht="15" customHeight="1">
      <c r="C2852" s="112" t="b">
        <v>0</v>
      </c>
      <c r="D2852" s="113">
        <v>2771</v>
      </c>
      <c r="E2852" s="114" t="s">
        <v>4475</v>
      </c>
      <c r="F2852" s="114">
        <v>223</v>
      </c>
      <c r="G2852" s="121">
        <v>1</v>
      </c>
      <c r="H2852" s="121">
        <v>7</v>
      </c>
      <c r="I2852" s="121"/>
      <c r="J2852" s="121">
        <v>159791</v>
      </c>
      <c r="K2852" s="121">
        <v>5204995</v>
      </c>
      <c r="L2852" s="121">
        <v>0.99</v>
      </c>
      <c r="M2852" s="121">
        <v>2770</v>
      </c>
      <c r="N2852" s="122">
        <v>1</v>
      </c>
      <c r="O2852" s="122">
        <v>1.0882610820670892E+19</v>
      </c>
    </row>
    <row r="2853" spans="3:15" ht="15" customHeight="1">
      <c r="C2853" s="112" t="b">
        <v>0</v>
      </c>
      <c r="D2853" s="113">
        <v>2772</v>
      </c>
      <c r="E2853" s="114" t="s">
        <v>4476</v>
      </c>
      <c r="F2853" s="114">
        <v>223</v>
      </c>
      <c r="G2853" s="121">
        <v>1</v>
      </c>
      <c r="H2853" s="121">
        <v>7</v>
      </c>
      <c r="I2853" s="121"/>
      <c r="J2853" s="121">
        <v>221387</v>
      </c>
      <c r="K2853" s="121">
        <v>7251478</v>
      </c>
      <c r="L2853" s="121">
        <v>0.99</v>
      </c>
      <c r="M2853" s="121">
        <v>2771</v>
      </c>
      <c r="N2853" s="122">
        <v>1</v>
      </c>
      <c r="O2853" s="122">
        <v>1.2676435586081352E+19</v>
      </c>
    </row>
    <row r="2854" spans="3:15" ht="15" customHeight="1">
      <c r="C2854" s="112" t="b">
        <v>0</v>
      </c>
      <c r="D2854" s="113">
        <v>2773</v>
      </c>
      <c r="E2854" s="114" t="s">
        <v>4477</v>
      </c>
      <c r="F2854" s="114">
        <v>223</v>
      </c>
      <c r="G2854" s="121">
        <v>1</v>
      </c>
      <c r="H2854" s="121">
        <v>7</v>
      </c>
      <c r="I2854" s="121"/>
      <c r="J2854" s="121">
        <v>139598</v>
      </c>
      <c r="K2854" s="121">
        <v>4581685</v>
      </c>
      <c r="L2854" s="121">
        <v>0.99</v>
      </c>
      <c r="M2854" s="121">
        <v>2772</v>
      </c>
      <c r="N2854" s="122">
        <v>1</v>
      </c>
      <c r="O2854" s="122">
        <v>1.173600756112502E+19</v>
      </c>
    </row>
    <row r="2855" spans="3:15" ht="15" customHeight="1">
      <c r="C2855" s="112" t="b">
        <v>0</v>
      </c>
      <c r="D2855" s="113">
        <v>2774</v>
      </c>
      <c r="E2855" s="114" t="s">
        <v>4478</v>
      </c>
      <c r="F2855" s="114">
        <v>223</v>
      </c>
      <c r="G2855" s="121">
        <v>1</v>
      </c>
      <c r="H2855" s="121">
        <v>7</v>
      </c>
      <c r="I2855" s="121"/>
      <c r="J2855" s="121">
        <v>206471</v>
      </c>
      <c r="K2855" s="121">
        <v>6793270</v>
      </c>
      <c r="L2855" s="121">
        <v>0.99</v>
      </c>
      <c r="M2855" s="121">
        <v>2773</v>
      </c>
      <c r="N2855" s="122">
        <v>1</v>
      </c>
      <c r="O2855" s="122">
        <v>9.4416528360206643E+18</v>
      </c>
    </row>
    <row r="2856" spans="3:15" ht="15" customHeight="1">
      <c r="C2856" s="112" t="b">
        <v>0</v>
      </c>
      <c r="D2856" s="113">
        <v>2775</v>
      </c>
      <c r="E2856" s="114" t="s">
        <v>4479</v>
      </c>
      <c r="F2856" s="114">
        <v>223</v>
      </c>
      <c r="G2856" s="121">
        <v>1</v>
      </c>
      <c r="H2856" s="121">
        <v>7</v>
      </c>
      <c r="I2856" s="121"/>
      <c r="J2856" s="121">
        <v>139337</v>
      </c>
      <c r="K2856" s="121">
        <v>4552858</v>
      </c>
      <c r="L2856" s="121">
        <v>0.99</v>
      </c>
      <c r="M2856" s="121">
        <v>2774</v>
      </c>
      <c r="N2856" s="122">
        <v>1</v>
      </c>
      <c r="O2856" s="122">
        <v>4.1310654725835617E+18</v>
      </c>
    </row>
    <row r="2857" spans="3:15" ht="15" customHeight="1">
      <c r="C2857" s="112" t="b">
        <v>0</v>
      </c>
      <c r="D2857" s="113">
        <v>2776</v>
      </c>
      <c r="E2857" s="114" t="s">
        <v>4480</v>
      </c>
      <c r="F2857" s="114">
        <v>223</v>
      </c>
      <c r="G2857" s="121">
        <v>1</v>
      </c>
      <c r="H2857" s="121">
        <v>7</v>
      </c>
      <c r="I2857" s="121"/>
      <c r="J2857" s="121">
        <v>174001</v>
      </c>
      <c r="K2857" s="121">
        <v>5618895</v>
      </c>
      <c r="L2857" s="121">
        <v>0.99</v>
      </c>
      <c r="M2857" s="121">
        <v>2775</v>
      </c>
      <c r="N2857" s="122">
        <v>1</v>
      </c>
      <c r="O2857" s="122">
        <v>1.7573073030414694E+19</v>
      </c>
    </row>
    <row r="2858" spans="3:15" ht="15" customHeight="1">
      <c r="C2858" s="112" t="b">
        <v>0</v>
      </c>
      <c r="D2858" s="113">
        <v>2777</v>
      </c>
      <c r="E2858" s="114" t="s">
        <v>4481</v>
      </c>
      <c r="F2858" s="114">
        <v>223</v>
      </c>
      <c r="G2858" s="121">
        <v>1</v>
      </c>
      <c r="H2858" s="121">
        <v>7</v>
      </c>
      <c r="I2858" s="121"/>
      <c r="J2858" s="121">
        <v>209737</v>
      </c>
      <c r="K2858" s="121">
        <v>6890327</v>
      </c>
      <c r="L2858" s="121">
        <v>0.99</v>
      </c>
      <c r="M2858" s="121">
        <v>2776</v>
      </c>
      <c r="N2858" s="122">
        <v>1</v>
      </c>
      <c r="O2858" s="122">
        <v>1.06560677613569E+19</v>
      </c>
    </row>
    <row r="2859" spans="3:15" ht="15" customHeight="1">
      <c r="C2859" s="112" t="b">
        <v>0</v>
      </c>
      <c r="D2859" s="113">
        <v>2778</v>
      </c>
      <c r="E2859" s="114" t="s">
        <v>4482</v>
      </c>
      <c r="F2859" s="114">
        <v>223</v>
      </c>
      <c r="G2859" s="121">
        <v>1</v>
      </c>
      <c r="H2859" s="121">
        <v>7</v>
      </c>
      <c r="I2859" s="121"/>
      <c r="J2859" s="121">
        <v>162220</v>
      </c>
      <c r="K2859" s="121">
        <v>5213894</v>
      </c>
      <c r="L2859" s="121">
        <v>0.99</v>
      </c>
      <c r="M2859" s="121">
        <v>2777</v>
      </c>
      <c r="N2859" s="122">
        <v>1</v>
      </c>
      <c r="O2859" s="122">
        <v>1.4578686660461924E+19</v>
      </c>
    </row>
    <row r="2860" spans="3:15" ht="15" customHeight="1">
      <c r="C2860" s="112" t="b">
        <v>0</v>
      </c>
      <c r="D2860" s="113">
        <v>2779</v>
      </c>
      <c r="E2860" s="114" t="s">
        <v>4483</v>
      </c>
      <c r="F2860" s="114">
        <v>223</v>
      </c>
      <c r="G2860" s="121">
        <v>1</v>
      </c>
      <c r="H2860" s="121">
        <v>7</v>
      </c>
      <c r="I2860" s="121"/>
      <c r="J2860" s="121">
        <v>184450</v>
      </c>
      <c r="K2860" s="121">
        <v>6069933</v>
      </c>
      <c r="L2860" s="121">
        <v>0.99</v>
      </c>
      <c r="M2860" s="121">
        <v>2778</v>
      </c>
      <c r="N2860" s="122">
        <v>1</v>
      </c>
      <c r="O2860" s="122">
        <v>1.5839019386220868E+19</v>
      </c>
    </row>
    <row r="2861" spans="3:15" ht="15" customHeight="1">
      <c r="C2861" s="112" t="b">
        <v>0</v>
      </c>
      <c r="D2861" s="113">
        <v>2780</v>
      </c>
      <c r="E2861" s="114" t="s">
        <v>4484</v>
      </c>
      <c r="F2861" s="114">
        <v>223</v>
      </c>
      <c r="G2861" s="121">
        <v>1</v>
      </c>
      <c r="H2861" s="121">
        <v>7</v>
      </c>
      <c r="I2861" s="121"/>
      <c r="J2861" s="121">
        <v>252943</v>
      </c>
      <c r="K2861" s="121">
        <v>8455132</v>
      </c>
      <c r="L2861" s="121">
        <v>0.99</v>
      </c>
      <c r="M2861" s="121">
        <v>2779</v>
      </c>
      <c r="N2861" s="122">
        <v>1</v>
      </c>
      <c r="O2861" s="122">
        <v>1.1879591424594971E+19</v>
      </c>
    </row>
    <row r="2862" spans="3:15" ht="15" customHeight="1">
      <c r="C2862" s="112" t="b">
        <v>0</v>
      </c>
      <c r="D2862" s="113">
        <v>2781</v>
      </c>
      <c r="E2862" s="114" t="s">
        <v>4485</v>
      </c>
      <c r="F2862" s="114">
        <v>224</v>
      </c>
      <c r="G2862" s="121">
        <v>1</v>
      </c>
      <c r="H2862" s="121">
        <v>4</v>
      </c>
      <c r="I2862" s="121" t="s">
        <v>594</v>
      </c>
      <c r="J2862" s="121">
        <v>322612</v>
      </c>
      <c r="K2862" s="121">
        <v>10786578</v>
      </c>
      <c r="L2862" s="121">
        <v>0.99</v>
      </c>
      <c r="M2862" s="121">
        <v>2780</v>
      </c>
      <c r="N2862" s="122">
        <v>0</v>
      </c>
      <c r="O2862" s="122">
        <v>8.5025446480269404E+18</v>
      </c>
    </row>
    <row r="2863" spans="3:15" ht="15" customHeight="1">
      <c r="C2863" s="112" t="b">
        <v>0</v>
      </c>
      <c r="D2863" s="113">
        <v>2782</v>
      </c>
      <c r="E2863" s="114" t="s">
        <v>4486</v>
      </c>
      <c r="F2863" s="114">
        <v>224</v>
      </c>
      <c r="G2863" s="121">
        <v>1</v>
      </c>
      <c r="H2863" s="121">
        <v>4</v>
      </c>
      <c r="I2863" s="121" t="s">
        <v>594</v>
      </c>
      <c r="J2863" s="121">
        <v>230504</v>
      </c>
      <c r="K2863" s="121">
        <v>7668899</v>
      </c>
      <c r="L2863" s="121">
        <v>0.99</v>
      </c>
      <c r="M2863" s="121">
        <v>2781</v>
      </c>
      <c r="N2863" s="122">
        <v>0</v>
      </c>
      <c r="O2863" s="122">
        <v>1.5506953368542339E+19</v>
      </c>
    </row>
    <row r="2864" spans="3:15" ht="15" customHeight="1">
      <c r="C2864" s="112" t="b">
        <v>0</v>
      </c>
      <c r="D2864" s="113">
        <v>2783</v>
      </c>
      <c r="E2864" s="114" t="s">
        <v>4487</v>
      </c>
      <c r="F2864" s="114">
        <v>224</v>
      </c>
      <c r="G2864" s="121">
        <v>1</v>
      </c>
      <c r="H2864" s="121">
        <v>4</v>
      </c>
      <c r="I2864" s="121" t="s">
        <v>594</v>
      </c>
      <c r="J2864" s="121">
        <v>222484</v>
      </c>
      <c r="K2864" s="121">
        <v>7382048</v>
      </c>
      <c r="L2864" s="121">
        <v>0.99</v>
      </c>
      <c r="M2864" s="121">
        <v>2782</v>
      </c>
      <c r="N2864" s="122">
        <v>0</v>
      </c>
      <c r="O2864" s="122">
        <v>1.4396567105231598E+19</v>
      </c>
    </row>
    <row r="2865" spans="3:15" ht="15" customHeight="1">
      <c r="C2865" s="112" t="b">
        <v>0</v>
      </c>
      <c r="D2865" s="113">
        <v>2784</v>
      </c>
      <c r="E2865" s="114" t="s">
        <v>4488</v>
      </c>
      <c r="F2865" s="114">
        <v>224</v>
      </c>
      <c r="G2865" s="121">
        <v>1</v>
      </c>
      <c r="H2865" s="121">
        <v>4</v>
      </c>
      <c r="I2865" s="121" t="s">
        <v>594</v>
      </c>
      <c r="J2865" s="121">
        <v>218331</v>
      </c>
      <c r="K2865" s="121">
        <v>7267458</v>
      </c>
      <c r="L2865" s="121">
        <v>0.99</v>
      </c>
      <c r="M2865" s="121">
        <v>2783</v>
      </c>
      <c r="N2865" s="122">
        <v>0</v>
      </c>
      <c r="O2865" s="122">
        <v>8.4421881393668588E+18</v>
      </c>
    </row>
    <row r="2866" spans="3:15" ht="15" customHeight="1">
      <c r="C2866" s="112" t="b">
        <v>0</v>
      </c>
      <c r="D2866" s="113">
        <v>2785</v>
      </c>
      <c r="E2866" s="114" t="s">
        <v>4489</v>
      </c>
      <c r="F2866" s="114">
        <v>224</v>
      </c>
      <c r="G2866" s="121">
        <v>1</v>
      </c>
      <c r="H2866" s="121">
        <v>4</v>
      </c>
      <c r="I2866" s="121" t="s">
        <v>594</v>
      </c>
      <c r="J2866" s="121">
        <v>296829</v>
      </c>
      <c r="K2866" s="121">
        <v>9868187</v>
      </c>
      <c r="L2866" s="121">
        <v>0.99</v>
      </c>
      <c r="M2866" s="121">
        <v>2784</v>
      </c>
      <c r="N2866" s="122">
        <v>0</v>
      </c>
      <c r="O2866" s="122">
        <v>1.842759479134466E+19</v>
      </c>
    </row>
    <row r="2867" spans="3:15" ht="15" customHeight="1">
      <c r="C2867" s="112" t="b">
        <v>0</v>
      </c>
      <c r="D2867" s="113">
        <v>2786</v>
      </c>
      <c r="E2867" s="114" t="s">
        <v>4490</v>
      </c>
      <c r="F2867" s="114">
        <v>224</v>
      </c>
      <c r="G2867" s="121">
        <v>1</v>
      </c>
      <c r="H2867" s="121">
        <v>4</v>
      </c>
      <c r="I2867" s="121" t="s">
        <v>594</v>
      </c>
      <c r="J2867" s="121">
        <v>199131</v>
      </c>
      <c r="K2867" s="121">
        <v>6566998</v>
      </c>
      <c r="L2867" s="121">
        <v>0.99</v>
      </c>
      <c r="M2867" s="121">
        <v>2785</v>
      </c>
      <c r="N2867" s="122">
        <v>0</v>
      </c>
      <c r="O2867" s="122">
        <v>1.7758721592800172E+19</v>
      </c>
    </row>
    <row r="2868" spans="3:15" ht="15" customHeight="1">
      <c r="C2868" s="112" t="b">
        <v>0</v>
      </c>
      <c r="D2868" s="113">
        <v>2787</v>
      </c>
      <c r="E2868" s="114" t="s">
        <v>4491</v>
      </c>
      <c r="F2868" s="114">
        <v>224</v>
      </c>
      <c r="G2868" s="121">
        <v>1</v>
      </c>
      <c r="H2868" s="121">
        <v>4</v>
      </c>
      <c r="I2868" s="121" t="s">
        <v>594</v>
      </c>
      <c r="J2868" s="121">
        <v>264359</v>
      </c>
      <c r="K2868" s="121">
        <v>8741444</v>
      </c>
      <c r="L2868" s="121">
        <v>0.99</v>
      </c>
      <c r="M2868" s="121">
        <v>2786</v>
      </c>
      <c r="N2868" s="122">
        <v>0</v>
      </c>
      <c r="O2868" s="122">
        <v>1.523591220629691E+19</v>
      </c>
    </row>
    <row r="2869" spans="3:15" ht="15" customHeight="1">
      <c r="C2869" s="112" t="b">
        <v>0</v>
      </c>
      <c r="D2869" s="113">
        <v>2788</v>
      </c>
      <c r="E2869" s="114" t="s">
        <v>4492</v>
      </c>
      <c r="F2869" s="114">
        <v>224</v>
      </c>
      <c r="G2869" s="121">
        <v>1</v>
      </c>
      <c r="H2869" s="121">
        <v>4</v>
      </c>
      <c r="I2869" s="121" t="s">
        <v>594</v>
      </c>
      <c r="J2869" s="121">
        <v>245995</v>
      </c>
      <c r="K2869" s="121">
        <v>8143797</v>
      </c>
      <c r="L2869" s="121">
        <v>0.99</v>
      </c>
      <c r="M2869" s="121">
        <v>2787</v>
      </c>
      <c r="N2869" s="122">
        <v>0</v>
      </c>
      <c r="O2869" s="122">
        <v>1.914139217249681E+17</v>
      </c>
    </row>
    <row r="2870" spans="3:15" ht="15" customHeight="1">
      <c r="C2870" s="112" t="b">
        <v>0</v>
      </c>
      <c r="D2870" s="113">
        <v>2789</v>
      </c>
      <c r="E2870" s="114" t="s">
        <v>4493</v>
      </c>
      <c r="F2870" s="114">
        <v>224</v>
      </c>
      <c r="G2870" s="121">
        <v>1</v>
      </c>
      <c r="H2870" s="121">
        <v>4</v>
      </c>
      <c r="I2870" s="121" t="s">
        <v>594</v>
      </c>
      <c r="J2870" s="121">
        <v>215510</v>
      </c>
      <c r="K2870" s="121">
        <v>7148017</v>
      </c>
      <c r="L2870" s="121">
        <v>0.99</v>
      </c>
      <c r="M2870" s="121">
        <v>2788</v>
      </c>
      <c r="N2870" s="122">
        <v>0</v>
      </c>
      <c r="O2870" s="122">
        <v>1.3744682477441341E+19</v>
      </c>
    </row>
    <row r="2871" spans="3:15" ht="15" customHeight="1">
      <c r="C2871" s="112" t="b">
        <v>0</v>
      </c>
      <c r="D2871" s="113">
        <v>2790</v>
      </c>
      <c r="E2871" s="114" t="s">
        <v>4494</v>
      </c>
      <c r="F2871" s="114">
        <v>224</v>
      </c>
      <c r="G2871" s="121">
        <v>1</v>
      </c>
      <c r="H2871" s="121">
        <v>4</v>
      </c>
      <c r="I2871" s="121" t="s">
        <v>594</v>
      </c>
      <c r="J2871" s="121">
        <v>158458</v>
      </c>
      <c r="K2871" s="121">
        <v>5285715</v>
      </c>
      <c r="L2871" s="121">
        <v>0.99</v>
      </c>
      <c r="M2871" s="121">
        <v>2789</v>
      </c>
      <c r="N2871" s="122">
        <v>0</v>
      </c>
      <c r="O2871" s="122">
        <v>8.4048979622836183E+18</v>
      </c>
    </row>
    <row r="2872" spans="3:15" ht="15" customHeight="1">
      <c r="C2872" s="112" t="b">
        <v>0</v>
      </c>
      <c r="D2872" s="113">
        <v>2791</v>
      </c>
      <c r="E2872" s="114" t="s">
        <v>4495</v>
      </c>
      <c r="F2872" s="114">
        <v>224</v>
      </c>
      <c r="G2872" s="121">
        <v>1</v>
      </c>
      <c r="H2872" s="121">
        <v>4</v>
      </c>
      <c r="I2872" s="121" t="s">
        <v>594</v>
      </c>
      <c r="J2872" s="121">
        <v>151693</v>
      </c>
      <c r="K2872" s="121">
        <v>5020547</v>
      </c>
      <c r="L2872" s="121">
        <v>0.99</v>
      </c>
      <c r="M2872" s="121">
        <v>2790</v>
      </c>
      <c r="N2872" s="122">
        <v>0</v>
      </c>
      <c r="O2872" s="122">
        <v>1.6624612897072882E+19</v>
      </c>
    </row>
    <row r="2873" spans="3:15" ht="15" customHeight="1">
      <c r="C2873" s="112" t="b">
        <v>0</v>
      </c>
      <c r="D2873" s="113">
        <v>2792</v>
      </c>
      <c r="E2873" s="114" t="s">
        <v>4496</v>
      </c>
      <c r="F2873" s="114">
        <v>224</v>
      </c>
      <c r="G2873" s="121">
        <v>1</v>
      </c>
      <c r="H2873" s="121">
        <v>4</v>
      </c>
      <c r="I2873" s="121" t="s">
        <v>594</v>
      </c>
      <c r="J2873" s="121">
        <v>191503</v>
      </c>
      <c r="K2873" s="121">
        <v>6349938</v>
      </c>
      <c r="L2873" s="121">
        <v>0.99</v>
      </c>
      <c r="M2873" s="121">
        <v>2791</v>
      </c>
      <c r="N2873" s="122">
        <v>0</v>
      </c>
      <c r="O2873" s="122">
        <v>9.7280785740829312E+17</v>
      </c>
    </row>
    <row r="2874" spans="3:15" ht="15" customHeight="1">
      <c r="C2874" s="112" t="b">
        <v>0</v>
      </c>
      <c r="D2874" s="113">
        <v>2793</v>
      </c>
      <c r="E2874" s="114" t="s">
        <v>4497</v>
      </c>
      <c r="F2874" s="114">
        <v>224</v>
      </c>
      <c r="G2874" s="121">
        <v>1</v>
      </c>
      <c r="H2874" s="121">
        <v>4</v>
      </c>
      <c r="I2874" s="121" t="s">
        <v>594</v>
      </c>
      <c r="J2874" s="121">
        <v>37120</v>
      </c>
      <c r="K2874" s="121">
        <v>1220930</v>
      </c>
      <c r="L2874" s="121">
        <v>0.99</v>
      </c>
      <c r="M2874" s="121">
        <v>2792</v>
      </c>
      <c r="N2874" s="122">
        <v>0</v>
      </c>
      <c r="O2874" s="122">
        <v>6.4192921923998351E+18</v>
      </c>
    </row>
    <row r="2875" spans="3:15" ht="15" customHeight="1">
      <c r="C2875" s="112" t="b">
        <v>0</v>
      </c>
      <c r="D2875" s="113">
        <v>2794</v>
      </c>
      <c r="E2875" s="114" t="s">
        <v>4498</v>
      </c>
      <c r="F2875" s="114">
        <v>224</v>
      </c>
      <c r="G2875" s="121">
        <v>1</v>
      </c>
      <c r="H2875" s="121">
        <v>4</v>
      </c>
      <c r="I2875" s="121" t="s">
        <v>594</v>
      </c>
      <c r="J2875" s="121">
        <v>184946</v>
      </c>
      <c r="K2875" s="121">
        <v>6157904</v>
      </c>
      <c r="L2875" s="121">
        <v>0.99</v>
      </c>
      <c r="M2875" s="121">
        <v>2793</v>
      </c>
      <c r="N2875" s="122">
        <v>0</v>
      </c>
      <c r="O2875" s="122">
        <v>3.8438013330919578E+18</v>
      </c>
    </row>
    <row r="2876" spans="3:15" ht="15" customHeight="1">
      <c r="C2876" s="112" t="b">
        <v>0</v>
      </c>
      <c r="D2876" s="113">
        <v>2795</v>
      </c>
      <c r="E2876" s="114" t="s">
        <v>4499</v>
      </c>
      <c r="F2876" s="114">
        <v>224</v>
      </c>
      <c r="G2876" s="121">
        <v>1</v>
      </c>
      <c r="H2876" s="121">
        <v>4</v>
      </c>
      <c r="I2876" s="121" t="s">
        <v>594</v>
      </c>
      <c r="J2876" s="121">
        <v>104986</v>
      </c>
      <c r="K2876" s="121">
        <v>3503755</v>
      </c>
      <c r="L2876" s="121">
        <v>0.99</v>
      </c>
      <c r="M2876" s="121">
        <v>2794</v>
      </c>
      <c r="N2876" s="122">
        <v>0</v>
      </c>
      <c r="O2876" s="122">
        <v>1.6819419944804485E+18</v>
      </c>
    </row>
    <row r="2877" spans="3:15" ht="15" customHeight="1">
      <c r="C2877" s="112" t="b">
        <v>0</v>
      </c>
      <c r="D2877" s="113">
        <v>2796</v>
      </c>
      <c r="E2877" s="114" t="s">
        <v>4500</v>
      </c>
      <c r="F2877" s="114">
        <v>224</v>
      </c>
      <c r="G2877" s="121">
        <v>1</v>
      </c>
      <c r="H2877" s="121">
        <v>4</v>
      </c>
      <c r="I2877" s="121" t="s">
        <v>594</v>
      </c>
      <c r="J2877" s="121">
        <v>189988</v>
      </c>
      <c r="K2877" s="121">
        <v>6308613</v>
      </c>
      <c r="L2877" s="121">
        <v>0.99</v>
      </c>
      <c r="M2877" s="121">
        <v>2795</v>
      </c>
      <c r="N2877" s="122">
        <v>0</v>
      </c>
      <c r="O2877" s="122">
        <v>1.3758782141757893E+19</v>
      </c>
    </row>
    <row r="2878" spans="3:15" ht="15" customHeight="1">
      <c r="C2878" s="112" t="b">
        <v>0</v>
      </c>
      <c r="D2878" s="113">
        <v>2797</v>
      </c>
      <c r="E2878" s="114" t="s">
        <v>4501</v>
      </c>
      <c r="F2878" s="114">
        <v>224</v>
      </c>
      <c r="G2878" s="121">
        <v>1</v>
      </c>
      <c r="H2878" s="121">
        <v>4</v>
      </c>
      <c r="I2878" s="121" t="s">
        <v>594</v>
      </c>
      <c r="J2878" s="121">
        <v>34168</v>
      </c>
      <c r="K2878" s="121">
        <v>1124909</v>
      </c>
      <c r="L2878" s="121">
        <v>0.99</v>
      </c>
      <c r="M2878" s="121">
        <v>2796</v>
      </c>
      <c r="N2878" s="122">
        <v>0</v>
      </c>
      <c r="O2878" s="122">
        <v>8.520719961505323E+18</v>
      </c>
    </row>
    <row r="2879" spans="3:15" ht="15" customHeight="1">
      <c r="C2879" s="112" t="b">
        <v>0</v>
      </c>
      <c r="D2879" s="113">
        <v>2798</v>
      </c>
      <c r="E2879" s="114" t="s">
        <v>4502</v>
      </c>
      <c r="F2879" s="114">
        <v>224</v>
      </c>
      <c r="G2879" s="121">
        <v>1</v>
      </c>
      <c r="H2879" s="121">
        <v>4</v>
      </c>
      <c r="I2879" s="121" t="s">
        <v>594</v>
      </c>
      <c r="J2879" s="121">
        <v>195500</v>
      </c>
      <c r="K2879" s="121">
        <v>6486470</v>
      </c>
      <c r="L2879" s="121">
        <v>0.99</v>
      </c>
      <c r="M2879" s="121">
        <v>2797</v>
      </c>
      <c r="N2879" s="122">
        <v>0</v>
      </c>
      <c r="O2879" s="122">
        <v>2.5403700396574899E+18</v>
      </c>
    </row>
    <row r="2880" spans="3:15" ht="15" customHeight="1">
      <c r="C2880" s="112" t="b">
        <v>0</v>
      </c>
      <c r="D2880" s="113">
        <v>2799</v>
      </c>
      <c r="E2880" s="114" t="s">
        <v>4503</v>
      </c>
      <c r="F2880" s="114">
        <v>224</v>
      </c>
      <c r="G2880" s="121">
        <v>1</v>
      </c>
      <c r="H2880" s="121">
        <v>4</v>
      </c>
      <c r="I2880" s="121" t="s">
        <v>594</v>
      </c>
      <c r="J2880" s="121">
        <v>56111</v>
      </c>
      <c r="K2880" s="121">
        <v>1824213</v>
      </c>
      <c r="L2880" s="121">
        <v>0.99</v>
      </c>
      <c r="M2880" s="121">
        <v>2798</v>
      </c>
      <c r="N2880" s="122">
        <v>0</v>
      </c>
      <c r="O2880" s="122">
        <v>9.0526589568780851E+18</v>
      </c>
    </row>
    <row r="2881" spans="3:15" ht="15" customHeight="1">
      <c r="C2881" s="112" t="b">
        <v>0</v>
      </c>
      <c r="D2881" s="113">
        <v>2800</v>
      </c>
      <c r="E2881" s="114" t="s">
        <v>4504</v>
      </c>
      <c r="F2881" s="114">
        <v>224</v>
      </c>
      <c r="G2881" s="121">
        <v>1</v>
      </c>
      <c r="H2881" s="121">
        <v>4</v>
      </c>
      <c r="I2881" s="121" t="s">
        <v>594</v>
      </c>
      <c r="J2881" s="121">
        <v>212401</v>
      </c>
      <c r="K2881" s="121">
        <v>7069773</v>
      </c>
      <c r="L2881" s="121">
        <v>0.99</v>
      </c>
      <c r="M2881" s="121">
        <v>2799</v>
      </c>
      <c r="N2881" s="122">
        <v>0</v>
      </c>
      <c r="O2881" s="122">
        <v>1.368317242484479E+19</v>
      </c>
    </row>
    <row r="2882" spans="3:15" ht="15" customHeight="1">
      <c r="C2882" s="112" t="b">
        <v>0</v>
      </c>
      <c r="D2882" s="113">
        <v>2801</v>
      </c>
      <c r="E2882" s="114" t="s">
        <v>4505</v>
      </c>
      <c r="F2882" s="114">
        <v>224</v>
      </c>
      <c r="G2882" s="121">
        <v>1</v>
      </c>
      <c r="H2882" s="121">
        <v>4</v>
      </c>
      <c r="I2882" s="121" t="s">
        <v>594</v>
      </c>
      <c r="J2882" s="121">
        <v>285936</v>
      </c>
      <c r="K2882" s="121">
        <v>9531268</v>
      </c>
      <c r="L2882" s="121">
        <v>0.99</v>
      </c>
      <c r="M2882" s="121">
        <v>2800</v>
      </c>
      <c r="N2882" s="122">
        <v>0</v>
      </c>
      <c r="O2882" s="122">
        <v>1.1660379178259003E+19</v>
      </c>
    </row>
    <row r="2883" spans="3:15" ht="15" customHeight="1">
      <c r="C2883" s="112" t="b">
        <v>0</v>
      </c>
      <c r="D2883" s="113">
        <v>2802</v>
      </c>
      <c r="E2883" s="114" t="s">
        <v>4506</v>
      </c>
      <c r="F2883" s="114">
        <v>224</v>
      </c>
      <c r="G2883" s="121">
        <v>1</v>
      </c>
      <c r="H2883" s="121">
        <v>4</v>
      </c>
      <c r="I2883" s="121" t="s">
        <v>594</v>
      </c>
      <c r="J2883" s="121">
        <v>293668</v>
      </c>
      <c r="K2883" s="121">
        <v>9776548</v>
      </c>
      <c r="L2883" s="121">
        <v>0.99</v>
      </c>
      <c r="M2883" s="121">
        <v>2801</v>
      </c>
      <c r="N2883" s="122">
        <v>0</v>
      </c>
      <c r="O2883" s="122">
        <v>3.10360961493715E+18</v>
      </c>
    </row>
    <row r="2884" spans="3:15" ht="15" customHeight="1">
      <c r="C2884" s="112" t="b">
        <v>0</v>
      </c>
      <c r="D2884" s="113">
        <v>2803</v>
      </c>
      <c r="E2884" s="114" t="s">
        <v>4507</v>
      </c>
      <c r="F2884" s="114">
        <v>225</v>
      </c>
      <c r="G2884" s="121">
        <v>1</v>
      </c>
      <c r="H2884" s="121">
        <v>4</v>
      </c>
      <c r="I2884" s="121" t="s">
        <v>4508</v>
      </c>
      <c r="J2884" s="121">
        <v>170684</v>
      </c>
      <c r="K2884" s="121">
        <v>5678290</v>
      </c>
      <c r="L2884" s="121">
        <v>0.99</v>
      </c>
      <c r="M2884" s="121">
        <v>2802</v>
      </c>
      <c r="N2884" s="122">
        <v>0</v>
      </c>
      <c r="O2884" s="122">
        <v>1.7134597755645956E+19</v>
      </c>
    </row>
    <row r="2885" spans="3:15" ht="15" customHeight="1">
      <c r="C2885" s="112" t="b">
        <v>0</v>
      </c>
      <c r="D2885" s="113">
        <v>2804</v>
      </c>
      <c r="E2885" s="114" t="s">
        <v>4509</v>
      </c>
      <c r="F2885" s="114">
        <v>225</v>
      </c>
      <c r="G2885" s="121">
        <v>1</v>
      </c>
      <c r="H2885" s="121">
        <v>4</v>
      </c>
      <c r="I2885" s="121" t="s">
        <v>4510</v>
      </c>
      <c r="J2885" s="121">
        <v>195840</v>
      </c>
      <c r="K2885" s="121">
        <v>6472780</v>
      </c>
      <c r="L2885" s="121">
        <v>0.99</v>
      </c>
      <c r="M2885" s="121">
        <v>2803</v>
      </c>
      <c r="N2885" s="122">
        <v>0</v>
      </c>
      <c r="O2885" s="122">
        <v>1.1798583861408352E+19</v>
      </c>
    </row>
    <row r="2886" spans="3:15" ht="15" customHeight="1">
      <c r="C2886" s="112" t="b">
        <v>0</v>
      </c>
      <c r="D2886" s="113">
        <v>2805</v>
      </c>
      <c r="E2886" s="114" t="s">
        <v>4511</v>
      </c>
      <c r="F2886" s="114">
        <v>225</v>
      </c>
      <c r="G2886" s="121">
        <v>1</v>
      </c>
      <c r="H2886" s="121">
        <v>4</v>
      </c>
      <c r="I2886" s="121" t="s">
        <v>488</v>
      </c>
      <c r="J2886" s="121">
        <v>246622</v>
      </c>
      <c r="K2886" s="121">
        <v>8073248</v>
      </c>
      <c r="L2886" s="121">
        <v>0.99</v>
      </c>
      <c r="M2886" s="121">
        <v>2804</v>
      </c>
      <c r="N2886" s="122">
        <v>0</v>
      </c>
      <c r="O2886" s="122">
        <v>1.670601700137813E+18</v>
      </c>
    </row>
    <row r="2887" spans="3:15" ht="15" customHeight="1">
      <c r="C2887" s="112" t="b">
        <v>0</v>
      </c>
      <c r="D2887" s="113">
        <v>2806</v>
      </c>
      <c r="E2887" s="114" t="s">
        <v>4512</v>
      </c>
      <c r="F2887" s="114">
        <v>225</v>
      </c>
      <c r="G2887" s="121">
        <v>1</v>
      </c>
      <c r="H2887" s="121">
        <v>4</v>
      </c>
      <c r="I2887" s="121" t="s">
        <v>4513</v>
      </c>
      <c r="J2887" s="121">
        <v>213289</v>
      </c>
      <c r="K2887" s="121">
        <v>7067340</v>
      </c>
      <c r="L2887" s="121">
        <v>0.99</v>
      </c>
      <c r="M2887" s="121">
        <v>2805</v>
      </c>
      <c r="N2887" s="122">
        <v>0</v>
      </c>
      <c r="O2887" s="122">
        <v>1.9812950887626808E+18</v>
      </c>
    </row>
    <row r="2888" spans="3:15" ht="15" customHeight="1">
      <c r="C2888" s="112" t="b">
        <v>0</v>
      </c>
      <c r="D2888" s="113">
        <v>2807</v>
      </c>
      <c r="E2888" s="114" t="s">
        <v>4514</v>
      </c>
      <c r="F2888" s="114">
        <v>225</v>
      </c>
      <c r="G2888" s="121">
        <v>1</v>
      </c>
      <c r="H2888" s="121">
        <v>4</v>
      </c>
      <c r="I2888" s="121" t="s">
        <v>4515</v>
      </c>
      <c r="J2888" s="121">
        <v>221831</v>
      </c>
      <c r="K2888" s="121">
        <v>7304656</v>
      </c>
      <c r="L2888" s="121">
        <v>0.99</v>
      </c>
      <c r="M2888" s="121">
        <v>2806</v>
      </c>
      <c r="N2888" s="122">
        <v>0</v>
      </c>
      <c r="O2888" s="122">
        <v>7.4535289544784609E+18</v>
      </c>
    </row>
    <row r="2889" spans="3:15" ht="15" customHeight="1">
      <c r="C2889" s="112" t="b">
        <v>0</v>
      </c>
      <c r="D2889" s="113">
        <v>2808</v>
      </c>
      <c r="E2889" s="114" t="s">
        <v>4516</v>
      </c>
      <c r="F2889" s="114">
        <v>225</v>
      </c>
      <c r="G2889" s="121">
        <v>1</v>
      </c>
      <c r="H2889" s="121">
        <v>4</v>
      </c>
      <c r="I2889" s="121" t="s">
        <v>4517</v>
      </c>
      <c r="J2889" s="121">
        <v>208613</v>
      </c>
      <c r="K2889" s="121">
        <v>6883180</v>
      </c>
      <c r="L2889" s="121">
        <v>0.99</v>
      </c>
      <c r="M2889" s="121">
        <v>2807</v>
      </c>
      <c r="N2889" s="122">
        <v>0</v>
      </c>
      <c r="O2889" s="122">
        <v>1.4083899766268564E+18</v>
      </c>
    </row>
    <row r="2890" spans="3:15" ht="15" customHeight="1">
      <c r="C2890" s="112" t="b">
        <v>0</v>
      </c>
      <c r="D2890" s="113">
        <v>2809</v>
      </c>
      <c r="E2890" s="114" t="s">
        <v>4518</v>
      </c>
      <c r="F2890" s="114">
        <v>225</v>
      </c>
      <c r="G2890" s="121">
        <v>1</v>
      </c>
      <c r="H2890" s="121">
        <v>4</v>
      </c>
      <c r="I2890" s="121" t="s">
        <v>4519</v>
      </c>
      <c r="J2890" s="121">
        <v>189440</v>
      </c>
      <c r="K2890" s="121">
        <v>6243967</v>
      </c>
      <c r="L2890" s="121">
        <v>0.99</v>
      </c>
      <c r="M2890" s="121">
        <v>2808</v>
      </c>
      <c r="N2890" s="122">
        <v>0</v>
      </c>
      <c r="O2890" s="122">
        <v>1.0496355712108694E+19</v>
      </c>
    </row>
    <row r="2891" spans="3:15" ht="15" customHeight="1">
      <c r="C2891" s="112" t="b">
        <v>0</v>
      </c>
      <c r="D2891" s="113">
        <v>2810</v>
      </c>
      <c r="E2891" s="114" t="s">
        <v>4520</v>
      </c>
      <c r="F2891" s="114">
        <v>225</v>
      </c>
      <c r="G2891" s="121">
        <v>1</v>
      </c>
      <c r="H2891" s="121">
        <v>4</v>
      </c>
      <c r="I2891" s="121" t="s">
        <v>4521</v>
      </c>
      <c r="J2891" s="121">
        <v>183092</v>
      </c>
      <c r="K2891" s="121">
        <v>5999048</v>
      </c>
      <c r="L2891" s="121">
        <v>0.99</v>
      </c>
      <c r="M2891" s="121">
        <v>2809</v>
      </c>
      <c r="N2891" s="122">
        <v>0</v>
      </c>
      <c r="O2891" s="122">
        <v>1.5406869447724161E+19</v>
      </c>
    </row>
    <row r="2892" spans="3:15" ht="15" customHeight="1">
      <c r="C2892" s="112" t="b">
        <v>0</v>
      </c>
      <c r="D2892" s="113">
        <v>2811</v>
      </c>
      <c r="E2892" s="114" t="s">
        <v>4522</v>
      </c>
      <c r="F2892" s="114">
        <v>225</v>
      </c>
      <c r="G2892" s="121">
        <v>1</v>
      </c>
      <c r="H2892" s="121">
        <v>4</v>
      </c>
      <c r="I2892" s="121" t="s">
        <v>4523</v>
      </c>
      <c r="J2892" s="121">
        <v>203702</v>
      </c>
      <c r="K2892" s="121">
        <v>6733733</v>
      </c>
      <c r="L2892" s="121">
        <v>0.99</v>
      </c>
      <c r="M2892" s="121">
        <v>2810</v>
      </c>
      <c r="N2892" s="122">
        <v>0</v>
      </c>
      <c r="O2892" s="122">
        <v>5.9417680741277788E+18</v>
      </c>
    </row>
    <row r="2893" spans="3:15" ht="15" customHeight="1">
      <c r="C2893" s="112" t="b">
        <v>0</v>
      </c>
      <c r="D2893" s="113">
        <v>2812</v>
      </c>
      <c r="E2893" s="114" t="s">
        <v>4524</v>
      </c>
      <c r="F2893" s="114">
        <v>225</v>
      </c>
      <c r="G2893" s="121">
        <v>1</v>
      </c>
      <c r="H2893" s="121">
        <v>4</v>
      </c>
      <c r="I2893" s="121" t="s">
        <v>4525</v>
      </c>
      <c r="J2893" s="121">
        <v>224261</v>
      </c>
      <c r="K2893" s="121">
        <v>7453156</v>
      </c>
      <c r="L2893" s="121">
        <v>0.99</v>
      </c>
      <c r="M2893" s="121">
        <v>2811</v>
      </c>
      <c r="N2893" s="122">
        <v>0</v>
      </c>
      <c r="O2893" s="122">
        <v>6.4291172247830651E+18</v>
      </c>
    </row>
    <row r="2894" spans="3:15" ht="15" customHeight="1">
      <c r="C2894" s="112" t="b">
        <v>0</v>
      </c>
      <c r="D2894" s="113">
        <v>2813</v>
      </c>
      <c r="E2894" s="114" t="s">
        <v>4526</v>
      </c>
      <c r="F2894" s="114">
        <v>225</v>
      </c>
      <c r="G2894" s="121">
        <v>1</v>
      </c>
      <c r="H2894" s="121">
        <v>4</v>
      </c>
      <c r="I2894" s="121" t="s">
        <v>4527</v>
      </c>
      <c r="J2894" s="121">
        <v>262191</v>
      </c>
      <c r="K2894" s="121">
        <v>8727645</v>
      </c>
      <c r="L2894" s="121">
        <v>0.99</v>
      </c>
      <c r="M2894" s="121">
        <v>2812</v>
      </c>
      <c r="N2894" s="122">
        <v>0</v>
      </c>
      <c r="O2894" s="122">
        <v>1.5348103212960152E+19</v>
      </c>
    </row>
    <row r="2895" spans="3:15" ht="15" customHeight="1">
      <c r="C2895" s="112" t="b">
        <v>0</v>
      </c>
      <c r="D2895" s="113">
        <v>2814</v>
      </c>
      <c r="E2895" s="114" t="s">
        <v>4528</v>
      </c>
      <c r="F2895" s="114">
        <v>225</v>
      </c>
      <c r="G2895" s="121">
        <v>1</v>
      </c>
      <c r="H2895" s="121">
        <v>4</v>
      </c>
      <c r="I2895" s="121" t="s">
        <v>4519</v>
      </c>
      <c r="J2895" s="121">
        <v>207830</v>
      </c>
      <c r="K2895" s="121">
        <v>6893664</v>
      </c>
      <c r="L2895" s="121">
        <v>0.99</v>
      </c>
      <c r="M2895" s="121">
        <v>2813</v>
      </c>
      <c r="N2895" s="122">
        <v>0</v>
      </c>
      <c r="O2895" s="122">
        <v>1.1420183524250909E+19</v>
      </c>
    </row>
    <row r="2896" spans="3:15" ht="15" customHeight="1">
      <c r="C2896" s="112" t="b">
        <v>0</v>
      </c>
      <c r="D2896" s="113">
        <v>2815</v>
      </c>
      <c r="E2896" s="114" t="s">
        <v>4529</v>
      </c>
      <c r="F2896" s="114">
        <v>225</v>
      </c>
      <c r="G2896" s="121">
        <v>1</v>
      </c>
      <c r="H2896" s="121">
        <v>4</v>
      </c>
      <c r="I2896" s="121" t="s">
        <v>488</v>
      </c>
      <c r="J2896" s="121">
        <v>276035</v>
      </c>
      <c r="K2896" s="121">
        <v>9138846</v>
      </c>
      <c r="L2896" s="121">
        <v>0.99</v>
      </c>
      <c r="M2896" s="121">
        <v>2814</v>
      </c>
      <c r="N2896" s="122">
        <v>0</v>
      </c>
      <c r="O2896" s="122">
        <v>1.327699872647773E+19</v>
      </c>
    </row>
    <row r="2897" spans="3:15" ht="15" customHeight="1">
      <c r="C2897" s="112" t="b">
        <v>0</v>
      </c>
      <c r="D2897" s="113">
        <v>2816</v>
      </c>
      <c r="E2897" s="114" t="s">
        <v>4530</v>
      </c>
      <c r="F2897" s="114">
        <v>225</v>
      </c>
      <c r="G2897" s="121">
        <v>1</v>
      </c>
      <c r="H2897" s="121">
        <v>4</v>
      </c>
      <c r="I2897" s="121" t="s">
        <v>4531</v>
      </c>
      <c r="J2897" s="121">
        <v>209084</v>
      </c>
      <c r="K2897" s="121">
        <v>6939176</v>
      </c>
      <c r="L2897" s="121">
        <v>0.99</v>
      </c>
      <c r="M2897" s="121">
        <v>2815</v>
      </c>
      <c r="N2897" s="122">
        <v>0</v>
      </c>
      <c r="O2897" s="122">
        <v>7.82709211296559E+18</v>
      </c>
    </row>
    <row r="2898" spans="3:15" ht="15" customHeight="1">
      <c r="C2898" s="112" t="b">
        <v>0</v>
      </c>
      <c r="D2898" s="113">
        <v>2817</v>
      </c>
      <c r="E2898" s="114" t="s">
        <v>4532</v>
      </c>
      <c r="F2898" s="114">
        <v>225</v>
      </c>
      <c r="G2898" s="121">
        <v>1</v>
      </c>
      <c r="H2898" s="121">
        <v>4</v>
      </c>
      <c r="I2898" s="121" t="s">
        <v>4533</v>
      </c>
      <c r="J2898" s="121">
        <v>251115</v>
      </c>
      <c r="K2898" s="121">
        <v>8271418</v>
      </c>
      <c r="L2898" s="121">
        <v>0.99</v>
      </c>
      <c r="M2898" s="121">
        <v>2816</v>
      </c>
      <c r="N2898" s="122">
        <v>0</v>
      </c>
      <c r="O2898" s="122">
        <v>6.5444129166608456E+18</v>
      </c>
    </row>
    <row r="2899" spans="3:15" ht="15" customHeight="1">
      <c r="C2899" s="112" t="b">
        <v>0</v>
      </c>
      <c r="D2899" s="113">
        <v>2818</v>
      </c>
      <c r="E2899" s="114" t="s">
        <v>4534</v>
      </c>
      <c r="F2899" s="114">
        <v>225</v>
      </c>
      <c r="G2899" s="121">
        <v>1</v>
      </c>
      <c r="H2899" s="121">
        <v>4</v>
      </c>
      <c r="I2899" s="121" t="s">
        <v>4535</v>
      </c>
      <c r="J2899" s="121">
        <v>156656</v>
      </c>
      <c r="K2899" s="121">
        <v>5277983</v>
      </c>
      <c r="L2899" s="121">
        <v>0.99</v>
      </c>
      <c r="M2899" s="121">
        <v>2817</v>
      </c>
      <c r="N2899" s="122">
        <v>0</v>
      </c>
      <c r="O2899" s="122">
        <v>6.4863819278960947E+18</v>
      </c>
    </row>
    <row r="2900" spans="3:15" ht="15" customHeight="1">
      <c r="C2900" s="112" t="b">
        <v>0</v>
      </c>
      <c r="D2900" s="113">
        <v>2819</v>
      </c>
      <c r="E2900" s="114" t="s">
        <v>334</v>
      </c>
      <c r="F2900" s="114">
        <v>226</v>
      </c>
      <c r="G2900" s="121">
        <v>3</v>
      </c>
      <c r="H2900" s="121">
        <v>18</v>
      </c>
      <c r="I2900" s="121"/>
      <c r="J2900" s="121">
        <v>2622250</v>
      </c>
      <c r="K2900" s="121">
        <v>490750393</v>
      </c>
      <c r="L2900" s="121">
        <v>1.99</v>
      </c>
      <c r="M2900" s="121">
        <v>2818</v>
      </c>
      <c r="N2900" s="122">
        <v>1</v>
      </c>
      <c r="O2900" s="122">
        <v>4.458537299639934E+18</v>
      </c>
    </row>
    <row r="2901" spans="3:15" ht="15" customHeight="1">
      <c r="C2901" s="112" t="b">
        <v>0</v>
      </c>
      <c r="D2901" s="113">
        <v>2820</v>
      </c>
      <c r="E2901" s="114" t="s">
        <v>4536</v>
      </c>
      <c r="F2901" s="114">
        <v>227</v>
      </c>
      <c r="G2901" s="121">
        <v>3</v>
      </c>
      <c r="H2901" s="121">
        <v>19</v>
      </c>
      <c r="I2901" s="121"/>
      <c r="J2901" s="121">
        <v>5286953</v>
      </c>
      <c r="K2901" s="121">
        <v>1054423946</v>
      </c>
      <c r="L2901" s="121">
        <v>1.99</v>
      </c>
      <c r="M2901" s="121">
        <v>2819</v>
      </c>
      <c r="N2901" s="122">
        <v>1</v>
      </c>
      <c r="O2901" s="122">
        <v>3.1407818009587364E+18</v>
      </c>
    </row>
    <row r="2902" spans="3:15" ht="15" customHeight="1">
      <c r="C2902" s="112" t="b">
        <v>0</v>
      </c>
      <c r="D2902" s="113">
        <v>2821</v>
      </c>
      <c r="E2902" s="114" t="s">
        <v>4537</v>
      </c>
      <c r="F2902" s="114">
        <v>227</v>
      </c>
      <c r="G2902" s="121">
        <v>3</v>
      </c>
      <c r="H2902" s="121">
        <v>19</v>
      </c>
      <c r="I2902" s="121"/>
      <c r="J2902" s="121">
        <v>2621708</v>
      </c>
      <c r="K2902" s="121">
        <v>475079441</v>
      </c>
      <c r="L2902" s="121">
        <v>1.99</v>
      </c>
      <c r="M2902" s="121">
        <v>2820</v>
      </c>
      <c r="N2902" s="122">
        <v>1</v>
      </c>
      <c r="O2902" s="122">
        <v>1.1046187778523578E+19</v>
      </c>
    </row>
    <row r="2903" spans="3:15" ht="15" customHeight="1">
      <c r="C2903" s="112" t="b">
        <v>0</v>
      </c>
      <c r="D2903" s="113">
        <v>2822</v>
      </c>
      <c r="E2903" s="114" t="s">
        <v>4538</v>
      </c>
      <c r="F2903" s="114">
        <v>227</v>
      </c>
      <c r="G2903" s="121">
        <v>3</v>
      </c>
      <c r="H2903" s="121">
        <v>19</v>
      </c>
      <c r="I2903" s="121"/>
      <c r="J2903" s="121">
        <v>2618000</v>
      </c>
      <c r="K2903" s="121">
        <v>466820021</v>
      </c>
      <c r="L2903" s="121">
        <v>1.99</v>
      </c>
      <c r="M2903" s="121">
        <v>2821</v>
      </c>
      <c r="N2903" s="122">
        <v>1</v>
      </c>
      <c r="O2903" s="122">
        <v>1.2524356738662726E+19</v>
      </c>
    </row>
    <row r="2904" spans="3:15" ht="15" customHeight="1">
      <c r="C2904" s="112" t="b">
        <v>0</v>
      </c>
      <c r="D2904" s="113">
        <v>2823</v>
      </c>
      <c r="E2904" s="114" t="s">
        <v>4539</v>
      </c>
      <c r="F2904" s="114">
        <v>227</v>
      </c>
      <c r="G2904" s="121">
        <v>3</v>
      </c>
      <c r="H2904" s="121">
        <v>19</v>
      </c>
      <c r="I2904" s="121"/>
      <c r="J2904" s="121">
        <v>2626626</v>
      </c>
      <c r="K2904" s="121">
        <v>483484911</v>
      </c>
      <c r="L2904" s="121">
        <v>1.99</v>
      </c>
      <c r="M2904" s="121">
        <v>2822</v>
      </c>
      <c r="N2904" s="122">
        <v>1</v>
      </c>
      <c r="O2904" s="122">
        <v>6.8349074049097646E+18</v>
      </c>
    </row>
    <row r="2905" spans="3:15" ht="15" customHeight="1">
      <c r="C2905" s="112" t="b">
        <v>0</v>
      </c>
      <c r="D2905" s="113">
        <v>2824</v>
      </c>
      <c r="E2905" s="114" t="s">
        <v>4540</v>
      </c>
      <c r="F2905" s="114">
        <v>227</v>
      </c>
      <c r="G2905" s="121">
        <v>3</v>
      </c>
      <c r="H2905" s="121">
        <v>19</v>
      </c>
      <c r="I2905" s="121"/>
      <c r="J2905" s="121">
        <v>2631291</v>
      </c>
      <c r="K2905" s="121">
        <v>495262585</v>
      </c>
      <c r="L2905" s="121">
        <v>1.99</v>
      </c>
      <c r="M2905" s="121">
        <v>2823</v>
      </c>
      <c r="N2905" s="122">
        <v>1</v>
      </c>
      <c r="O2905" s="122">
        <v>1.0861593901918339E+19</v>
      </c>
    </row>
    <row r="2906" spans="3:15" ht="15" customHeight="1">
      <c r="C2906" s="112" t="b">
        <v>0</v>
      </c>
      <c r="D2906" s="113">
        <v>2825</v>
      </c>
      <c r="E2906" s="114" t="s">
        <v>4541</v>
      </c>
      <c r="F2906" s="114">
        <v>227</v>
      </c>
      <c r="G2906" s="121">
        <v>3</v>
      </c>
      <c r="H2906" s="121">
        <v>18</v>
      </c>
      <c r="I2906" s="121"/>
      <c r="J2906" s="121">
        <v>2563938</v>
      </c>
      <c r="K2906" s="121">
        <v>489715554</v>
      </c>
      <c r="L2906" s="121">
        <v>1.99</v>
      </c>
      <c r="M2906" s="121">
        <v>2824</v>
      </c>
      <c r="N2906" s="122">
        <v>1</v>
      </c>
      <c r="O2906" s="122">
        <v>1.6726289131336204E+19</v>
      </c>
    </row>
    <row r="2907" spans="3:15" ht="15" customHeight="1">
      <c r="C2907" s="112" t="b">
        <v>0</v>
      </c>
      <c r="D2907" s="113">
        <v>2826</v>
      </c>
      <c r="E2907" s="114" t="s">
        <v>4542</v>
      </c>
      <c r="F2907" s="114">
        <v>227</v>
      </c>
      <c r="G2907" s="121">
        <v>3</v>
      </c>
      <c r="H2907" s="121">
        <v>18</v>
      </c>
      <c r="I2907" s="121"/>
      <c r="J2907" s="121">
        <v>2713755</v>
      </c>
      <c r="K2907" s="121">
        <v>506896959</v>
      </c>
      <c r="L2907" s="121">
        <v>1.99</v>
      </c>
      <c r="M2907" s="121">
        <v>2825</v>
      </c>
      <c r="N2907" s="122">
        <v>1</v>
      </c>
      <c r="O2907" s="122">
        <v>1.0589539225732241E+19</v>
      </c>
    </row>
    <row r="2908" spans="3:15" ht="15" customHeight="1">
      <c r="C2908" s="112" t="b">
        <v>0</v>
      </c>
      <c r="D2908" s="113">
        <v>2827</v>
      </c>
      <c r="E2908" s="114" t="s">
        <v>4543</v>
      </c>
      <c r="F2908" s="114">
        <v>227</v>
      </c>
      <c r="G2908" s="121">
        <v>3</v>
      </c>
      <c r="H2908" s="121">
        <v>18</v>
      </c>
      <c r="I2908" s="121"/>
      <c r="J2908" s="121">
        <v>2622038</v>
      </c>
      <c r="K2908" s="121">
        <v>528499160</v>
      </c>
      <c r="L2908" s="121">
        <v>1.99</v>
      </c>
      <c r="M2908" s="121">
        <v>2826</v>
      </c>
      <c r="N2908" s="122">
        <v>1</v>
      </c>
      <c r="O2908" s="122">
        <v>2.6635660179590298E+18</v>
      </c>
    </row>
    <row r="2909" spans="3:15" ht="15" customHeight="1">
      <c r="C2909" s="112" t="b">
        <v>0</v>
      </c>
      <c r="D2909" s="113">
        <v>2828</v>
      </c>
      <c r="E2909" s="114" t="s">
        <v>4544</v>
      </c>
      <c r="F2909" s="114">
        <v>227</v>
      </c>
      <c r="G2909" s="121">
        <v>3</v>
      </c>
      <c r="H2909" s="121">
        <v>18</v>
      </c>
      <c r="I2909" s="121"/>
      <c r="J2909" s="121">
        <v>2623875</v>
      </c>
      <c r="K2909" s="121">
        <v>490375760</v>
      </c>
      <c r="L2909" s="121">
        <v>1.99</v>
      </c>
      <c r="M2909" s="121">
        <v>2827</v>
      </c>
      <c r="N2909" s="122">
        <v>1</v>
      </c>
      <c r="O2909" s="122">
        <v>3.9498236889801364E+18</v>
      </c>
    </row>
    <row r="2910" spans="3:15" ht="15" customHeight="1">
      <c r="C2910" s="112" t="b">
        <v>0</v>
      </c>
      <c r="D2910" s="113">
        <v>2829</v>
      </c>
      <c r="E2910" s="114" t="s">
        <v>4545</v>
      </c>
      <c r="F2910" s="114">
        <v>227</v>
      </c>
      <c r="G2910" s="121">
        <v>3</v>
      </c>
      <c r="H2910" s="121">
        <v>18</v>
      </c>
      <c r="I2910" s="121"/>
      <c r="J2910" s="121">
        <v>2618750</v>
      </c>
      <c r="K2910" s="121">
        <v>517909587</v>
      </c>
      <c r="L2910" s="121">
        <v>1.99</v>
      </c>
      <c r="M2910" s="121">
        <v>2828</v>
      </c>
      <c r="N2910" s="122">
        <v>1</v>
      </c>
      <c r="O2910" s="122">
        <v>1.3084482893236537E+19</v>
      </c>
    </row>
    <row r="2911" spans="3:15" ht="15" customHeight="1">
      <c r="C2911" s="112" t="b">
        <v>0</v>
      </c>
      <c r="D2911" s="113">
        <v>2830</v>
      </c>
      <c r="E2911" s="114" t="s">
        <v>4546</v>
      </c>
      <c r="F2911" s="114">
        <v>227</v>
      </c>
      <c r="G2911" s="121">
        <v>3</v>
      </c>
      <c r="H2911" s="121">
        <v>18</v>
      </c>
      <c r="I2911" s="121"/>
      <c r="J2911" s="121">
        <v>2624541</v>
      </c>
      <c r="K2911" s="121">
        <v>508406153</v>
      </c>
      <c r="L2911" s="121">
        <v>1.99</v>
      </c>
      <c r="M2911" s="121">
        <v>2829</v>
      </c>
      <c r="N2911" s="122">
        <v>1</v>
      </c>
      <c r="O2911" s="122">
        <v>1.2201657469209197E+19</v>
      </c>
    </row>
    <row r="2912" spans="3:15" ht="15" customHeight="1">
      <c r="C2912" s="112" t="b">
        <v>0</v>
      </c>
      <c r="D2912" s="113">
        <v>2831</v>
      </c>
      <c r="E2912" s="114" t="s">
        <v>4547</v>
      </c>
      <c r="F2912" s="114">
        <v>227</v>
      </c>
      <c r="G2912" s="121">
        <v>3</v>
      </c>
      <c r="H2912" s="121">
        <v>18</v>
      </c>
      <c r="I2912" s="121"/>
      <c r="J2912" s="121">
        <v>2624207</v>
      </c>
      <c r="K2912" s="121">
        <v>492700163</v>
      </c>
      <c r="L2912" s="121">
        <v>1.99</v>
      </c>
      <c r="M2912" s="121">
        <v>2830</v>
      </c>
      <c r="N2912" s="122">
        <v>1</v>
      </c>
      <c r="O2912" s="122">
        <v>1.837583577200059E+19</v>
      </c>
    </row>
    <row r="2913" spans="3:15" ht="15" customHeight="1">
      <c r="C2913" s="112" t="b">
        <v>0</v>
      </c>
      <c r="D2913" s="113">
        <v>2832</v>
      </c>
      <c r="E2913" s="114" t="s">
        <v>4548</v>
      </c>
      <c r="F2913" s="114">
        <v>227</v>
      </c>
      <c r="G2913" s="121">
        <v>3</v>
      </c>
      <c r="H2913" s="121">
        <v>18</v>
      </c>
      <c r="I2913" s="121"/>
      <c r="J2913" s="121">
        <v>2626376</v>
      </c>
      <c r="K2913" s="121">
        <v>552893447</v>
      </c>
      <c r="L2913" s="121">
        <v>1.99</v>
      </c>
      <c r="M2913" s="121">
        <v>2831</v>
      </c>
      <c r="N2913" s="122">
        <v>1</v>
      </c>
      <c r="O2913" s="122">
        <v>1.5161135798820751E+19</v>
      </c>
    </row>
    <row r="2914" spans="3:15" ht="15" customHeight="1">
      <c r="C2914" s="112" t="b">
        <v>0</v>
      </c>
      <c r="D2914" s="113">
        <v>2833</v>
      </c>
      <c r="E2914" s="114" t="s">
        <v>4549</v>
      </c>
      <c r="F2914" s="114">
        <v>227</v>
      </c>
      <c r="G2914" s="121">
        <v>3</v>
      </c>
      <c r="H2914" s="121">
        <v>18</v>
      </c>
      <c r="I2914" s="121"/>
      <c r="J2914" s="121">
        <v>2620245</v>
      </c>
      <c r="K2914" s="121">
        <v>462818231</v>
      </c>
      <c r="L2914" s="121">
        <v>1.99</v>
      </c>
      <c r="M2914" s="121">
        <v>2832</v>
      </c>
      <c r="N2914" s="122">
        <v>1</v>
      </c>
      <c r="O2914" s="122">
        <v>1.6170748504766603E+19</v>
      </c>
    </row>
    <row r="2915" spans="3:15" ht="15" customHeight="1">
      <c r="C2915" s="112" t="b">
        <v>0</v>
      </c>
      <c r="D2915" s="113">
        <v>2834</v>
      </c>
      <c r="E2915" s="114" t="s">
        <v>4550</v>
      </c>
      <c r="F2915" s="114">
        <v>227</v>
      </c>
      <c r="G2915" s="121">
        <v>3</v>
      </c>
      <c r="H2915" s="121">
        <v>18</v>
      </c>
      <c r="I2915" s="121"/>
      <c r="J2915" s="121">
        <v>2627961</v>
      </c>
      <c r="K2915" s="121">
        <v>537648614</v>
      </c>
      <c r="L2915" s="121">
        <v>1.99</v>
      </c>
      <c r="M2915" s="121">
        <v>2833</v>
      </c>
      <c r="N2915" s="122">
        <v>1</v>
      </c>
      <c r="O2915" s="122">
        <v>1.0040109963286594E+19</v>
      </c>
    </row>
    <row r="2916" spans="3:15" ht="15" customHeight="1">
      <c r="C2916" s="112" t="b">
        <v>0</v>
      </c>
      <c r="D2916" s="113">
        <v>2835</v>
      </c>
      <c r="E2916" s="114" t="s">
        <v>4551</v>
      </c>
      <c r="F2916" s="114">
        <v>227</v>
      </c>
      <c r="G2916" s="121">
        <v>3</v>
      </c>
      <c r="H2916" s="121">
        <v>18</v>
      </c>
      <c r="I2916" s="121"/>
      <c r="J2916" s="121">
        <v>2622372</v>
      </c>
      <c r="K2916" s="121">
        <v>514154275</v>
      </c>
      <c r="L2916" s="121">
        <v>1.99</v>
      </c>
      <c r="M2916" s="121">
        <v>2834</v>
      </c>
      <c r="N2916" s="122">
        <v>1</v>
      </c>
      <c r="O2916" s="122">
        <v>3.6787567191260017E+18</v>
      </c>
    </row>
    <row r="2917" spans="3:15" ht="15" customHeight="1">
      <c r="C2917" s="112" t="b">
        <v>0</v>
      </c>
      <c r="D2917" s="113">
        <v>2836</v>
      </c>
      <c r="E2917" s="114" t="s">
        <v>4552</v>
      </c>
      <c r="F2917" s="114">
        <v>227</v>
      </c>
      <c r="G2917" s="121">
        <v>3</v>
      </c>
      <c r="H2917" s="121">
        <v>18</v>
      </c>
      <c r="I2917" s="121"/>
      <c r="J2917" s="121">
        <v>2621830</v>
      </c>
      <c r="K2917" s="121">
        <v>499258498</v>
      </c>
      <c r="L2917" s="121">
        <v>1.99</v>
      </c>
      <c r="M2917" s="121">
        <v>2835</v>
      </c>
      <c r="N2917" s="122">
        <v>1</v>
      </c>
      <c r="O2917" s="122">
        <v>2.1484960729305152E+18</v>
      </c>
    </row>
    <row r="2918" spans="3:15" ht="15" customHeight="1">
      <c r="C2918" s="112" t="b">
        <v>0</v>
      </c>
      <c r="D2918" s="113">
        <v>2837</v>
      </c>
      <c r="E2918" s="114" t="s">
        <v>4553</v>
      </c>
      <c r="F2918" s="114">
        <v>227</v>
      </c>
      <c r="G2918" s="121">
        <v>3</v>
      </c>
      <c r="H2918" s="121">
        <v>20</v>
      </c>
      <c r="I2918" s="121"/>
      <c r="J2918" s="121">
        <v>2622622</v>
      </c>
      <c r="K2918" s="121">
        <v>486233524</v>
      </c>
      <c r="L2918" s="121">
        <v>1.99</v>
      </c>
      <c r="M2918" s="121">
        <v>2836</v>
      </c>
      <c r="N2918" s="122">
        <v>1</v>
      </c>
      <c r="O2918" s="122">
        <v>4.1289407723546173E+18</v>
      </c>
    </row>
    <row r="2919" spans="3:15" ht="15" customHeight="1">
      <c r="C2919" s="112" t="b">
        <v>0</v>
      </c>
      <c r="D2919" s="113">
        <v>2838</v>
      </c>
      <c r="E2919" s="114" t="s">
        <v>4554</v>
      </c>
      <c r="F2919" s="114">
        <v>227</v>
      </c>
      <c r="G2919" s="121">
        <v>3</v>
      </c>
      <c r="H2919" s="121">
        <v>20</v>
      </c>
      <c r="I2919" s="121"/>
      <c r="J2919" s="121">
        <v>2869953</v>
      </c>
      <c r="K2919" s="121">
        <v>497335706</v>
      </c>
      <c r="L2919" s="121">
        <v>1.99</v>
      </c>
      <c r="M2919" s="121">
        <v>2837</v>
      </c>
      <c r="N2919" s="122">
        <v>1</v>
      </c>
      <c r="O2919" s="122">
        <v>1.1837940144053133E+19</v>
      </c>
    </row>
    <row r="2920" spans="3:15" ht="15" customHeight="1">
      <c r="C2920" s="112" t="b">
        <v>0</v>
      </c>
      <c r="D2920" s="113">
        <v>2839</v>
      </c>
      <c r="E2920" s="114" t="s">
        <v>4555</v>
      </c>
      <c r="F2920" s="114">
        <v>228</v>
      </c>
      <c r="G2920" s="121">
        <v>3</v>
      </c>
      <c r="H2920" s="121">
        <v>19</v>
      </c>
      <c r="I2920" s="121"/>
      <c r="J2920" s="121">
        <v>2611986</v>
      </c>
      <c r="K2920" s="121">
        <v>515671080</v>
      </c>
      <c r="L2920" s="121">
        <v>1.99</v>
      </c>
      <c r="M2920" s="121">
        <v>2838</v>
      </c>
      <c r="N2920" s="122">
        <v>1</v>
      </c>
      <c r="O2920" s="122">
        <v>3.4807627581351552E+18</v>
      </c>
    </row>
    <row r="2921" spans="3:15" ht="15" customHeight="1">
      <c r="C2921" s="112" t="b">
        <v>0</v>
      </c>
      <c r="D2921" s="113">
        <v>2840</v>
      </c>
      <c r="E2921" s="114" t="s">
        <v>3858</v>
      </c>
      <c r="F2921" s="114">
        <v>228</v>
      </c>
      <c r="G2921" s="121">
        <v>3</v>
      </c>
      <c r="H2921" s="121">
        <v>21</v>
      </c>
      <c r="I2921" s="121"/>
      <c r="J2921" s="121">
        <v>2571154</v>
      </c>
      <c r="K2921" s="121">
        <v>493628775</v>
      </c>
      <c r="L2921" s="121">
        <v>1.99</v>
      </c>
      <c r="M2921" s="121">
        <v>2839</v>
      </c>
      <c r="N2921" s="122">
        <v>1</v>
      </c>
      <c r="O2921" s="122">
        <v>1.7159024109970107E+18</v>
      </c>
    </row>
    <row r="2922" spans="3:15" ht="15" customHeight="1">
      <c r="C2922" s="112" t="b">
        <v>0</v>
      </c>
      <c r="D2922" s="113">
        <v>2841</v>
      </c>
      <c r="E2922" s="114" t="s">
        <v>4556</v>
      </c>
      <c r="F2922" s="114">
        <v>228</v>
      </c>
      <c r="G2922" s="121">
        <v>3</v>
      </c>
      <c r="H2922" s="121">
        <v>21</v>
      </c>
      <c r="I2922" s="121"/>
      <c r="J2922" s="121">
        <v>2607649</v>
      </c>
      <c r="K2922" s="121">
        <v>521616246</v>
      </c>
      <c r="L2922" s="121">
        <v>1.99</v>
      </c>
      <c r="M2922" s="121">
        <v>2840</v>
      </c>
      <c r="N2922" s="122">
        <v>1</v>
      </c>
      <c r="O2922" s="122">
        <v>1.2126390588488944E+19</v>
      </c>
    </row>
    <row r="2923" spans="3:15" ht="15" customHeight="1">
      <c r="C2923" s="112" t="b">
        <v>0</v>
      </c>
      <c r="D2923" s="113">
        <v>2842</v>
      </c>
      <c r="E2923" s="114" t="s">
        <v>2439</v>
      </c>
      <c r="F2923" s="114">
        <v>228</v>
      </c>
      <c r="G2923" s="121">
        <v>3</v>
      </c>
      <c r="H2923" s="121">
        <v>21</v>
      </c>
      <c r="I2923" s="121"/>
      <c r="J2923" s="121">
        <v>2605480</v>
      </c>
      <c r="K2923" s="121">
        <v>526182322</v>
      </c>
      <c r="L2923" s="121">
        <v>1.99</v>
      </c>
      <c r="M2923" s="121">
        <v>2841</v>
      </c>
      <c r="N2923" s="122">
        <v>1</v>
      </c>
      <c r="O2923" s="122">
        <v>8.5010848958655969E+18</v>
      </c>
    </row>
    <row r="2924" spans="3:15" ht="15" customHeight="1">
      <c r="C2924" s="112" t="b">
        <v>0</v>
      </c>
      <c r="D2924" s="113">
        <v>2843</v>
      </c>
      <c r="E2924" s="114" t="s">
        <v>4557</v>
      </c>
      <c r="F2924" s="114">
        <v>228</v>
      </c>
      <c r="G2924" s="121">
        <v>3</v>
      </c>
      <c r="H2924" s="121">
        <v>21</v>
      </c>
      <c r="I2924" s="121"/>
      <c r="J2924" s="121">
        <v>2533575</v>
      </c>
      <c r="K2924" s="121">
        <v>488835454</v>
      </c>
      <c r="L2924" s="121">
        <v>1.99</v>
      </c>
      <c r="M2924" s="121">
        <v>2842</v>
      </c>
      <c r="N2924" s="122">
        <v>1</v>
      </c>
      <c r="O2924" s="122">
        <v>1.9273997662383032E+18</v>
      </c>
    </row>
    <row r="2925" spans="3:15" ht="15" customHeight="1">
      <c r="C2925" s="112" t="b">
        <v>0</v>
      </c>
      <c r="D2925" s="113">
        <v>2844</v>
      </c>
      <c r="E2925" s="114" t="s">
        <v>4558</v>
      </c>
      <c r="F2925" s="114">
        <v>228</v>
      </c>
      <c r="G2925" s="121">
        <v>3</v>
      </c>
      <c r="H2925" s="121">
        <v>21</v>
      </c>
      <c r="I2925" s="121"/>
      <c r="J2925" s="121">
        <v>2573031</v>
      </c>
      <c r="K2925" s="121">
        <v>549353481</v>
      </c>
      <c r="L2925" s="121">
        <v>1.99</v>
      </c>
      <c r="M2925" s="121">
        <v>2843</v>
      </c>
      <c r="N2925" s="122">
        <v>1</v>
      </c>
      <c r="O2925" s="122">
        <v>8.286205365121451E+18</v>
      </c>
    </row>
    <row r="2926" spans="3:15" ht="15" customHeight="1">
      <c r="C2926" s="112" t="b">
        <v>0</v>
      </c>
      <c r="D2926" s="113">
        <v>2845</v>
      </c>
      <c r="E2926" s="114" t="s">
        <v>4559</v>
      </c>
      <c r="F2926" s="114">
        <v>228</v>
      </c>
      <c r="G2926" s="121">
        <v>3</v>
      </c>
      <c r="H2926" s="121">
        <v>19</v>
      </c>
      <c r="I2926" s="121"/>
      <c r="J2926" s="121">
        <v>2605647</v>
      </c>
      <c r="K2926" s="121">
        <v>510058181</v>
      </c>
      <c r="L2926" s="121">
        <v>1.99</v>
      </c>
      <c r="M2926" s="121">
        <v>2844</v>
      </c>
      <c r="N2926" s="122">
        <v>1</v>
      </c>
      <c r="O2926" s="122">
        <v>1.0478642051318301E+19</v>
      </c>
    </row>
    <row r="2927" spans="3:15" ht="15" customHeight="1">
      <c r="C2927" s="112" t="b">
        <v>0</v>
      </c>
      <c r="D2927" s="113">
        <v>2846</v>
      </c>
      <c r="E2927" s="114" t="s">
        <v>4560</v>
      </c>
      <c r="F2927" s="114">
        <v>228</v>
      </c>
      <c r="G2927" s="121">
        <v>3</v>
      </c>
      <c r="H2927" s="121">
        <v>21</v>
      </c>
      <c r="I2927" s="121"/>
      <c r="J2927" s="121">
        <v>2613988</v>
      </c>
      <c r="K2927" s="121">
        <v>515590682</v>
      </c>
      <c r="L2927" s="121">
        <v>1.99</v>
      </c>
      <c r="M2927" s="121">
        <v>2845</v>
      </c>
      <c r="N2927" s="122">
        <v>1</v>
      </c>
      <c r="O2927" s="122">
        <v>1.7978952615983145E+19</v>
      </c>
    </row>
    <row r="2928" spans="3:15" ht="15" customHeight="1">
      <c r="C2928" s="112" t="b">
        <v>0</v>
      </c>
      <c r="D2928" s="113">
        <v>2847</v>
      </c>
      <c r="E2928" s="114" t="s">
        <v>4561</v>
      </c>
      <c r="F2928" s="114">
        <v>228</v>
      </c>
      <c r="G2928" s="121">
        <v>3</v>
      </c>
      <c r="H2928" s="121">
        <v>21</v>
      </c>
      <c r="I2928" s="121"/>
      <c r="J2928" s="121">
        <v>2601351</v>
      </c>
      <c r="K2928" s="121">
        <v>516015339</v>
      </c>
      <c r="L2928" s="121">
        <v>1.99</v>
      </c>
      <c r="M2928" s="121">
        <v>2846</v>
      </c>
      <c r="N2928" s="122">
        <v>1</v>
      </c>
      <c r="O2928" s="122">
        <v>9.8562069126529106E+18</v>
      </c>
    </row>
    <row r="2929" spans="3:15" ht="15" customHeight="1">
      <c r="C2929" s="112" t="b">
        <v>0</v>
      </c>
      <c r="D2929" s="113">
        <v>2848</v>
      </c>
      <c r="E2929" s="114" t="s">
        <v>4562</v>
      </c>
      <c r="F2929" s="114">
        <v>228</v>
      </c>
      <c r="G2929" s="121">
        <v>3</v>
      </c>
      <c r="H2929" s="121">
        <v>19</v>
      </c>
      <c r="I2929" s="121"/>
      <c r="J2929" s="121">
        <v>2602852</v>
      </c>
      <c r="K2929" s="121">
        <v>505133869</v>
      </c>
      <c r="L2929" s="121">
        <v>1.99</v>
      </c>
      <c r="M2929" s="121">
        <v>2847</v>
      </c>
      <c r="N2929" s="122">
        <v>1</v>
      </c>
      <c r="O2929" s="122">
        <v>1.574238124224527E+19</v>
      </c>
    </row>
    <row r="2930" spans="3:15" ht="15" customHeight="1">
      <c r="C2930" s="112" t="b">
        <v>0</v>
      </c>
      <c r="D2930" s="113">
        <v>2849</v>
      </c>
      <c r="E2930" s="114" t="s">
        <v>4563</v>
      </c>
      <c r="F2930" s="114">
        <v>228</v>
      </c>
      <c r="G2930" s="121">
        <v>3</v>
      </c>
      <c r="H2930" s="121">
        <v>21</v>
      </c>
      <c r="I2930" s="121"/>
      <c r="J2930" s="121">
        <v>2594761</v>
      </c>
      <c r="K2930" s="121">
        <v>501145440</v>
      </c>
      <c r="L2930" s="121">
        <v>1.99</v>
      </c>
      <c r="M2930" s="121">
        <v>2848</v>
      </c>
      <c r="N2930" s="122">
        <v>1</v>
      </c>
      <c r="O2930" s="122">
        <v>1.0977787139865252E+19</v>
      </c>
    </row>
    <row r="2931" spans="3:15" ht="15" customHeight="1">
      <c r="C2931" s="112" t="b">
        <v>0</v>
      </c>
      <c r="D2931" s="113">
        <v>2850</v>
      </c>
      <c r="E2931" s="114" t="s">
        <v>4564</v>
      </c>
      <c r="F2931" s="114">
        <v>228</v>
      </c>
      <c r="G2931" s="121">
        <v>3</v>
      </c>
      <c r="H2931" s="121">
        <v>21</v>
      </c>
      <c r="I2931" s="121"/>
      <c r="J2931" s="121">
        <v>2600266</v>
      </c>
      <c r="K2931" s="121">
        <v>507026323</v>
      </c>
      <c r="L2931" s="121">
        <v>1.99</v>
      </c>
      <c r="M2931" s="121">
        <v>2849</v>
      </c>
      <c r="N2931" s="122">
        <v>1</v>
      </c>
      <c r="O2931" s="122">
        <v>1.6878317371975032E+18</v>
      </c>
    </row>
    <row r="2932" spans="3:15" ht="15" customHeight="1">
      <c r="C2932" s="112" t="b">
        <v>0</v>
      </c>
      <c r="D2932" s="113">
        <v>2851</v>
      </c>
      <c r="E2932" s="114" t="s">
        <v>4565</v>
      </c>
      <c r="F2932" s="114">
        <v>228</v>
      </c>
      <c r="G2932" s="121">
        <v>3</v>
      </c>
      <c r="H2932" s="121">
        <v>21</v>
      </c>
      <c r="I2932" s="121"/>
      <c r="J2932" s="121">
        <v>2590382</v>
      </c>
      <c r="K2932" s="121">
        <v>537111289</v>
      </c>
      <c r="L2932" s="121">
        <v>1.99</v>
      </c>
      <c r="M2932" s="121">
        <v>2850</v>
      </c>
      <c r="N2932" s="122">
        <v>1</v>
      </c>
      <c r="O2932" s="122">
        <v>1.7766654844925686E+19</v>
      </c>
    </row>
    <row r="2933" spans="3:15" ht="15" customHeight="1">
      <c r="C2933" s="112" t="b">
        <v>0</v>
      </c>
      <c r="D2933" s="113">
        <v>2852</v>
      </c>
      <c r="E2933" s="114" t="s">
        <v>4566</v>
      </c>
      <c r="F2933" s="114">
        <v>228</v>
      </c>
      <c r="G2933" s="121">
        <v>3</v>
      </c>
      <c r="H2933" s="121">
        <v>21</v>
      </c>
      <c r="I2933" s="121"/>
      <c r="J2933" s="121">
        <v>2602602</v>
      </c>
      <c r="K2933" s="121">
        <v>542936677</v>
      </c>
      <c r="L2933" s="121">
        <v>1.99</v>
      </c>
      <c r="M2933" s="121">
        <v>2851</v>
      </c>
      <c r="N2933" s="122">
        <v>1</v>
      </c>
      <c r="O2933" s="122">
        <v>1.2610254166075677E+19</v>
      </c>
    </row>
    <row r="2934" spans="3:15" ht="15" customHeight="1">
      <c r="C2934" s="112" t="b">
        <v>0</v>
      </c>
      <c r="D2934" s="113">
        <v>2853</v>
      </c>
      <c r="E2934" s="114" t="s">
        <v>4567</v>
      </c>
      <c r="F2934" s="114">
        <v>228</v>
      </c>
      <c r="G2934" s="121">
        <v>3</v>
      </c>
      <c r="H2934" s="121">
        <v>21</v>
      </c>
      <c r="I2934" s="121"/>
      <c r="J2934" s="121">
        <v>2598139</v>
      </c>
      <c r="K2934" s="121">
        <v>511777758</v>
      </c>
      <c r="L2934" s="121">
        <v>1.99</v>
      </c>
      <c r="M2934" s="121">
        <v>2852</v>
      </c>
      <c r="N2934" s="122">
        <v>1</v>
      </c>
      <c r="O2934" s="122">
        <v>9.0781762723514081E+18</v>
      </c>
    </row>
    <row r="2935" spans="3:15" ht="15" customHeight="1">
      <c r="C2935" s="112" t="b">
        <v>0</v>
      </c>
      <c r="D2935" s="113">
        <v>2854</v>
      </c>
      <c r="E2935" s="114" t="s">
        <v>4568</v>
      </c>
      <c r="F2935" s="114">
        <v>228</v>
      </c>
      <c r="G2935" s="121">
        <v>3</v>
      </c>
      <c r="H2935" s="121">
        <v>21</v>
      </c>
      <c r="I2935" s="121"/>
      <c r="J2935" s="121">
        <v>2601226</v>
      </c>
      <c r="K2935" s="121">
        <v>493168135</v>
      </c>
      <c r="L2935" s="121">
        <v>1.99</v>
      </c>
      <c r="M2935" s="121">
        <v>2853</v>
      </c>
      <c r="N2935" s="122">
        <v>1</v>
      </c>
      <c r="O2935" s="122">
        <v>3.4137850135982694E+17</v>
      </c>
    </row>
    <row r="2936" spans="3:15" ht="15" customHeight="1">
      <c r="C2936" s="112" t="b">
        <v>0</v>
      </c>
      <c r="D2936" s="113">
        <v>2855</v>
      </c>
      <c r="E2936" s="114" t="s">
        <v>4568</v>
      </c>
      <c r="F2936" s="114">
        <v>228</v>
      </c>
      <c r="G2936" s="121">
        <v>3</v>
      </c>
      <c r="H2936" s="121">
        <v>21</v>
      </c>
      <c r="I2936" s="121"/>
      <c r="J2936" s="121">
        <v>2601101</v>
      </c>
      <c r="K2936" s="121">
        <v>503786316</v>
      </c>
      <c r="L2936" s="121">
        <v>1.99</v>
      </c>
      <c r="M2936" s="121">
        <v>2854</v>
      </c>
      <c r="N2936" s="122">
        <v>1</v>
      </c>
      <c r="O2936" s="122">
        <v>1.6625826465371315E+18</v>
      </c>
    </row>
    <row r="2937" spans="3:15" ht="15" customHeight="1">
      <c r="C2937" s="112" t="b">
        <v>0</v>
      </c>
      <c r="D2937" s="113">
        <v>2856</v>
      </c>
      <c r="E2937" s="114" t="s">
        <v>4569</v>
      </c>
      <c r="F2937" s="114">
        <v>228</v>
      </c>
      <c r="G2937" s="121">
        <v>3</v>
      </c>
      <c r="H2937" s="121">
        <v>21</v>
      </c>
      <c r="I2937" s="121"/>
      <c r="J2937" s="121">
        <v>2602727</v>
      </c>
      <c r="K2937" s="121">
        <v>487461520</v>
      </c>
      <c r="L2937" s="121">
        <v>1.99</v>
      </c>
      <c r="M2937" s="121">
        <v>2855</v>
      </c>
      <c r="N2937" s="122">
        <v>1</v>
      </c>
      <c r="O2937" s="122">
        <v>9.3218326478890824E+18</v>
      </c>
    </row>
    <row r="2938" spans="3:15" ht="15" customHeight="1">
      <c r="C2938" s="112" t="b">
        <v>0</v>
      </c>
      <c r="D2938" s="113">
        <v>2857</v>
      </c>
      <c r="E2938" s="114" t="s">
        <v>4570</v>
      </c>
      <c r="F2938" s="114">
        <v>229</v>
      </c>
      <c r="G2938" s="121">
        <v>3</v>
      </c>
      <c r="H2938" s="121">
        <v>19</v>
      </c>
      <c r="I2938" s="121"/>
      <c r="J2938" s="121">
        <v>2636970</v>
      </c>
      <c r="K2938" s="121">
        <v>513691652</v>
      </c>
      <c r="L2938" s="121">
        <v>1.99</v>
      </c>
      <c r="M2938" s="121">
        <v>2856</v>
      </c>
      <c r="N2938" s="122">
        <v>1</v>
      </c>
      <c r="O2938" s="122">
        <v>2.2373156397520573E+18</v>
      </c>
    </row>
    <row r="2939" spans="3:15" ht="15" customHeight="1">
      <c r="C2939" s="112" t="b">
        <v>0</v>
      </c>
      <c r="D2939" s="113">
        <v>2858</v>
      </c>
      <c r="E2939" s="114" t="s">
        <v>4571</v>
      </c>
      <c r="F2939" s="114">
        <v>230</v>
      </c>
      <c r="G2939" s="121">
        <v>3</v>
      </c>
      <c r="H2939" s="121">
        <v>19</v>
      </c>
      <c r="I2939" s="121"/>
      <c r="J2939" s="121">
        <v>2548875</v>
      </c>
      <c r="K2939" s="121">
        <v>217124866</v>
      </c>
      <c r="L2939" s="121">
        <v>1.99</v>
      </c>
      <c r="M2939" s="121">
        <v>2857</v>
      </c>
      <c r="N2939" s="122">
        <v>1</v>
      </c>
      <c r="O2939" s="122">
        <v>1.2671204080731052E+19</v>
      </c>
    </row>
    <row r="2940" spans="3:15" ht="15" customHeight="1">
      <c r="C2940" s="112" t="b">
        <v>0</v>
      </c>
      <c r="D2940" s="113">
        <v>2859</v>
      </c>
      <c r="E2940" s="114" t="s">
        <v>4572</v>
      </c>
      <c r="F2940" s="114">
        <v>231</v>
      </c>
      <c r="G2940" s="121">
        <v>3</v>
      </c>
      <c r="H2940" s="121">
        <v>19</v>
      </c>
      <c r="I2940" s="121"/>
      <c r="J2940" s="121">
        <v>2612250</v>
      </c>
      <c r="K2940" s="121">
        <v>543342028</v>
      </c>
      <c r="L2940" s="121">
        <v>1.99</v>
      </c>
      <c r="M2940" s="121">
        <v>2858</v>
      </c>
      <c r="N2940" s="122">
        <v>1</v>
      </c>
      <c r="O2940" s="122">
        <v>1.6945428019353758E+19</v>
      </c>
    </row>
    <row r="2941" spans="3:15" ht="15" customHeight="1">
      <c r="C2941" s="112" t="b">
        <v>0</v>
      </c>
      <c r="D2941" s="113">
        <v>2860</v>
      </c>
      <c r="E2941" s="114" t="s">
        <v>4573</v>
      </c>
      <c r="F2941" s="114">
        <v>231</v>
      </c>
      <c r="G2941" s="121">
        <v>3</v>
      </c>
      <c r="H2941" s="121">
        <v>19</v>
      </c>
      <c r="I2941" s="121"/>
      <c r="J2941" s="121">
        <v>2564958</v>
      </c>
      <c r="K2941" s="121">
        <v>502663995</v>
      </c>
      <c r="L2941" s="121">
        <v>1.99</v>
      </c>
      <c r="M2941" s="121">
        <v>2859</v>
      </c>
      <c r="N2941" s="122">
        <v>1</v>
      </c>
      <c r="O2941" s="122">
        <v>2.795343717686804E+18</v>
      </c>
    </row>
    <row r="2942" spans="3:15" ht="15" customHeight="1">
      <c r="C2942" s="112" t="b">
        <v>0</v>
      </c>
      <c r="D2942" s="113">
        <v>2861</v>
      </c>
      <c r="E2942" s="114" t="s">
        <v>4574</v>
      </c>
      <c r="F2942" s="114">
        <v>230</v>
      </c>
      <c r="G2942" s="121">
        <v>3</v>
      </c>
      <c r="H2942" s="121">
        <v>19</v>
      </c>
      <c r="I2942" s="121"/>
      <c r="J2942" s="121">
        <v>2436583</v>
      </c>
      <c r="K2942" s="121">
        <v>204995876</v>
      </c>
      <c r="L2942" s="121">
        <v>1.99</v>
      </c>
      <c r="M2942" s="121">
        <v>2860</v>
      </c>
      <c r="N2942" s="122">
        <v>1</v>
      </c>
      <c r="O2942" s="122">
        <v>2.699689228699263E+18</v>
      </c>
    </row>
    <row r="2943" spans="3:15" ht="15" customHeight="1">
      <c r="C2943" s="112" t="b">
        <v>0</v>
      </c>
      <c r="D2943" s="113">
        <v>2862</v>
      </c>
      <c r="E2943" s="114" t="s">
        <v>4575</v>
      </c>
      <c r="F2943" s="114">
        <v>229</v>
      </c>
      <c r="G2943" s="121">
        <v>3</v>
      </c>
      <c r="H2943" s="121">
        <v>21</v>
      </c>
      <c r="I2943" s="121"/>
      <c r="J2943" s="121">
        <v>2637458</v>
      </c>
      <c r="K2943" s="121">
        <v>535729216</v>
      </c>
      <c r="L2943" s="121">
        <v>1.99</v>
      </c>
      <c r="M2943" s="121">
        <v>2861</v>
      </c>
      <c r="N2943" s="122">
        <v>1</v>
      </c>
      <c r="O2943" s="122">
        <v>1.648861299331422E+19</v>
      </c>
    </row>
    <row r="2944" spans="3:15" ht="15" customHeight="1">
      <c r="C2944" s="112" t="b">
        <v>0</v>
      </c>
      <c r="D2944" s="113">
        <v>2863</v>
      </c>
      <c r="E2944" s="114" t="s">
        <v>4576</v>
      </c>
      <c r="F2944" s="114">
        <v>229</v>
      </c>
      <c r="G2944" s="121">
        <v>3</v>
      </c>
      <c r="H2944" s="121">
        <v>19</v>
      </c>
      <c r="I2944" s="121"/>
      <c r="J2944" s="121">
        <v>2563980</v>
      </c>
      <c r="K2944" s="121">
        <v>502041019</v>
      </c>
      <c r="L2944" s="121">
        <v>1.99</v>
      </c>
      <c r="M2944" s="121">
        <v>2862</v>
      </c>
      <c r="N2944" s="122">
        <v>1</v>
      </c>
      <c r="O2944" s="122">
        <v>1.4970581127391416E+18</v>
      </c>
    </row>
    <row r="2945" spans="3:15" ht="15" customHeight="1">
      <c r="C2945" s="112" t="b">
        <v>0</v>
      </c>
      <c r="D2945" s="113">
        <v>2864</v>
      </c>
      <c r="E2945" s="114" t="s">
        <v>4577</v>
      </c>
      <c r="F2945" s="114">
        <v>231</v>
      </c>
      <c r="G2945" s="121">
        <v>3</v>
      </c>
      <c r="H2945" s="121">
        <v>19</v>
      </c>
      <c r="I2945" s="121"/>
      <c r="J2945" s="121">
        <v>2609083</v>
      </c>
      <c r="K2945" s="121">
        <v>500600434</v>
      </c>
      <c r="L2945" s="121">
        <v>1.99</v>
      </c>
      <c r="M2945" s="121">
        <v>2863</v>
      </c>
      <c r="N2945" s="122">
        <v>1</v>
      </c>
      <c r="O2945" s="122">
        <v>2.6278743153986232E+18</v>
      </c>
    </row>
    <row r="2946" spans="3:15" ht="15" customHeight="1">
      <c r="C2946" s="112" t="b">
        <v>0</v>
      </c>
      <c r="D2946" s="113">
        <v>2865</v>
      </c>
      <c r="E2946" s="114" t="s">
        <v>4578</v>
      </c>
      <c r="F2946" s="114">
        <v>230</v>
      </c>
      <c r="G2946" s="121">
        <v>3</v>
      </c>
      <c r="H2946" s="121">
        <v>19</v>
      </c>
      <c r="I2946" s="121"/>
      <c r="J2946" s="121">
        <v>2627105</v>
      </c>
      <c r="K2946" s="121">
        <v>210526410</v>
      </c>
      <c r="L2946" s="121">
        <v>1.99</v>
      </c>
      <c r="M2946" s="121">
        <v>2864</v>
      </c>
      <c r="N2946" s="122">
        <v>1</v>
      </c>
      <c r="O2946" s="122">
        <v>8.809052904380073E+18</v>
      </c>
    </row>
    <row r="2947" spans="3:15" ht="15" customHeight="1">
      <c r="C2947" s="112" t="b">
        <v>0</v>
      </c>
      <c r="D2947" s="113">
        <v>2866</v>
      </c>
      <c r="E2947" s="114" t="s">
        <v>4579</v>
      </c>
      <c r="F2947" s="114">
        <v>229</v>
      </c>
      <c r="G2947" s="121">
        <v>3</v>
      </c>
      <c r="H2947" s="121">
        <v>21</v>
      </c>
      <c r="I2947" s="121"/>
      <c r="J2947" s="121">
        <v>2637387</v>
      </c>
      <c r="K2947" s="121">
        <v>513803546</v>
      </c>
      <c r="L2947" s="121">
        <v>1.99</v>
      </c>
      <c r="M2947" s="121">
        <v>2865</v>
      </c>
      <c r="N2947" s="122">
        <v>1</v>
      </c>
      <c r="O2947" s="122">
        <v>1.4908450964763818E+19</v>
      </c>
    </row>
    <row r="2948" spans="3:15" ht="15" customHeight="1">
      <c r="C2948" s="112" t="b">
        <v>0</v>
      </c>
      <c r="D2948" s="113">
        <v>2867</v>
      </c>
      <c r="E2948" s="114" t="s">
        <v>4580</v>
      </c>
      <c r="F2948" s="114">
        <v>231</v>
      </c>
      <c r="G2948" s="121">
        <v>3</v>
      </c>
      <c r="H2948" s="121">
        <v>19</v>
      </c>
      <c r="I2948" s="121"/>
      <c r="J2948" s="121">
        <v>2609192</v>
      </c>
      <c r="K2948" s="121">
        <v>498163145</v>
      </c>
      <c r="L2948" s="121">
        <v>1.99</v>
      </c>
      <c r="M2948" s="121">
        <v>2866</v>
      </c>
      <c r="N2948" s="122">
        <v>1</v>
      </c>
      <c r="O2948" s="122">
        <v>1.614797954750201E+19</v>
      </c>
    </row>
    <row r="2949" spans="3:15" ht="15" customHeight="1">
      <c r="C2949" s="112" t="b">
        <v>0</v>
      </c>
      <c r="D2949" s="113">
        <v>2868</v>
      </c>
      <c r="E2949" s="114" t="s">
        <v>4581</v>
      </c>
      <c r="F2949" s="114">
        <v>230</v>
      </c>
      <c r="G2949" s="121">
        <v>3</v>
      </c>
      <c r="H2949" s="121">
        <v>19</v>
      </c>
      <c r="I2949" s="121"/>
      <c r="J2949" s="121">
        <v>2587370</v>
      </c>
      <c r="K2949" s="121">
        <v>207748198</v>
      </c>
      <c r="L2949" s="121">
        <v>1.99</v>
      </c>
      <c r="M2949" s="121">
        <v>2867</v>
      </c>
      <c r="N2949" s="122">
        <v>1</v>
      </c>
      <c r="O2949" s="122">
        <v>1.0349022608387542E+18</v>
      </c>
    </row>
    <row r="2950" spans="3:15" ht="15" customHeight="1">
      <c r="C2950" s="112" t="b">
        <v>0</v>
      </c>
      <c r="D2950" s="113">
        <v>2869</v>
      </c>
      <c r="E2950" s="114" t="s">
        <v>4582</v>
      </c>
      <c r="F2950" s="114">
        <v>231</v>
      </c>
      <c r="G2950" s="121">
        <v>3</v>
      </c>
      <c r="H2950" s="121">
        <v>19</v>
      </c>
      <c r="I2950" s="121"/>
      <c r="J2950" s="121">
        <v>2563833</v>
      </c>
      <c r="K2950" s="121">
        <v>500330548</v>
      </c>
      <c r="L2950" s="121">
        <v>1.99</v>
      </c>
      <c r="M2950" s="121">
        <v>2868</v>
      </c>
      <c r="N2950" s="122">
        <v>1</v>
      </c>
      <c r="O2950" s="122">
        <v>2.5868568114826598E+18</v>
      </c>
    </row>
    <row r="2951" spans="3:15" ht="15" customHeight="1">
      <c r="C2951" s="112" t="b">
        <v>0</v>
      </c>
      <c r="D2951" s="113">
        <v>2870</v>
      </c>
      <c r="E2951" s="114" t="s">
        <v>4583</v>
      </c>
      <c r="F2951" s="114">
        <v>229</v>
      </c>
      <c r="G2951" s="121">
        <v>3</v>
      </c>
      <c r="H2951" s="121">
        <v>19</v>
      </c>
      <c r="I2951" s="121"/>
      <c r="J2951" s="121">
        <v>2637500</v>
      </c>
      <c r="K2951" s="121">
        <v>505647192</v>
      </c>
      <c r="L2951" s="121">
        <v>1.99</v>
      </c>
      <c r="M2951" s="121">
        <v>2869</v>
      </c>
      <c r="N2951" s="122">
        <v>1</v>
      </c>
      <c r="O2951" s="122">
        <v>8.3172145725380239E+18</v>
      </c>
    </row>
    <row r="2952" spans="3:15" ht="15" customHeight="1">
      <c r="C2952" s="112" t="b">
        <v>0</v>
      </c>
      <c r="D2952" s="113">
        <v>2871</v>
      </c>
      <c r="E2952" s="114" t="s">
        <v>4584</v>
      </c>
      <c r="F2952" s="114">
        <v>230</v>
      </c>
      <c r="G2952" s="121">
        <v>3</v>
      </c>
      <c r="H2952" s="121">
        <v>19</v>
      </c>
      <c r="I2952" s="121"/>
      <c r="J2952" s="121">
        <v>2571965</v>
      </c>
      <c r="K2952" s="121">
        <v>201654606</v>
      </c>
      <c r="L2952" s="121">
        <v>1.99</v>
      </c>
      <c r="M2952" s="121">
        <v>2870</v>
      </c>
      <c r="N2952" s="122">
        <v>1</v>
      </c>
      <c r="O2952" s="122">
        <v>6.1532525454201354E+18</v>
      </c>
    </row>
    <row r="2953" spans="3:15" ht="15" customHeight="1">
      <c r="C2953" s="112" t="b">
        <v>0</v>
      </c>
      <c r="D2953" s="113">
        <v>2872</v>
      </c>
      <c r="E2953" s="114" t="s">
        <v>4585</v>
      </c>
      <c r="F2953" s="114">
        <v>231</v>
      </c>
      <c r="G2953" s="121">
        <v>3</v>
      </c>
      <c r="H2953" s="121">
        <v>19</v>
      </c>
      <c r="I2953" s="121"/>
      <c r="J2953" s="121">
        <v>2587041</v>
      </c>
      <c r="K2953" s="121">
        <v>537348711</v>
      </c>
      <c r="L2953" s="121">
        <v>1.99</v>
      </c>
      <c r="M2953" s="121">
        <v>2871</v>
      </c>
      <c r="N2953" s="122">
        <v>1</v>
      </c>
      <c r="O2953" s="122">
        <v>2.1043676057636749E+18</v>
      </c>
    </row>
    <row r="2954" spans="3:15" ht="15" customHeight="1">
      <c r="C2954" s="112" t="b">
        <v>0</v>
      </c>
      <c r="D2954" s="113">
        <v>2873</v>
      </c>
      <c r="E2954" s="114" t="s">
        <v>4586</v>
      </c>
      <c r="F2954" s="114">
        <v>230</v>
      </c>
      <c r="G2954" s="121">
        <v>3</v>
      </c>
      <c r="H2954" s="121">
        <v>19</v>
      </c>
      <c r="I2954" s="121"/>
      <c r="J2954" s="121">
        <v>2590032</v>
      </c>
      <c r="K2954" s="121">
        <v>210379525</v>
      </c>
      <c r="L2954" s="121">
        <v>1.99</v>
      </c>
      <c r="M2954" s="121">
        <v>2872</v>
      </c>
      <c r="N2954" s="122">
        <v>1</v>
      </c>
      <c r="O2954" s="122">
        <v>4.2631991178989527E+18</v>
      </c>
    </row>
    <row r="2955" spans="3:15" ht="15" customHeight="1">
      <c r="C2955" s="112" t="b">
        <v>0</v>
      </c>
      <c r="D2955" s="113">
        <v>2874</v>
      </c>
      <c r="E2955" s="114" t="s">
        <v>4587</v>
      </c>
      <c r="F2955" s="114">
        <v>229</v>
      </c>
      <c r="G2955" s="121">
        <v>3</v>
      </c>
      <c r="H2955" s="121">
        <v>19</v>
      </c>
      <c r="I2955" s="121"/>
      <c r="J2955" s="121">
        <v>2627791</v>
      </c>
      <c r="K2955" s="121">
        <v>504676825</v>
      </c>
      <c r="L2955" s="121">
        <v>1.99</v>
      </c>
      <c r="M2955" s="121">
        <v>2873</v>
      </c>
      <c r="N2955" s="122">
        <v>1</v>
      </c>
      <c r="O2955" s="122">
        <v>1.6479919682317875E+19</v>
      </c>
    </row>
    <row r="2956" spans="3:15" ht="15" customHeight="1">
      <c r="C2956" s="112" t="b">
        <v>0</v>
      </c>
      <c r="D2956" s="113">
        <v>2875</v>
      </c>
      <c r="E2956" s="114" t="s">
        <v>4588</v>
      </c>
      <c r="F2956" s="114">
        <v>229</v>
      </c>
      <c r="G2956" s="121">
        <v>3</v>
      </c>
      <c r="H2956" s="121">
        <v>21</v>
      </c>
      <c r="I2956" s="121"/>
      <c r="J2956" s="121">
        <v>2637303</v>
      </c>
      <c r="K2956" s="121">
        <v>499061234</v>
      </c>
      <c r="L2956" s="121">
        <v>1.99</v>
      </c>
      <c r="M2956" s="121">
        <v>2874</v>
      </c>
      <c r="N2956" s="122">
        <v>1</v>
      </c>
      <c r="O2956" s="122">
        <v>1.0581289462039257E+19</v>
      </c>
    </row>
    <row r="2957" spans="3:15" ht="15" customHeight="1">
      <c r="C2957" s="112" t="b">
        <v>0</v>
      </c>
      <c r="D2957" s="113">
        <v>2876</v>
      </c>
      <c r="E2957" s="114" t="s">
        <v>4588</v>
      </c>
      <c r="F2957" s="114">
        <v>229</v>
      </c>
      <c r="G2957" s="121">
        <v>3</v>
      </c>
      <c r="H2957" s="121">
        <v>21</v>
      </c>
      <c r="I2957" s="121"/>
      <c r="J2957" s="121">
        <v>2637345</v>
      </c>
      <c r="K2957" s="121">
        <v>510546847</v>
      </c>
      <c r="L2957" s="121">
        <v>1.99</v>
      </c>
      <c r="M2957" s="121">
        <v>2875</v>
      </c>
      <c r="N2957" s="122">
        <v>1</v>
      </c>
      <c r="O2957" s="122">
        <v>8.2765444499953674E+18</v>
      </c>
    </row>
    <row r="2958" spans="3:15" ht="15" customHeight="1">
      <c r="C2958" s="112" t="b">
        <v>0</v>
      </c>
      <c r="D2958" s="113">
        <v>2877</v>
      </c>
      <c r="E2958" s="114" t="s">
        <v>4589</v>
      </c>
      <c r="F2958" s="114">
        <v>230</v>
      </c>
      <c r="G2958" s="121">
        <v>3</v>
      </c>
      <c r="H2958" s="121">
        <v>19</v>
      </c>
      <c r="I2958" s="121"/>
      <c r="J2958" s="121">
        <v>2631327</v>
      </c>
      <c r="K2958" s="121">
        <v>228896396</v>
      </c>
      <c r="L2958" s="121">
        <v>1.99</v>
      </c>
      <c r="M2958" s="121">
        <v>2876</v>
      </c>
      <c r="N2958" s="122">
        <v>1</v>
      </c>
      <c r="O2958" s="122">
        <v>3.6999793586758077E+18</v>
      </c>
    </row>
    <row r="2959" spans="3:15" ht="15" customHeight="1">
      <c r="C2959" s="112" t="b">
        <v>0</v>
      </c>
      <c r="D2959" s="113">
        <v>2878</v>
      </c>
      <c r="E2959" s="114" t="s">
        <v>4590</v>
      </c>
      <c r="F2959" s="114">
        <v>231</v>
      </c>
      <c r="G2959" s="121">
        <v>3</v>
      </c>
      <c r="H2959" s="121">
        <v>19</v>
      </c>
      <c r="I2959" s="121"/>
      <c r="J2959" s="121">
        <v>2610625</v>
      </c>
      <c r="K2959" s="121">
        <v>535256753</v>
      </c>
      <c r="L2959" s="121">
        <v>1.99</v>
      </c>
      <c r="M2959" s="121">
        <v>2877</v>
      </c>
      <c r="N2959" s="122">
        <v>1</v>
      </c>
      <c r="O2959" s="122">
        <v>6.6510782986129992E+18</v>
      </c>
    </row>
    <row r="2960" spans="3:15" ht="15" customHeight="1">
      <c r="C2960" s="112" t="b">
        <v>0</v>
      </c>
      <c r="D2960" s="113">
        <v>2879</v>
      </c>
      <c r="E2960" s="114" t="s">
        <v>2439</v>
      </c>
      <c r="F2960" s="114">
        <v>231</v>
      </c>
      <c r="G2960" s="121">
        <v>3</v>
      </c>
      <c r="H2960" s="121">
        <v>19</v>
      </c>
      <c r="I2960" s="121"/>
      <c r="J2960" s="121">
        <v>2564916</v>
      </c>
      <c r="K2960" s="121">
        <v>475656544</v>
      </c>
      <c r="L2960" s="121">
        <v>1.99</v>
      </c>
      <c r="M2960" s="121">
        <v>2878</v>
      </c>
      <c r="N2960" s="122">
        <v>1</v>
      </c>
      <c r="O2960" s="122">
        <v>1.5306425715938519E+18</v>
      </c>
    </row>
    <row r="2961" spans="3:15" ht="15" customHeight="1">
      <c r="C2961" s="112" t="b">
        <v>0</v>
      </c>
      <c r="D2961" s="113">
        <v>2880</v>
      </c>
      <c r="E2961" s="114" t="s">
        <v>4591</v>
      </c>
      <c r="F2961" s="114">
        <v>230</v>
      </c>
      <c r="G2961" s="121">
        <v>3</v>
      </c>
      <c r="H2961" s="121">
        <v>19</v>
      </c>
      <c r="I2961" s="121"/>
      <c r="J2961" s="121">
        <v>2615244</v>
      </c>
      <c r="K2961" s="121">
        <v>223756475</v>
      </c>
      <c r="L2961" s="121">
        <v>1.99</v>
      </c>
      <c r="M2961" s="121">
        <v>2879</v>
      </c>
      <c r="N2961" s="122">
        <v>1</v>
      </c>
      <c r="O2961" s="122">
        <v>1.0764417895610188E+19</v>
      </c>
    </row>
    <row r="2962" spans="3:15" ht="15" customHeight="1">
      <c r="C2962" s="112" t="b">
        <v>0</v>
      </c>
      <c r="D2962" s="113">
        <v>2881</v>
      </c>
      <c r="E2962" s="114" t="s">
        <v>4592</v>
      </c>
      <c r="F2962" s="114">
        <v>229</v>
      </c>
      <c r="G2962" s="121">
        <v>3</v>
      </c>
      <c r="H2962" s="121">
        <v>21</v>
      </c>
      <c r="I2962" s="121"/>
      <c r="J2962" s="121">
        <v>2636636</v>
      </c>
      <c r="K2962" s="121">
        <v>537760755</v>
      </c>
      <c r="L2962" s="121">
        <v>1.99</v>
      </c>
      <c r="M2962" s="121">
        <v>2880</v>
      </c>
      <c r="N2962" s="122">
        <v>1</v>
      </c>
      <c r="O2962" s="122">
        <v>1.4718284533681074E+19</v>
      </c>
    </row>
    <row r="2963" spans="3:15" ht="15" customHeight="1">
      <c r="C2963" s="112" t="b">
        <v>0</v>
      </c>
      <c r="D2963" s="113">
        <v>2882</v>
      </c>
      <c r="E2963" s="114" t="s">
        <v>4593</v>
      </c>
      <c r="F2963" s="114">
        <v>229</v>
      </c>
      <c r="G2963" s="121">
        <v>3</v>
      </c>
      <c r="H2963" s="121">
        <v>21</v>
      </c>
      <c r="I2963" s="121"/>
      <c r="J2963" s="121">
        <v>2632590</v>
      </c>
      <c r="K2963" s="121">
        <v>486675063</v>
      </c>
      <c r="L2963" s="121">
        <v>1.99</v>
      </c>
      <c r="M2963" s="121">
        <v>2881</v>
      </c>
      <c r="N2963" s="122">
        <v>1</v>
      </c>
      <c r="O2963" s="122">
        <v>1.3269531585535255E+19</v>
      </c>
    </row>
    <row r="2964" spans="3:15" ht="15" customHeight="1">
      <c r="C2964" s="112" t="b">
        <v>0</v>
      </c>
      <c r="D2964" s="113">
        <v>2883</v>
      </c>
      <c r="E2964" s="114" t="s">
        <v>4594</v>
      </c>
      <c r="F2964" s="114">
        <v>230</v>
      </c>
      <c r="G2964" s="121">
        <v>3</v>
      </c>
      <c r="H2964" s="121">
        <v>19</v>
      </c>
      <c r="I2964" s="121"/>
      <c r="J2964" s="121">
        <v>2612894</v>
      </c>
      <c r="K2964" s="121">
        <v>207045178</v>
      </c>
      <c r="L2964" s="121">
        <v>1.99</v>
      </c>
      <c r="M2964" s="121">
        <v>2882</v>
      </c>
      <c r="N2964" s="122">
        <v>1</v>
      </c>
      <c r="O2964" s="122">
        <v>1.587553925797019E+19</v>
      </c>
    </row>
    <row r="2965" spans="3:15" ht="15" customHeight="1">
      <c r="C2965" s="112" t="b">
        <v>0</v>
      </c>
      <c r="D2965" s="113">
        <v>2884</v>
      </c>
      <c r="E2965" s="114" t="s">
        <v>4595</v>
      </c>
      <c r="F2965" s="114">
        <v>231</v>
      </c>
      <c r="G2965" s="121">
        <v>3</v>
      </c>
      <c r="H2965" s="121">
        <v>19</v>
      </c>
      <c r="I2965" s="121"/>
      <c r="J2965" s="121">
        <v>2610250</v>
      </c>
      <c r="K2965" s="121">
        <v>484583988</v>
      </c>
      <c r="L2965" s="121">
        <v>1.99</v>
      </c>
      <c r="M2965" s="121">
        <v>2883</v>
      </c>
      <c r="N2965" s="122">
        <v>1</v>
      </c>
      <c r="O2965" s="122">
        <v>9.6611823408328745E+18</v>
      </c>
    </row>
    <row r="2966" spans="3:15" ht="15" customHeight="1">
      <c r="C2966" s="112" t="b">
        <v>0</v>
      </c>
      <c r="D2966" s="113">
        <v>2885</v>
      </c>
      <c r="E2966" s="114" t="s">
        <v>4596</v>
      </c>
      <c r="F2966" s="114">
        <v>230</v>
      </c>
      <c r="G2966" s="121">
        <v>3</v>
      </c>
      <c r="H2966" s="121">
        <v>19</v>
      </c>
      <c r="I2966" s="121"/>
      <c r="J2966" s="121">
        <v>2590459</v>
      </c>
      <c r="K2966" s="121">
        <v>223623810</v>
      </c>
      <c r="L2966" s="121">
        <v>1.99</v>
      </c>
      <c r="M2966" s="121">
        <v>2884</v>
      </c>
      <c r="N2966" s="122">
        <v>1</v>
      </c>
      <c r="O2966" s="122">
        <v>1.5119387837630089E+19</v>
      </c>
    </row>
    <row r="2967" spans="3:15" ht="15" customHeight="1">
      <c r="C2967" s="112" t="b">
        <v>0</v>
      </c>
      <c r="D2967" s="113">
        <v>2886</v>
      </c>
      <c r="E2967" s="114" t="s">
        <v>4597</v>
      </c>
      <c r="F2967" s="114">
        <v>229</v>
      </c>
      <c r="G2967" s="121">
        <v>3</v>
      </c>
      <c r="H2967" s="121">
        <v>21</v>
      </c>
      <c r="I2967" s="121"/>
      <c r="J2967" s="121">
        <v>2636428</v>
      </c>
      <c r="K2967" s="121">
        <v>505056021</v>
      </c>
      <c r="L2967" s="121">
        <v>1.99</v>
      </c>
      <c r="M2967" s="121">
        <v>2885</v>
      </c>
      <c r="N2967" s="122">
        <v>1</v>
      </c>
      <c r="O2967" s="122">
        <v>1.2320325154593219E+19</v>
      </c>
    </row>
    <row r="2968" spans="3:15" ht="15" customHeight="1">
      <c r="C2968" s="112" t="b">
        <v>0</v>
      </c>
      <c r="D2968" s="113">
        <v>2887</v>
      </c>
      <c r="E2968" s="114" t="s">
        <v>4598</v>
      </c>
      <c r="F2968" s="114">
        <v>231</v>
      </c>
      <c r="G2968" s="121">
        <v>3</v>
      </c>
      <c r="H2968" s="121">
        <v>19</v>
      </c>
      <c r="I2968" s="121"/>
      <c r="J2968" s="121">
        <v>2610416</v>
      </c>
      <c r="K2968" s="121">
        <v>487401604</v>
      </c>
      <c r="L2968" s="121">
        <v>1.99</v>
      </c>
      <c r="M2968" s="121">
        <v>2886</v>
      </c>
      <c r="N2968" s="122">
        <v>1</v>
      </c>
      <c r="O2968" s="122">
        <v>1.1510050943708303E+19</v>
      </c>
    </row>
    <row r="2969" spans="3:15" ht="15" customHeight="1">
      <c r="C2969" s="112" t="b">
        <v>0</v>
      </c>
      <c r="D2969" s="113">
        <v>2888</v>
      </c>
      <c r="E2969" s="114" t="s">
        <v>4599</v>
      </c>
      <c r="F2969" s="114">
        <v>230</v>
      </c>
      <c r="G2969" s="121">
        <v>3</v>
      </c>
      <c r="H2969" s="121">
        <v>19</v>
      </c>
      <c r="I2969" s="121"/>
      <c r="J2969" s="121">
        <v>2555492</v>
      </c>
      <c r="K2969" s="121">
        <v>211743651</v>
      </c>
      <c r="L2969" s="121">
        <v>1.99</v>
      </c>
      <c r="M2969" s="121">
        <v>2887</v>
      </c>
      <c r="N2969" s="122">
        <v>1</v>
      </c>
      <c r="O2969" s="122">
        <v>2.6564864979393188E+18</v>
      </c>
    </row>
    <row r="2970" spans="3:15" ht="15" customHeight="1">
      <c r="C2970" s="112" t="b">
        <v>0</v>
      </c>
      <c r="D2970" s="113">
        <v>2889</v>
      </c>
      <c r="E2970" s="114" t="s">
        <v>4600</v>
      </c>
      <c r="F2970" s="114">
        <v>231</v>
      </c>
      <c r="G2970" s="121">
        <v>3</v>
      </c>
      <c r="H2970" s="121">
        <v>21</v>
      </c>
      <c r="I2970" s="121"/>
      <c r="J2970" s="121">
        <v>2611333</v>
      </c>
      <c r="K2970" s="121">
        <v>520350364</v>
      </c>
      <c r="L2970" s="121">
        <v>1.99</v>
      </c>
      <c r="M2970" s="121">
        <v>2888</v>
      </c>
      <c r="N2970" s="122">
        <v>1</v>
      </c>
      <c r="O2970" s="122">
        <v>3.5397913089744317E+18</v>
      </c>
    </row>
    <row r="2971" spans="3:15" ht="15" customHeight="1">
      <c r="C2971" s="112" t="b">
        <v>0</v>
      </c>
      <c r="D2971" s="113">
        <v>2890</v>
      </c>
      <c r="E2971" s="114" t="s">
        <v>4601</v>
      </c>
      <c r="F2971" s="114">
        <v>229</v>
      </c>
      <c r="G2971" s="121">
        <v>3</v>
      </c>
      <c r="H2971" s="121">
        <v>21</v>
      </c>
      <c r="I2971" s="121"/>
      <c r="J2971" s="121">
        <v>2635010</v>
      </c>
      <c r="K2971" s="121">
        <v>548197162</v>
      </c>
      <c r="L2971" s="121">
        <v>1.99</v>
      </c>
      <c r="M2971" s="121">
        <v>2889</v>
      </c>
      <c r="N2971" s="122">
        <v>1</v>
      </c>
      <c r="O2971" s="122">
        <v>1.2663076627204231E+19</v>
      </c>
    </row>
    <row r="2972" spans="3:15" ht="15" customHeight="1">
      <c r="C2972" s="112" t="b">
        <v>0</v>
      </c>
      <c r="D2972" s="113">
        <v>2891</v>
      </c>
      <c r="E2972" s="114" t="s">
        <v>4602</v>
      </c>
      <c r="F2972" s="114">
        <v>229</v>
      </c>
      <c r="G2972" s="121">
        <v>3</v>
      </c>
      <c r="H2972" s="121">
        <v>21</v>
      </c>
      <c r="I2972" s="121"/>
      <c r="J2972" s="121">
        <v>2629796</v>
      </c>
      <c r="K2972" s="121">
        <v>517521422</v>
      </c>
      <c r="L2972" s="121">
        <v>1.99</v>
      </c>
      <c r="M2972" s="121">
        <v>2890</v>
      </c>
      <c r="N2972" s="122">
        <v>1</v>
      </c>
      <c r="O2972" s="122">
        <v>6.630373311494828E+18</v>
      </c>
    </row>
    <row r="2973" spans="3:15" ht="15" customHeight="1">
      <c r="C2973" s="112" t="b">
        <v>0</v>
      </c>
      <c r="D2973" s="113">
        <v>2892</v>
      </c>
      <c r="E2973" s="114" t="s">
        <v>4603</v>
      </c>
      <c r="F2973" s="114">
        <v>231</v>
      </c>
      <c r="G2973" s="121">
        <v>3</v>
      </c>
      <c r="H2973" s="121">
        <v>21</v>
      </c>
      <c r="I2973" s="121"/>
      <c r="J2973" s="121">
        <v>2600333</v>
      </c>
      <c r="K2973" s="121">
        <v>488458695</v>
      </c>
      <c r="L2973" s="121">
        <v>1.99</v>
      </c>
      <c r="M2973" s="121">
        <v>2891</v>
      </c>
      <c r="N2973" s="122">
        <v>1</v>
      </c>
      <c r="O2973" s="122">
        <v>2.511453395242388E+18</v>
      </c>
    </row>
    <row r="2974" spans="3:15" ht="15" customHeight="1">
      <c r="C2974" s="112" t="b">
        <v>0</v>
      </c>
      <c r="D2974" s="113">
        <v>2893</v>
      </c>
      <c r="E2974" s="114" t="s">
        <v>4604</v>
      </c>
      <c r="F2974" s="114">
        <v>230</v>
      </c>
      <c r="G2974" s="121">
        <v>3</v>
      </c>
      <c r="H2974" s="121">
        <v>19</v>
      </c>
      <c r="I2974" s="121"/>
      <c r="J2974" s="121">
        <v>2616410</v>
      </c>
      <c r="K2974" s="121">
        <v>183867185</v>
      </c>
      <c r="L2974" s="121">
        <v>1.99</v>
      </c>
      <c r="M2974" s="121">
        <v>2892</v>
      </c>
      <c r="N2974" s="122">
        <v>1</v>
      </c>
      <c r="O2974" s="122">
        <v>8.781589257034432E+17</v>
      </c>
    </row>
    <row r="2975" spans="3:15" ht="15" customHeight="1">
      <c r="C2975" s="112" t="b">
        <v>0</v>
      </c>
      <c r="D2975" s="113">
        <v>2894</v>
      </c>
      <c r="E2975" s="114" t="s">
        <v>4605</v>
      </c>
      <c r="F2975" s="114">
        <v>230</v>
      </c>
      <c r="G2975" s="121">
        <v>3</v>
      </c>
      <c r="H2975" s="121">
        <v>19</v>
      </c>
      <c r="I2975" s="121"/>
      <c r="J2975" s="121">
        <v>2619462</v>
      </c>
      <c r="K2975" s="121">
        <v>207607466</v>
      </c>
      <c r="L2975" s="121">
        <v>1.99</v>
      </c>
      <c r="M2975" s="121">
        <v>2893</v>
      </c>
      <c r="N2975" s="122">
        <v>1</v>
      </c>
      <c r="O2975" s="122">
        <v>1.0574352950160781E+19</v>
      </c>
    </row>
    <row r="2976" spans="3:15" ht="15" customHeight="1">
      <c r="C2976" s="112" t="b">
        <v>0</v>
      </c>
      <c r="D2976" s="113">
        <v>2895</v>
      </c>
      <c r="E2976" s="114" t="s">
        <v>4606</v>
      </c>
      <c r="F2976" s="114">
        <v>229</v>
      </c>
      <c r="G2976" s="121">
        <v>3</v>
      </c>
      <c r="H2976" s="121">
        <v>21</v>
      </c>
      <c r="I2976" s="121"/>
      <c r="J2976" s="121">
        <v>2629879</v>
      </c>
      <c r="K2976" s="121">
        <v>517079642</v>
      </c>
      <c r="L2976" s="121">
        <v>1.99</v>
      </c>
      <c r="M2976" s="121">
        <v>2894</v>
      </c>
      <c r="N2976" s="122">
        <v>1</v>
      </c>
      <c r="O2976" s="122">
        <v>7.4447751445403525E+18</v>
      </c>
    </row>
    <row r="2977" spans="3:15" ht="15" customHeight="1">
      <c r="C2977" s="112" t="b">
        <v>0</v>
      </c>
      <c r="D2977" s="113">
        <v>2896</v>
      </c>
      <c r="E2977" s="114" t="s">
        <v>4607</v>
      </c>
      <c r="F2977" s="114">
        <v>231</v>
      </c>
      <c r="G2977" s="121">
        <v>3</v>
      </c>
      <c r="H2977" s="121">
        <v>19</v>
      </c>
      <c r="I2977" s="121"/>
      <c r="J2977" s="121">
        <v>2679583</v>
      </c>
      <c r="K2977" s="121">
        <v>518376636</v>
      </c>
      <c r="L2977" s="121">
        <v>1.99</v>
      </c>
      <c r="M2977" s="121">
        <v>2895</v>
      </c>
      <c r="N2977" s="122">
        <v>1</v>
      </c>
      <c r="O2977" s="122">
        <v>1.0786602578581281E+19</v>
      </c>
    </row>
    <row r="2978" spans="3:15" ht="15" customHeight="1">
      <c r="C2978" s="112" t="b">
        <v>0</v>
      </c>
      <c r="D2978" s="113">
        <v>2897</v>
      </c>
      <c r="E2978" s="114" t="s">
        <v>4608</v>
      </c>
      <c r="F2978" s="114">
        <v>231</v>
      </c>
      <c r="G2978" s="121">
        <v>3</v>
      </c>
      <c r="H2978" s="121">
        <v>21</v>
      </c>
      <c r="I2978" s="121"/>
      <c r="J2978" s="121">
        <v>2698791</v>
      </c>
      <c r="K2978" s="121">
        <v>542332389</v>
      </c>
      <c r="L2978" s="121">
        <v>1.99</v>
      </c>
      <c r="M2978" s="121">
        <v>2896</v>
      </c>
      <c r="N2978" s="122">
        <v>1</v>
      </c>
      <c r="O2978" s="122">
        <v>7.1397785817700608E+18</v>
      </c>
    </row>
    <row r="2979" spans="3:15" ht="15" customHeight="1">
      <c r="C2979" s="112" t="b">
        <v>0</v>
      </c>
      <c r="D2979" s="113">
        <v>2898</v>
      </c>
      <c r="E2979" s="114" t="s">
        <v>4609</v>
      </c>
      <c r="F2979" s="114">
        <v>230</v>
      </c>
      <c r="G2979" s="121">
        <v>3</v>
      </c>
      <c r="H2979" s="121">
        <v>19</v>
      </c>
      <c r="I2979" s="121"/>
      <c r="J2979" s="121">
        <v>2618530</v>
      </c>
      <c r="K2979" s="121">
        <v>219961967</v>
      </c>
      <c r="L2979" s="121">
        <v>1.99</v>
      </c>
      <c r="M2979" s="121">
        <v>2897</v>
      </c>
      <c r="N2979" s="122">
        <v>1</v>
      </c>
      <c r="O2979" s="122">
        <v>6.51429609200559E+18</v>
      </c>
    </row>
    <row r="2980" spans="3:15" ht="15" customHeight="1">
      <c r="C2980" s="112" t="b">
        <v>0</v>
      </c>
      <c r="D2980" s="113">
        <v>2899</v>
      </c>
      <c r="E2980" s="114" t="s">
        <v>4610</v>
      </c>
      <c r="F2980" s="114">
        <v>229</v>
      </c>
      <c r="G2980" s="121">
        <v>3</v>
      </c>
      <c r="H2980" s="121">
        <v>21</v>
      </c>
      <c r="I2980" s="121"/>
      <c r="J2980" s="121">
        <v>2637637</v>
      </c>
      <c r="K2980" s="121">
        <v>550893556</v>
      </c>
      <c r="L2980" s="121">
        <v>1.99</v>
      </c>
      <c r="M2980" s="121">
        <v>2898</v>
      </c>
      <c r="N2980" s="122">
        <v>1</v>
      </c>
      <c r="O2980" s="122">
        <v>1.1003858100074879E+19</v>
      </c>
    </row>
    <row r="2981" spans="3:15" ht="15" customHeight="1">
      <c r="C2981" s="112" t="b">
        <v>0</v>
      </c>
      <c r="D2981" s="113">
        <v>2900</v>
      </c>
      <c r="E2981" s="114" t="s">
        <v>4611</v>
      </c>
      <c r="F2981" s="114">
        <v>229</v>
      </c>
      <c r="G2981" s="121">
        <v>3</v>
      </c>
      <c r="H2981" s="121">
        <v>21</v>
      </c>
      <c r="I2981" s="121"/>
      <c r="J2981" s="121">
        <v>2593760</v>
      </c>
      <c r="K2981" s="121">
        <v>511338017</v>
      </c>
      <c r="L2981" s="121">
        <v>1.99</v>
      </c>
      <c r="M2981" s="121">
        <v>2899</v>
      </c>
      <c r="N2981" s="122">
        <v>1</v>
      </c>
      <c r="O2981" s="122">
        <v>1.1190128112977809E+19</v>
      </c>
    </row>
    <row r="2982" spans="3:15" ht="15" customHeight="1">
      <c r="C2982" s="112" t="b">
        <v>0</v>
      </c>
      <c r="D2982" s="113">
        <v>2901</v>
      </c>
      <c r="E2982" s="114" t="s">
        <v>4561</v>
      </c>
      <c r="F2982" s="114">
        <v>230</v>
      </c>
      <c r="G2982" s="121">
        <v>3</v>
      </c>
      <c r="H2982" s="121">
        <v>19</v>
      </c>
      <c r="I2982" s="121"/>
      <c r="J2982" s="121">
        <v>2515882</v>
      </c>
      <c r="K2982" s="121">
        <v>210675221</v>
      </c>
      <c r="L2982" s="121">
        <v>1.99</v>
      </c>
      <c r="M2982" s="121">
        <v>2900</v>
      </c>
      <c r="N2982" s="122">
        <v>1</v>
      </c>
      <c r="O2982" s="122">
        <v>4.4028626237690757E+18</v>
      </c>
    </row>
    <row r="2983" spans="3:15" ht="15" customHeight="1">
      <c r="C2983" s="112" t="b">
        <v>0</v>
      </c>
      <c r="D2983" s="113">
        <v>2902</v>
      </c>
      <c r="E2983" s="114" t="s">
        <v>4612</v>
      </c>
      <c r="F2983" s="114">
        <v>231</v>
      </c>
      <c r="G2983" s="121">
        <v>3</v>
      </c>
      <c r="H2983" s="121">
        <v>21</v>
      </c>
      <c r="I2983" s="121"/>
      <c r="J2983" s="121">
        <v>2780416</v>
      </c>
      <c r="K2983" s="121">
        <v>555244214</v>
      </c>
      <c r="L2983" s="121">
        <v>1.99</v>
      </c>
      <c r="M2983" s="121">
        <v>2901</v>
      </c>
      <c r="N2983" s="122">
        <v>1</v>
      </c>
      <c r="O2983" s="122">
        <v>1.8285704784981266E+19</v>
      </c>
    </row>
    <row r="2984" spans="3:15" ht="15" customHeight="1">
      <c r="C2984" s="112" t="b">
        <v>0</v>
      </c>
      <c r="D2984" s="113">
        <v>2903</v>
      </c>
      <c r="E2984" s="114" t="s">
        <v>4613</v>
      </c>
      <c r="F2984" s="114">
        <v>229</v>
      </c>
      <c r="G2984" s="121">
        <v>3</v>
      </c>
      <c r="H2984" s="121">
        <v>21</v>
      </c>
      <c r="I2984" s="121"/>
      <c r="J2984" s="121">
        <v>2635343</v>
      </c>
      <c r="K2984" s="121">
        <v>538491964</v>
      </c>
      <c r="L2984" s="121">
        <v>1.99</v>
      </c>
      <c r="M2984" s="121">
        <v>2902</v>
      </c>
      <c r="N2984" s="122">
        <v>1</v>
      </c>
      <c r="O2984" s="122">
        <v>4.7297189560141466E+18</v>
      </c>
    </row>
    <row r="2985" spans="3:15" ht="15" customHeight="1">
      <c r="C2985" s="112" t="b">
        <v>0</v>
      </c>
      <c r="D2985" s="113">
        <v>2904</v>
      </c>
      <c r="E2985" s="114" t="s">
        <v>4614</v>
      </c>
      <c r="F2985" s="114">
        <v>230</v>
      </c>
      <c r="G2985" s="121">
        <v>3</v>
      </c>
      <c r="H2985" s="121">
        <v>19</v>
      </c>
      <c r="I2985" s="121"/>
      <c r="J2985" s="121">
        <v>2619887</v>
      </c>
      <c r="K2985" s="121">
        <v>206500939</v>
      </c>
      <c r="L2985" s="121">
        <v>1.99</v>
      </c>
      <c r="M2985" s="121">
        <v>2903</v>
      </c>
      <c r="N2985" s="122">
        <v>1</v>
      </c>
      <c r="O2985" s="122">
        <v>9.4999377203583642E+17</v>
      </c>
    </row>
    <row r="2986" spans="3:15" ht="15" customHeight="1">
      <c r="C2986" s="112" t="b">
        <v>0</v>
      </c>
      <c r="D2986" s="113">
        <v>2905</v>
      </c>
      <c r="E2986" s="114" t="s">
        <v>4615</v>
      </c>
      <c r="F2986" s="114">
        <v>231</v>
      </c>
      <c r="G2986" s="121">
        <v>3</v>
      </c>
      <c r="H2986" s="121">
        <v>21</v>
      </c>
      <c r="I2986" s="121"/>
      <c r="J2986" s="121">
        <v>2610125</v>
      </c>
      <c r="K2986" s="121">
        <v>495487014</v>
      </c>
      <c r="L2986" s="121">
        <v>1.99</v>
      </c>
      <c r="M2986" s="121">
        <v>2904</v>
      </c>
      <c r="N2986" s="122">
        <v>1</v>
      </c>
      <c r="O2986" s="122">
        <v>7.9328305806574889E+18</v>
      </c>
    </row>
    <row r="2987" spans="3:15" ht="15" customHeight="1">
      <c r="C2987" s="112" t="b">
        <v>0</v>
      </c>
      <c r="D2987" s="113">
        <v>2906</v>
      </c>
      <c r="E2987" s="114" t="s">
        <v>4616</v>
      </c>
      <c r="F2987" s="114">
        <v>230</v>
      </c>
      <c r="G2987" s="121">
        <v>3</v>
      </c>
      <c r="H2987" s="121">
        <v>19</v>
      </c>
      <c r="I2987" s="121"/>
      <c r="J2987" s="121">
        <v>2604575</v>
      </c>
      <c r="K2987" s="121">
        <v>215441983</v>
      </c>
      <c r="L2987" s="121">
        <v>1.99</v>
      </c>
      <c r="M2987" s="121">
        <v>2905</v>
      </c>
      <c r="N2987" s="122">
        <v>1</v>
      </c>
      <c r="O2987" s="122">
        <v>1.158003708534032E+19</v>
      </c>
    </row>
    <row r="2988" spans="3:15" ht="15" customHeight="1">
      <c r="C2988" s="112" t="b">
        <v>0</v>
      </c>
      <c r="D2988" s="113">
        <v>2907</v>
      </c>
      <c r="E2988" s="114" t="s">
        <v>4617</v>
      </c>
      <c r="F2988" s="114">
        <v>231</v>
      </c>
      <c r="G2988" s="121">
        <v>3</v>
      </c>
      <c r="H2988" s="121">
        <v>21</v>
      </c>
      <c r="I2988" s="121"/>
      <c r="J2988" s="121">
        <v>2610250</v>
      </c>
      <c r="K2988" s="121">
        <v>543886056</v>
      </c>
      <c r="L2988" s="121">
        <v>1.99</v>
      </c>
      <c r="M2988" s="121">
        <v>2906</v>
      </c>
      <c r="N2988" s="122">
        <v>1</v>
      </c>
      <c r="O2988" s="122">
        <v>5.6092442244578171E+18</v>
      </c>
    </row>
    <row r="2989" spans="3:15" ht="15" customHeight="1">
      <c r="C2989" s="112" t="b">
        <v>0</v>
      </c>
      <c r="D2989" s="113">
        <v>2908</v>
      </c>
      <c r="E2989" s="114" t="s">
        <v>4618</v>
      </c>
      <c r="F2989" s="114">
        <v>229</v>
      </c>
      <c r="G2989" s="121">
        <v>3</v>
      </c>
      <c r="H2989" s="121">
        <v>21</v>
      </c>
      <c r="I2989" s="121"/>
      <c r="J2989" s="121">
        <v>2638096</v>
      </c>
      <c r="K2989" s="121">
        <v>502387276</v>
      </c>
      <c r="L2989" s="121">
        <v>1.99</v>
      </c>
      <c r="M2989" s="121">
        <v>2907</v>
      </c>
      <c r="N2989" s="122">
        <v>1</v>
      </c>
      <c r="O2989" s="122">
        <v>1.6171854773248755E+18</v>
      </c>
    </row>
    <row r="2990" spans="3:15" ht="15" customHeight="1">
      <c r="C2990" s="112" t="b">
        <v>0</v>
      </c>
      <c r="D2990" s="113">
        <v>2909</v>
      </c>
      <c r="E2990" s="114" t="s">
        <v>4619</v>
      </c>
      <c r="F2990" s="114">
        <v>229</v>
      </c>
      <c r="G2990" s="121">
        <v>3</v>
      </c>
      <c r="H2990" s="121">
        <v>21</v>
      </c>
      <c r="I2990" s="121"/>
      <c r="J2990" s="121">
        <v>2561394</v>
      </c>
      <c r="K2990" s="121">
        <v>489773399</v>
      </c>
      <c r="L2990" s="121">
        <v>1.99</v>
      </c>
      <c r="M2990" s="121">
        <v>2908</v>
      </c>
      <c r="N2990" s="122">
        <v>1</v>
      </c>
      <c r="O2990" s="122">
        <v>2.3789750154966661E+18</v>
      </c>
    </row>
    <row r="2991" spans="3:15" ht="15" customHeight="1">
      <c r="C2991" s="112" t="b">
        <v>0</v>
      </c>
      <c r="D2991" s="113">
        <v>2910</v>
      </c>
      <c r="E2991" s="114" t="s">
        <v>4620</v>
      </c>
      <c r="F2991" s="114">
        <v>231</v>
      </c>
      <c r="G2991" s="121">
        <v>3</v>
      </c>
      <c r="H2991" s="121">
        <v>19</v>
      </c>
      <c r="I2991" s="121"/>
      <c r="J2991" s="121">
        <v>2825166</v>
      </c>
      <c r="K2991" s="121">
        <v>574325829</v>
      </c>
      <c r="L2991" s="121">
        <v>1.99</v>
      </c>
      <c r="M2991" s="121">
        <v>2909</v>
      </c>
      <c r="N2991" s="122">
        <v>1</v>
      </c>
      <c r="O2991" s="122">
        <v>2.2879716194160315E+18</v>
      </c>
    </row>
    <row r="2992" spans="3:15" ht="15" customHeight="1">
      <c r="C2992" s="112" t="b">
        <v>0</v>
      </c>
      <c r="D2992" s="113">
        <v>2911</v>
      </c>
      <c r="E2992" s="114" t="s">
        <v>4621</v>
      </c>
      <c r="F2992" s="114">
        <v>230</v>
      </c>
      <c r="G2992" s="121">
        <v>3</v>
      </c>
      <c r="H2992" s="121">
        <v>19</v>
      </c>
      <c r="I2992" s="121"/>
      <c r="J2992" s="121">
        <v>2609772</v>
      </c>
      <c r="K2992" s="121">
        <v>214709143</v>
      </c>
      <c r="L2992" s="121">
        <v>1.99</v>
      </c>
      <c r="M2992" s="121">
        <v>2910</v>
      </c>
      <c r="N2992" s="122">
        <v>1</v>
      </c>
      <c r="O2992" s="122">
        <v>5.9762961904133007E+18</v>
      </c>
    </row>
    <row r="2993" spans="3:15" ht="15" customHeight="1">
      <c r="C2993" s="112" t="b">
        <v>0</v>
      </c>
      <c r="D2993" s="113">
        <v>2912</v>
      </c>
      <c r="E2993" s="114" t="s">
        <v>4622</v>
      </c>
      <c r="F2993" s="114">
        <v>229</v>
      </c>
      <c r="G2993" s="121">
        <v>3</v>
      </c>
      <c r="H2993" s="121">
        <v>21</v>
      </c>
      <c r="I2993" s="121"/>
      <c r="J2993" s="121">
        <v>2616032</v>
      </c>
      <c r="K2993" s="121">
        <v>518556641</v>
      </c>
      <c r="L2993" s="121">
        <v>1.99</v>
      </c>
      <c r="M2993" s="121">
        <v>2911</v>
      </c>
      <c r="N2993" s="122">
        <v>1</v>
      </c>
      <c r="O2993" s="122">
        <v>6.895103451610239E+18</v>
      </c>
    </row>
    <row r="2994" spans="3:15" ht="15" customHeight="1">
      <c r="C2994" s="112" t="b">
        <v>0</v>
      </c>
      <c r="D2994" s="113">
        <v>2913</v>
      </c>
      <c r="E2994" s="114" t="s">
        <v>4623</v>
      </c>
      <c r="F2994" s="114">
        <v>230</v>
      </c>
      <c r="G2994" s="121">
        <v>3</v>
      </c>
      <c r="H2994" s="121">
        <v>19</v>
      </c>
      <c r="I2994" s="121"/>
      <c r="J2994" s="121">
        <v>2582009</v>
      </c>
      <c r="K2994" s="121">
        <v>214996732</v>
      </c>
      <c r="L2994" s="121">
        <v>1.99</v>
      </c>
      <c r="M2994" s="121">
        <v>2912</v>
      </c>
      <c r="N2994" s="122">
        <v>1</v>
      </c>
      <c r="O2994" s="122">
        <v>1.8286717973516145E+19</v>
      </c>
    </row>
    <row r="2995" spans="3:15" ht="15" customHeight="1">
      <c r="C2995" s="112" t="b">
        <v>0</v>
      </c>
      <c r="D2995" s="113">
        <v>2914</v>
      </c>
      <c r="E2995" s="114" t="s">
        <v>4624</v>
      </c>
      <c r="F2995" s="114">
        <v>231</v>
      </c>
      <c r="G2995" s="121">
        <v>3</v>
      </c>
      <c r="H2995" s="121">
        <v>19</v>
      </c>
      <c r="I2995" s="121"/>
      <c r="J2995" s="121">
        <v>2639541</v>
      </c>
      <c r="K2995" s="121">
        <v>517979269</v>
      </c>
      <c r="L2995" s="121">
        <v>1.99</v>
      </c>
      <c r="M2995" s="121">
        <v>2913</v>
      </c>
      <c r="N2995" s="122">
        <v>1</v>
      </c>
      <c r="O2995" s="122">
        <v>4.7170249175130184E+18</v>
      </c>
    </row>
    <row r="2996" spans="3:15" ht="15" customHeight="1">
      <c r="C2996" s="112" t="b">
        <v>0</v>
      </c>
      <c r="D2996" s="113">
        <v>2915</v>
      </c>
      <c r="E2996" s="114" t="s">
        <v>4625</v>
      </c>
      <c r="F2996" s="114">
        <v>230</v>
      </c>
      <c r="G2996" s="121">
        <v>3</v>
      </c>
      <c r="H2996" s="121">
        <v>19</v>
      </c>
      <c r="I2996" s="121"/>
      <c r="J2996" s="121">
        <v>2618487</v>
      </c>
      <c r="K2996" s="121">
        <v>212039309</v>
      </c>
      <c r="L2996" s="121">
        <v>1.99</v>
      </c>
      <c r="M2996" s="121">
        <v>2914</v>
      </c>
      <c r="N2996" s="122">
        <v>1</v>
      </c>
      <c r="O2996" s="122">
        <v>9.7096028192952205E+17</v>
      </c>
    </row>
    <row r="2997" spans="3:15" ht="15" customHeight="1">
      <c r="C2997" s="112" t="b">
        <v>0</v>
      </c>
      <c r="D2997" s="113">
        <v>2916</v>
      </c>
      <c r="E2997" s="114" t="s">
        <v>4626</v>
      </c>
      <c r="F2997" s="114">
        <v>231</v>
      </c>
      <c r="G2997" s="121">
        <v>3</v>
      </c>
      <c r="H2997" s="121">
        <v>21</v>
      </c>
      <c r="I2997" s="121"/>
      <c r="J2997" s="121">
        <v>2610958</v>
      </c>
      <c r="K2997" s="121">
        <v>502404558</v>
      </c>
      <c r="L2997" s="121">
        <v>1.99</v>
      </c>
      <c r="M2997" s="121">
        <v>2915</v>
      </c>
      <c r="N2997" s="122">
        <v>1</v>
      </c>
      <c r="O2997" s="122">
        <v>1.0539641246962184E+19</v>
      </c>
    </row>
    <row r="2998" spans="3:15" ht="15" customHeight="1">
      <c r="C2998" s="112" t="b">
        <v>0</v>
      </c>
      <c r="D2998" s="113">
        <v>2917</v>
      </c>
      <c r="E2998" s="114" t="s">
        <v>4627</v>
      </c>
      <c r="F2998" s="114">
        <v>230</v>
      </c>
      <c r="G2998" s="121">
        <v>3</v>
      </c>
      <c r="H2998" s="121">
        <v>19</v>
      </c>
      <c r="I2998" s="121"/>
      <c r="J2998" s="121">
        <v>2617784</v>
      </c>
      <c r="K2998" s="121">
        <v>214130273</v>
      </c>
      <c r="L2998" s="121">
        <v>1.99</v>
      </c>
      <c r="M2998" s="121">
        <v>2916</v>
      </c>
      <c r="N2998" s="122">
        <v>1</v>
      </c>
      <c r="O2998" s="122">
        <v>2.8347122847905987E+18</v>
      </c>
    </row>
    <row r="2999" spans="3:15" ht="15" customHeight="1">
      <c r="C2999" s="112" t="b">
        <v>0</v>
      </c>
      <c r="D2999" s="113">
        <v>2918</v>
      </c>
      <c r="E2999" s="114" t="s">
        <v>4628</v>
      </c>
      <c r="F2999" s="114">
        <v>231</v>
      </c>
      <c r="G2999" s="121">
        <v>3</v>
      </c>
      <c r="H2999" s="121">
        <v>19</v>
      </c>
      <c r="I2999" s="121"/>
      <c r="J2999" s="121">
        <v>2782333</v>
      </c>
      <c r="K2999" s="121">
        <v>528227089</v>
      </c>
      <c r="L2999" s="121">
        <v>1.99</v>
      </c>
      <c r="M2999" s="121">
        <v>2917</v>
      </c>
      <c r="N2999" s="122">
        <v>1</v>
      </c>
      <c r="O2999" s="122">
        <v>6.0944228620277637E+18</v>
      </c>
    </row>
    <row r="3000" spans="3:15" ht="15" customHeight="1">
      <c r="C3000" s="112" t="b">
        <v>0</v>
      </c>
      <c r="D3000" s="113">
        <v>2919</v>
      </c>
      <c r="E3000" s="114" t="s">
        <v>4629</v>
      </c>
      <c r="F3000" s="114">
        <v>230</v>
      </c>
      <c r="G3000" s="121">
        <v>3</v>
      </c>
      <c r="H3000" s="121">
        <v>19</v>
      </c>
      <c r="I3000" s="121"/>
      <c r="J3000" s="121">
        <v>2618619</v>
      </c>
      <c r="K3000" s="121">
        <v>213772057</v>
      </c>
      <c r="L3000" s="121">
        <v>1.99</v>
      </c>
      <c r="M3000" s="121">
        <v>2918</v>
      </c>
      <c r="N3000" s="122">
        <v>1</v>
      </c>
      <c r="O3000" s="122">
        <v>5.972208010872404E+18</v>
      </c>
    </row>
    <row r="3001" spans="3:15" ht="15" customHeight="1">
      <c r="C3001" s="112" t="b">
        <v>0</v>
      </c>
      <c r="D3001" s="113">
        <v>2920</v>
      </c>
      <c r="E3001" s="114" t="s">
        <v>4630</v>
      </c>
      <c r="F3001" s="114">
        <v>231</v>
      </c>
      <c r="G3001" s="121">
        <v>3</v>
      </c>
      <c r="H3001" s="121">
        <v>19</v>
      </c>
      <c r="I3001" s="121"/>
      <c r="J3001" s="121">
        <v>2763666</v>
      </c>
      <c r="K3001" s="121">
        <v>531556853</v>
      </c>
      <c r="L3001" s="121">
        <v>1.99</v>
      </c>
      <c r="M3001" s="121">
        <v>2919</v>
      </c>
      <c r="N3001" s="122">
        <v>1</v>
      </c>
      <c r="O3001" s="122">
        <v>1.3027047072274604E+19</v>
      </c>
    </row>
    <row r="3002" spans="3:15" ht="15" customHeight="1">
      <c r="C3002" s="112" t="b">
        <v>0</v>
      </c>
      <c r="D3002" s="113">
        <v>2921</v>
      </c>
      <c r="E3002" s="114" t="s">
        <v>4631</v>
      </c>
      <c r="F3002" s="114">
        <v>230</v>
      </c>
      <c r="G3002" s="121">
        <v>3</v>
      </c>
      <c r="H3002" s="121">
        <v>19</v>
      </c>
      <c r="I3002" s="121"/>
      <c r="J3002" s="121">
        <v>2620747</v>
      </c>
      <c r="K3002" s="121">
        <v>213107744</v>
      </c>
      <c r="L3002" s="121">
        <v>1.99</v>
      </c>
      <c r="M3002" s="121">
        <v>2920</v>
      </c>
      <c r="N3002" s="122">
        <v>1</v>
      </c>
      <c r="O3002" s="122">
        <v>1.0579216842985558E+19</v>
      </c>
    </row>
    <row r="3003" spans="3:15" ht="15" customHeight="1">
      <c r="C3003" s="112" t="b">
        <v>0</v>
      </c>
      <c r="D3003" s="113">
        <v>2922</v>
      </c>
      <c r="E3003" s="114" t="s">
        <v>4632</v>
      </c>
      <c r="F3003" s="114">
        <v>231</v>
      </c>
      <c r="G3003" s="121">
        <v>3</v>
      </c>
      <c r="H3003" s="121">
        <v>21</v>
      </c>
      <c r="I3003" s="121"/>
      <c r="J3003" s="121">
        <v>2478041</v>
      </c>
      <c r="K3003" s="121">
        <v>457364940</v>
      </c>
      <c r="L3003" s="121">
        <v>1.99</v>
      </c>
      <c r="M3003" s="121">
        <v>2921</v>
      </c>
      <c r="N3003" s="122">
        <v>1</v>
      </c>
      <c r="O3003" s="122">
        <v>3.8540264020869012E+18</v>
      </c>
    </row>
    <row r="3004" spans="3:15" ht="15" customHeight="1">
      <c r="C3004" s="112" t="b">
        <v>0</v>
      </c>
      <c r="D3004" s="113">
        <v>2923</v>
      </c>
      <c r="E3004" s="114" t="s">
        <v>4633</v>
      </c>
      <c r="F3004" s="114">
        <v>230</v>
      </c>
      <c r="G3004" s="121">
        <v>3</v>
      </c>
      <c r="H3004" s="121">
        <v>19</v>
      </c>
      <c r="I3004" s="121"/>
      <c r="J3004" s="121">
        <v>2605557</v>
      </c>
      <c r="K3004" s="121">
        <v>208667059</v>
      </c>
      <c r="L3004" s="121">
        <v>1.99</v>
      </c>
      <c r="M3004" s="121">
        <v>2922</v>
      </c>
      <c r="N3004" s="122">
        <v>1</v>
      </c>
      <c r="O3004" s="122">
        <v>1.1098563719849798E+18</v>
      </c>
    </row>
    <row r="3005" spans="3:15" ht="15" customHeight="1">
      <c r="C3005" s="112" t="b">
        <v>0</v>
      </c>
      <c r="D3005" s="113">
        <v>2924</v>
      </c>
      <c r="E3005" s="114" t="s">
        <v>4634</v>
      </c>
      <c r="F3005" s="114">
        <v>231</v>
      </c>
      <c r="G3005" s="121">
        <v>3</v>
      </c>
      <c r="H3005" s="121">
        <v>19</v>
      </c>
      <c r="I3005" s="121"/>
      <c r="J3005" s="121">
        <v>2656531</v>
      </c>
      <c r="K3005" s="121">
        <v>503619265</v>
      </c>
      <c r="L3005" s="121">
        <v>1.99</v>
      </c>
      <c r="M3005" s="121">
        <v>2923</v>
      </c>
      <c r="N3005" s="122">
        <v>1</v>
      </c>
      <c r="O3005" s="122">
        <v>9.0286125736965827E+18</v>
      </c>
    </row>
    <row r="3006" spans="3:15" ht="15" customHeight="1">
      <c r="C3006" s="112" t="b">
        <v>0</v>
      </c>
      <c r="D3006" s="113">
        <v>2925</v>
      </c>
      <c r="E3006" s="114" t="s">
        <v>4635</v>
      </c>
      <c r="F3006" s="114">
        <v>230</v>
      </c>
      <c r="G3006" s="121">
        <v>3</v>
      </c>
      <c r="H3006" s="121">
        <v>19</v>
      </c>
      <c r="I3006" s="121"/>
      <c r="J3006" s="121">
        <v>2619869</v>
      </c>
      <c r="K3006" s="121">
        <v>197937785</v>
      </c>
      <c r="L3006" s="121">
        <v>1.99</v>
      </c>
      <c r="M3006" s="121">
        <v>2924</v>
      </c>
      <c r="N3006" s="122">
        <v>1</v>
      </c>
      <c r="O3006" s="122">
        <v>1.0986879685142862E+19</v>
      </c>
    </row>
    <row r="3007" spans="3:15" ht="15" customHeight="1">
      <c r="C3007" s="112" t="b">
        <v>0</v>
      </c>
      <c r="D3007" s="113">
        <v>2926</v>
      </c>
      <c r="E3007" s="114" t="s">
        <v>4636</v>
      </c>
      <c r="F3007" s="114">
        <v>232</v>
      </c>
      <c r="G3007" s="121">
        <v>1</v>
      </c>
      <c r="H3007" s="121">
        <v>1</v>
      </c>
      <c r="I3007" s="121" t="s">
        <v>598</v>
      </c>
      <c r="J3007" s="121">
        <v>276349</v>
      </c>
      <c r="K3007" s="121">
        <v>9056902</v>
      </c>
      <c r="L3007" s="121">
        <v>0.99</v>
      </c>
      <c r="M3007" s="121">
        <v>2925</v>
      </c>
      <c r="N3007" s="122">
        <v>0</v>
      </c>
      <c r="O3007" s="122">
        <v>3.2838623794685204E+18</v>
      </c>
    </row>
    <row r="3008" spans="3:15" ht="15" customHeight="1">
      <c r="C3008" s="112" t="b">
        <v>0</v>
      </c>
      <c r="D3008" s="113">
        <v>2927</v>
      </c>
      <c r="E3008" s="114" t="s">
        <v>4637</v>
      </c>
      <c r="F3008" s="114">
        <v>232</v>
      </c>
      <c r="G3008" s="121">
        <v>1</v>
      </c>
      <c r="H3008" s="121">
        <v>1</v>
      </c>
      <c r="I3008" s="121" t="s">
        <v>598</v>
      </c>
      <c r="J3008" s="121">
        <v>221361</v>
      </c>
      <c r="K3008" s="121">
        <v>7279392</v>
      </c>
      <c r="L3008" s="121">
        <v>0.99</v>
      </c>
      <c r="M3008" s="121">
        <v>2926</v>
      </c>
      <c r="N3008" s="122">
        <v>0</v>
      </c>
      <c r="O3008" s="122">
        <v>5.6295214069051761E+18</v>
      </c>
    </row>
    <row r="3009" spans="3:15" ht="15" customHeight="1">
      <c r="C3009" s="112" t="b">
        <v>0</v>
      </c>
      <c r="D3009" s="113">
        <v>2928</v>
      </c>
      <c r="E3009" s="114" t="s">
        <v>3492</v>
      </c>
      <c r="F3009" s="114">
        <v>232</v>
      </c>
      <c r="G3009" s="121">
        <v>1</v>
      </c>
      <c r="H3009" s="121">
        <v>1</v>
      </c>
      <c r="I3009" s="121" t="s">
        <v>598</v>
      </c>
      <c r="J3009" s="121">
        <v>276192</v>
      </c>
      <c r="K3009" s="121">
        <v>9158892</v>
      </c>
      <c r="L3009" s="121">
        <v>0.99</v>
      </c>
      <c r="M3009" s="121">
        <v>2927</v>
      </c>
      <c r="N3009" s="122">
        <v>0</v>
      </c>
      <c r="O3009" s="122">
        <v>5.4650676252162161E+18</v>
      </c>
    </row>
    <row r="3010" spans="3:15" ht="15" customHeight="1">
      <c r="C3010" s="112" t="b">
        <v>0</v>
      </c>
      <c r="D3010" s="113">
        <v>2929</v>
      </c>
      <c r="E3010" s="114" t="s">
        <v>4638</v>
      </c>
      <c r="F3010" s="114">
        <v>232</v>
      </c>
      <c r="G3010" s="121">
        <v>1</v>
      </c>
      <c r="H3010" s="121">
        <v>1</v>
      </c>
      <c r="I3010" s="121" t="s">
        <v>598</v>
      </c>
      <c r="J3010" s="121">
        <v>278700</v>
      </c>
      <c r="K3010" s="121">
        <v>9132485</v>
      </c>
      <c r="L3010" s="121">
        <v>0.99</v>
      </c>
      <c r="M3010" s="121">
        <v>2928</v>
      </c>
      <c r="N3010" s="122">
        <v>0</v>
      </c>
      <c r="O3010" s="122">
        <v>1.3990482356033686E+19</v>
      </c>
    </row>
    <row r="3011" spans="3:15" ht="15" customHeight="1">
      <c r="C3011" s="112" t="b">
        <v>0</v>
      </c>
      <c r="D3011" s="113">
        <v>2930</v>
      </c>
      <c r="E3011" s="114" t="s">
        <v>4639</v>
      </c>
      <c r="F3011" s="114">
        <v>232</v>
      </c>
      <c r="G3011" s="121">
        <v>1</v>
      </c>
      <c r="H3011" s="121">
        <v>1</v>
      </c>
      <c r="I3011" s="121" t="s">
        <v>598</v>
      </c>
      <c r="J3011" s="121">
        <v>316551</v>
      </c>
      <c r="K3011" s="121">
        <v>10304369</v>
      </c>
      <c r="L3011" s="121">
        <v>0.99</v>
      </c>
      <c r="M3011" s="121">
        <v>2929</v>
      </c>
      <c r="N3011" s="122">
        <v>0</v>
      </c>
      <c r="O3011" s="122">
        <v>1.4283842303299129E+19</v>
      </c>
    </row>
    <row r="3012" spans="3:15" ht="15" customHeight="1">
      <c r="C3012" s="112" t="b">
        <v>0</v>
      </c>
      <c r="D3012" s="113">
        <v>2931</v>
      </c>
      <c r="E3012" s="114" t="s">
        <v>4640</v>
      </c>
      <c r="F3012" s="114">
        <v>232</v>
      </c>
      <c r="G3012" s="121">
        <v>1</v>
      </c>
      <c r="H3012" s="121">
        <v>1</v>
      </c>
      <c r="I3012" s="121" t="s">
        <v>598</v>
      </c>
      <c r="J3012" s="121">
        <v>349492</v>
      </c>
      <c r="K3012" s="121">
        <v>11527614</v>
      </c>
      <c r="L3012" s="121">
        <v>0.99</v>
      </c>
      <c r="M3012" s="121">
        <v>2930</v>
      </c>
      <c r="N3012" s="122">
        <v>0</v>
      </c>
      <c r="O3012" s="122">
        <v>2.0586373030573233E+18</v>
      </c>
    </row>
    <row r="3013" spans="3:15" ht="15" customHeight="1">
      <c r="C3013" s="112" t="b">
        <v>0</v>
      </c>
      <c r="D3013" s="113">
        <v>2932</v>
      </c>
      <c r="E3013" s="114" t="s">
        <v>4641</v>
      </c>
      <c r="F3013" s="114">
        <v>232</v>
      </c>
      <c r="G3013" s="121">
        <v>1</v>
      </c>
      <c r="H3013" s="121">
        <v>1</v>
      </c>
      <c r="I3013" s="121" t="s">
        <v>598</v>
      </c>
      <c r="J3013" s="121">
        <v>268982</v>
      </c>
      <c r="K3013" s="121">
        <v>8825399</v>
      </c>
      <c r="L3013" s="121">
        <v>0.99</v>
      </c>
      <c r="M3013" s="121">
        <v>2931</v>
      </c>
      <c r="N3013" s="122">
        <v>0</v>
      </c>
      <c r="O3013" s="122">
        <v>1.8334076430422301E+19</v>
      </c>
    </row>
    <row r="3014" spans="3:15" ht="15" customHeight="1">
      <c r="C3014" s="112" t="b">
        <v>0</v>
      </c>
      <c r="D3014" s="113">
        <v>2933</v>
      </c>
      <c r="E3014" s="114" t="s">
        <v>4642</v>
      </c>
      <c r="F3014" s="114">
        <v>232</v>
      </c>
      <c r="G3014" s="121">
        <v>1</v>
      </c>
      <c r="H3014" s="121">
        <v>1</v>
      </c>
      <c r="I3014" s="121" t="s">
        <v>598</v>
      </c>
      <c r="J3014" s="121">
        <v>243826</v>
      </c>
      <c r="K3014" s="121">
        <v>8062057</v>
      </c>
      <c r="L3014" s="121">
        <v>0.99</v>
      </c>
      <c r="M3014" s="121">
        <v>2932</v>
      </c>
      <c r="N3014" s="122">
        <v>0</v>
      </c>
      <c r="O3014" s="122">
        <v>2.4325369433333888E+18</v>
      </c>
    </row>
    <row r="3015" spans="3:15" ht="15" customHeight="1">
      <c r="C3015" s="112" t="b">
        <v>0</v>
      </c>
      <c r="D3015" s="113">
        <v>2934</v>
      </c>
      <c r="E3015" s="114" t="s">
        <v>4643</v>
      </c>
      <c r="F3015" s="114">
        <v>232</v>
      </c>
      <c r="G3015" s="121">
        <v>1</v>
      </c>
      <c r="H3015" s="121">
        <v>1</v>
      </c>
      <c r="I3015" s="121" t="s">
        <v>598</v>
      </c>
      <c r="J3015" s="121">
        <v>232463</v>
      </c>
      <c r="K3015" s="121">
        <v>7612124</v>
      </c>
      <c r="L3015" s="121">
        <v>0.99</v>
      </c>
      <c r="M3015" s="121">
        <v>2933</v>
      </c>
      <c r="N3015" s="122">
        <v>0</v>
      </c>
      <c r="O3015" s="122">
        <v>3.599510638887063E+18</v>
      </c>
    </row>
    <row r="3016" spans="3:15" ht="15" customHeight="1">
      <c r="C3016" s="112" t="b">
        <v>0</v>
      </c>
      <c r="D3016" s="113">
        <v>2935</v>
      </c>
      <c r="E3016" s="114" t="s">
        <v>4644</v>
      </c>
      <c r="F3016" s="114">
        <v>232</v>
      </c>
      <c r="G3016" s="121">
        <v>1</v>
      </c>
      <c r="H3016" s="121">
        <v>1</v>
      </c>
      <c r="I3016" s="121" t="s">
        <v>598</v>
      </c>
      <c r="J3016" s="121">
        <v>330788</v>
      </c>
      <c r="K3016" s="121">
        <v>10754631</v>
      </c>
      <c r="L3016" s="121">
        <v>0.99</v>
      </c>
      <c r="M3016" s="121">
        <v>2934</v>
      </c>
      <c r="N3016" s="122">
        <v>0</v>
      </c>
      <c r="O3016" s="122">
        <v>1.8092055243254661E+19</v>
      </c>
    </row>
    <row r="3017" spans="3:15" ht="15" customHeight="1">
      <c r="C3017" s="112" t="b">
        <v>0</v>
      </c>
      <c r="D3017" s="113">
        <v>2936</v>
      </c>
      <c r="E3017" s="114" t="s">
        <v>4645</v>
      </c>
      <c r="F3017" s="114">
        <v>232</v>
      </c>
      <c r="G3017" s="121">
        <v>1</v>
      </c>
      <c r="H3017" s="121">
        <v>1</v>
      </c>
      <c r="I3017" s="121" t="s">
        <v>598</v>
      </c>
      <c r="J3017" s="121">
        <v>270288</v>
      </c>
      <c r="K3017" s="121">
        <v>8824723</v>
      </c>
      <c r="L3017" s="121">
        <v>0.99</v>
      </c>
      <c r="M3017" s="121">
        <v>2935</v>
      </c>
      <c r="N3017" s="122">
        <v>0</v>
      </c>
      <c r="O3017" s="122">
        <v>6.2247634400578488E+18</v>
      </c>
    </row>
    <row r="3018" spans="3:15" ht="15" customHeight="1">
      <c r="C3018" s="112" t="b">
        <v>0</v>
      </c>
      <c r="D3018" s="113">
        <v>2937</v>
      </c>
      <c r="E3018" s="114" t="s">
        <v>4646</v>
      </c>
      <c r="F3018" s="114">
        <v>232</v>
      </c>
      <c r="G3018" s="121">
        <v>1</v>
      </c>
      <c r="H3018" s="121">
        <v>1</v>
      </c>
      <c r="I3018" s="121" t="s">
        <v>598</v>
      </c>
      <c r="J3018" s="121">
        <v>263497</v>
      </c>
      <c r="K3018" s="121">
        <v>8531766</v>
      </c>
      <c r="L3018" s="121">
        <v>0.99</v>
      </c>
      <c r="M3018" s="121">
        <v>2936</v>
      </c>
      <c r="N3018" s="122">
        <v>0</v>
      </c>
      <c r="O3018" s="122">
        <v>7.6252713979148749E+18</v>
      </c>
    </row>
    <row r="3019" spans="3:15" ht="15" customHeight="1">
      <c r="C3019" s="112" t="b">
        <v>0</v>
      </c>
      <c r="D3019" s="113">
        <v>2938</v>
      </c>
      <c r="E3019" s="114" t="s">
        <v>4647</v>
      </c>
      <c r="F3019" s="114">
        <v>233</v>
      </c>
      <c r="G3019" s="121">
        <v>1</v>
      </c>
      <c r="H3019" s="121">
        <v>1</v>
      </c>
      <c r="I3019" s="121" t="s">
        <v>4648</v>
      </c>
      <c r="J3019" s="121">
        <v>248163</v>
      </c>
      <c r="K3019" s="121">
        <v>8056723</v>
      </c>
      <c r="L3019" s="121">
        <v>0.99</v>
      </c>
      <c r="M3019" s="121">
        <v>2937</v>
      </c>
      <c r="N3019" s="122">
        <v>0</v>
      </c>
      <c r="O3019" s="122">
        <v>1.3576770728872235E+19</v>
      </c>
    </row>
    <row r="3020" spans="3:15" ht="15" customHeight="1">
      <c r="C3020" s="112" t="b">
        <v>0</v>
      </c>
      <c r="D3020" s="113">
        <v>2939</v>
      </c>
      <c r="E3020" s="114" t="s">
        <v>4649</v>
      </c>
      <c r="F3020" s="114">
        <v>233</v>
      </c>
      <c r="G3020" s="121">
        <v>1</v>
      </c>
      <c r="H3020" s="121">
        <v>1</v>
      </c>
      <c r="I3020" s="121" t="s">
        <v>4648</v>
      </c>
      <c r="J3020" s="121">
        <v>272378</v>
      </c>
      <c r="K3020" s="121">
        <v>8997366</v>
      </c>
      <c r="L3020" s="121">
        <v>0.99</v>
      </c>
      <c r="M3020" s="121">
        <v>2938</v>
      </c>
      <c r="N3020" s="122">
        <v>0</v>
      </c>
      <c r="O3020" s="122">
        <v>1.5698510573706732E+19</v>
      </c>
    </row>
    <row r="3021" spans="3:15" ht="15" customHeight="1">
      <c r="C3021" s="112" t="b">
        <v>0</v>
      </c>
      <c r="D3021" s="113">
        <v>2940</v>
      </c>
      <c r="E3021" s="114" t="s">
        <v>4650</v>
      </c>
      <c r="F3021" s="114">
        <v>233</v>
      </c>
      <c r="G3021" s="121">
        <v>1</v>
      </c>
      <c r="H3021" s="121">
        <v>1</v>
      </c>
      <c r="I3021" s="121" t="s">
        <v>4648</v>
      </c>
      <c r="J3021" s="121">
        <v>227552</v>
      </c>
      <c r="K3021" s="121">
        <v>7479414</v>
      </c>
      <c r="L3021" s="121">
        <v>0.99</v>
      </c>
      <c r="M3021" s="121">
        <v>2939</v>
      </c>
      <c r="N3021" s="122">
        <v>0</v>
      </c>
      <c r="O3021" s="122">
        <v>4.3140452011248896E+18</v>
      </c>
    </row>
    <row r="3022" spans="3:15" ht="15" customHeight="1">
      <c r="C3022" s="112" t="b">
        <v>0</v>
      </c>
      <c r="D3022" s="113">
        <v>2941</v>
      </c>
      <c r="E3022" s="114" t="s">
        <v>4651</v>
      </c>
      <c r="F3022" s="114">
        <v>233</v>
      </c>
      <c r="G3022" s="121">
        <v>1</v>
      </c>
      <c r="H3022" s="121">
        <v>1</v>
      </c>
      <c r="I3022" s="121" t="s">
        <v>4648</v>
      </c>
      <c r="J3022" s="121">
        <v>296280</v>
      </c>
      <c r="K3022" s="121">
        <v>9800861</v>
      </c>
      <c r="L3022" s="121">
        <v>0.99</v>
      </c>
      <c r="M3022" s="121">
        <v>2940</v>
      </c>
      <c r="N3022" s="122">
        <v>0</v>
      </c>
      <c r="O3022" s="122">
        <v>1.6065840231284802E+19</v>
      </c>
    </row>
    <row r="3023" spans="3:15" ht="15" customHeight="1">
      <c r="C3023" s="112" t="b">
        <v>0</v>
      </c>
      <c r="D3023" s="113">
        <v>2942</v>
      </c>
      <c r="E3023" s="114" t="s">
        <v>4652</v>
      </c>
      <c r="F3023" s="114">
        <v>233</v>
      </c>
      <c r="G3023" s="121">
        <v>1</v>
      </c>
      <c r="H3023" s="121">
        <v>1</v>
      </c>
      <c r="I3023" s="121" t="s">
        <v>4648</v>
      </c>
      <c r="J3023" s="121">
        <v>266893</v>
      </c>
      <c r="K3023" s="121">
        <v>8765761</v>
      </c>
      <c r="L3023" s="121">
        <v>0.99</v>
      </c>
      <c r="M3023" s="121">
        <v>2941</v>
      </c>
      <c r="N3023" s="122">
        <v>0</v>
      </c>
      <c r="O3023" s="122">
        <v>1.8430990643910877E+19</v>
      </c>
    </row>
    <row r="3024" spans="3:15" ht="15" customHeight="1">
      <c r="C3024" s="112" t="b">
        <v>0</v>
      </c>
      <c r="D3024" s="113">
        <v>2943</v>
      </c>
      <c r="E3024" s="114" t="s">
        <v>4653</v>
      </c>
      <c r="F3024" s="114">
        <v>233</v>
      </c>
      <c r="G3024" s="121">
        <v>1</v>
      </c>
      <c r="H3024" s="121">
        <v>1</v>
      </c>
      <c r="I3024" s="121" t="s">
        <v>4648</v>
      </c>
      <c r="J3024" s="121">
        <v>219271</v>
      </c>
      <c r="K3024" s="121">
        <v>7189647</v>
      </c>
      <c r="L3024" s="121">
        <v>0.99</v>
      </c>
      <c r="M3024" s="121">
        <v>2942</v>
      </c>
      <c r="N3024" s="122">
        <v>0</v>
      </c>
      <c r="O3024" s="122">
        <v>4.3887115496095176E+18</v>
      </c>
    </row>
    <row r="3025" spans="3:15" ht="15" customHeight="1">
      <c r="C3025" s="112" t="b">
        <v>0</v>
      </c>
      <c r="D3025" s="113">
        <v>2944</v>
      </c>
      <c r="E3025" s="114" t="s">
        <v>4654</v>
      </c>
      <c r="F3025" s="114">
        <v>233</v>
      </c>
      <c r="G3025" s="121">
        <v>1</v>
      </c>
      <c r="H3025" s="121">
        <v>1</v>
      </c>
      <c r="I3025" s="121" t="s">
        <v>4648</v>
      </c>
      <c r="J3025" s="121">
        <v>226768</v>
      </c>
      <c r="K3025" s="121">
        <v>7466069</v>
      </c>
      <c r="L3025" s="121">
        <v>0.99</v>
      </c>
      <c r="M3025" s="121">
        <v>2943</v>
      </c>
      <c r="N3025" s="122">
        <v>0</v>
      </c>
      <c r="O3025" s="122">
        <v>7.7770574346311823E+18</v>
      </c>
    </row>
    <row r="3026" spans="3:15" ht="15" customHeight="1">
      <c r="C3026" s="112" t="b">
        <v>0</v>
      </c>
      <c r="D3026" s="113">
        <v>2945</v>
      </c>
      <c r="E3026" s="114" t="s">
        <v>4655</v>
      </c>
      <c r="F3026" s="114">
        <v>233</v>
      </c>
      <c r="G3026" s="121">
        <v>1</v>
      </c>
      <c r="H3026" s="121">
        <v>1</v>
      </c>
      <c r="I3026" s="121" t="s">
        <v>4648</v>
      </c>
      <c r="J3026" s="121">
        <v>288496</v>
      </c>
      <c r="K3026" s="121">
        <v>9476171</v>
      </c>
      <c r="L3026" s="121">
        <v>0.99</v>
      </c>
      <c r="M3026" s="121">
        <v>2944</v>
      </c>
      <c r="N3026" s="122">
        <v>0</v>
      </c>
      <c r="O3026" s="122">
        <v>1.8202900285443938E+19</v>
      </c>
    </row>
    <row r="3027" spans="3:15" ht="15" customHeight="1">
      <c r="C3027" s="112" t="b">
        <v>0</v>
      </c>
      <c r="D3027" s="113">
        <v>2946</v>
      </c>
      <c r="E3027" s="114" t="s">
        <v>4656</v>
      </c>
      <c r="F3027" s="114">
        <v>233</v>
      </c>
      <c r="G3027" s="121">
        <v>1</v>
      </c>
      <c r="H3027" s="121">
        <v>1</v>
      </c>
      <c r="I3027" s="121" t="s">
        <v>4648</v>
      </c>
      <c r="J3027" s="121">
        <v>257776</v>
      </c>
      <c r="K3027" s="121">
        <v>8500491</v>
      </c>
      <c r="L3027" s="121">
        <v>0.99</v>
      </c>
      <c r="M3027" s="121">
        <v>2945</v>
      </c>
      <c r="N3027" s="122">
        <v>0</v>
      </c>
      <c r="O3027" s="122">
        <v>1.0827424396221413E+19</v>
      </c>
    </row>
    <row r="3028" spans="3:15" ht="15" customHeight="1">
      <c r="C3028" s="112" t="b">
        <v>0</v>
      </c>
      <c r="D3028" s="113">
        <v>2947</v>
      </c>
      <c r="E3028" s="114" t="s">
        <v>888</v>
      </c>
      <c r="F3028" s="114">
        <v>233</v>
      </c>
      <c r="G3028" s="121">
        <v>1</v>
      </c>
      <c r="H3028" s="121">
        <v>1</v>
      </c>
      <c r="I3028" s="121" t="s">
        <v>4648</v>
      </c>
      <c r="J3028" s="121">
        <v>330370</v>
      </c>
      <c r="K3028" s="121">
        <v>10862323</v>
      </c>
      <c r="L3028" s="121">
        <v>0.99</v>
      </c>
      <c r="M3028" s="121">
        <v>2946</v>
      </c>
      <c r="N3028" s="122">
        <v>0</v>
      </c>
      <c r="O3028" s="122">
        <v>1.0718599537511885E+19</v>
      </c>
    </row>
    <row r="3029" spans="3:15" ht="15" customHeight="1">
      <c r="C3029" s="112" t="b">
        <v>0</v>
      </c>
      <c r="D3029" s="113">
        <v>2948</v>
      </c>
      <c r="E3029" s="114" t="s">
        <v>4657</v>
      </c>
      <c r="F3029" s="114">
        <v>233</v>
      </c>
      <c r="G3029" s="121">
        <v>1</v>
      </c>
      <c r="H3029" s="121">
        <v>1</v>
      </c>
      <c r="I3029" s="121" t="s">
        <v>4648</v>
      </c>
      <c r="J3029" s="121">
        <v>330657</v>
      </c>
      <c r="K3029" s="121">
        <v>10877148</v>
      </c>
      <c r="L3029" s="121">
        <v>0.99</v>
      </c>
      <c r="M3029" s="121">
        <v>2947</v>
      </c>
      <c r="N3029" s="122">
        <v>0</v>
      </c>
      <c r="O3029" s="122">
        <v>5.2154521107233556E+18</v>
      </c>
    </row>
    <row r="3030" spans="3:15" ht="15" customHeight="1">
      <c r="C3030" s="112" t="b">
        <v>0</v>
      </c>
      <c r="D3030" s="113">
        <v>2949</v>
      </c>
      <c r="E3030" s="114" t="s">
        <v>4658</v>
      </c>
      <c r="F3030" s="114">
        <v>234</v>
      </c>
      <c r="G3030" s="121">
        <v>1</v>
      </c>
      <c r="H3030" s="121">
        <v>1</v>
      </c>
      <c r="I3030" s="121" t="s">
        <v>598</v>
      </c>
      <c r="J3030" s="121">
        <v>234788</v>
      </c>
      <c r="K3030" s="121">
        <v>7717990</v>
      </c>
      <c r="L3030" s="121">
        <v>0.99</v>
      </c>
      <c r="M3030" s="121">
        <v>2948</v>
      </c>
      <c r="N3030" s="122">
        <v>0</v>
      </c>
      <c r="O3030" s="122">
        <v>1.7522223795899124E+19</v>
      </c>
    </row>
    <row r="3031" spans="3:15" ht="15" customHeight="1">
      <c r="C3031" s="112" t="b">
        <v>0</v>
      </c>
      <c r="D3031" s="113">
        <v>2950</v>
      </c>
      <c r="E3031" s="114" t="s">
        <v>4659</v>
      </c>
      <c r="F3031" s="114">
        <v>234</v>
      </c>
      <c r="G3031" s="121">
        <v>1</v>
      </c>
      <c r="H3031" s="121">
        <v>1</v>
      </c>
      <c r="I3031" s="121" t="s">
        <v>598</v>
      </c>
      <c r="J3031" s="121">
        <v>196702</v>
      </c>
      <c r="K3031" s="121">
        <v>6392710</v>
      </c>
      <c r="L3031" s="121">
        <v>0.99</v>
      </c>
      <c r="M3031" s="121">
        <v>2949</v>
      </c>
      <c r="N3031" s="122">
        <v>0</v>
      </c>
      <c r="O3031" s="122">
        <v>1.0924063524498403E+19</v>
      </c>
    </row>
    <row r="3032" spans="3:15" ht="15" customHeight="1">
      <c r="C3032" s="112" t="b">
        <v>0</v>
      </c>
      <c r="D3032" s="113">
        <v>2951</v>
      </c>
      <c r="E3032" s="114" t="s">
        <v>4660</v>
      </c>
      <c r="F3032" s="114">
        <v>234</v>
      </c>
      <c r="G3032" s="121">
        <v>1</v>
      </c>
      <c r="H3032" s="121">
        <v>1</v>
      </c>
      <c r="I3032" s="121" t="s">
        <v>598</v>
      </c>
      <c r="J3032" s="121">
        <v>185103</v>
      </c>
      <c r="K3032" s="121">
        <v>6154896</v>
      </c>
      <c r="L3032" s="121">
        <v>0.99</v>
      </c>
      <c r="M3032" s="121">
        <v>2950</v>
      </c>
      <c r="N3032" s="122">
        <v>0</v>
      </c>
      <c r="O3032" s="122">
        <v>1.9473713734761377E+18</v>
      </c>
    </row>
    <row r="3033" spans="3:15" ht="15" customHeight="1">
      <c r="C3033" s="112" t="b">
        <v>0</v>
      </c>
      <c r="D3033" s="113">
        <v>2952</v>
      </c>
      <c r="E3033" s="114" t="s">
        <v>4661</v>
      </c>
      <c r="F3033" s="114">
        <v>234</v>
      </c>
      <c r="G3033" s="121">
        <v>1</v>
      </c>
      <c r="H3033" s="121">
        <v>1</v>
      </c>
      <c r="I3033" s="121" t="s">
        <v>598</v>
      </c>
      <c r="J3033" s="121">
        <v>282671</v>
      </c>
      <c r="K3033" s="121">
        <v>9328802</v>
      </c>
      <c r="L3033" s="121">
        <v>0.99</v>
      </c>
      <c r="M3033" s="121">
        <v>2951</v>
      </c>
      <c r="N3033" s="122">
        <v>0</v>
      </c>
      <c r="O3033" s="122">
        <v>7.3137950302459924E+18</v>
      </c>
    </row>
    <row r="3034" spans="3:15" ht="15" customHeight="1">
      <c r="C3034" s="112" t="b">
        <v>0</v>
      </c>
      <c r="D3034" s="113">
        <v>2953</v>
      </c>
      <c r="E3034" s="114" t="s">
        <v>4662</v>
      </c>
      <c r="F3034" s="114">
        <v>234</v>
      </c>
      <c r="G3034" s="121">
        <v>1</v>
      </c>
      <c r="H3034" s="121">
        <v>1</v>
      </c>
      <c r="I3034" s="121" t="s">
        <v>598</v>
      </c>
      <c r="J3034" s="121">
        <v>213289</v>
      </c>
      <c r="K3034" s="121">
        <v>6834107</v>
      </c>
      <c r="L3034" s="121">
        <v>0.99</v>
      </c>
      <c r="M3034" s="121">
        <v>2952</v>
      </c>
      <c r="N3034" s="122">
        <v>0</v>
      </c>
      <c r="O3034" s="122">
        <v>1.7850367387289907E+19</v>
      </c>
    </row>
    <row r="3035" spans="3:15" ht="15" customHeight="1">
      <c r="C3035" s="112" t="b">
        <v>0</v>
      </c>
      <c r="D3035" s="113">
        <v>2954</v>
      </c>
      <c r="E3035" s="114" t="s">
        <v>4663</v>
      </c>
      <c r="F3035" s="114">
        <v>234</v>
      </c>
      <c r="G3035" s="121">
        <v>1</v>
      </c>
      <c r="H3035" s="121">
        <v>1</v>
      </c>
      <c r="I3035" s="121" t="s">
        <v>4664</v>
      </c>
      <c r="J3035" s="121">
        <v>287895</v>
      </c>
      <c r="K3035" s="121">
        <v>9488294</v>
      </c>
      <c r="L3035" s="121">
        <v>0.99</v>
      </c>
      <c r="M3035" s="121">
        <v>2953</v>
      </c>
      <c r="N3035" s="122">
        <v>0</v>
      </c>
      <c r="O3035" s="122">
        <v>1.933794967955562E+18</v>
      </c>
    </row>
    <row r="3036" spans="3:15" ht="15" customHeight="1">
      <c r="C3036" s="112" t="b">
        <v>0</v>
      </c>
      <c r="D3036" s="113">
        <v>2955</v>
      </c>
      <c r="E3036" s="114" t="s">
        <v>4665</v>
      </c>
      <c r="F3036" s="114">
        <v>234</v>
      </c>
      <c r="G3036" s="121">
        <v>1</v>
      </c>
      <c r="H3036" s="121">
        <v>1</v>
      </c>
      <c r="I3036" s="121" t="s">
        <v>4666</v>
      </c>
      <c r="J3036" s="121">
        <v>202631</v>
      </c>
      <c r="K3036" s="121">
        <v>6708932</v>
      </c>
      <c r="L3036" s="121">
        <v>0.99</v>
      </c>
      <c r="M3036" s="121">
        <v>2954</v>
      </c>
      <c r="N3036" s="122">
        <v>0</v>
      </c>
      <c r="O3036" s="122">
        <v>1.2663787847763608E+19</v>
      </c>
    </row>
    <row r="3037" spans="3:15" ht="15" customHeight="1">
      <c r="C3037" s="112" t="b">
        <v>0</v>
      </c>
      <c r="D3037" s="113">
        <v>2956</v>
      </c>
      <c r="E3037" s="114" t="s">
        <v>4667</v>
      </c>
      <c r="F3037" s="114">
        <v>234</v>
      </c>
      <c r="G3037" s="121">
        <v>1</v>
      </c>
      <c r="H3037" s="121">
        <v>1</v>
      </c>
      <c r="I3037" s="121" t="s">
        <v>4668</v>
      </c>
      <c r="J3037" s="121">
        <v>294164</v>
      </c>
      <c r="K3037" s="121">
        <v>9597568</v>
      </c>
      <c r="L3037" s="121">
        <v>0.99</v>
      </c>
      <c r="M3037" s="121">
        <v>2955</v>
      </c>
      <c r="N3037" s="122">
        <v>0</v>
      </c>
      <c r="O3037" s="122">
        <v>1.0513153652442958E+19</v>
      </c>
    </row>
    <row r="3038" spans="3:15" ht="15" customHeight="1">
      <c r="C3038" s="112" t="b">
        <v>0</v>
      </c>
      <c r="D3038" s="113">
        <v>2957</v>
      </c>
      <c r="E3038" s="114" t="s">
        <v>4669</v>
      </c>
      <c r="F3038" s="114">
        <v>234</v>
      </c>
      <c r="G3038" s="121">
        <v>1</v>
      </c>
      <c r="H3038" s="121">
        <v>1</v>
      </c>
      <c r="I3038" s="121" t="s">
        <v>598</v>
      </c>
      <c r="J3038" s="121">
        <v>289253</v>
      </c>
      <c r="K3038" s="121">
        <v>9523336</v>
      </c>
      <c r="L3038" s="121">
        <v>0.99</v>
      </c>
      <c r="M3038" s="121">
        <v>2956</v>
      </c>
      <c r="N3038" s="122">
        <v>0</v>
      </c>
      <c r="O3038" s="122">
        <v>1.5103772588871555E+19</v>
      </c>
    </row>
    <row r="3039" spans="3:15" ht="15" customHeight="1">
      <c r="C3039" s="112" t="b">
        <v>0</v>
      </c>
      <c r="D3039" s="113">
        <v>2958</v>
      </c>
      <c r="E3039" s="114" t="s">
        <v>4670</v>
      </c>
      <c r="F3039" s="114">
        <v>234</v>
      </c>
      <c r="G3039" s="121">
        <v>1</v>
      </c>
      <c r="H3039" s="121">
        <v>1</v>
      </c>
      <c r="I3039" s="121" t="s">
        <v>4671</v>
      </c>
      <c r="J3039" s="121">
        <v>277760</v>
      </c>
      <c r="K3039" s="121">
        <v>9015513</v>
      </c>
      <c r="L3039" s="121">
        <v>0.99</v>
      </c>
      <c r="M3039" s="121">
        <v>2957</v>
      </c>
      <c r="N3039" s="122">
        <v>0</v>
      </c>
      <c r="O3039" s="122">
        <v>1.192765768338406E+19</v>
      </c>
    </row>
    <row r="3040" spans="3:15" ht="15" customHeight="1">
      <c r="C3040" s="112" t="b">
        <v>0</v>
      </c>
      <c r="D3040" s="113">
        <v>2959</v>
      </c>
      <c r="E3040" s="114" t="s">
        <v>4672</v>
      </c>
      <c r="F3040" s="114">
        <v>234</v>
      </c>
      <c r="G3040" s="121">
        <v>1</v>
      </c>
      <c r="H3040" s="121">
        <v>1</v>
      </c>
      <c r="I3040" s="121" t="s">
        <v>598</v>
      </c>
      <c r="J3040" s="121">
        <v>242364</v>
      </c>
      <c r="K3040" s="121">
        <v>8027028</v>
      </c>
      <c r="L3040" s="121">
        <v>0.99</v>
      </c>
      <c r="M3040" s="121">
        <v>2958</v>
      </c>
      <c r="N3040" s="122">
        <v>0</v>
      </c>
      <c r="O3040" s="122">
        <v>1.0111171670726689E+19</v>
      </c>
    </row>
    <row r="3041" spans="3:15" ht="15" customHeight="1">
      <c r="C3041" s="112" t="b">
        <v>0</v>
      </c>
      <c r="D3041" s="113">
        <v>2960</v>
      </c>
      <c r="E3041" s="114" t="s">
        <v>4673</v>
      </c>
      <c r="F3041" s="114">
        <v>234</v>
      </c>
      <c r="G3041" s="121">
        <v>1</v>
      </c>
      <c r="H3041" s="121">
        <v>1</v>
      </c>
      <c r="I3041" s="121" t="s">
        <v>4674</v>
      </c>
      <c r="J3041" s="121">
        <v>279875</v>
      </c>
      <c r="K3041" s="121">
        <v>9199746</v>
      </c>
      <c r="L3041" s="121">
        <v>0.99</v>
      </c>
      <c r="M3041" s="121">
        <v>2959</v>
      </c>
      <c r="N3041" s="122">
        <v>0</v>
      </c>
      <c r="O3041" s="122">
        <v>1.0737828944147266E+19</v>
      </c>
    </row>
    <row r="3042" spans="3:15" ht="15" customHeight="1">
      <c r="C3042" s="112" t="b">
        <v>0</v>
      </c>
      <c r="D3042" s="113">
        <v>2961</v>
      </c>
      <c r="E3042" s="114" t="s">
        <v>4675</v>
      </c>
      <c r="F3042" s="114">
        <v>234</v>
      </c>
      <c r="G3042" s="121">
        <v>1</v>
      </c>
      <c r="H3042" s="121">
        <v>1</v>
      </c>
      <c r="I3042" s="121" t="s">
        <v>598</v>
      </c>
      <c r="J3042" s="121">
        <v>179879</v>
      </c>
      <c r="K3042" s="121">
        <v>5899070</v>
      </c>
      <c r="L3042" s="121">
        <v>0.99</v>
      </c>
      <c r="M3042" s="121">
        <v>2960</v>
      </c>
      <c r="N3042" s="122">
        <v>0</v>
      </c>
      <c r="O3042" s="122">
        <v>1.034632188826583E+19</v>
      </c>
    </row>
    <row r="3043" spans="3:15" ht="15" customHeight="1">
      <c r="C3043" s="112" t="b">
        <v>0</v>
      </c>
      <c r="D3043" s="113">
        <v>2962</v>
      </c>
      <c r="E3043" s="114" t="s">
        <v>4676</v>
      </c>
      <c r="F3043" s="114">
        <v>234</v>
      </c>
      <c r="G3043" s="121">
        <v>1</v>
      </c>
      <c r="H3043" s="121">
        <v>1</v>
      </c>
      <c r="I3043" s="121" t="s">
        <v>598</v>
      </c>
      <c r="J3043" s="121">
        <v>274546</v>
      </c>
      <c r="K3043" s="121">
        <v>9015416</v>
      </c>
      <c r="L3043" s="121">
        <v>0.99</v>
      </c>
      <c r="M3043" s="121">
        <v>2961</v>
      </c>
      <c r="N3043" s="122">
        <v>0</v>
      </c>
      <c r="O3043" s="122">
        <v>7.3031416490409482E+18</v>
      </c>
    </row>
    <row r="3044" spans="3:15" ht="15" customHeight="1">
      <c r="C3044" s="112" t="b">
        <v>0</v>
      </c>
      <c r="D3044" s="113">
        <v>2963</v>
      </c>
      <c r="E3044" s="114" t="s">
        <v>4677</v>
      </c>
      <c r="F3044" s="114">
        <v>234</v>
      </c>
      <c r="G3044" s="121">
        <v>1</v>
      </c>
      <c r="H3044" s="121">
        <v>1</v>
      </c>
      <c r="I3044" s="121" t="s">
        <v>598</v>
      </c>
      <c r="J3044" s="121">
        <v>153965</v>
      </c>
      <c r="K3044" s="121">
        <v>5083523</v>
      </c>
      <c r="L3044" s="121">
        <v>0.99</v>
      </c>
      <c r="M3044" s="121">
        <v>2962</v>
      </c>
      <c r="N3044" s="122">
        <v>0</v>
      </c>
      <c r="O3044" s="122">
        <v>1.3052532292127171E+19</v>
      </c>
    </row>
    <row r="3045" spans="3:15" ht="15" customHeight="1">
      <c r="C3045" s="112" t="b">
        <v>0</v>
      </c>
      <c r="D3045" s="113">
        <v>2964</v>
      </c>
      <c r="E3045" s="114" t="s">
        <v>4678</v>
      </c>
      <c r="F3045" s="114">
        <v>235</v>
      </c>
      <c r="G3045" s="121">
        <v>1</v>
      </c>
      <c r="H3045" s="121">
        <v>1</v>
      </c>
      <c r="I3045" s="121" t="s">
        <v>4679</v>
      </c>
      <c r="J3045" s="121">
        <v>194612</v>
      </c>
      <c r="K3045" s="121">
        <v>6329502</v>
      </c>
      <c r="L3045" s="121">
        <v>0.99</v>
      </c>
      <c r="M3045" s="121">
        <v>2963</v>
      </c>
      <c r="N3045" s="122">
        <v>0</v>
      </c>
      <c r="O3045" s="122">
        <v>7.0484674508285635E+18</v>
      </c>
    </row>
    <row r="3046" spans="3:15" ht="15" customHeight="1">
      <c r="C3046" s="112" t="b">
        <v>0</v>
      </c>
      <c r="D3046" s="113">
        <v>2965</v>
      </c>
      <c r="E3046" s="114" t="s">
        <v>4680</v>
      </c>
      <c r="F3046" s="114">
        <v>235</v>
      </c>
      <c r="G3046" s="121">
        <v>1</v>
      </c>
      <c r="H3046" s="121">
        <v>1</v>
      </c>
      <c r="I3046" s="121" t="s">
        <v>4679</v>
      </c>
      <c r="J3046" s="121">
        <v>239124</v>
      </c>
      <c r="K3046" s="121">
        <v>7760916</v>
      </c>
      <c r="L3046" s="121">
        <v>0.99</v>
      </c>
      <c r="M3046" s="121">
        <v>2964</v>
      </c>
      <c r="N3046" s="122">
        <v>0</v>
      </c>
      <c r="O3046" s="122">
        <v>1.759152749825289E+19</v>
      </c>
    </row>
    <row r="3047" spans="3:15" ht="15" customHeight="1">
      <c r="C3047" s="112" t="b">
        <v>0</v>
      </c>
      <c r="D3047" s="113">
        <v>2966</v>
      </c>
      <c r="E3047" s="114" t="s">
        <v>4681</v>
      </c>
      <c r="F3047" s="114">
        <v>235</v>
      </c>
      <c r="G3047" s="121">
        <v>1</v>
      </c>
      <c r="H3047" s="121">
        <v>1</v>
      </c>
      <c r="I3047" s="121" t="s">
        <v>4679</v>
      </c>
      <c r="J3047" s="121">
        <v>308976</v>
      </c>
      <c r="K3047" s="121">
        <v>10112863</v>
      </c>
      <c r="L3047" s="121">
        <v>0.99</v>
      </c>
      <c r="M3047" s="121">
        <v>2965</v>
      </c>
      <c r="N3047" s="122">
        <v>0</v>
      </c>
      <c r="O3047" s="122">
        <v>7.7983199503002829E+18</v>
      </c>
    </row>
    <row r="3048" spans="3:15" ht="15" customHeight="1">
      <c r="C3048" s="112" t="b">
        <v>0</v>
      </c>
      <c r="D3048" s="113">
        <v>2967</v>
      </c>
      <c r="E3048" s="114" t="s">
        <v>4682</v>
      </c>
      <c r="F3048" s="114">
        <v>235</v>
      </c>
      <c r="G3048" s="121">
        <v>1</v>
      </c>
      <c r="H3048" s="121">
        <v>1</v>
      </c>
      <c r="I3048" s="121" t="s">
        <v>4679</v>
      </c>
      <c r="J3048" s="121">
        <v>290690</v>
      </c>
      <c r="K3048" s="121">
        <v>9476723</v>
      </c>
      <c r="L3048" s="121">
        <v>0.99</v>
      </c>
      <c r="M3048" s="121">
        <v>2966</v>
      </c>
      <c r="N3048" s="122">
        <v>0</v>
      </c>
      <c r="O3048" s="122">
        <v>1.2121254848127021E+19</v>
      </c>
    </row>
    <row r="3049" spans="3:15" ht="15" customHeight="1">
      <c r="C3049" s="112" t="b">
        <v>0</v>
      </c>
      <c r="D3049" s="113">
        <v>2968</v>
      </c>
      <c r="E3049" s="114" t="s">
        <v>4683</v>
      </c>
      <c r="F3049" s="114">
        <v>235</v>
      </c>
      <c r="G3049" s="121">
        <v>1</v>
      </c>
      <c r="H3049" s="121">
        <v>1</v>
      </c>
      <c r="I3049" s="121" t="s">
        <v>4679</v>
      </c>
      <c r="J3049" s="121">
        <v>347951</v>
      </c>
      <c r="K3049" s="121">
        <v>11432026</v>
      </c>
      <c r="L3049" s="121">
        <v>0.99</v>
      </c>
      <c r="M3049" s="121">
        <v>2967</v>
      </c>
      <c r="N3049" s="122">
        <v>0</v>
      </c>
      <c r="O3049" s="122">
        <v>1.178713278539171E+19</v>
      </c>
    </row>
    <row r="3050" spans="3:15" ht="15" customHeight="1">
      <c r="C3050" s="112" t="b">
        <v>0</v>
      </c>
      <c r="D3050" s="113">
        <v>2969</v>
      </c>
      <c r="E3050" s="114" t="s">
        <v>4684</v>
      </c>
      <c r="F3050" s="114">
        <v>235</v>
      </c>
      <c r="G3050" s="121">
        <v>1</v>
      </c>
      <c r="H3050" s="121">
        <v>1</v>
      </c>
      <c r="I3050" s="121" t="s">
        <v>4679</v>
      </c>
      <c r="J3050" s="121">
        <v>219141</v>
      </c>
      <c r="K3050" s="121">
        <v>7198014</v>
      </c>
      <c r="L3050" s="121">
        <v>0.99</v>
      </c>
      <c r="M3050" s="121">
        <v>2968</v>
      </c>
      <c r="N3050" s="122">
        <v>0</v>
      </c>
      <c r="O3050" s="122">
        <v>1.7343033722225811E+19</v>
      </c>
    </row>
    <row r="3051" spans="3:15" ht="15" customHeight="1">
      <c r="C3051" s="112" t="b">
        <v>0</v>
      </c>
      <c r="D3051" s="113">
        <v>2970</v>
      </c>
      <c r="E3051" s="114" t="s">
        <v>4685</v>
      </c>
      <c r="F3051" s="114">
        <v>235</v>
      </c>
      <c r="G3051" s="121">
        <v>1</v>
      </c>
      <c r="H3051" s="121">
        <v>1</v>
      </c>
      <c r="I3051" s="121" t="s">
        <v>4679</v>
      </c>
      <c r="J3051" s="121">
        <v>270132</v>
      </c>
      <c r="K3051" s="121">
        <v>8938285</v>
      </c>
      <c r="L3051" s="121">
        <v>0.99</v>
      </c>
      <c r="M3051" s="121">
        <v>2969</v>
      </c>
      <c r="N3051" s="122">
        <v>0</v>
      </c>
      <c r="O3051" s="122">
        <v>1.0580692859509197E+19</v>
      </c>
    </row>
    <row r="3052" spans="3:15" ht="15" customHeight="1">
      <c r="C3052" s="112" t="b">
        <v>0</v>
      </c>
      <c r="D3052" s="113">
        <v>2971</v>
      </c>
      <c r="E3052" s="114" t="s">
        <v>4686</v>
      </c>
      <c r="F3052" s="114">
        <v>235</v>
      </c>
      <c r="G3052" s="121">
        <v>1</v>
      </c>
      <c r="H3052" s="121">
        <v>1</v>
      </c>
      <c r="I3052" s="121" t="s">
        <v>4679</v>
      </c>
      <c r="J3052" s="121">
        <v>303568</v>
      </c>
      <c r="K3052" s="121">
        <v>9892349</v>
      </c>
      <c r="L3052" s="121">
        <v>0.99</v>
      </c>
      <c r="M3052" s="121">
        <v>2970</v>
      </c>
      <c r="N3052" s="122">
        <v>0</v>
      </c>
      <c r="O3052" s="122">
        <v>1.7631279637354653E+17</v>
      </c>
    </row>
    <row r="3053" spans="3:15" ht="15" customHeight="1">
      <c r="C3053" s="112" t="b">
        <v>0</v>
      </c>
      <c r="D3053" s="113">
        <v>2972</v>
      </c>
      <c r="E3053" s="114" t="s">
        <v>4687</v>
      </c>
      <c r="F3053" s="114">
        <v>235</v>
      </c>
      <c r="G3053" s="121">
        <v>1</v>
      </c>
      <c r="H3053" s="121">
        <v>1</v>
      </c>
      <c r="I3053" s="121" t="s">
        <v>4679</v>
      </c>
      <c r="J3053" s="121">
        <v>231680</v>
      </c>
      <c r="K3053" s="121">
        <v>7512912</v>
      </c>
      <c r="L3053" s="121">
        <v>0.99</v>
      </c>
      <c r="M3053" s="121">
        <v>2971</v>
      </c>
      <c r="N3053" s="122">
        <v>0</v>
      </c>
      <c r="O3053" s="122">
        <v>1.2909369835449487E+19</v>
      </c>
    </row>
    <row r="3054" spans="3:15" ht="15" customHeight="1">
      <c r="C3054" s="112" t="b">
        <v>0</v>
      </c>
      <c r="D3054" s="113">
        <v>2973</v>
      </c>
      <c r="E3054" s="114" t="s">
        <v>4688</v>
      </c>
      <c r="F3054" s="114">
        <v>235</v>
      </c>
      <c r="G3054" s="121">
        <v>1</v>
      </c>
      <c r="H3054" s="121">
        <v>1</v>
      </c>
      <c r="I3054" s="121" t="s">
        <v>4679</v>
      </c>
      <c r="J3054" s="121">
        <v>281443</v>
      </c>
      <c r="K3054" s="121">
        <v>9230041</v>
      </c>
      <c r="L3054" s="121">
        <v>0.99</v>
      </c>
      <c r="M3054" s="121">
        <v>2972</v>
      </c>
      <c r="N3054" s="122">
        <v>0</v>
      </c>
      <c r="O3054" s="122">
        <v>1.6583661518881731E+18</v>
      </c>
    </row>
    <row r="3055" spans="3:15" ht="15" customHeight="1">
      <c r="C3055" s="112" t="b">
        <v>0</v>
      </c>
      <c r="D3055" s="113">
        <v>2974</v>
      </c>
      <c r="E3055" s="114" t="s">
        <v>4689</v>
      </c>
      <c r="F3055" s="114">
        <v>235</v>
      </c>
      <c r="G3055" s="121">
        <v>1</v>
      </c>
      <c r="H3055" s="121">
        <v>1</v>
      </c>
      <c r="I3055" s="121" t="s">
        <v>4679</v>
      </c>
      <c r="J3055" s="121">
        <v>262034</v>
      </c>
      <c r="K3055" s="121">
        <v>8636998</v>
      </c>
      <c r="L3055" s="121">
        <v>0.99</v>
      </c>
      <c r="M3055" s="121">
        <v>2973</v>
      </c>
      <c r="N3055" s="122">
        <v>0</v>
      </c>
      <c r="O3055" s="122">
        <v>1.4105671375908778E+19</v>
      </c>
    </row>
    <row r="3056" spans="3:15" ht="15" customHeight="1">
      <c r="C3056" s="112" t="b">
        <v>0</v>
      </c>
      <c r="D3056" s="113">
        <v>2975</v>
      </c>
      <c r="E3056" s="114" t="s">
        <v>4690</v>
      </c>
      <c r="F3056" s="114">
        <v>236</v>
      </c>
      <c r="G3056" s="121">
        <v>1</v>
      </c>
      <c r="H3056" s="121">
        <v>1</v>
      </c>
      <c r="I3056" s="121" t="s">
        <v>4691</v>
      </c>
      <c r="J3056" s="121">
        <v>319582</v>
      </c>
      <c r="K3056" s="121">
        <v>10442206</v>
      </c>
      <c r="L3056" s="121">
        <v>0.99</v>
      </c>
      <c r="M3056" s="121">
        <v>2974</v>
      </c>
      <c r="N3056" s="122">
        <v>0</v>
      </c>
      <c r="O3056" s="122">
        <v>3.1411601923217485E+18</v>
      </c>
    </row>
    <row r="3057" spans="3:15" ht="15" customHeight="1">
      <c r="C3057" s="112" t="b">
        <v>0</v>
      </c>
      <c r="D3057" s="113">
        <v>2976</v>
      </c>
      <c r="E3057" s="114" t="s">
        <v>4692</v>
      </c>
      <c r="F3057" s="114">
        <v>236</v>
      </c>
      <c r="G3057" s="121">
        <v>1</v>
      </c>
      <c r="H3057" s="121">
        <v>1</v>
      </c>
      <c r="I3057" s="121" t="s">
        <v>4691</v>
      </c>
      <c r="J3057" s="121">
        <v>307539</v>
      </c>
      <c r="K3057" s="121">
        <v>10122694</v>
      </c>
      <c r="L3057" s="121">
        <v>0.99</v>
      </c>
      <c r="M3057" s="121">
        <v>2975</v>
      </c>
      <c r="N3057" s="122">
        <v>0</v>
      </c>
      <c r="O3057" s="122">
        <v>3.8405159646766766E+18</v>
      </c>
    </row>
    <row r="3058" spans="3:15" ht="15" customHeight="1">
      <c r="C3058" s="112" t="b">
        <v>0</v>
      </c>
      <c r="D3058" s="113">
        <v>2977</v>
      </c>
      <c r="E3058" s="114" t="s">
        <v>4693</v>
      </c>
      <c r="F3058" s="114">
        <v>236</v>
      </c>
      <c r="G3058" s="121">
        <v>1</v>
      </c>
      <c r="H3058" s="121">
        <v>1</v>
      </c>
      <c r="I3058" s="121" t="s">
        <v>4691</v>
      </c>
      <c r="J3058" s="121">
        <v>349178</v>
      </c>
      <c r="K3058" s="121">
        <v>11583042</v>
      </c>
      <c r="L3058" s="121">
        <v>0.99</v>
      </c>
      <c r="M3058" s="121">
        <v>2976</v>
      </c>
      <c r="N3058" s="122">
        <v>0</v>
      </c>
      <c r="O3058" s="122">
        <v>6.4910592103145708E+18</v>
      </c>
    </row>
    <row r="3059" spans="3:15" ht="15" customHeight="1">
      <c r="C3059" s="112" t="b">
        <v>0</v>
      </c>
      <c r="D3059" s="113">
        <v>2978</v>
      </c>
      <c r="E3059" s="114" t="s">
        <v>4694</v>
      </c>
      <c r="F3059" s="114">
        <v>236</v>
      </c>
      <c r="G3059" s="121">
        <v>1</v>
      </c>
      <c r="H3059" s="121">
        <v>1</v>
      </c>
      <c r="I3059" s="121" t="s">
        <v>4691</v>
      </c>
      <c r="J3059" s="121">
        <v>322533</v>
      </c>
      <c r="K3059" s="121">
        <v>10563329</v>
      </c>
      <c r="L3059" s="121">
        <v>0.99</v>
      </c>
      <c r="M3059" s="121">
        <v>2977</v>
      </c>
      <c r="N3059" s="122">
        <v>0</v>
      </c>
      <c r="O3059" s="122">
        <v>1.0555623733778414E+19</v>
      </c>
    </row>
    <row r="3060" spans="3:15" ht="15" customHeight="1">
      <c r="C3060" s="112" t="b">
        <v>0</v>
      </c>
      <c r="D3060" s="113">
        <v>2979</v>
      </c>
      <c r="E3060" s="114" t="s">
        <v>4695</v>
      </c>
      <c r="F3060" s="114">
        <v>236</v>
      </c>
      <c r="G3060" s="121">
        <v>1</v>
      </c>
      <c r="H3060" s="121">
        <v>1</v>
      </c>
      <c r="I3060" s="121" t="s">
        <v>4691</v>
      </c>
      <c r="J3060" s="121">
        <v>276924</v>
      </c>
      <c r="K3060" s="121">
        <v>9082838</v>
      </c>
      <c r="L3060" s="121">
        <v>0.99</v>
      </c>
      <c r="M3060" s="121">
        <v>2978</v>
      </c>
      <c r="N3060" s="122">
        <v>0</v>
      </c>
      <c r="O3060" s="122">
        <v>1.3540916474932716E+19</v>
      </c>
    </row>
    <row r="3061" spans="3:15" ht="15" customHeight="1">
      <c r="C3061" s="112" t="b">
        <v>0</v>
      </c>
      <c r="D3061" s="113">
        <v>2980</v>
      </c>
      <c r="E3061" s="114" t="s">
        <v>4696</v>
      </c>
      <c r="F3061" s="114">
        <v>236</v>
      </c>
      <c r="G3061" s="121">
        <v>1</v>
      </c>
      <c r="H3061" s="121">
        <v>1</v>
      </c>
      <c r="I3061" s="121" t="s">
        <v>4691</v>
      </c>
      <c r="J3061" s="121">
        <v>285753</v>
      </c>
      <c r="K3061" s="121">
        <v>9401017</v>
      </c>
      <c r="L3061" s="121">
        <v>0.99</v>
      </c>
      <c r="M3061" s="121">
        <v>2979</v>
      </c>
      <c r="N3061" s="122">
        <v>0</v>
      </c>
      <c r="O3061" s="122">
        <v>1.6300662332304489E+18</v>
      </c>
    </row>
    <row r="3062" spans="3:15" ht="15" customHeight="1">
      <c r="C3062" s="112" t="b">
        <v>0</v>
      </c>
      <c r="D3062" s="113">
        <v>2981</v>
      </c>
      <c r="E3062" s="114" t="s">
        <v>3815</v>
      </c>
      <c r="F3062" s="114">
        <v>236</v>
      </c>
      <c r="G3062" s="121">
        <v>1</v>
      </c>
      <c r="H3062" s="121">
        <v>1</v>
      </c>
      <c r="I3062" s="121" t="s">
        <v>4691</v>
      </c>
      <c r="J3062" s="121">
        <v>266866</v>
      </c>
      <c r="K3062" s="121">
        <v>8746301</v>
      </c>
      <c r="L3062" s="121">
        <v>0.99</v>
      </c>
      <c r="M3062" s="121">
        <v>2980</v>
      </c>
      <c r="N3062" s="122">
        <v>0</v>
      </c>
      <c r="O3062" s="122">
        <v>1.3312783746050679E+19</v>
      </c>
    </row>
    <row r="3063" spans="3:15" ht="15" customHeight="1">
      <c r="C3063" s="112" t="b">
        <v>0</v>
      </c>
      <c r="D3063" s="113">
        <v>2982</v>
      </c>
      <c r="E3063" s="114" t="s">
        <v>4697</v>
      </c>
      <c r="F3063" s="114">
        <v>236</v>
      </c>
      <c r="G3063" s="121">
        <v>1</v>
      </c>
      <c r="H3063" s="121">
        <v>1</v>
      </c>
      <c r="I3063" s="121" t="s">
        <v>4691</v>
      </c>
      <c r="J3063" s="121">
        <v>293041</v>
      </c>
      <c r="K3063" s="121">
        <v>9741603</v>
      </c>
      <c r="L3063" s="121">
        <v>0.99</v>
      </c>
      <c r="M3063" s="121">
        <v>2981</v>
      </c>
      <c r="N3063" s="122">
        <v>0</v>
      </c>
      <c r="O3063" s="122">
        <v>1.4684348014499067E+18</v>
      </c>
    </row>
    <row r="3064" spans="3:15" ht="15" customHeight="1">
      <c r="C3064" s="112" t="b">
        <v>0</v>
      </c>
      <c r="D3064" s="113">
        <v>2983</v>
      </c>
      <c r="E3064" s="114" t="s">
        <v>4698</v>
      </c>
      <c r="F3064" s="114">
        <v>236</v>
      </c>
      <c r="G3064" s="121">
        <v>1</v>
      </c>
      <c r="H3064" s="121">
        <v>1</v>
      </c>
      <c r="I3064" s="121" t="s">
        <v>4691</v>
      </c>
      <c r="J3064" s="121">
        <v>280555</v>
      </c>
      <c r="K3064" s="121">
        <v>9274144</v>
      </c>
      <c r="L3064" s="121">
        <v>0.99</v>
      </c>
      <c r="M3064" s="121">
        <v>2982</v>
      </c>
      <c r="N3064" s="122">
        <v>0</v>
      </c>
      <c r="O3064" s="122">
        <v>1.0063900645527898E+19</v>
      </c>
    </row>
    <row r="3065" spans="3:15" ht="15" customHeight="1">
      <c r="C3065" s="112" t="b">
        <v>0</v>
      </c>
      <c r="D3065" s="113">
        <v>2984</v>
      </c>
      <c r="E3065" s="114" t="s">
        <v>4699</v>
      </c>
      <c r="F3065" s="114">
        <v>236</v>
      </c>
      <c r="G3065" s="121">
        <v>1</v>
      </c>
      <c r="H3065" s="121">
        <v>1</v>
      </c>
      <c r="I3065" s="121" t="s">
        <v>4691</v>
      </c>
      <c r="J3065" s="121">
        <v>315167</v>
      </c>
      <c r="K3065" s="121">
        <v>10227333</v>
      </c>
      <c r="L3065" s="121">
        <v>0.99</v>
      </c>
      <c r="M3065" s="121">
        <v>2983</v>
      </c>
      <c r="N3065" s="122">
        <v>0</v>
      </c>
      <c r="O3065" s="122">
        <v>7.4438190017243607E+18</v>
      </c>
    </row>
    <row r="3066" spans="3:15" ht="15" customHeight="1">
      <c r="C3066" s="112" t="b">
        <v>0</v>
      </c>
      <c r="D3066" s="113">
        <v>2985</v>
      </c>
      <c r="E3066" s="114" t="s">
        <v>4700</v>
      </c>
      <c r="F3066" s="114">
        <v>236</v>
      </c>
      <c r="G3066" s="121">
        <v>1</v>
      </c>
      <c r="H3066" s="121">
        <v>1</v>
      </c>
      <c r="I3066" s="121" t="s">
        <v>4691</v>
      </c>
      <c r="J3066" s="121">
        <v>302602</v>
      </c>
      <c r="K3066" s="121">
        <v>9909484</v>
      </c>
      <c r="L3066" s="121">
        <v>0.99</v>
      </c>
      <c r="M3066" s="121">
        <v>2984</v>
      </c>
      <c r="N3066" s="122">
        <v>0</v>
      </c>
      <c r="O3066" s="122">
        <v>5.127272068982657E+18</v>
      </c>
    </row>
    <row r="3067" spans="3:15" ht="15" customHeight="1">
      <c r="C3067" s="112" t="b">
        <v>0</v>
      </c>
      <c r="D3067" s="113">
        <v>2986</v>
      </c>
      <c r="E3067" s="114" t="s">
        <v>4701</v>
      </c>
      <c r="F3067" s="114">
        <v>236</v>
      </c>
      <c r="G3067" s="121">
        <v>1</v>
      </c>
      <c r="H3067" s="121">
        <v>1</v>
      </c>
      <c r="I3067" s="121" t="s">
        <v>4691</v>
      </c>
      <c r="J3067" s="121">
        <v>292832</v>
      </c>
      <c r="K3067" s="121">
        <v>9515903</v>
      </c>
      <c r="L3067" s="121">
        <v>0.99</v>
      </c>
      <c r="M3067" s="121">
        <v>2985</v>
      </c>
      <c r="N3067" s="122">
        <v>0</v>
      </c>
      <c r="O3067" s="122">
        <v>1.2012369189539097E+19</v>
      </c>
    </row>
    <row r="3068" spans="3:15" ht="15" customHeight="1">
      <c r="C3068" s="112" t="b">
        <v>0</v>
      </c>
      <c r="D3068" s="113">
        <v>2987</v>
      </c>
      <c r="E3068" s="114" t="s">
        <v>4702</v>
      </c>
      <c r="F3068" s="114">
        <v>237</v>
      </c>
      <c r="G3068" s="121">
        <v>1</v>
      </c>
      <c r="H3068" s="121">
        <v>1</v>
      </c>
      <c r="I3068" s="121" t="s">
        <v>4703</v>
      </c>
      <c r="J3068" s="121">
        <v>187350</v>
      </c>
      <c r="K3068" s="121">
        <v>6097636</v>
      </c>
      <c r="L3068" s="121">
        <v>0.99</v>
      </c>
      <c r="M3068" s="121">
        <v>2986</v>
      </c>
      <c r="N3068" s="122">
        <v>0</v>
      </c>
      <c r="O3068" s="122">
        <v>1.720353199167231E+19</v>
      </c>
    </row>
    <row r="3069" spans="3:15" ht="15" customHeight="1">
      <c r="C3069" s="112" t="b">
        <v>0</v>
      </c>
      <c r="D3069" s="113">
        <v>2988</v>
      </c>
      <c r="E3069" s="114" t="s">
        <v>4704</v>
      </c>
      <c r="F3069" s="114">
        <v>237</v>
      </c>
      <c r="G3069" s="121">
        <v>1</v>
      </c>
      <c r="H3069" s="121">
        <v>1</v>
      </c>
      <c r="I3069" s="121" t="s">
        <v>4705</v>
      </c>
      <c r="J3069" s="121">
        <v>186044</v>
      </c>
      <c r="K3069" s="121">
        <v>5990280</v>
      </c>
      <c r="L3069" s="121">
        <v>0.99</v>
      </c>
      <c r="M3069" s="121">
        <v>2987</v>
      </c>
      <c r="N3069" s="122">
        <v>0</v>
      </c>
      <c r="O3069" s="122">
        <v>1.5513748574091364E+19</v>
      </c>
    </row>
    <row r="3070" spans="3:15" ht="15" customHeight="1">
      <c r="C3070" s="112" t="b">
        <v>0</v>
      </c>
      <c r="D3070" s="113">
        <v>2989</v>
      </c>
      <c r="E3070" s="114" t="s">
        <v>4706</v>
      </c>
      <c r="F3070" s="114">
        <v>237</v>
      </c>
      <c r="G3070" s="121">
        <v>1</v>
      </c>
      <c r="H3070" s="121">
        <v>1</v>
      </c>
      <c r="I3070" s="121" t="s">
        <v>4705</v>
      </c>
      <c r="J3070" s="121">
        <v>179226</v>
      </c>
      <c r="K3070" s="121">
        <v>5874535</v>
      </c>
      <c r="L3070" s="121">
        <v>0.99</v>
      </c>
      <c r="M3070" s="121">
        <v>2988</v>
      </c>
      <c r="N3070" s="122">
        <v>0</v>
      </c>
      <c r="O3070" s="122">
        <v>1.278763137163271E+19</v>
      </c>
    </row>
    <row r="3071" spans="3:15" ht="15" customHeight="1">
      <c r="C3071" s="112" t="b">
        <v>0</v>
      </c>
      <c r="D3071" s="113">
        <v>2990</v>
      </c>
      <c r="E3071" s="114" t="s">
        <v>4707</v>
      </c>
      <c r="F3071" s="114">
        <v>237</v>
      </c>
      <c r="G3071" s="121">
        <v>1</v>
      </c>
      <c r="H3071" s="121">
        <v>1</v>
      </c>
      <c r="I3071" s="121" t="s">
        <v>4705</v>
      </c>
      <c r="J3071" s="121">
        <v>382458</v>
      </c>
      <c r="K3071" s="121">
        <v>12494987</v>
      </c>
      <c r="L3071" s="121">
        <v>0.99</v>
      </c>
      <c r="M3071" s="121">
        <v>2989</v>
      </c>
      <c r="N3071" s="122">
        <v>0</v>
      </c>
      <c r="O3071" s="122">
        <v>1.1875386829211959E+19</v>
      </c>
    </row>
    <row r="3072" spans="3:15" ht="15" customHeight="1">
      <c r="C3072" s="112" t="b">
        <v>0</v>
      </c>
      <c r="D3072" s="113">
        <v>2991</v>
      </c>
      <c r="E3072" s="114" t="s">
        <v>4708</v>
      </c>
      <c r="F3072" s="114">
        <v>237</v>
      </c>
      <c r="G3072" s="121">
        <v>1</v>
      </c>
      <c r="H3072" s="121">
        <v>1</v>
      </c>
      <c r="I3072" s="121" t="s">
        <v>4709</v>
      </c>
      <c r="J3072" s="121">
        <v>264568</v>
      </c>
      <c r="K3072" s="121">
        <v>8623572</v>
      </c>
      <c r="L3072" s="121">
        <v>0.99</v>
      </c>
      <c r="M3072" s="121">
        <v>2990</v>
      </c>
      <c r="N3072" s="122">
        <v>0</v>
      </c>
      <c r="O3072" s="122">
        <v>6.595294971724969E+17</v>
      </c>
    </row>
    <row r="3073" spans="3:15" ht="15" customHeight="1">
      <c r="C3073" s="112" t="b">
        <v>0</v>
      </c>
      <c r="D3073" s="113">
        <v>2992</v>
      </c>
      <c r="E3073" s="114" t="s">
        <v>4710</v>
      </c>
      <c r="F3073" s="114">
        <v>237</v>
      </c>
      <c r="G3073" s="121">
        <v>1</v>
      </c>
      <c r="H3073" s="121">
        <v>1</v>
      </c>
      <c r="I3073" s="121" t="s">
        <v>4705</v>
      </c>
      <c r="J3073" s="121">
        <v>353567</v>
      </c>
      <c r="K3073" s="121">
        <v>11542247</v>
      </c>
      <c r="L3073" s="121">
        <v>0.99</v>
      </c>
      <c r="M3073" s="121">
        <v>2991</v>
      </c>
      <c r="N3073" s="122">
        <v>0</v>
      </c>
      <c r="O3073" s="122">
        <v>1.5893868209373594E+19</v>
      </c>
    </row>
    <row r="3074" spans="3:15" ht="15" customHeight="1">
      <c r="C3074" s="112" t="b">
        <v>0</v>
      </c>
      <c r="D3074" s="113">
        <v>2993</v>
      </c>
      <c r="E3074" s="114" t="s">
        <v>4711</v>
      </c>
      <c r="F3074" s="114">
        <v>237</v>
      </c>
      <c r="G3074" s="121">
        <v>1</v>
      </c>
      <c r="H3074" s="121">
        <v>1</v>
      </c>
      <c r="I3074" s="121" t="s">
        <v>4712</v>
      </c>
      <c r="J3074" s="121">
        <v>38164</v>
      </c>
      <c r="K3074" s="121">
        <v>1249764</v>
      </c>
      <c r="L3074" s="121">
        <v>0.99</v>
      </c>
      <c r="M3074" s="121">
        <v>2992</v>
      </c>
      <c r="N3074" s="122">
        <v>0</v>
      </c>
      <c r="O3074" s="122">
        <v>5.4775984681185864E+18</v>
      </c>
    </row>
    <row r="3075" spans="3:15" ht="15" customHeight="1">
      <c r="C3075" s="112" t="b">
        <v>0</v>
      </c>
      <c r="D3075" s="113">
        <v>2994</v>
      </c>
      <c r="E3075" s="114" t="s">
        <v>4673</v>
      </c>
      <c r="F3075" s="114">
        <v>237</v>
      </c>
      <c r="G3075" s="121">
        <v>1</v>
      </c>
      <c r="H3075" s="121">
        <v>1</v>
      </c>
      <c r="I3075" s="121" t="s">
        <v>4705</v>
      </c>
      <c r="J3075" s="121">
        <v>349831</v>
      </c>
      <c r="K3075" s="121">
        <v>11450194</v>
      </c>
      <c r="L3075" s="121">
        <v>0.99</v>
      </c>
      <c r="M3075" s="121">
        <v>2993</v>
      </c>
      <c r="N3075" s="122">
        <v>0</v>
      </c>
      <c r="O3075" s="122">
        <v>1.4125486365586399E+19</v>
      </c>
    </row>
    <row r="3076" spans="3:15" ht="15" customHeight="1">
      <c r="C3076" s="112" t="b">
        <v>0</v>
      </c>
      <c r="D3076" s="113">
        <v>2995</v>
      </c>
      <c r="E3076" s="114" t="s">
        <v>4713</v>
      </c>
      <c r="F3076" s="114">
        <v>237</v>
      </c>
      <c r="G3076" s="121">
        <v>1</v>
      </c>
      <c r="H3076" s="121">
        <v>1</v>
      </c>
      <c r="I3076" s="121" t="s">
        <v>4705</v>
      </c>
      <c r="J3076" s="121">
        <v>267807</v>
      </c>
      <c r="K3076" s="121">
        <v>8806361</v>
      </c>
      <c r="L3076" s="121">
        <v>0.99</v>
      </c>
      <c r="M3076" s="121">
        <v>2994</v>
      </c>
      <c r="N3076" s="122">
        <v>0</v>
      </c>
      <c r="O3076" s="122">
        <v>6.4122308249591288E+16</v>
      </c>
    </row>
    <row r="3077" spans="3:15" ht="15" customHeight="1">
      <c r="C3077" s="112" t="b">
        <v>0</v>
      </c>
      <c r="D3077" s="113">
        <v>2996</v>
      </c>
      <c r="E3077" s="114" t="s">
        <v>4714</v>
      </c>
      <c r="F3077" s="114">
        <v>237</v>
      </c>
      <c r="G3077" s="121">
        <v>1</v>
      </c>
      <c r="H3077" s="121">
        <v>1</v>
      </c>
      <c r="I3077" s="121" t="s">
        <v>4705</v>
      </c>
      <c r="J3077" s="121">
        <v>229276</v>
      </c>
      <c r="K3077" s="121">
        <v>7498022</v>
      </c>
      <c r="L3077" s="121">
        <v>0.99</v>
      </c>
      <c r="M3077" s="121">
        <v>2995</v>
      </c>
      <c r="N3077" s="122">
        <v>0</v>
      </c>
      <c r="O3077" s="122">
        <v>1.8095576046722621E+19</v>
      </c>
    </row>
    <row r="3078" spans="3:15" ht="15" customHeight="1">
      <c r="C3078" s="112" t="b">
        <v>0</v>
      </c>
      <c r="D3078" s="113">
        <v>2997</v>
      </c>
      <c r="E3078" s="114" t="s">
        <v>4715</v>
      </c>
      <c r="F3078" s="114">
        <v>237</v>
      </c>
      <c r="G3078" s="121">
        <v>1</v>
      </c>
      <c r="H3078" s="121">
        <v>1</v>
      </c>
      <c r="I3078" s="121" t="s">
        <v>4716</v>
      </c>
      <c r="J3078" s="121">
        <v>384522</v>
      </c>
      <c r="K3078" s="121">
        <v>12508716</v>
      </c>
      <c r="L3078" s="121">
        <v>0.99</v>
      </c>
      <c r="M3078" s="121">
        <v>2996</v>
      </c>
      <c r="N3078" s="122">
        <v>0</v>
      </c>
      <c r="O3078" s="122">
        <v>1.1156993182854969E+19</v>
      </c>
    </row>
    <row r="3079" spans="3:15" ht="15" customHeight="1">
      <c r="C3079" s="112" t="b">
        <v>0</v>
      </c>
      <c r="D3079" s="113">
        <v>2998</v>
      </c>
      <c r="E3079" s="114" t="s">
        <v>4717</v>
      </c>
      <c r="F3079" s="114">
        <v>237</v>
      </c>
      <c r="G3079" s="121">
        <v>1</v>
      </c>
      <c r="H3079" s="121">
        <v>1</v>
      </c>
      <c r="I3079" s="121" t="s">
        <v>4705</v>
      </c>
      <c r="J3079" s="121">
        <v>255869</v>
      </c>
      <c r="K3079" s="121">
        <v>8340954</v>
      </c>
      <c r="L3079" s="121">
        <v>0.99</v>
      </c>
      <c r="M3079" s="121">
        <v>2997</v>
      </c>
      <c r="N3079" s="122">
        <v>0</v>
      </c>
      <c r="O3079" s="122">
        <v>6.369518036025086E+18</v>
      </c>
    </row>
    <row r="3080" spans="3:15" ht="15" customHeight="1">
      <c r="C3080" s="112" t="b">
        <v>0</v>
      </c>
      <c r="D3080" s="113">
        <v>2999</v>
      </c>
      <c r="E3080" s="114" t="s">
        <v>4718</v>
      </c>
      <c r="F3080" s="114">
        <v>237</v>
      </c>
      <c r="G3080" s="121">
        <v>1</v>
      </c>
      <c r="H3080" s="121">
        <v>1</v>
      </c>
      <c r="I3080" s="121" t="s">
        <v>4705</v>
      </c>
      <c r="J3080" s="121">
        <v>303360</v>
      </c>
      <c r="K3080" s="121">
        <v>9867748</v>
      </c>
      <c r="L3080" s="121">
        <v>0.99</v>
      </c>
      <c r="M3080" s="121">
        <v>2998</v>
      </c>
      <c r="N3080" s="122">
        <v>0</v>
      </c>
      <c r="O3080" s="122">
        <v>1.620136198878522E+19</v>
      </c>
    </row>
    <row r="3081" spans="3:15" ht="15" customHeight="1">
      <c r="C3081" s="112" t="b">
        <v>0</v>
      </c>
      <c r="D3081" s="113">
        <v>3000</v>
      </c>
      <c r="E3081" s="114" t="s">
        <v>4719</v>
      </c>
      <c r="F3081" s="114">
        <v>237</v>
      </c>
      <c r="G3081" s="121">
        <v>1</v>
      </c>
      <c r="H3081" s="121">
        <v>1</v>
      </c>
      <c r="I3081" s="121" t="s">
        <v>4705</v>
      </c>
      <c r="J3081" s="121">
        <v>195604</v>
      </c>
      <c r="K3081" s="121">
        <v>6497570</v>
      </c>
      <c r="L3081" s="121">
        <v>0.99</v>
      </c>
      <c r="M3081" s="121">
        <v>2999</v>
      </c>
      <c r="N3081" s="122">
        <v>0</v>
      </c>
      <c r="O3081" s="122">
        <v>6.9607850500311951E+18</v>
      </c>
    </row>
    <row r="3082" spans="3:15" ht="15" customHeight="1">
      <c r="C3082" s="112" t="b">
        <v>0</v>
      </c>
      <c r="D3082" s="113">
        <v>3001</v>
      </c>
      <c r="E3082" s="114" t="s">
        <v>4720</v>
      </c>
      <c r="F3082" s="114">
        <v>237</v>
      </c>
      <c r="G3082" s="121">
        <v>1</v>
      </c>
      <c r="H3082" s="121">
        <v>1</v>
      </c>
      <c r="I3082" s="121" t="s">
        <v>4721</v>
      </c>
      <c r="J3082" s="121">
        <v>43232</v>
      </c>
      <c r="K3082" s="121">
        <v>1385810</v>
      </c>
      <c r="L3082" s="121">
        <v>0.99</v>
      </c>
      <c r="M3082" s="121">
        <v>3000</v>
      </c>
      <c r="N3082" s="122">
        <v>0</v>
      </c>
      <c r="O3082" s="122">
        <v>6.6290956363739597E+18</v>
      </c>
    </row>
    <row r="3083" spans="3:15" ht="15" customHeight="1">
      <c r="C3083" s="112" t="b">
        <v>0</v>
      </c>
      <c r="D3083" s="113">
        <v>3002</v>
      </c>
      <c r="E3083" s="114" t="s">
        <v>4722</v>
      </c>
      <c r="F3083" s="114">
        <v>237</v>
      </c>
      <c r="G3083" s="121">
        <v>1</v>
      </c>
      <c r="H3083" s="121">
        <v>1</v>
      </c>
      <c r="I3083" s="121" t="s">
        <v>4705</v>
      </c>
      <c r="J3083" s="121">
        <v>337005</v>
      </c>
      <c r="K3083" s="121">
        <v>10993607</v>
      </c>
      <c r="L3083" s="121">
        <v>0.99</v>
      </c>
      <c r="M3083" s="121">
        <v>3001</v>
      </c>
      <c r="N3083" s="122">
        <v>0</v>
      </c>
      <c r="O3083" s="122">
        <v>3.433471418576937E+17</v>
      </c>
    </row>
    <row r="3084" spans="3:15" ht="15" customHeight="1">
      <c r="C3084" s="112" t="b">
        <v>0</v>
      </c>
      <c r="D3084" s="113">
        <v>3003</v>
      </c>
      <c r="E3084" s="114" t="s">
        <v>4723</v>
      </c>
      <c r="F3084" s="114">
        <v>237</v>
      </c>
      <c r="G3084" s="121">
        <v>1</v>
      </c>
      <c r="H3084" s="121">
        <v>1</v>
      </c>
      <c r="I3084" s="121" t="s">
        <v>4705</v>
      </c>
      <c r="J3084" s="121">
        <v>390243</v>
      </c>
      <c r="K3084" s="121">
        <v>12729820</v>
      </c>
      <c r="L3084" s="121">
        <v>0.99</v>
      </c>
      <c r="M3084" s="121">
        <v>3002</v>
      </c>
      <c r="N3084" s="122">
        <v>0</v>
      </c>
      <c r="O3084" s="122">
        <v>6.9699402056440515E+18</v>
      </c>
    </row>
    <row r="3085" spans="3:15" ht="15" customHeight="1">
      <c r="C3085" s="112" t="b">
        <v>0</v>
      </c>
      <c r="D3085" s="113">
        <v>3004</v>
      </c>
      <c r="E3085" s="114" t="s">
        <v>4713</v>
      </c>
      <c r="F3085" s="114">
        <v>238</v>
      </c>
      <c r="G3085" s="121">
        <v>1</v>
      </c>
      <c r="H3085" s="121">
        <v>1</v>
      </c>
      <c r="I3085" s="121" t="s">
        <v>598</v>
      </c>
      <c r="J3085" s="121">
        <v>230243</v>
      </c>
      <c r="K3085" s="121">
        <v>7549085</v>
      </c>
      <c r="L3085" s="121">
        <v>0.99</v>
      </c>
      <c r="M3085" s="121">
        <v>3003</v>
      </c>
      <c r="N3085" s="122">
        <v>0</v>
      </c>
      <c r="O3085" s="122">
        <v>6.2713753056346931E+17</v>
      </c>
    </row>
    <row r="3086" spans="3:15" ht="15" customHeight="1">
      <c r="C3086" s="112" t="b">
        <v>0</v>
      </c>
      <c r="D3086" s="113">
        <v>3005</v>
      </c>
      <c r="E3086" s="114" t="s">
        <v>4724</v>
      </c>
      <c r="F3086" s="114">
        <v>238</v>
      </c>
      <c r="G3086" s="121">
        <v>1</v>
      </c>
      <c r="H3086" s="121">
        <v>1</v>
      </c>
      <c r="I3086" s="121" t="s">
        <v>598</v>
      </c>
      <c r="J3086" s="121">
        <v>258925</v>
      </c>
      <c r="K3086" s="121">
        <v>8491818</v>
      </c>
      <c r="L3086" s="121">
        <v>0.99</v>
      </c>
      <c r="M3086" s="121">
        <v>3004</v>
      </c>
      <c r="N3086" s="122">
        <v>0</v>
      </c>
      <c r="O3086" s="122">
        <v>1.3712739825422979E+19</v>
      </c>
    </row>
    <row r="3087" spans="3:15" ht="15" customHeight="1">
      <c r="C3087" s="112" t="b">
        <v>0</v>
      </c>
      <c r="D3087" s="113">
        <v>3006</v>
      </c>
      <c r="E3087" s="114" t="s">
        <v>4725</v>
      </c>
      <c r="F3087" s="114">
        <v>238</v>
      </c>
      <c r="G3087" s="121">
        <v>1</v>
      </c>
      <c r="H3087" s="121">
        <v>1</v>
      </c>
      <c r="I3087" s="121" t="s">
        <v>598</v>
      </c>
      <c r="J3087" s="121">
        <v>299023</v>
      </c>
      <c r="K3087" s="121">
        <v>9765188</v>
      </c>
      <c r="L3087" s="121">
        <v>0.99</v>
      </c>
      <c r="M3087" s="121">
        <v>3005</v>
      </c>
      <c r="N3087" s="122">
        <v>0</v>
      </c>
      <c r="O3087" s="122">
        <v>9.0160027941327585E+18</v>
      </c>
    </row>
    <row r="3088" spans="3:15" ht="15" customHeight="1">
      <c r="C3088" s="112" t="b">
        <v>0</v>
      </c>
      <c r="D3088" s="113">
        <v>3007</v>
      </c>
      <c r="E3088" s="114" t="s">
        <v>4726</v>
      </c>
      <c r="F3088" s="114">
        <v>238</v>
      </c>
      <c r="G3088" s="121">
        <v>1</v>
      </c>
      <c r="H3088" s="121">
        <v>1</v>
      </c>
      <c r="I3088" s="121" t="s">
        <v>598</v>
      </c>
      <c r="J3088" s="121">
        <v>280764</v>
      </c>
      <c r="K3088" s="121">
        <v>9306737</v>
      </c>
      <c r="L3088" s="121">
        <v>0.99</v>
      </c>
      <c r="M3088" s="121">
        <v>3006</v>
      </c>
      <c r="N3088" s="122">
        <v>0</v>
      </c>
      <c r="O3088" s="122">
        <v>1.3590030474296558E+19</v>
      </c>
    </row>
    <row r="3089" spans="3:15" ht="15" customHeight="1">
      <c r="C3089" s="112" t="b">
        <v>0</v>
      </c>
      <c r="D3089" s="113">
        <v>3008</v>
      </c>
      <c r="E3089" s="114" t="s">
        <v>4727</v>
      </c>
      <c r="F3089" s="114">
        <v>238</v>
      </c>
      <c r="G3089" s="121">
        <v>1</v>
      </c>
      <c r="H3089" s="121">
        <v>1</v>
      </c>
      <c r="I3089" s="121" t="s">
        <v>598</v>
      </c>
      <c r="J3089" s="121">
        <v>282174</v>
      </c>
      <c r="K3089" s="121">
        <v>9269668</v>
      </c>
      <c r="L3089" s="121">
        <v>0.99</v>
      </c>
      <c r="M3089" s="121">
        <v>3007</v>
      </c>
      <c r="N3089" s="122">
        <v>0</v>
      </c>
      <c r="O3089" s="122">
        <v>1.2761852415586961E+19</v>
      </c>
    </row>
    <row r="3090" spans="3:15" ht="15" customHeight="1">
      <c r="C3090" s="112" t="b">
        <v>0</v>
      </c>
      <c r="D3090" s="113">
        <v>3009</v>
      </c>
      <c r="E3090" s="114" t="s">
        <v>4728</v>
      </c>
      <c r="F3090" s="114">
        <v>238</v>
      </c>
      <c r="G3090" s="121">
        <v>1</v>
      </c>
      <c r="H3090" s="121">
        <v>1</v>
      </c>
      <c r="I3090" s="121" t="s">
        <v>598</v>
      </c>
      <c r="J3090" s="121">
        <v>351817</v>
      </c>
      <c r="K3090" s="121">
        <v>11628058</v>
      </c>
      <c r="L3090" s="121">
        <v>0.99</v>
      </c>
      <c r="M3090" s="121">
        <v>3008</v>
      </c>
      <c r="N3090" s="122">
        <v>0</v>
      </c>
      <c r="O3090" s="122">
        <v>1.3024665309599762E+19</v>
      </c>
    </row>
    <row r="3091" spans="3:15" ht="15" customHeight="1">
      <c r="C3091" s="112" t="b">
        <v>0</v>
      </c>
      <c r="D3091" s="113">
        <v>3010</v>
      </c>
      <c r="E3091" s="114" t="s">
        <v>4729</v>
      </c>
      <c r="F3091" s="114">
        <v>238</v>
      </c>
      <c r="G3091" s="121">
        <v>1</v>
      </c>
      <c r="H3091" s="121">
        <v>1</v>
      </c>
      <c r="I3091" s="121" t="s">
        <v>598</v>
      </c>
      <c r="J3091" s="121">
        <v>276218</v>
      </c>
      <c r="K3091" s="121">
        <v>9042305</v>
      </c>
      <c r="L3091" s="121">
        <v>0.99</v>
      </c>
      <c r="M3091" s="121">
        <v>3009</v>
      </c>
      <c r="N3091" s="122">
        <v>0</v>
      </c>
      <c r="O3091" s="122">
        <v>5.2000244120509051E+18</v>
      </c>
    </row>
    <row r="3092" spans="3:15" ht="15" customHeight="1">
      <c r="C3092" s="112" t="b">
        <v>0</v>
      </c>
      <c r="D3092" s="113">
        <v>3011</v>
      </c>
      <c r="E3092" s="114" t="s">
        <v>4730</v>
      </c>
      <c r="F3092" s="114">
        <v>238</v>
      </c>
      <c r="G3092" s="121">
        <v>1</v>
      </c>
      <c r="H3092" s="121">
        <v>1</v>
      </c>
      <c r="I3092" s="121" t="s">
        <v>598</v>
      </c>
      <c r="J3092" s="121">
        <v>218253</v>
      </c>
      <c r="K3092" s="121">
        <v>7184825</v>
      </c>
      <c r="L3092" s="121">
        <v>0.99</v>
      </c>
      <c r="M3092" s="121">
        <v>3010</v>
      </c>
      <c r="N3092" s="122">
        <v>0</v>
      </c>
      <c r="O3092" s="122">
        <v>1.4397435788446263E+19</v>
      </c>
    </row>
    <row r="3093" spans="3:15" ht="15" customHeight="1">
      <c r="C3093" s="112" t="b">
        <v>0</v>
      </c>
      <c r="D3093" s="113">
        <v>3012</v>
      </c>
      <c r="E3093" s="114" t="s">
        <v>4731</v>
      </c>
      <c r="F3093" s="114">
        <v>238</v>
      </c>
      <c r="G3093" s="121">
        <v>1</v>
      </c>
      <c r="H3093" s="121">
        <v>1</v>
      </c>
      <c r="I3093" s="121" t="s">
        <v>598</v>
      </c>
      <c r="J3093" s="121">
        <v>295183</v>
      </c>
      <c r="K3093" s="121">
        <v>9684664</v>
      </c>
      <c r="L3093" s="121">
        <v>0.99</v>
      </c>
      <c r="M3093" s="121">
        <v>3011</v>
      </c>
      <c r="N3093" s="122">
        <v>0</v>
      </c>
      <c r="O3093" s="122">
        <v>1.7097773405013021E+19</v>
      </c>
    </row>
    <row r="3094" spans="3:15" ht="15" customHeight="1">
      <c r="C3094" s="112" t="b">
        <v>0</v>
      </c>
      <c r="D3094" s="113">
        <v>3013</v>
      </c>
      <c r="E3094" s="114" t="s">
        <v>4660</v>
      </c>
      <c r="F3094" s="114">
        <v>238</v>
      </c>
      <c r="G3094" s="121">
        <v>1</v>
      </c>
      <c r="H3094" s="121">
        <v>1</v>
      </c>
      <c r="I3094" s="121" t="s">
        <v>4732</v>
      </c>
      <c r="J3094" s="121">
        <v>183066</v>
      </c>
      <c r="K3094" s="121">
        <v>6071385</v>
      </c>
      <c r="L3094" s="121">
        <v>0.99</v>
      </c>
      <c r="M3094" s="121">
        <v>3012</v>
      </c>
      <c r="N3094" s="122">
        <v>0</v>
      </c>
      <c r="O3094" s="122">
        <v>6.210229413424298E+18</v>
      </c>
    </row>
    <row r="3095" spans="3:15" ht="15" customHeight="1">
      <c r="C3095" s="112" t="b">
        <v>0</v>
      </c>
      <c r="D3095" s="113">
        <v>3014</v>
      </c>
      <c r="E3095" s="114" t="s">
        <v>4706</v>
      </c>
      <c r="F3095" s="114">
        <v>238</v>
      </c>
      <c r="G3095" s="121">
        <v>1</v>
      </c>
      <c r="H3095" s="121">
        <v>1</v>
      </c>
      <c r="I3095" s="121" t="s">
        <v>598</v>
      </c>
      <c r="J3095" s="121">
        <v>179853</v>
      </c>
      <c r="K3095" s="121">
        <v>5893206</v>
      </c>
      <c r="L3095" s="121">
        <v>0.99</v>
      </c>
      <c r="M3095" s="121">
        <v>3013</v>
      </c>
      <c r="N3095" s="122">
        <v>0</v>
      </c>
      <c r="O3095" s="122">
        <v>8.1687881768826931E+18</v>
      </c>
    </row>
    <row r="3096" spans="3:15" ht="15" customHeight="1">
      <c r="C3096" s="112" t="b">
        <v>0</v>
      </c>
      <c r="D3096" s="113">
        <v>3015</v>
      </c>
      <c r="E3096" s="114" t="s">
        <v>4717</v>
      </c>
      <c r="F3096" s="114">
        <v>238</v>
      </c>
      <c r="G3096" s="121">
        <v>1</v>
      </c>
      <c r="H3096" s="121">
        <v>1</v>
      </c>
      <c r="I3096" s="121" t="s">
        <v>598</v>
      </c>
      <c r="J3096" s="121">
        <v>258194</v>
      </c>
      <c r="K3096" s="121">
        <v>8479525</v>
      </c>
      <c r="L3096" s="121">
        <v>0.99</v>
      </c>
      <c r="M3096" s="121">
        <v>3014</v>
      </c>
      <c r="N3096" s="122">
        <v>0</v>
      </c>
      <c r="O3096" s="122">
        <v>5.6663433883826115E+18</v>
      </c>
    </row>
    <row r="3097" spans="3:15" ht="15" customHeight="1">
      <c r="C3097" s="112" t="b">
        <v>0</v>
      </c>
      <c r="D3097" s="113">
        <v>3016</v>
      </c>
      <c r="E3097" s="114" t="s">
        <v>4714</v>
      </c>
      <c r="F3097" s="114">
        <v>238</v>
      </c>
      <c r="G3097" s="121">
        <v>1</v>
      </c>
      <c r="H3097" s="121">
        <v>1</v>
      </c>
      <c r="I3097" s="121" t="s">
        <v>598</v>
      </c>
      <c r="J3097" s="121">
        <v>230217</v>
      </c>
      <c r="K3097" s="121">
        <v>7527339</v>
      </c>
      <c r="L3097" s="121">
        <v>0.99</v>
      </c>
      <c r="M3097" s="121">
        <v>3015</v>
      </c>
      <c r="N3097" s="122">
        <v>0</v>
      </c>
      <c r="O3097" s="122">
        <v>9.3985299070334034E+18</v>
      </c>
    </row>
    <row r="3098" spans="3:15" ht="15" customHeight="1">
      <c r="C3098" s="112" t="b">
        <v>0</v>
      </c>
      <c r="D3098" s="113">
        <v>3017</v>
      </c>
      <c r="E3098" s="114" t="s">
        <v>4723</v>
      </c>
      <c r="F3098" s="114">
        <v>238</v>
      </c>
      <c r="G3098" s="121">
        <v>1</v>
      </c>
      <c r="H3098" s="121">
        <v>1</v>
      </c>
      <c r="I3098" s="121" t="s">
        <v>4733</v>
      </c>
      <c r="J3098" s="121">
        <v>591986</v>
      </c>
      <c r="K3098" s="121">
        <v>19202252</v>
      </c>
      <c r="L3098" s="121">
        <v>0.99</v>
      </c>
      <c r="M3098" s="121">
        <v>3016</v>
      </c>
      <c r="N3098" s="122">
        <v>0</v>
      </c>
      <c r="O3098" s="122">
        <v>1.6761956226138225E+19</v>
      </c>
    </row>
    <row r="3099" spans="3:15" ht="15" customHeight="1">
      <c r="C3099" s="112" t="b">
        <v>0</v>
      </c>
      <c r="D3099" s="113">
        <v>3018</v>
      </c>
      <c r="E3099" s="114" t="s">
        <v>4727</v>
      </c>
      <c r="F3099" s="114">
        <v>239</v>
      </c>
      <c r="G3099" s="121">
        <v>1</v>
      </c>
      <c r="H3099" s="121">
        <v>1</v>
      </c>
      <c r="I3099" s="121" t="s">
        <v>598</v>
      </c>
      <c r="J3099" s="121">
        <v>278204</v>
      </c>
      <c r="K3099" s="121">
        <v>9140849</v>
      </c>
      <c r="L3099" s="121">
        <v>0.99</v>
      </c>
      <c r="M3099" s="121">
        <v>3017</v>
      </c>
      <c r="N3099" s="122">
        <v>0</v>
      </c>
      <c r="O3099" s="122">
        <v>1.7787179679680295E+19</v>
      </c>
    </row>
    <row r="3100" spans="3:15" ht="15" customHeight="1">
      <c r="C3100" s="112" t="b">
        <v>0</v>
      </c>
      <c r="D3100" s="113">
        <v>3019</v>
      </c>
      <c r="E3100" s="114" t="s">
        <v>4734</v>
      </c>
      <c r="F3100" s="114">
        <v>239</v>
      </c>
      <c r="G3100" s="121">
        <v>1</v>
      </c>
      <c r="H3100" s="121">
        <v>1</v>
      </c>
      <c r="I3100" s="121" t="s">
        <v>598</v>
      </c>
      <c r="J3100" s="121">
        <v>191582</v>
      </c>
      <c r="K3100" s="121">
        <v>6352121</v>
      </c>
      <c r="L3100" s="121">
        <v>0.99</v>
      </c>
      <c r="M3100" s="121">
        <v>3018</v>
      </c>
      <c r="N3100" s="122">
        <v>0</v>
      </c>
      <c r="O3100" s="122">
        <v>1.5373485184317192E+19</v>
      </c>
    </row>
    <row r="3101" spans="3:15" ht="15" customHeight="1">
      <c r="C3101" s="112" t="b">
        <v>0</v>
      </c>
      <c r="D3101" s="113">
        <v>3020</v>
      </c>
      <c r="E3101" s="114" t="s">
        <v>4724</v>
      </c>
      <c r="F3101" s="114">
        <v>239</v>
      </c>
      <c r="G3101" s="121">
        <v>1</v>
      </c>
      <c r="H3101" s="121">
        <v>1</v>
      </c>
      <c r="I3101" s="121" t="s">
        <v>598</v>
      </c>
      <c r="J3101" s="121">
        <v>336274</v>
      </c>
      <c r="K3101" s="121">
        <v>11054732</v>
      </c>
      <c r="L3101" s="121">
        <v>0.99</v>
      </c>
      <c r="M3101" s="121">
        <v>3019</v>
      </c>
      <c r="N3101" s="122">
        <v>0</v>
      </c>
      <c r="O3101" s="122">
        <v>1.1560430558853044E+19</v>
      </c>
    </row>
    <row r="3102" spans="3:15" ht="15" customHeight="1">
      <c r="C3102" s="112" t="b">
        <v>0</v>
      </c>
      <c r="D3102" s="113">
        <v>3021</v>
      </c>
      <c r="E3102" s="114" t="s">
        <v>4735</v>
      </c>
      <c r="F3102" s="114">
        <v>239</v>
      </c>
      <c r="G3102" s="121">
        <v>1</v>
      </c>
      <c r="H3102" s="121">
        <v>1</v>
      </c>
      <c r="I3102" s="121" t="s">
        <v>598</v>
      </c>
      <c r="J3102" s="121">
        <v>287294</v>
      </c>
      <c r="K3102" s="121">
        <v>9365379</v>
      </c>
      <c r="L3102" s="121">
        <v>0.99</v>
      </c>
      <c r="M3102" s="121">
        <v>3020</v>
      </c>
      <c r="N3102" s="122">
        <v>0</v>
      </c>
      <c r="O3102" s="122">
        <v>2.9648035116740065E+18</v>
      </c>
    </row>
    <row r="3103" spans="3:15" ht="15" customHeight="1">
      <c r="C3103" s="112" t="b">
        <v>0</v>
      </c>
      <c r="D3103" s="113">
        <v>3022</v>
      </c>
      <c r="E3103" s="114" t="s">
        <v>4736</v>
      </c>
      <c r="F3103" s="114">
        <v>239</v>
      </c>
      <c r="G3103" s="121">
        <v>1</v>
      </c>
      <c r="H3103" s="121">
        <v>1</v>
      </c>
      <c r="I3103" s="121" t="s">
        <v>598</v>
      </c>
      <c r="J3103" s="121">
        <v>254458</v>
      </c>
      <c r="K3103" s="121">
        <v>8457066</v>
      </c>
      <c r="L3103" s="121">
        <v>0.99</v>
      </c>
      <c r="M3103" s="121">
        <v>3021</v>
      </c>
      <c r="N3103" s="122">
        <v>0</v>
      </c>
      <c r="O3103" s="122">
        <v>4.7039480054569789E+18</v>
      </c>
    </row>
    <row r="3104" spans="3:15" ht="15" customHeight="1">
      <c r="C3104" s="112" t="b">
        <v>0</v>
      </c>
      <c r="D3104" s="113">
        <v>3023</v>
      </c>
      <c r="E3104" s="114" t="s">
        <v>4737</v>
      </c>
      <c r="F3104" s="114">
        <v>239</v>
      </c>
      <c r="G3104" s="121">
        <v>1</v>
      </c>
      <c r="H3104" s="121">
        <v>1</v>
      </c>
      <c r="I3104" s="121" t="s">
        <v>598</v>
      </c>
      <c r="J3104" s="121">
        <v>221283</v>
      </c>
      <c r="K3104" s="121">
        <v>7374043</v>
      </c>
      <c r="L3104" s="121">
        <v>0.99</v>
      </c>
      <c r="M3104" s="121">
        <v>3022</v>
      </c>
      <c r="N3104" s="122">
        <v>0</v>
      </c>
      <c r="O3104" s="122">
        <v>1.0601700835638434E+19</v>
      </c>
    </row>
    <row r="3105" spans="3:15" ht="15" customHeight="1">
      <c r="C3105" s="112" t="b">
        <v>0</v>
      </c>
      <c r="D3105" s="113">
        <v>3024</v>
      </c>
      <c r="E3105" s="114" t="s">
        <v>4738</v>
      </c>
      <c r="F3105" s="114">
        <v>239</v>
      </c>
      <c r="G3105" s="121">
        <v>1</v>
      </c>
      <c r="H3105" s="121">
        <v>1</v>
      </c>
      <c r="I3105" s="121" t="s">
        <v>598</v>
      </c>
      <c r="J3105" s="121">
        <v>243487</v>
      </c>
      <c r="K3105" s="121">
        <v>7998323</v>
      </c>
      <c r="L3105" s="121">
        <v>0.99</v>
      </c>
      <c r="M3105" s="121">
        <v>3023</v>
      </c>
      <c r="N3105" s="122">
        <v>0</v>
      </c>
      <c r="O3105" s="122">
        <v>1.4296505318728272E+19</v>
      </c>
    </row>
    <row r="3106" spans="3:15" ht="15" customHeight="1">
      <c r="C3106" s="112" t="b">
        <v>0</v>
      </c>
      <c r="D3106" s="113">
        <v>3025</v>
      </c>
      <c r="E3106" s="114" t="s">
        <v>4739</v>
      </c>
      <c r="F3106" s="114">
        <v>239</v>
      </c>
      <c r="G3106" s="121">
        <v>1</v>
      </c>
      <c r="H3106" s="121">
        <v>1</v>
      </c>
      <c r="I3106" s="121" t="s">
        <v>598</v>
      </c>
      <c r="J3106" s="121">
        <v>225854</v>
      </c>
      <c r="K3106" s="121">
        <v>7453704</v>
      </c>
      <c r="L3106" s="121">
        <v>0.99</v>
      </c>
      <c r="M3106" s="121">
        <v>3024</v>
      </c>
      <c r="N3106" s="122">
        <v>0</v>
      </c>
      <c r="O3106" s="122">
        <v>5.0195845175546767E+18</v>
      </c>
    </row>
    <row r="3107" spans="3:15" ht="15" customHeight="1">
      <c r="C3107" s="112" t="b">
        <v>0</v>
      </c>
      <c r="D3107" s="113">
        <v>3026</v>
      </c>
      <c r="E3107" s="114" t="s">
        <v>1880</v>
      </c>
      <c r="F3107" s="114">
        <v>239</v>
      </c>
      <c r="G3107" s="121">
        <v>1</v>
      </c>
      <c r="H3107" s="121">
        <v>1</v>
      </c>
      <c r="I3107" s="121" t="s">
        <v>598</v>
      </c>
      <c r="J3107" s="121">
        <v>333505</v>
      </c>
      <c r="K3107" s="121">
        <v>11221406</v>
      </c>
      <c r="L3107" s="121">
        <v>0.99</v>
      </c>
      <c r="M3107" s="121">
        <v>3025</v>
      </c>
      <c r="N3107" s="122">
        <v>0</v>
      </c>
      <c r="O3107" s="122">
        <v>5.0962654418893199E+18</v>
      </c>
    </row>
    <row r="3108" spans="3:15" ht="15" customHeight="1">
      <c r="C3108" s="112" t="b">
        <v>0</v>
      </c>
      <c r="D3108" s="113">
        <v>3027</v>
      </c>
      <c r="E3108" s="114" t="s">
        <v>4740</v>
      </c>
      <c r="F3108" s="114">
        <v>239</v>
      </c>
      <c r="G3108" s="121">
        <v>1</v>
      </c>
      <c r="H3108" s="121">
        <v>1</v>
      </c>
      <c r="I3108" s="121" t="s">
        <v>598</v>
      </c>
      <c r="J3108" s="121">
        <v>157962</v>
      </c>
      <c r="K3108" s="121">
        <v>5251767</v>
      </c>
      <c r="L3108" s="121">
        <v>0.99</v>
      </c>
      <c r="M3108" s="121">
        <v>3026</v>
      </c>
      <c r="N3108" s="122">
        <v>0</v>
      </c>
      <c r="O3108" s="122">
        <v>1.7321217699981777E+19</v>
      </c>
    </row>
    <row r="3109" spans="3:15" ht="15" customHeight="1">
      <c r="C3109" s="112" t="b">
        <v>0</v>
      </c>
      <c r="D3109" s="113">
        <v>3028</v>
      </c>
      <c r="E3109" s="114" t="s">
        <v>348</v>
      </c>
      <c r="F3109" s="114">
        <v>240</v>
      </c>
      <c r="G3109" s="121">
        <v>1</v>
      </c>
      <c r="H3109" s="121">
        <v>1</v>
      </c>
      <c r="I3109" s="121" t="s">
        <v>4741</v>
      </c>
      <c r="J3109" s="121">
        <v>392359</v>
      </c>
      <c r="K3109" s="121">
        <v>12807979</v>
      </c>
      <c r="L3109" s="121">
        <v>0.99</v>
      </c>
      <c r="M3109" s="121">
        <v>3027</v>
      </c>
      <c r="N3109" s="122">
        <v>0</v>
      </c>
      <c r="O3109" s="122">
        <v>3.3862324498641833E+18</v>
      </c>
    </row>
    <row r="3110" spans="3:15" ht="15" customHeight="1">
      <c r="C3110" s="112" t="b">
        <v>0</v>
      </c>
      <c r="D3110" s="113">
        <v>3029</v>
      </c>
      <c r="E3110" s="114" t="s">
        <v>4742</v>
      </c>
      <c r="F3110" s="114">
        <v>240</v>
      </c>
      <c r="G3110" s="121">
        <v>1</v>
      </c>
      <c r="H3110" s="121">
        <v>1</v>
      </c>
      <c r="I3110" s="121" t="s">
        <v>4741</v>
      </c>
      <c r="J3110" s="121">
        <v>241998</v>
      </c>
      <c r="K3110" s="121">
        <v>7942573</v>
      </c>
      <c r="L3110" s="121">
        <v>0.99</v>
      </c>
      <c r="M3110" s="121">
        <v>3028</v>
      </c>
      <c r="N3110" s="122">
        <v>0</v>
      </c>
      <c r="O3110" s="122">
        <v>1.262800924722143E+19</v>
      </c>
    </row>
    <row r="3111" spans="3:15" ht="15" customHeight="1">
      <c r="C3111" s="112" t="b">
        <v>0</v>
      </c>
      <c r="D3111" s="113">
        <v>3030</v>
      </c>
      <c r="E3111" s="114" t="s">
        <v>4743</v>
      </c>
      <c r="F3111" s="114">
        <v>240</v>
      </c>
      <c r="G3111" s="121">
        <v>1</v>
      </c>
      <c r="H3111" s="121">
        <v>1</v>
      </c>
      <c r="I3111" s="121" t="s">
        <v>4744</v>
      </c>
      <c r="J3111" s="121">
        <v>260284</v>
      </c>
      <c r="K3111" s="121">
        <v>8577861</v>
      </c>
      <c r="L3111" s="121">
        <v>0.99</v>
      </c>
      <c r="M3111" s="121">
        <v>3029</v>
      </c>
      <c r="N3111" s="122">
        <v>0</v>
      </c>
      <c r="O3111" s="122">
        <v>6.1587242612517396E+18</v>
      </c>
    </row>
    <row r="3112" spans="3:15" ht="15" customHeight="1">
      <c r="C3112" s="112" t="b">
        <v>0</v>
      </c>
      <c r="D3112" s="113">
        <v>3031</v>
      </c>
      <c r="E3112" s="114" t="s">
        <v>4745</v>
      </c>
      <c r="F3112" s="114">
        <v>240</v>
      </c>
      <c r="G3112" s="121">
        <v>1</v>
      </c>
      <c r="H3112" s="121">
        <v>1</v>
      </c>
      <c r="I3112" s="121" t="s">
        <v>4741</v>
      </c>
      <c r="J3112" s="121">
        <v>418324</v>
      </c>
      <c r="K3112" s="121">
        <v>13988878</v>
      </c>
      <c r="L3112" s="121">
        <v>0.99</v>
      </c>
      <c r="M3112" s="121">
        <v>3030</v>
      </c>
      <c r="N3112" s="122">
        <v>0</v>
      </c>
      <c r="O3112" s="122">
        <v>1.5713031492422709E+19</v>
      </c>
    </row>
    <row r="3113" spans="3:15" ht="15" customHeight="1">
      <c r="C3113" s="112" t="b">
        <v>0</v>
      </c>
      <c r="D3113" s="113">
        <v>3032</v>
      </c>
      <c r="E3113" s="114" t="s">
        <v>4746</v>
      </c>
      <c r="F3113" s="114">
        <v>240</v>
      </c>
      <c r="G3113" s="121">
        <v>1</v>
      </c>
      <c r="H3113" s="121">
        <v>1</v>
      </c>
      <c r="I3113" s="121" t="s">
        <v>4741</v>
      </c>
      <c r="J3113" s="121">
        <v>298475</v>
      </c>
      <c r="K3113" s="121">
        <v>9785480</v>
      </c>
      <c r="L3113" s="121">
        <v>0.99</v>
      </c>
      <c r="M3113" s="121">
        <v>3031</v>
      </c>
      <c r="N3113" s="122">
        <v>0</v>
      </c>
      <c r="O3113" s="122">
        <v>1.1404556087820122E+19</v>
      </c>
    </row>
    <row r="3114" spans="3:15" ht="15" customHeight="1">
      <c r="C3114" s="112" t="b">
        <v>0</v>
      </c>
      <c r="D3114" s="113">
        <v>3033</v>
      </c>
      <c r="E3114" s="114" t="s">
        <v>4747</v>
      </c>
      <c r="F3114" s="114">
        <v>240</v>
      </c>
      <c r="G3114" s="121">
        <v>1</v>
      </c>
      <c r="H3114" s="121">
        <v>1</v>
      </c>
      <c r="I3114" s="121" t="s">
        <v>4741</v>
      </c>
      <c r="J3114" s="121">
        <v>320287</v>
      </c>
      <c r="K3114" s="121">
        <v>10609581</v>
      </c>
      <c r="L3114" s="121">
        <v>0.99</v>
      </c>
      <c r="M3114" s="121">
        <v>3032</v>
      </c>
      <c r="N3114" s="122">
        <v>0</v>
      </c>
      <c r="O3114" s="122">
        <v>4.7897136259090227E+17</v>
      </c>
    </row>
    <row r="3115" spans="3:15" ht="15" customHeight="1">
      <c r="C3115" s="112" t="b">
        <v>0</v>
      </c>
      <c r="D3115" s="113">
        <v>3034</v>
      </c>
      <c r="E3115" s="114" t="s">
        <v>4748</v>
      </c>
      <c r="F3115" s="114">
        <v>240</v>
      </c>
      <c r="G3115" s="121">
        <v>1</v>
      </c>
      <c r="H3115" s="121">
        <v>1</v>
      </c>
      <c r="I3115" s="121" t="s">
        <v>4741</v>
      </c>
      <c r="J3115" s="121">
        <v>257436</v>
      </c>
      <c r="K3115" s="121">
        <v>8417690</v>
      </c>
      <c r="L3115" s="121">
        <v>0.99</v>
      </c>
      <c r="M3115" s="121">
        <v>3033</v>
      </c>
      <c r="N3115" s="122">
        <v>0</v>
      </c>
      <c r="O3115" s="122">
        <v>9.5393028961722634E+18</v>
      </c>
    </row>
    <row r="3116" spans="3:15" ht="15" customHeight="1">
      <c r="C3116" s="112" t="b">
        <v>0</v>
      </c>
      <c r="D3116" s="113">
        <v>3035</v>
      </c>
      <c r="E3116" s="114" t="s">
        <v>4749</v>
      </c>
      <c r="F3116" s="114">
        <v>240</v>
      </c>
      <c r="G3116" s="121">
        <v>1</v>
      </c>
      <c r="H3116" s="121">
        <v>1</v>
      </c>
      <c r="I3116" s="121" t="s">
        <v>4741</v>
      </c>
      <c r="J3116" s="121">
        <v>225697</v>
      </c>
      <c r="K3116" s="121">
        <v>7247651</v>
      </c>
      <c r="L3116" s="121">
        <v>0.99</v>
      </c>
      <c r="M3116" s="121">
        <v>3034</v>
      </c>
      <c r="N3116" s="122">
        <v>0</v>
      </c>
      <c r="O3116" s="122">
        <v>2.90250428853602E+18</v>
      </c>
    </row>
    <row r="3117" spans="3:15" ht="15" customHeight="1">
      <c r="C3117" s="112" t="b">
        <v>0</v>
      </c>
      <c r="D3117" s="113">
        <v>3036</v>
      </c>
      <c r="E3117" s="114" t="s">
        <v>4750</v>
      </c>
      <c r="F3117" s="114">
        <v>240</v>
      </c>
      <c r="G3117" s="121">
        <v>1</v>
      </c>
      <c r="H3117" s="121">
        <v>1</v>
      </c>
      <c r="I3117" s="121" t="s">
        <v>4751</v>
      </c>
      <c r="J3117" s="121">
        <v>324440</v>
      </c>
      <c r="K3117" s="121">
        <v>10652877</v>
      </c>
      <c r="L3117" s="121">
        <v>0.99</v>
      </c>
      <c r="M3117" s="121">
        <v>3035</v>
      </c>
      <c r="N3117" s="122">
        <v>0</v>
      </c>
      <c r="O3117" s="122">
        <v>1.820011931938731E+19</v>
      </c>
    </row>
    <row r="3118" spans="3:15" ht="15" customHeight="1">
      <c r="C3118" s="112" t="b">
        <v>0</v>
      </c>
      <c r="D3118" s="113">
        <v>3037</v>
      </c>
      <c r="E3118" s="114" t="s">
        <v>4752</v>
      </c>
      <c r="F3118" s="114">
        <v>240</v>
      </c>
      <c r="G3118" s="121">
        <v>1</v>
      </c>
      <c r="H3118" s="121">
        <v>1</v>
      </c>
      <c r="I3118" s="121" t="s">
        <v>4741</v>
      </c>
      <c r="J3118" s="121">
        <v>283951</v>
      </c>
      <c r="K3118" s="121">
        <v>9258717</v>
      </c>
      <c r="L3118" s="121">
        <v>0.99</v>
      </c>
      <c r="M3118" s="121">
        <v>3036</v>
      </c>
      <c r="N3118" s="122">
        <v>0</v>
      </c>
      <c r="O3118" s="122">
        <v>1.3078235844726794E+19</v>
      </c>
    </row>
    <row r="3119" spans="3:15" ht="15" customHeight="1">
      <c r="C3119" s="112" t="b">
        <v>0</v>
      </c>
      <c r="D3119" s="113">
        <v>3038</v>
      </c>
      <c r="E3119" s="114" t="s">
        <v>2286</v>
      </c>
      <c r="F3119" s="114">
        <v>241</v>
      </c>
      <c r="G3119" s="121">
        <v>1</v>
      </c>
      <c r="H3119" s="121">
        <v>8</v>
      </c>
      <c r="I3119" s="121"/>
      <c r="J3119" s="121">
        <v>196179</v>
      </c>
      <c r="K3119" s="121">
        <v>6513325</v>
      </c>
      <c r="L3119" s="121">
        <v>0.99</v>
      </c>
      <c r="M3119" s="121">
        <v>3037</v>
      </c>
      <c r="N3119" s="122">
        <v>1</v>
      </c>
      <c r="O3119" s="122">
        <v>7.4876299190940887E+18</v>
      </c>
    </row>
    <row r="3120" spans="3:15" ht="15" customHeight="1">
      <c r="C3120" s="112" t="b">
        <v>0</v>
      </c>
      <c r="D3120" s="113">
        <v>3039</v>
      </c>
      <c r="E3120" s="114" t="s">
        <v>4753</v>
      </c>
      <c r="F3120" s="114">
        <v>241</v>
      </c>
      <c r="G3120" s="121">
        <v>1</v>
      </c>
      <c r="H3120" s="121">
        <v>8</v>
      </c>
      <c r="I3120" s="121"/>
      <c r="J3120" s="121">
        <v>226742</v>
      </c>
      <c r="K3120" s="121">
        <v>7485054</v>
      </c>
      <c r="L3120" s="121">
        <v>0.99</v>
      </c>
      <c r="M3120" s="121">
        <v>3038</v>
      </c>
      <c r="N3120" s="122">
        <v>1</v>
      </c>
      <c r="O3120" s="122">
        <v>4.9849767365505116E+18</v>
      </c>
    </row>
    <row r="3121" spans="3:15" ht="15" customHeight="1">
      <c r="C3121" s="112" t="b">
        <v>0</v>
      </c>
      <c r="D3121" s="113">
        <v>3040</v>
      </c>
      <c r="E3121" s="114" t="s">
        <v>4754</v>
      </c>
      <c r="F3121" s="114">
        <v>241</v>
      </c>
      <c r="G3121" s="121">
        <v>1</v>
      </c>
      <c r="H3121" s="121">
        <v>8</v>
      </c>
      <c r="I3121" s="121"/>
      <c r="J3121" s="121">
        <v>334524</v>
      </c>
      <c r="K3121" s="121">
        <v>11193602</v>
      </c>
      <c r="L3121" s="121">
        <v>0.99</v>
      </c>
      <c r="M3121" s="121">
        <v>3039</v>
      </c>
      <c r="N3121" s="122">
        <v>1</v>
      </c>
      <c r="O3121" s="122">
        <v>7.8273080578890793E+18</v>
      </c>
    </row>
    <row r="3122" spans="3:15" ht="15" customHeight="1">
      <c r="C3122" s="112" t="b">
        <v>0</v>
      </c>
      <c r="D3122" s="113">
        <v>3041</v>
      </c>
      <c r="E3122" s="114" t="s">
        <v>4755</v>
      </c>
      <c r="F3122" s="114">
        <v>241</v>
      </c>
      <c r="G3122" s="121">
        <v>1</v>
      </c>
      <c r="H3122" s="121">
        <v>8</v>
      </c>
      <c r="I3122" s="121"/>
      <c r="J3122" s="121">
        <v>203833</v>
      </c>
      <c r="K3122" s="121">
        <v>6790788</v>
      </c>
      <c r="L3122" s="121">
        <v>0.99</v>
      </c>
      <c r="M3122" s="121">
        <v>3040</v>
      </c>
      <c r="N3122" s="122">
        <v>1</v>
      </c>
      <c r="O3122" s="122">
        <v>1.2784009672374335E+19</v>
      </c>
    </row>
    <row r="3123" spans="3:15" ht="15" customHeight="1">
      <c r="C3123" s="112" t="b">
        <v>0</v>
      </c>
      <c r="D3123" s="113">
        <v>3042</v>
      </c>
      <c r="E3123" s="114" t="s">
        <v>4756</v>
      </c>
      <c r="F3123" s="114">
        <v>241</v>
      </c>
      <c r="G3123" s="121">
        <v>1</v>
      </c>
      <c r="H3123" s="121">
        <v>8</v>
      </c>
      <c r="I3123" s="121"/>
      <c r="J3123" s="121">
        <v>242102</v>
      </c>
      <c r="K3123" s="121">
        <v>8106249</v>
      </c>
      <c r="L3123" s="121">
        <v>0.99</v>
      </c>
      <c r="M3123" s="121">
        <v>3041</v>
      </c>
      <c r="N3123" s="122">
        <v>1</v>
      </c>
      <c r="O3123" s="122">
        <v>1.7420689488471558E+19</v>
      </c>
    </row>
    <row r="3124" spans="3:15" ht="15" customHeight="1">
      <c r="C3124" s="112" t="b">
        <v>0</v>
      </c>
      <c r="D3124" s="113">
        <v>3043</v>
      </c>
      <c r="E3124" s="114" t="s">
        <v>4757</v>
      </c>
      <c r="F3124" s="114">
        <v>241</v>
      </c>
      <c r="G3124" s="121">
        <v>1</v>
      </c>
      <c r="H3124" s="121">
        <v>8</v>
      </c>
      <c r="I3124" s="121"/>
      <c r="J3124" s="121">
        <v>226951</v>
      </c>
      <c r="K3124" s="121">
        <v>7638236</v>
      </c>
      <c r="L3124" s="121">
        <v>0.99</v>
      </c>
      <c r="M3124" s="121">
        <v>3042</v>
      </c>
      <c r="N3124" s="122">
        <v>1</v>
      </c>
      <c r="O3124" s="122">
        <v>1.7710797531576283E+19</v>
      </c>
    </row>
    <row r="3125" spans="3:15" ht="15" customHeight="1">
      <c r="C3125" s="112" t="b">
        <v>0</v>
      </c>
      <c r="D3125" s="113">
        <v>3044</v>
      </c>
      <c r="E3125" s="114" t="s">
        <v>4758</v>
      </c>
      <c r="F3125" s="114">
        <v>241</v>
      </c>
      <c r="G3125" s="121">
        <v>1</v>
      </c>
      <c r="H3125" s="121">
        <v>8</v>
      </c>
      <c r="I3125" s="121"/>
      <c r="J3125" s="121">
        <v>213342</v>
      </c>
      <c r="K3125" s="121">
        <v>7159527</v>
      </c>
      <c r="L3125" s="121">
        <v>0.99</v>
      </c>
      <c r="M3125" s="121">
        <v>3043</v>
      </c>
      <c r="N3125" s="122">
        <v>1</v>
      </c>
      <c r="O3125" s="122">
        <v>5.7539863382990285E+18</v>
      </c>
    </row>
    <row r="3126" spans="3:15" ht="15" customHeight="1">
      <c r="C3126" s="112" t="b">
        <v>0</v>
      </c>
      <c r="D3126" s="113">
        <v>3045</v>
      </c>
      <c r="E3126" s="114" t="s">
        <v>4759</v>
      </c>
      <c r="F3126" s="114">
        <v>241</v>
      </c>
      <c r="G3126" s="121">
        <v>1</v>
      </c>
      <c r="H3126" s="121">
        <v>8</v>
      </c>
      <c r="I3126" s="121"/>
      <c r="J3126" s="121">
        <v>207568</v>
      </c>
      <c r="K3126" s="121">
        <v>6905623</v>
      </c>
      <c r="L3126" s="121">
        <v>0.99</v>
      </c>
      <c r="M3126" s="121">
        <v>3044</v>
      </c>
      <c r="N3126" s="122">
        <v>1</v>
      </c>
      <c r="O3126" s="122">
        <v>1.0074457874010323E+19</v>
      </c>
    </row>
    <row r="3127" spans="3:15" ht="15" customHeight="1">
      <c r="C3127" s="112" t="b">
        <v>0</v>
      </c>
      <c r="D3127" s="113">
        <v>3046</v>
      </c>
      <c r="E3127" s="114" t="s">
        <v>4760</v>
      </c>
      <c r="F3127" s="114">
        <v>241</v>
      </c>
      <c r="G3127" s="121">
        <v>1</v>
      </c>
      <c r="H3127" s="121">
        <v>8</v>
      </c>
      <c r="I3127" s="121"/>
      <c r="J3127" s="121">
        <v>260179</v>
      </c>
      <c r="K3127" s="121">
        <v>8665244</v>
      </c>
      <c r="L3127" s="121">
        <v>0.99</v>
      </c>
      <c r="M3127" s="121">
        <v>3045</v>
      </c>
      <c r="N3127" s="122">
        <v>1</v>
      </c>
      <c r="O3127" s="122">
        <v>1.2359518213883349E+19</v>
      </c>
    </row>
    <row r="3128" spans="3:15" ht="15" customHeight="1">
      <c r="C3128" s="112" t="b">
        <v>0</v>
      </c>
      <c r="D3128" s="113">
        <v>3047</v>
      </c>
      <c r="E3128" s="114" t="s">
        <v>4761</v>
      </c>
      <c r="F3128" s="114">
        <v>241</v>
      </c>
      <c r="G3128" s="121">
        <v>1</v>
      </c>
      <c r="H3128" s="121">
        <v>8</v>
      </c>
      <c r="I3128" s="121"/>
      <c r="J3128" s="121">
        <v>341498</v>
      </c>
      <c r="K3128" s="121">
        <v>11346114</v>
      </c>
      <c r="L3128" s="121">
        <v>0.99</v>
      </c>
      <c r="M3128" s="121">
        <v>3046</v>
      </c>
      <c r="N3128" s="122">
        <v>1</v>
      </c>
      <c r="O3128" s="122">
        <v>1.2857315386900744E+19</v>
      </c>
    </row>
    <row r="3129" spans="3:15" ht="15" customHeight="1">
      <c r="C3129" s="112" t="b">
        <v>0</v>
      </c>
      <c r="D3129" s="113">
        <v>3048</v>
      </c>
      <c r="E3129" s="114" t="s">
        <v>4762</v>
      </c>
      <c r="F3129" s="114">
        <v>241</v>
      </c>
      <c r="G3129" s="121">
        <v>1</v>
      </c>
      <c r="H3129" s="121">
        <v>8</v>
      </c>
      <c r="I3129" s="121"/>
      <c r="J3129" s="121">
        <v>270053</v>
      </c>
      <c r="K3129" s="121">
        <v>9031661</v>
      </c>
      <c r="L3129" s="121">
        <v>0.99</v>
      </c>
      <c r="M3129" s="121">
        <v>3047</v>
      </c>
      <c r="N3129" s="122">
        <v>1</v>
      </c>
      <c r="O3129" s="122">
        <v>9.8413092175898132E+18</v>
      </c>
    </row>
    <row r="3130" spans="3:15" ht="15" customHeight="1">
      <c r="C3130" s="112" t="b">
        <v>0</v>
      </c>
      <c r="D3130" s="113">
        <v>3049</v>
      </c>
      <c r="E3130" s="114" t="s">
        <v>4763</v>
      </c>
      <c r="F3130" s="114">
        <v>241</v>
      </c>
      <c r="G3130" s="121">
        <v>1</v>
      </c>
      <c r="H3130" s="121">
        <v>8</v>
      </c>
      <c r="I3130" s="121"/>
      <c r="J3130" s="121">
        <v>245106</v>
      </c>
      <c r="K3130" s="121">
        <v>8203931</v>
      </c>
      <c r="L3130" s="121">
        <v>0.99</v>
      </c>
      <c r="M3130" s="121">
        <v>3048</v>
      </c>
      <c r="N3130" s="122">
        <v>1</v>
      </c>
      <c r="O3130" s="122">
        <v>6.4224431161484595E+18</v>
      </c>
    </row>
    <row r="3131" spans="3:15" ht="15" customHeight="1">
      <c r="C3131" s="112" t="b">
        <v>0</v>
      </c>
      <c r="D3131" s="113">
        <v>3050</v>
      </c>
      <c r="E3131" s="114" t="s">
        <v>4764</v>
      </c>
      <c r="F3131" s="114">
        <v>241</v>
      </c>
      <c r="G3131" s="121">
        <v>1</v>
      </c>
      <c r="H3131" s="121">
        <v>8</v>
      </c>
      <c r="I3131" s="121"/>
      <c r="J3131" s="121">
        <v>319582</v>
      </c>
      <c r="K3131" s="121">
        <v>10728099</v>
      </c>
      <c r="L3131" s="121">
        <v>0.99</v>
      </c>
      <c r="M3131" s="121">
        <v>3049</v>
      </c>
      <c r="N3131" s="122">
        <v>1</v>
      </c>
      <c r="O3131" s="122">
        <v>7.7089139258413455E+18</v>
      </c>
    </row>
    <row r="3132" spans="3:15" ht="15" customHeight="1">
      <c r="C3132" s="112" t="b">
        <v>0</v>
      </c>
      <c r="D3132" s="113">
        <v>3051</v>
      </c>
      <c r="E3132" s="114" t="s">
        <v>4765</v>
      </c>
      <c r="F3132" s="114">
        <v>241</v>
      </c>
      <c r="G3132" s="121">
        <v>1</v>
      </c>
      <c r="H3132" s="121">
        <v>8</v>
      </c>
      <c r="I3132" s="121"/>
      <c r="J3132" s="121">
        <v>235807</v>
      </c>
      <c r="K3132" s="121">
        <v>7886195</v>
      </c>
      <c r="L3132" s="121">
        <v>0.99</v>
      </c>
      <c r="M3132" s="121">
        <v>3050</v>
      </c>
      <c r="N3132" s="122">
        <v>1</v>
      </c>
      <c r="O3132" s="122">
        <v>6.9730393889680579E+18</v>
      </c>
    </row>
    <row r="3133" spans="3:15" ht="15" customHeight="1">
      <c r="C3133" s="112" t="b">
        <v>0</v>
      </c>
      <c r="D3133" s="113">
        <v>3052</v>
      </c>
      <c r="E3133" s="114" t="s">
        <v>4766</v>
      </c>
      <c r="F3133" s="114">
        <v>242</v>
      </c>
      <c r="G3133" s="121">
        <v>1</v>
      </c>
      <c r="H3133" s="121">
        <v>1</v>
      </c>
      <c r="I3133" s="121" t="s">
        <v>4767</v>
      </c>
      <c r="J3133" s="121">
        <v>186723</v>
      </c>
      <c r="K3133" s="121">
        <v>6063937</v>
      </c>
      <c r="L3133" s="121">
        <v>0.99</v>
      </c>
      <c r="M3133" s="121">
        <v>3051</v>
      </c>
      <c r="N3133" s="122">
        <v>0</v>
      </c>
      <c r="O3133" s="122">
        <v>1.6815072879392838E+19</v>
      </c>
    </row>
    <row r="3134" spans="3:15" ht="15" customHeight="1">
      <c r="C3134" s="112" t="b">
        <v>0</v>
      </c>
      <c r="D3134" s="113">
        <v>3053</v>
      </c>
      <c r="E3134" s="114" t="s">
        <v>4768</v>
      </c>
      <c r="F3134" s="114">
        <v>242</v>
      </c>
      <c r="G3134" s="121">
        <v>1</v>
      </c>
      <c r="H3134" s="121">
        <v>1</v>
      </c>
      <c r="I3134" s="121" t="s">
        <v>4769</v>
      </c>
      <c r="J3134" s="121">
        <v>210259</v>
      </c>
      <c r="K3134" s="121">
        <v>6872314</v>
      </c>
      <c r="L3134" s="121">
        <v>0.99</v>
      </c>
      <c r="M3134" s="121">
        <v>3052</v>
      </c>
      <c r="N3134" s="122">
        <v>0</v>
      </c>
      <c r="O3134" s="122">
        <v>1.5872927574133115E+19</v>
      </c>
    </row>
    <row r="3135" spans="3:15" ht="15" customHeight="1">
      <c r="C3135" s="112" t="b">
        <v>0</v>
      </c>
      <c r="D3135" s="113">
        <v>3054</v>
      </c>
      <c r="E3135" s="114" t="s">
        <v>4770</v>
      </c>
      <c r="F3135" s="114">
        <v>242</v>
      </c>
      <c r="G3135" s="121">
        <v>1</v>
      </c>
      <c r="H3135" s="121">
        <v>1</v>
      </c>
      <c r="I3135" s="121" t="s">
        <v>4769</v>
      </c>
      <c r="J3135" s="121">
        <v>82860</v>
      </c>
      <c r="K3135" s="121">
        <v>2650998</v>
      </c>
      <c r="L3135" s="121">
        <v>0.99</v>
      </c>
      <c r="M3135" s="121">
        <v>3053</v>
      </c>
      <c r="N3135" s="122">
        <v>0</v>
      </c>
      <c r="O3135" s="122">
        <v>6.3885973603900815E+18</v>
      </c>
    </row>
    <row r="3136" spans="3:15" ht="15" customHeight="1">
      <c r="C3136" s="112" t="b">
        <v>0</v>
      </c>
      <c r="D3136" s="113">
        <v>3055</v>
      </c>
      <c r="E3136" s="114" t="s">
        <v>4771</v>
      </c>
      <c r="F3136" s="114">
        <v>242</v>
      </c>
      <c r="G3136" s="121">
        <v>1</v>
      </c>
      <c r="H3136" s="121">
        <v>1</v>
      </c>
      <c r="I3136" s="121" t="s">
        <v>4769</v>
      </c>
      <c r="J3136" s="121">
        <v>206968</v>
      </c>
      <c r="K3136" s="121">
        <v>6803255</v>
      </c>
      <c r="L3136" s="121">
        <v>0.99</v>
      </c>
      <c r="M3136" s="121">
        <v>3054</v>
      </c>
      <c r="N3136" s="122">
        <v>0</v>
      </c>
      <c r="O3136" s="122">
        <v>7.127026434278869E+18</v>
      </c>
    </row>
    <row r="3137" spans="3:15" ht="15" customHeight="1">
      <c r="C3137" s="112" t="b">
        <v>0</v>
      </c>
      <c r="D3137" s="113">
        <v>3056</v>
      </c>
      <c r="E3137" s="114" t="s">
        <v>4772</v>
      </c>
      <c r="F3137" s="114">
        <v>242</v>
      </c>
      <c r="G3137" s="121">
        <v>1</v>
      </c>
      <c r="H3137" s="121">
        <v>1</v>
      </c>
      <c r="I3137" s="121" t="s">
        <v>4769</v>
      </c>
      <c r="J3137" s="121">
        <v>100153</v>
      </c>
      <c r="K3137" s="121">
        <v>3282142</v>
      </c>
      <c r="L3137" s="121">
        <v>0.99</v>
      </c>
      <c r="M3137" s="121">
        <v>3055</v>
      </c>
      <c r="N3137" s="122">
        <v>0</v>
      </c>
      <c r="O3137" s="122">
        <v>2.8984132623292685E+17</v>
      </c>
    </row>
    <row r="3138" spans="3:15" ht="15" customHeight="1">
      <c r="C3138" s="112" t="b">
        <v>0</v>
      </c>
      <c r="D3138" s="113">
        <v>3057</v>
      </c>
      <c r="E3138" s="114" t="s">
        <v>4773</v>
      </c>
      <c r="F3138" s="114">
        <v>242</v>
      </c>
      <c r="G3138" s="121">
        <v>1</v>
      </c>
      <c r="H3138" s="121">
        <v>1</v>
      </c>
      <c r="I3138" s="121" t="s">
        <v>4774</v>
      </c>
      <c r="J3138" s="121">
        <v>174680</v>
      </c>
      <c r="K3138" s="121">
        <v>5665828</v>
      </c>
      <c r="L3138" s="121">
        <v>0.99</v>
      </c>
      <c r="M3138" s="121">
        <v>3056</v>
      </c>
      <c r="N3138" s="122">
        <v>0</v>
      </c>
      <c r="O3138" s="122">
        <v>1.1813911852757766E+19</v>
      </c>
    </row>
    <row r="3139" spans="3:15" ht="15" customHeight="1">
      <c r="C3139" s="112" t="b">
        <v>0</v>
      </c>
      <c r="D3139" s="113">
        <v>3058</v>
      </c>
      <c r="E3139" s="114" t="s">
        <v>4775</v>
      </c>
      <c r="F3139" s="114">
        <v>242</v>
      </c>
      <c r="G3139" s="121">
        <v>1</v>
      </c>
      <c r="H3139" s="121">
        <v>1</v>
      </c>
      <c r="I3139" s="121" t="s">
        <v>4776</v>
      </c>
      <c r="J3139" s="121">
        <v>225985</v>
      </c>
      <c r="K3139" s="121">
        <v>7461499</v>
      </c>
      <c r="L3139" s="121">
        <v>0.99</v>
      </c>
      <c r="M3139" s="121">
        <v>3057</v>
      </c>
      <c r="N3139" s="122">
        <v>0</v>
      </c>
      <c r="O3139" s="122">
        <v>1.3421831731605795E+19</v>
      </c>
    </row>
    <row r="3140" spans="3:15" ht="15" customHeight="1">
      <c r="C3140" s="112" t="b">
        <v>0</v>
      </c>
      <c r="D3140" s="113">
        <v>3059</v>
      </c>
      <c r="E3140" s="114" t="s">
        <v>4777</v>
      </c>
      <c r="F3140" s="114">
        <v>242</v>
      </c>
      <c r="G3140" s="121">
        <v>1</v>
      </c>
      <c r="H3140" s="121">
        <v>1</v>
      </c>
      <c r="I3140" s="121" t="s">
        <v>4769</v>
      </c>
      <c r="J3140" s="121">
        <v>42240</v>
      </c>
      <c r="K3140" s="121">
        <v>1439530</v>
      </c>
      <c r="L3140" s="121">
        <v>0.99</v>
      </c>
      <c r="M3140" s="121">
        <v>3058</v>
      </c>
      <c r="N3140" s="122">
        <v>0</v>
      </c>
      <c r="O3140" s="122">
        <v>1.3287339993435783E+19</v>
      </c>
    </row>
    <row r="3141" spans="3:15" ht="15" customHeight="1">
      <c r="C3141" s="112" t="b">
        <v>0</v>
      </c>
      <c r="D3141" s="113">
        <v>3060</v>
      </c>
      <c r="E3141" s="114" t="s">
        <v>4778</v>
      </c>
      <c r="F3141" s="114">
        <v>242</v>
      </c>
      <c r="G3141" s="121">
        <v>1</v>
      </c>
      <c r="H3141" s="121">
        <v>1</v>
      </c>
      <c r="I3141" s="121" t="s">
        <v>4769</v>
      </c>
      <c r="J3141" s="121">
        <v>228806</v>
      </c>
      <c r="K3141" s="121">
        <v>7453043</v>
      </c>
      <c r="L3141" s="121">
        <v>0.99</v>
      </c>
      <c r="M3141" s="121">
        <v>3059</v>
      </c>
      <c r="N3141" s="122">
        <v>0</v>
      </c>
      <c r="O3141" s="122">
        <v>1.5226172906069547E+19</v>
      </c>
    </row>
    <row r="3142" spans="3:15" ht="15" customHeight="1">
      <c r="C3142" s="112" t="b">
        <v>0</v>
      </c>
      <c r="D3142" s="113">
        <v>3061</v>
      </c>
      <c r="E3142" s="114" t="s">
        <v>4779</v>
      </c>
      <c r="F3142" s="114">
        <v>242</v>
      </c>
      <c r="G3142" s="121">
        <v>1</v>
      </c>
      <c r="H3142" s="121">
        <v>1</v>
      </c>
      <c r="I3142" s="121" t="s">
        <v>4780</v>
      </c>
      <c r="J3142" s="121">
        <v>165146</v>
      </c>
      <c r="K3142" s="121">
        <v>5489609</v>
      </c>
      <c r="L3142" s="121">
        <v>0.99</v>
      </c>
      <c r="M3142" s="121">
        <v>3060</v>
      </c>
      <c r="N3142" s="122">
        <v>0</v>
      </c>
      <c r="O3142" s="122">
        <v>4.0242426695539727E+18</v>
      </c>
    </row>
    <row r="3143" spans="3:15" ht="15" customHeight="1">
      <c r="C3143" s="112" t="b">
        <v>0</v>
      </c>
      <c r="D3143" s="113">
        <v>3062</v>
      </c>
      <c r="E3143" s="114" t="s">
        <v>4781</v>
      </c>
      <c r="F3143" s="114">
        <v>242</v>
      </c>
      <c r="G3143" s="121">
        <v>1</v>
      </c>
      <c r="H3143" s="121">
        <v>1</v>
      </c>
      <c r="I3143" s="121" t="s">
        <v>4769</v>
      </c>
      <c r="J3143" s="121">
        <v>201116</v>
      </c>
      <c r="K3143" s="121">
        <v>6551013</v>
      </c>
      <c r="L3143" s="121">
        <v>0.99</v>
      </c>
      <c r="M3143" s="121">
        <v>3061</v>
      </c>
      <c r="N3143" s="122">
        <v>0</v>
      </c>
      <c r="O3143" s="122">
        <v>5.111623720185303E+18</v>
      </c>
    </row>
    <row r="3144" spans="3:15" ht="15" customHeight="1">
      <c r="C3144" s="112" t="b">
        <v>0</v>
      </c>
      <c r="D3144" s="113">
        <v>3063</v>
      </c>
      <c r="E3144" s="114" t="s">
        <v>4782</v>
      </c>
      <c r="F3144" s="114">
        <v>242</v>
      </c>
      <c r="G3144" s="121">
        <v>1</v>
      </c>
      <c r="H3144" s="121">
        <v>1</v>
      </c>
      <c r="I3144" s="121" t="s">
        <v>4783</v>
      </c>
      <c r="J3144" s="121">
        <v>65488</v>
      </c>
      <c r="K3144" s="121">
        <v>2111141</v>
      </c>
      <c r="L3144" s="121">
        <v>0.99</v>
      </c>
      <c r="M3144" s="121">
        <v>3062</v>
      </c>
      <c r="N3144" s="122">
        <v>0</v>
      </c>
      <c r="O3144" s="122">
        <v>9.3014048895941816E+18</v>
      </c>
    </row>
    <row r="3145" spans="3:15" ht="15" customHeight="1">
      <c r="C3145" s="112" t="b">
        <v>0</v>
      </c>
      <c r="D3145" s="113">
        <v>3064</v>
      </c>
      <c r="E3145" s="114" t="s">
        <v>4784</v>
      </c>
      <c r="F3145" s="114">
        <v>243</v>
      </c>
      <c r="G3145" s="121">
        <v>1</v>
      </c>
      <c r="H3145" s="121">
        <v>1</v>
      </c>
      <c r="I3145" s="121" t="s">
        <v>4785</v>
      </c>
      <c r="J3145" s="121">
        <v>102164</v>
      </c>
      <c r="K3145" s="121">
        <v>3272891</v>
      </c>
      <c r="L3145" s="121">
        <v>0.99</v>
      </c>
      <c r="M3145" s="121">
        <v>3063</v>
      </c>
      <c r="N3145" s="122">
        <v>0</v>
      </c>
      <c r="O3145" s="122">
        <v>9.7708748183693476E+18</v>
      </c>
    </row>
    <row r="3146" spans="3:15" ht="15" customHeight="1">
      <c r="C3146" s="112" t="b">
        <v>0</v>
      </c>
      <c r="D3146" s="113">
        <v>3065</v>
      </c>
      <c r="E3146" s="114" t="s">
        <v>4786</v>
      </c>
      <c r="F3146" s="114">
        <v>243</v>
      </c>
      <c r="G3146" s="121">
        <v>1</v>
      </c>
      <c r="H3146" s="121">
        <v>1</v>
      </c>
      <c r="I3146" s="121" t="s">
        <v>4785</v>
      </c>
      <c r="J3146" s="121">
        <v>228336</v>
      </c>
      <c r="K3146" s="121">
        <v>7569506</v>
      </c>
      <c r="L3146" s="121">
        <v>0.99</v>
      </c>
      <c r="M3146" s="121">
        <v>3064</v>
      </c>
      <c r="N3146" s="122">
        <v>0</v>
      </c>
      <c r="O3146" s="122">
        <v>1.4678278020922636E+19</v>
      </c>
    </row>
    <row r="3147" spans="3:15" ht="15" customHeight="1">
      <c r="C3147" s="112" t="b">
        <v>0</v>
      </c>
      <c r="D3147" s="113">
        <v>3066</v>
      </c>
      <c r="E3147" s="114" t="s">
        <v>4787</v>
      </c>
      <c r="F3147" s="114">
        <v>243</v>
      </c>
      <c r="G3147" s="121">
        <v>1</v>
      </c>
      <c r="H3147" s="121">
        <v>1</v>
      </c>
      <c r="I3147" s="121" t="s">
        <v>4785</v>
      </c>
      <c r="J3147" s="121">
        <v>215902</v>
      </c>
      <c r="K3147" s="121">
        <v>7061901</v>
      </c>
      <c r="L3147" s="121">
        <v>0.99</v>
      </c>
      <c r="M3147" s="121">
        <v>3065</v>
      </c>
      <c r="N3147" s="122">
        <v>0</v>
      </c>
      <c r="O3147" s="122">
        <v>1.3237653649355789E+18</v>
      </c>
    </row>
    <row r="3148" spans="3:15" ht="15" customHeight="1">
      <c r="C3148" s="112" t="b">
        <v>0</v>
      </c>
      <c r="D3148" s="113">
        <v>3067</v>
      </c>
      <c r="E3148" s="114" t="s">
        <v>4788</v>
      </c>
      <c r="F3148" s="114">
        <v>243</v>
      </c>
      <c r="G3148" s="121">
        <v>1</v>
      </c>
      <c r="H3148" s="121">
        <v>1</v>
      </c>
      <c r="I3148" s="121" t="s">
        <v>4785</v>
      </c>
      <c r="J3148" s="121">
        <v>185965</v>
      </c>
      <c r="K3148" s="121">
        <v>6087433</v>
      </c>
      <c r="L3148" s="121">
        <v>0.99</v>
      </c>
      <c r="M3148" s="121">
        <v>3066</v>
      </c>
      <c r="N3148" s="122">
        <v>0</v>
      </c>
      <c r="O3148" s="122">
        <v>7.9783261130294221E+18</v>
      </c>
    </row>
    <row r="3149" spans="3:15" ht="15" customHeight="1">
      <c r="C3149" s="112" t="b">
        <v>0</v>
      </c>
      <c r="D3149" s="113">
        <v>3068</v>
      </c>
      <c r="E3149" s="114" t="s">
        <v>4789</v>
      </c>
      <c r="F3149" s="114">
        <v>243</v>
      </c>
      <c r="G3149" s="121">
        <v>1</v>
      </c>
      <c r="H3149" s="121">
        <v>1</v>
      </c>
      <c r="I3149" s="121" t="s">
        <v>4785</v>
      </c>
      <c r="J3149" s="121">
        <v>213968</v>
      </c>
      <c r="K3149" s="121">
        <v>7011402</v>
      </c>
      <c r="L3149" s="121">
        <v>0.99</v>
      </c>
      <c r="M3149" s="121">
        <v>3067</v>
      </c>
      <c r="N3149" s="122">
        <v>0</v>
      </c>
      <c r="O3149" s="122">
        <v>1.1816166004291752E+19</v>
      </c>
    </row>
    <row r="3150" spans="3:15" ht="15" customHeight="1">
      <c r="C3150" s="112" t="b">
        <v>0</v>
      </c>
      <c r="D3150" s="113">
        <v>3069</v>
      </c>
      <c r="E3150" s="114" t="s">
        <v>4790</v>
      </c>
      <c r="F3150" s="114">
        <v>243</v>
      </c>
      <c r="G3150" s="121">
        <v>1</v>
      </c>
      <c r="H3150" s="121">
        <v>1</v>
      </c>
      <c r="I3150" s="121" t="s">
        <v>4785</v>
      </c>
      <c r="J3150" s="121">
        <v>208953</v>
      </c>
      <c r="K3150" s="121">
        <v>6777078</v>
      </c>
      <c r="L3150" s="121">
        <v>0.99</v>
      </c>
      <c r="M3150" s="121">
        <v>3068</v>
      </c>
      <c r="N3150" s="122">
        <v>0</v>
      </c>
      <c r="O3150" s="122">
        <v>1.655397909451604E+19</v>
      </c>
    </row>
    <row r="3151" spans="3:15" ht="15" customHeight="1">
      <c r="C3151" s="112" t="b">
        <v>0</v>
      </c>
      <c r="D3151" s="113">
        <v>3070</v>
      </c>
      <c r="E3151" s="114" t="s">
        <v>4791</v>
      </c>
      <c r="F3151" s="114">
        <v>243</v>
      </c>
      <c r="G3151" s="121">
        <v>1</v>
      </c>
      <c r="H3151" s="121">
        <v>1</v>
      </c>
      <c r="I3151" s="121" t="s">
        <v>4792</v>
      </c>
      <c r="J3151" s="121">
        <v>241711</v>
      </c>
      <c r="K3151" s="121">
        <v>7911090</v>
      </c>
      <c r="L3151" s="121">
        <v>0.99</v>
      </c>
      <c r="M3151" s="121">
        <v>3069</v>
      </c>
      <c r="N3151" s="122">
        <v>0</v>
      </c>
      <c r="O3151" s="122">
        <v>3.9124492167588547E+18</v>
      </c>
    </row>
    <row r="3152" spans="3:15" ht="15" customHeight="1">
      <c r="C3152" s="112" t="b">
        <v>0</v>
      </c>
      <c r="D3152" s="113">
        <v>3071</v>
      </c>
      <c r="E3152" s="114" t="s">
        <v>4793</v>
      </c>
      <c r="F3152" s="114">
        <v>243</v>
      </c>
      <c r="G3152" s="121">
        <v>1</v>
      </c>
      <c r="H3152" s="121">
        <v>1</v>
      </c>
      <c r="I3152" s="121" t="s">
        <v>4792</v>
      </c>
      <c r="J3152" s="121">
        <v>211853</v>
      </c>
      <c r="K3152" s="121">
        <v>6921784</v>
      </c>
      <c r="L3152" s="121">
        <v>0.99</v>
      </c>
      <c r="M3152" s="121">
        <v>3070</v>
      </c>
      <c r="N3152" s="122">
        <v>0</v>
      </c>
      <c r="O3152" s="122">
        <v>1.1829391758872834E+19</v>
      </c>
    </row>
    <row r="3153" spans="3:15" ht="15" customHeight="1">
      <c r="C3153" s="112" t="b">
        <v>0</v>
      </c>
      <c r="D3153" s="113">
        <v>3072</v>
      </c>
      <c r="E3153" s="114" t="s">
        <v>4794</v>
      </c>
      <c r="F3153" s="114">
        <v>243</v>
      </c>
      <c r="G3153" s="121">
        <v>1</v>
      </c>
      <c r="H3153" s="121">
        <v>1</v>
      </c>
      <c r="I3153" s="121" t="s">
        <v>352</v>
      </c>
      <c r="J3153" s="121">
        <v>227761</v>
      </c>
      <c r="K3153" s="121">
        <v>7457655</v>
      </c>
      <c r="L3153" s="121">
        <v>0.99</v>
      </c>
      <c r="M3153" s="121">
        <v>3071</v>
      </c>
      <c r="N3153" s="122">
        <v>0</v>
      </c>
      <c r="O3153" s="122">
        <v>1.2643675761094302E+19</v>
      </c>
    </row>
    <row r="3154" spans="3:15" ht="15" customHeight="1">
      <c r="C3154" s="112" t="b">
        <v>0</v>
      </c>
      <c r="D3154" s="113">
        <v>3073</v>
      </c>
      <c r="E3154" s="114" t="s">
        <v>4795</v>
      </c>
      <c r="F3154" s="114">
        <v>243</v>
      </c>
      <c r="G3154" s="121">
        <v>1</v>
      </c>
      <c r="H3154" s="121">
        <v>1</v>
      </c>
      <c r="I3154" s="121" t="s">
        <v>4796</v>
      </c>
      <c r="J3154" s="121">
        <v>291813</v>
      </c>
      <c r="K3154" s="121">
        <v>9504119</v>
      </c>
      <c r="L3154" s="121">
        <v>0.99</v>
      </c>
      <c r="M3154" s="121">
        <v>3072</v>
      </c>
      <c r="N3154" s="122">
        <v>0</v>
      </c>
      <c r="O3154" s="122">
        <v>4.9198564062407844E+18</v>
      </c>
    </row>
    <row r="3155" spans="3:15" ht="15" customHeight="1">
      <c r="C3155" s="112" t="b">
        <v>0</v>
      </c>
      <c r="D3155" s="113">
        <v>3074</v>
      </c>
      <c r="E3155" s="114" t="s">
        <v>4797</v>
      </c>
      <c r="F3155" s="114">
        <v>243</v>
      </c>
      <c r="G3155" s="121">
        <v>1</v>
      </c>
      <c r="H3155" s="121">
        <v>1</v>
      </c>
      <c r="I3155" s="121" t="s">
        <v>4796</v>
      </c>
      <c r="J3155" s="121">
        <v>338991</v>
      </c>
      <c r="K3155" s="121">
        <v>11049966</v>
      </c>
      <c r="L3155" s="121">
        <v>0.99</v>
      </c>
      <c r="M3155" s="121">
        <v>3073</v>
      </c>
      <c r="N3155" s="122">
        <v>0</v>
      </c>
      <c r="O3155" s="122">
        <v>8.8604239185522524E+18</v>
      </c>
    </row>
    <row r="3156" spans="3:15" ht="15" customHeight="1">
      <c r="C3156" s="112" t="b">
        <v>0</v>
      </c>
      <c r="D3156" s="113">
        <v>3075</v>
      </c>
      <c r="E3156" s="114" t="s">
        <v>4798</v>
      </c>
      <c r="F3156" s="114">
        <v>243</v>
      </c>
      <c r="G3156" s="121">
        <v>1</v>
      </c>
      <c r="H3156" s="121">
        <v>1</v>
      </c>
      <c r="I3156" s="121" t="s">
        <v>4796</v>
      </c>
      <c r="J3156" s="121">
        <v>321854</v>
      </c>
      <c r="K3156" s="121">
        <v>10366978</v>
      </c>
      <c r="L3156" s="121">
        <v>0.99</v>
      </c>
      <c r="M3156" s="121">
        <v>3074</v>
      </c>
      <c r="N3156" s="122">
        <v>0</v>
      </c>
      <c r="O3156" s="122">
        <v>5.8831147348039E+16</v>
      </c>
    </row>
    <row r="3157" spans="3:15" ht="15" customHeight="1">
      <c r="C3157" s="112" t="b">
        <v>0</v>
      </c>
      <c r="D3157" s="113">
        <v>3076</v>
      </c>
      <c r="E3157" s="114" t="s">
        <v>4799</v>
      </c>
      <c r="F3157" s="114">
        <v>243</v>
      </c>
      <c r="G3157" s="121">
        <v>1</v>
      </c>
      <c r="H3157" s="121">
        <v>1</v>
      </c>
      <c r="I3157" s="121" t="s">
        <v>352</v>
      </c>
      <c r="J3157" s="121">
        <v>321828</v>
      </c>
      <c r="K3157" s="121">
        <v>10503352</v>
      </c>
      <c r="L3157" s="121">
        <v>0.99</v>
      </c>
      <c r="M3157" s="121">
        <v>3075</v>
      </c>
      <c r="N3157" s="122">
        <v>0</v>
      </c>
      <c r="O3157" s="122">
        <v>1.8898827364184868E+18</v>
      </c>
    </row>
    <row r="3158" spans="3:15" ht="15" customHeight="1">
      <c r="C3158" s="112" t="b">
        <v>0</v>
      </c>
      <c r="D3158" s="113">
        <v>3077</v>
      </c>
      <c r="E3158" s="114" t="s">
        <v>4800</v>
      </c>
      <c r="F3158" s="114">
        <v>243</v>
      </c>
      <c r="G3158" s="121">
        <v>1</v>
      </c>
      <c r="H3158" s="121">
        <v>1</v>
      </c>
      <c r="I3158" s="121" t="s">
        <v>352</v>
      </c>
      <c r="J3158" s="121">
        <v>248502</v>
      </c>
      <c r="K3158" s="121">
        <v>8107896</v>
      </c>
      <c r="L3158" s="121">
        <v>0.99</v>
      </c>
      <c r="M3158" s="121">
        <v>3076</v>
      </c>
      <c r="N3158" s="122">
        <v>0</v>
      </c>
      <c r="O3158" s="122">
        <v>5.7396590693294817E+18</v>
      </c>
    </row>
    <row r="3159" spans="3:15" ht="15" customHeight="1">
      <c r="C3159" s="112" t="b">
        <v>0</v>
      </c>
      <c r="D3159" s="113">
        <v>3078</v>
      </c>
      <c r="E3159" s="114" t="s">
        <v>4801</v>
      </c>
      <c r="F3159" s="114">
        <v>243</v>
      </c>
      <c r="G3159" s="121">
        <v>1</v>
      </c>
      <c r="H3159" s="121">
        <v>1</v>
      </c>
      <c r="I3159" s="121" t="s">
        <v>4796</v>
      </c>
      <c r="J3159" s="121">
        <v>308950</v>
      </c>
      <c r="K3159" s="121">
        <v>10014683</v>
      </c>
      <c r="L3159" s="121">
        <v>0.99</v>
      </c>
      <c r="M3159" s="121">
        <v>3077</v>
      </c>
      <c r="N3159" s="122">
        <v>0</v>
      </c>
      <c r="O3159" s="122">
        <v>1.7735625969033685E+19</v>
      </c>
    </row>
    <row r="3160" spans="3:15" ht="15" customHeight="1">
      <c r="C3160" s="112" t="b">
        <v>0</v>
      </c>
      <c r="D3160" s="113">
        <v>3079</v>
      </c>
      <c r="E3160" s="114" t="s">
        <v>4802</v>
      </c>
      <c r="F3160" s="114">
        <v>243</v>
      </c>
      <c r="G3160" s="121">
        <v>1</v>
      </c>
      <c r="H3160" s="121">
        <v>1</v>
      </c>
      <c r="I3160" s="121" t="s">
        <v>4803</v>
      </c>
      <c r="J3160" s="121">
        <v>315376</v>
      </c>
      <c r="K3160" s="121">
        <v>10355753</v>
      </c>
      <c r="L3160" s="121">
        <v>0.99</v>
      </c>
      <c r="M3160" s="121">
        <v>3078</v>
      </c>
      <c r="N3160" s="122">
        <v>0</v>
      </c>
      <c r="O3160" s="122">
        <v>1.6791712015095249E+19</v>
      </c>
    </row>
    <row r="3161" spans="3:15" ht="15" customHeight="1">
      <c r="C3161" s="112" t="b">
        <v>0</v>
      </c>
      <c r="D3161" s="113">
        <v>3080</v>
      </c>
      <c r="E3161" s="114" t="s">
        <v>4804</v>
      </c>
      <c r="F3161" s="114">
        <v>243</v>
      </c>
      <c r="G3161" s="121">
        <v>1</v>
      </c>
      <c r="H3161" s="121">
        <v>1</v>
      </c>
      <c r="I3161" s="121" t="s">
        <v>4803</v>
      </c>
      <c r="J3161" s="121">
        <v>366053</v>
      </c>
      <c r="K3161" s="121">
        <v>12013467</v>
      </c>
      <c r="L3161" s="121">
        <v>0.99</v>
      </c>
      <c r="M3161" s="121">
        <v>3079</v>
      </c>
      <c r="N3161" s="122">
        <v>0</v>
      </c>
      <c r="O3161" s="122">
        <v>9.9044591427952166E+17</v>
      </c>
    </row>
    <row r="3162" spans="3:15" ht="15" customHeight="1">
      <c r="C3162" s="112" t="b">
        <v>0</v>
      </c>
      <c r="D3162" s="113">
        <v>3081</v>
      </c>
      <c r="E3162" s="114" t="s">
        <v>4787</v>
      </c>
      <c r="F3162" s="114">
        <v>244</v>
      </c>
      <c r="G3162" s="121">
        <v>1</v>
      </c>
      <c r="H3162" s="121">
        <v>1</v>
      </c>
      <c r="I3162" s="121" t="s">
        <v>4805</v>
      </c>
      <c r="J3162" s="121">
        <v>216032</v>
      </c>
      <c r="K3162" s="121">
        <v>7056863</v>
      </c>
      <c r="L3162" s="121">
        <v>0.99</v>
      </c>
      <c r="M3162" s="121">
        <v>3080</v>
      </c>
      <c r="N3162" s="122">
        <v>0</v>
      </c>
      <c r="O3162" s="122">
        <v>1.0541979993843335E+19</v>
      </c>
    </row>
    <row r="3163" spans="3:15" ht="15" customHeight="1">
      <c r="C3163" s="112" t="b">
        <v>0</v>
      </c>
      <c r="D3163" s="113">
        <v>3082</v>
      </c>
      <c r="E3163" s="114" t="s">
        <v>4784</v>
      </c>
      <c r="F3163" s="114">
        <v>244</v>
      </c>
      <c r="G3163" s="121">
        <v>1</v>
      </c>
      <c r="H3163" s="121">
        <v>1</v>
      </c>
      <c r="I3163" s="121" t="s">
        <v>4805</v>
      </c>
      <c r="J3163" s="121">
        <v>102556</v>
      </c>
      <c r="K3163" s="121">
        <v>3286026</v>
      </c>
      <c r="L3163" s="121">
        <v>0.99</v>
      </c>
      <c r="M3163" s="121">
        <v>3081</v>
      </c>
      <c r="N3163" s="122">
        <v>0</v>
      </c>
      <c r="O3163" s="122">
        <v>1.7333663118458903E+19</v>
      </c>
    </row>
    <row r="3164" spans="3:15" ht="15" customHeight="1">
      <c r="C3164" s="112" t="b">
        <v>0</v>
      </c>
      <c r="D3164" s="113">
        <v>3083</v>
      </c>
      <c r="E3164" s="114" t="s">
        <v>4806</v>
      </c>
      <c r="F3164" s="114">
        <v>244</v>
      </c>
      <c r="G3164" s="121">
        <v>1</v>
      </c>
      <c r="H3164" s="121">
        <v>1</v>
      </c>
      <c r="I3164" s="121" t="s">
        <v>4767</v>
      </c>
      <c r="J3164" s="121">
        <v>158589</v>
      </c>
      <c r="K3164" s="121">
        <v>5194092</v>
      </c>
      <c r="L3164" s="121">
        <v>0.99</v>
      </c>
      <c r="M3164" s="121">
        <v>3082</v>
      </c>
      <c r="N3164" s="122">
        <v>0</v>
      </c>
      <c r="O3164" s="122">
        <v>2.2457325537267881E+18</v>
      </c>
    </row>
    <row r="3165" spans="3:15" ht="15" customHeight="1">
      <c r="C3165" s="112" t="b">
        <v>0</v>
      </c>
      <c r="D3165" s="113">
        <v>3084</v>
      </c>
      <c r="E3165" s="114" t="s">
        <v>4807</v>
      </c>
      <c r="F3165" s="114">
        <v>244</v>
      </c>
      <c r="G3165" s="121">
        <v>1</v>
      </c>
      <c r="H3165" s="121">
        <v>1</v>
      </c>
      <c r="I3165" s="121" t="s">
        <v>4805</v>
      </c>
      <c r="J3165" s="121">
        <v>230060</v>
      </c>
      <c r="K3165" s="121">
        <v>7617284</v>
      </c>
      <c r="L3165" s="121">
        <v>0.99</v>
      </c>
      <c r="M3165" s="121">
        <v>3083</v>
      </c>
      <c r="N3165" s="122">
        <v>0</v>
      </c>
      <c r="O3165" s="122">
        <v>6.1294605187392993E+18</v>
      </c>
    </row>
    <row r="3166" spans="3:15" ht="15" customHeight="1">
      <c r="C3166" s="112" t="b">
        <v>0</v>
      </c>
      <c r="D3166" s="113">
        <v>3085</v>
      </c>
      <c r="E3166" s="114" t="s">
        <v>4808</v>
      </c>
      <c r="F3166" s="114">
        <v>244</v>
      </c>
      <c r="G3166" s="121">
        <v>1</v>
      </c>
      <c r="H3166" s="121">
        <v>1</v>
      </c>
      <c r="I3166" s="121" t="s">
        <v>4805</v>
      </c>
      <c r="J3166" s="121">
        <v>226507</v>
      </c>
      <c r="K3166" s="121">
        <v>7373922</v>
      </c>
      <c r="L3166" s="121">
        <v>0.99</v>
      </c>
      <c r="M3166" s="121">
        <v>3084</v>
      </c>
      <c r="N3166" s="122">
        <v>0</v>
      </c>
      <c r="O3166" s="122">
        <v>5.3655143410310083E+18</v>
      </c>
    </row>
    <row r="3167" spans="3:15" ht="15" customHeight="1">
      <c r="C3167" s="112" t="b">
        <v>0</v>
      </c>
      <c r="D3167" s="113">
        <v>3086</v>
      </c>
      <c r="E3167" s="114" t="s">
        <v>4809</v>
      </c>
      <c r="F3167" s="114">
        <v>244</v>
      </c>
      <c r="G3167" s="121">
        <v>1</v>
      </c>
      <c r="H3167" s="121">
        <v>1</v>
      </c>
      <c r="I3167" s="121" t="s">
        <v>4805</v>
      </c>
      <c r="J3167" s="121">
        <v>210546</v>
      </c>
      <c r="K3167" s="121">
        <v>6946086</v>
      </c>
      <c r="L3167" s="121">
        <v>0.99</v>
      </c>
      <c r="M3167" s="121">
        <v>3085</v>
      </c>
      <c r="N3167" s="122">
        <v>0</v>
      </c>
      <c r="O3167" s="122">
        <v>1.3569394176973535E+19</v>
      </c>
    </row>
    <row r="3168" spans="3:15" ht="15" customHeight="1">
      <c r="C3168" s="112" t="b">
        <v>0</v>
      </c>
      <c r="D3168" s="113">
        <v>3087</v>
      </c>
      <c r="E3168" s="114" t="s">
        <v>4810</v>
      </c>
      <c r="F3168" s="114">
        <v>244</v>
      </c>
      <c r="G3168" s="121">
        <v>1</v>
      </c>
      <c r="H3168" s="121">
        <v>1</v>
      </c>
      <c r="I3168" s="121" t="s">
        <v>4805</v>
      </c>
      <c r="J3168" s="121">
        <v>182073</v>
      </c>
      <c r="K3168" s="121">
        <v>5908861</v>
      </c>
      <c r="L3168" s="121">
        <v>0.99</v>
      </c>
      <c r="M3168" s="121">
        <v>3086</v>
      </c>
      <c r="N3168" s="122">
        <v>0</v>
      </c>
      <c r="O3168" s="122">
        <v>1.4555021674061949E+19</v>
      </c>
    </row>
    <row r="3169" spans="3:15" ht="15" customHeight="1">
      <c r="C3169" s="112" t="b">
        <v>0</v>
      </c>
      <c r="D3169" s="113">
        <v>3088</v>
      </c>
      <c r="E3169" s="114" t="s">
        <v>4811</v>
      </c>
      <c r="F3169" s="114">
        <v>244</v>
      </c>
      <c r="G3169" s="121">
        <v>1</v>
      </c>
      <c r="H3169" s="121">
        <v>1</v>
      </c>
      <c r="I3169" s="121" t="s">
        <v>4805</v>
      </c>
      <c r="J3169" s="121">
        <v>222850</v>
      </c>
      <c r="K3169" s="121">
        <v>7293608</v>
      </c>
      <c r="L3169" s="121">
        <v>0.99</v>
      </c>
      <c r="M3169" s="121">
        <v>3087</v>
      </c>
      <c r="N3169" s="122">
        <v>0</v>
      </c>
      <c r="O3169" s="122">
        <v>7.740765760131797E+18</v>
      </c>
    </row>
    <row r="3170" spans="3:15" ht="15" customHeight="1">
      <c r="C3170" s="112" t="b">
        <v>0</v>
      </c>
      <c r="D3170" s="113">
        <v>3089</v>
      </c>
      <c r="E3170" s="114" t="s">
        <v>4812</v>
      </c>
      <c r="F3170" s="114">
        <v>244</v>
      </c>
      <c r="G3170" s="121">
        <v>1</v>
      </c>
      <c r="H3170" s="121">
        <v>1</v>
      </c>
      <c r="I3170" s="121" t="s">
        <v>4805</v>
      </c>
      <c r="J3170" s="121">
        <v>203258</v>
      </c>
      <c r="K3170" s="121">
        <v>6648122</v>
      </c>
      <c r="L3170" s="121">
        <v>0.99</v>
      </c>
      <c r="M3170" s="121">
        <v>3088</v>
      </c>
      <c r="N3170" s="122">
        <v>0</v>
      </c>
      <c r="O3170" s="122">
        <v>1.9628743845258836E+18</v>
      </c>
    </row>
    <row r="3171" spans="3:15" ht="15" customHeight="1">
      <c r="C3171" s="112" t="b">
        <v>0</v>
      </c>
      <c r="D3171" s="113">
        <v>3090</v>
      </c>
      <c r="E3171" s="114" t="s">
        <v>4813</v>
      </c>
      <c r="F3171" s="114">
        <v>244</v>
      </c>
      <c r="G3171" s="121">
        <v>1</v>
      </c>
      <c r="H3171" s="121">
        <v>1</v>
      </c>
      <c r="I3171" s="121" t="s">
        <v>4814</v>
      </c>
      <c r="J3171" s="121">
        <v>200306</v>
      </c>
      <c r="K3171" s="121">
        <v>6573145</v>
      </c>
      <c r="L3171" s="121">
        <v>0.99</v>
      </c>
      <c r="M3171" s="121">
        <v>3089</v>
      </c>
      <c r="N3171" s="122">
        <v>0</v>
      </c>
      <c r="O3171" s="122">
        <v>1.1901828928200978E+19</v>
      </c>
    </row>
    <row r="3172" spans="3:15" ht="15" customHeight="1">
      <c r="C3172" s="112" t="b">
        <v>0</v>
      </c>
      <c r="D3172" s="113">
        <v>3091</v>
      </c>
      <c r="E3172" s="114" t="s">
        <v>4815</v>
      </c>
      <c r="F3172" s="114">
        <v>244</v>
      </c>
      <c r="G3172" s="121">
        <v>1</v>
      </c>
      <c r="H3172" s="121">
        <v>1</v>
      </c>
      <c r="I3172" s="121" t="s">
        <v>4805</v>
      </c>
      <c r="J3172" s="121">
        <v>180636</v>
      </c>
      <c r="K3172" s="121">
        <v>5879235</v>
      </c>
      <c r="L3172" s="121">
        <v>0.99</v>
      </c>
      <c r="M3172" s="121">
        <v>3090</v>
      </c>
      <c r="N3172" s="122">
        <v>0</v>
      </c>
      <c r="O3172" s="122">
        <v>2.0142994372957839E+18</v>
      </c>
    </row>
    <row r="3173" spans="3:15" ht="15" customHeight="1">
      <c r="C3173" s="112" t="b">
        <v>0</v>
      </c>
      <c r="D3173" s="113">
        <v>3092</v>
      </c>
      <c r="E3173" s="114" t="s">
        <v>4816</v>
      </c>
      <c r="F3173" s="114">
        <v>245</v>
      </c>
      <c r="G3173" s="121">
        <v>1</v>
      </c>
      <c r="H3173" s="121">
        <v>1</v>
      </c>
      <c r="I3173" s="121" t="s">
        <v>352</v>
      </c>
      <c r="J3173" s="121">
        <v>105639</v>
      </c>
      <c r="K3173" s="121">
        <v>3495897</v>
      </c>
      <c r="L3173" s="121">
        <v>0.99</v>
      </c>
      <c r="M3173" s="121">
        <v>3091</v>
      </c>
      <c r="N3173" s="122">
        <v>0</v>
      </c>
      <c r="O3173" s="122">
        <v>1.6981034882866074E+19</v>
      </c>
    </row>
    <row r="3174" spans="3:15" ht="15" customHeight="1">
      <c r="C3174" s="112" t="b">
        <v>0</v>
      </c>
      <c r="D3174" s="113">
        <v>3093</v>
      </c>
      <c r="E3174" s="114" t="s">
        <v>3606</v>
      </c>
      <c r="F3174" s="114">
        <v>245</v>
      </c>
      <c r="G3174" s="121">
        <v>1</v>
      </c>
      <c r="H3174" s="121">
        <v>1</v>
      </c>
      <c r="I3174" s="121" t="s">
        <v>352</v>
      </c>
      <c r="J3174" s="121">
        <v>390295</v>
      </c>
      <c r="K3174" s="121">
        <v>12619558</v>
      </c>
      <c r="L3174" s="121">
        <v>0.99</v>
      </c>
      <c r="M3174" s="121">
        <v>3092</v>
      </c>
      <c r="N3174" s="122">
        <v>0</v>
      </c>
      <c r="O3174" s="122">
        <v>1.3740566661143761E+19</v>
      </c>
    </row>
    <row r="3175" spans="3:15" ht="15" customHeight="1">
      <c r="C3175" s="112" t="b">
        <v>0</v>
      </c>
      <c r="D3175" s="113">
        <v>3094</v>
      </c>
      <c r="E3175" s="114" t="s">
        <v>4817</v>
      </c>
      <c r="F3175" s="114">
        <v>245</v>
      </c>
      <c r="G3175" s="121">
        <v>1</v>
      </c>
      <c r="H3175" s="121">
        <v>1</v>
      </c>
      <c r="I3175" s="121" t="s">
        <v>352</v>
      </c>
      <c r="J3175" s="121">
        <v>330788</v>
      </c>
      <c r="K3175" s="121">
        <v>10743970</v>
      </c>
      <c r="L3175" s="121">
        <v>0.99</v>
      </c>
      <c r="M3175" s="121">
        <v>3093</v>
      </c>
      <c r="N3175" s="122">
        <v>0</v>
      </c>
      <c r="O3175" s="122">
        <v>1.9138033619586135E+18</v>
      </c>
    </row>
    <row r="3176" spans="3:15" ht="15" customHeight="1">
      <c r="C3176" s="112" t="b">
        <v>0</v>
      </c>
      <c r="D3176" s="113">
        <v>3095</v>
      </c>
      <c r="E3176" s="114" t="s">
        <v>4818</v>
      </c>
      <c r="F3176" s="114">
        <v>245</v>
      </c>
      <c r="G3176" s="121">
        <v>1</v>
      </c>
      <c r="H3176" s="121">
        <v>1</v>
      </c>
      <c r="I3176" s="121" t="s">
        <v>352</v>
      </c>
      <c r="J3176" s="121">
        <v>324414</v>
      </c>
      <c r="K3176" s="121">
        <v>10524554</v>
      </c>
      <c r="L3176" s="121">
        <v>0.99</v>
      </c>
      <c r="M3176" s="121">
        <v>3094</v>
      </c>
      <c r="N3176" s="122">
        <v>0</v>
      </c>
      <c r="O3176" s="122">
        <v>5.5617951893514813E+18</v>
      </c>
    </row>
    <row r="3177" spans="3:15" ht="15" customHeight="1">
      <c r="C3177" s="112" t="b">
        <v>0</v>
      </c>
      <c r="D3177" s="113">
        <v>3096</v>
      </c>
      <c r="E3177" s="114" t="s">
        <v>4819</v>
      </c>
      <c r="F3177" s="114">
        <v>245</v>
      </c>
      <c r="G3177" s="121">
        <v>1</v>
      </c>
      <c r="H3177" s="121">
        <v>1</v>
      </c>
      <c r="I3177" s="121" t="s">
        <v>352</v>
      </c>
      <c r="J3177" s="121">
        <v>327392</v>
      </c>
      <c r="K3177" s="121">
        <v>10709202</v>
      </c>
      <c r="L3177" s="121">
        <v>0.99</v>
      </c>
      <c r="M3177" s="121">
        <v>3095</v>
      </c>
      <c r="N3177" s="122">
        <v>0</v>
      </c>
      <c r="O3177" s="122">
        <v>3.0502234767659095E+18</v>
      </c>
    </row>
    <row r="3178" spans="3:15" ht="15" customHeight="1">
      <c r="C3178" s="112" t="b">
        <v>0</v>
      </c>
      <c r="D3178" s="113">
        <v>3097</v>
      </c>
      <c r="E3178" s="114" t="s">
        <v>3836</v>
      </c>
      <c r="F3178" s="114">
        <v>245</v>
      </c>
      <c r="G3178" s="121">
        <v>1</v>
      </c>
      <c r="H3178" s="121">
        <v>1</v>
      </c>
      <c r="I3178" s="121" t="s">
        <v>352</v>
      </c>
      <c r="J3178" s="121">
        <v>462837</v>
      </c>
      <c r="K3178" s="121">
        <v>15378082</v>
      </c>
      <c r="L3178" s="121">
        <v>0.99</v>
      </c>
      <c r="M3178" s="121">
        <v>3096</v>
      </c>
      <c r="N3178" s="122">
        <v>0</v>
      </c>
      <c r="O3178" s="122">
        <v>7.9119701561559081E+18</v>
      </c>
    </row>
    <row r="3179" spans="3:15" ht="15" customHeight="1">
      <c r="C3179" s="112" t="b">
        <v>0</v>
      </c>
      <c r="D3179" s="113">
        <v>3098</v>
      </c>
      <c r="E3179" s="114" t="s">
        <v>4820</v>
      </c>
      <c r="F3179" s="114">
        <v>245</v>
      </c>
      <c r="G3179" s="121">
        <v>1</v>
      </c>
      <c r="H3179" s="121">
        <v>1</v>
      </c>
      <c r="I3179" s="121" t="s">
        <v>352</v>
      </c>
      <c r="J3179" s="121">
        <v>331728</v>
      </c>
      <c r="K3179" s="121">
        <v>10846768</v>
      </c>
      <c r="L3179" s="121">
        <v>0.99</v>
      </c>
      <c r="M3179" s="121">
        <v>3097</v>
      </c>
      <c r="N3179" s="122">
        <v>0</v>
      </c>
      <c r="O3179" s="122">
        <v>1.3763908788591239E+19</v>
      </c>
    </row>
    <row r="3180" spans="3:15" ht="15" customHeight="1">
      <c r="C3180" s="112" t="b">
        <v>0</v>
      </c>
      <c r="D3180" s="113">
        <v>3099</v>
      </c>
      <c r="E3180" s="114" t="s">
        <v>4821</v>
      </c>
      <c r="F3180" s="114">
        <v>245</v>
      </c>
      <c r="G3180" s="121">
        <v>1</v>
      </c>
      <c r="H3180" s="121">
        <v>1</v>
      </c>
      <c r="I3180" s="121" t="s">
        <v>352</v>
      </c>
      <c r="J3180" s="121">
        <v>342491</v>
      </c>
      <c r="K3180" s="121">
        <v>11161521</v>
      </c>
      <c r="L3180" s="121">
        <v>0.99</v>
      </c>
      <c r="M3180" s="121">
        <v>3098</v>
      </c>
      <c r="N3180" s="122">
        <v>0</v>
      </c>
      <c r="O3180" s="122">
        <v>1.7296187709083009E+19</v>
      </c>
    </row>
    <row r="3181" spans="3:15" ht="15" customHeight="1">
      <c r="C3181" s="112" t="b">
        <v>0</v>
      </c>
      <c r="D3181" s="113">
        <v>3100</v>
      </c>
      <c r="E3181" s="114" t="s">
        <v>4822</v>
      </c>
      <c r="F3181" s="114">
        <v>245</v>
      </c>
      <c r="G3181" s="121">
        <v>1</v>
      </c>
      <c r="H3181" s="121">
        <v>1</v>
      </c>
      <c r="I3181" s="121" t="s">
        <v>352</v>
      </c>
      <c r="J3181" s="121">
        <v>514612</v>
      </c>
      <c r="K3181" s="121">
        <v>16621333</v>
      </c>
      <c r="L3181" s="121">
        <v>0.99</v>
      </c>
      <c r="M3181" s="121">
        <v>3099</v>
      </c>
      <c r="N3181" s="122">
        <v>0</v>
      </c>
      <c r="O3181" s="122">
        <v>1.2132250099330048E+19</v>
      </c>
    </row>
    <row r="3182" spans="3:15" ht="15" customHeight="1">
      <c r="C3182" s="112" t="b">
        <v>0</v>
      </c>
      <c r="D3182" s="113">
        <v>3101</v>
      </c>
      <c r="E3182" s="114" t="s">
        <v>4823</v>
      </c>
      <c r="F3182" s="114">
        <v>245</v>
      </c>
      <c r="G3182" s="121">
        <v>1</v>
      </c>
      <c r="H3182" s="121">
        <v>1</v>
      </c>
      <c r="I3182" s="121" t="s">
        <v>352</v>
      </c>
      <c r="J3182" s="121">
        <v>86987</v>
      </c>
      <c r="K3182" s="121">
        <v>2812555</v>
      </c>
      <c r="L3182" s="121">
        <v>0.99</v>
      </c>
      <c r="M3182" s="121">
        <v>3100</v>
      </c>
      <c r="N3182" s="122">
        <v>0</v>
      </c>
      <c r="O3182" s="122">
        <v>1.155132581331688E+19</v>
      </c>
    </row>
    <row r="3183" spans="3:15" ht="15" customHeight="1">
      <c r="C3183" s="112" t="b">
        <v>0</v>
      </c>
      <c r="D3183" s="113">
        <v>3102</v>
      </c>
      <c r="E3183" s="114" t="s">
        <v>4824</v>
      </c>
      <c r="F3183" s="114">
        <v>245</v>
      </c>
      <c r="G3183" s="121">
        <v>1</v>
      </c>
      <c r="H3183" s="121">
        <v>1</v>
      </c>
      <c r="I3183" s="121" t="s">
        <v>352</v>
      </c>
      <c r="J3183" s="121">
        <v>342282</v>
      </c>
      <c r="K3183" s="121">
        <v>11212955</v>
      </c>
      <c r="L3183" s="121">
        <v>0.99</v>
      </c>
      <c r="M3183" s="121">
        <v>3101</v>
      </c>
      <c r="N3183" s="122">
        <v>0</v>
      </c>
      <c r="O3183" s="122">
        <v>1.0991551109831078E+19</v>
      </c>
    </row>
    <row r="3184" spans="3:15" ht="15" customHeight="1">
      <c r="C3184" s="112" t="b">
        <v>0</v>
      </c>
      <c r="D3184" s="113">
        <v>3103</v>
      </c>
      <c r="E3184" s="114" t="s">
        <v>4825</v>
      </c>
      <c r="F3184" s="114">
        <v>245</v>
      </c>
      <c r="G3184" s="121">
        <v>1</v>
      </c>
      <c r="H3184" s="121">
        <v>1</v>
      </c>
      <c r="I3184" s="121" t="s">
        <v>352</v>
      </c>
      <c r="J3184" s="121">
        <v>363937</v>
      </c>
      <c r="K3184" s="121">
        <v>11716855</v>
      </c>
      <c r="L3184" s="121">
        <v>0.99</v>
      </c>
      <c r="M3184" s="121">
        <v>3102</v>
      </c>
      <c r="N3184" s="122">
        <v>0</v>
      </c>
      <c r="O3184" s="122">
        <v>8.2974287174517627E+18</v>
      </c>
    </row>
    <row r="3185" spans="3:15" ht="15" customHeight="1">
      <c r="C3185" s="112" t="b">
        <v>0</v>
      </c>
      <c r="D3185" s="113">
        <v>3104</v>
      </c>
      <c r="E3185" s="114" t="s">
        <v>4826</v>
      </c>
      <c r="F3185" s="114">
        <v>246</v>
      </c>
      <c r="G3185" s="121">
        <v>1</v>
      </c>
      <c r="H3185" s="121">
        <v>1</v>
      </c>
      <c r="I3185" s="121" t="s">
        <v>4827</v>
      </c>
      <c r="J3185" s="121">
        <v>267859</v>
      </c>
      <c r="K3185" s="121">
        <v>8738780</v>
      </c>
      <c r="L3185" s="121">
        <v>0.99</v>
      </c>
      <c r="M3185" s="121">
        <v>3103</v>
      </c>
      <c r="N3185" s="122">
        <v>0</v>
      </c>
      <c r="O3185" s="122">
        <v>3.8853516472416282E+18</v>
      </c>
    </row>
    <row r="3186" spans="3:15" ht="15" customHeight="1">
      <c r="C3186" s="112" t="b">
        <v>0</v>
      </c>
      <c r="D3186" s="113">
        <v>3105</v>
      </c>
      <c r="E3186" s="114" t="s">
        <v>4828</v>
      </c>
      <c r="F3186" s="114">
        <v>246</v>
      </c>
      <c r="G3186" s="121">
        <v>1</v>
      </c>
      <c r="H3186" s="121">
        <v>1</v>
      </c>
      <c r="I3186" s="121" t="s">
        <v>4827</v>
      </c>
      <c r="J3186" s="121">
        <v>235911</v>
      </c>
      <c r="K3186" s="121">
        <v>7693331</v>
      </c>
      <c r="L3186" s="121">
        <v>0.99</v>
      </c>
      <c r="M3186" s="121">
        <v>3104</v>
      </c>
      <c r="N3186" s="122">
        <v>0</v>
      </c>
      <c r="O3186" s="122">
        <v>5.3845985093334262E+18</v>
      </c>
    </row>
    <row r="3187" spans="3:15" ht="15" customHeight="1">
      <c r="C3187" s="112" t="b">
        <v>0</v>
      </c>
      <c r="D3187" s="113">
        <v>3106</v>
      </c>
      <c r="E3187" s="114" t="s">
        <v>4829</v>
      </c>
      <c r="F3187" s="114">
        <v>246</v>
      </c>
      <c r="G3187" s="121">
        <v>1</v>
      </c>
      <c r="H3187" s="121">
        <v>1</v>
      </c>
      <c r="I3187" s="121" t="s">
        <v>4827</v>
      </c>
      <c r="J3187" s="121">
        <v>265613</v>
      </c>
      <c r="K3187" s="121">
        <v>8673442</v>
      </c>
      <c r="L3187" s="121">
        <v>0.99</v>
      </c>
      <c r="M3187" s="121">
        <v>3105</v>
      </c>
      <c r="N3187" s="122">
        <v>0</v>
      </c>
      <c r="O3187" s="122">
        <v>1.7401783972457167E+19</v>
      </c>
    </row>
    <row r="3188" spans="3:15" ht="15" customHeight="1">
      <c r="C3188" s="112" t="b">
        <v>0</v>
      </c>
      <c r="D3188" s="113">
        <v>3107</v>
      </c>
      <c r="E3188" s="114" t="s">
        <v>4830</v>
      </c>
      <c r="F3188" s="114">
        <v>246</v>
      </c>
      <c r="G3188" s="121">
        <v>1</v>
      </c>
      <c r="H3188" s="121">
        <v>1</v>
      </c>
      <c r="I3188" s="121" t="s">
        <v>4827</v>
      </c>
      <c r="J3188" s="121">
        <v>257750</v>
      </c>
      <c r="K3188" s="121">
        <v>8483347</v>
      </c>
      <c r="L3188" s="121">
        <v>0.99</v>
      </c>
      <c r="M3188" s="121">
        <v>3106</v>
      </c>
      <c r="N3188" s="122">
        <v>0</v>
      </c>
      <c r="O3188" s="122">
        <v>1.4980887940063848E+19</v>
      </c>
    </row>
    <row r="3189" spans="3:15" ht="15" customHeight="1">
      <c r="C3189" s="112" t="b">
        <v>0</v>
      </c>
      <c r="D3189" s="113">
        <v>3108</v>
      </c>
      <c r="E3189" s="114" t="s">
        <v>4831</v>
      </c>
      <c r="F3189" s="114">
        <v>246</v>
      </c>
      <c r="G3189" s="121">
        <v>1</v>
      </c>
      <c r="H3189" s="121">
        <v>1</v>
      </c>
      <c r="I3189" s="121" t="s">
        <v>4827</v>
      </c>
      <c r="J3189" s="121">
        <v>221701</v>
      </c>
      <c r="K3189" s="121">
        <v>7252876</v>
      </c>
      <c r="L3189" s="121">
        <v>0.99</v>
      </c>
      <c r="M3189" s="121">
        <v>3107</v>
      </c>
      <c r="N3189" s="122">
        <v>0</v>
      </c>
      <c r="O3189" s="122">
        <v>7.3089764871297341E+18</v>
      </c>
    </row>
    <row r="3190" spans="3:15" ht="15" customHeight="1">
      <c r="C3190" s="112" t="b">
        <v>0</v>
      </c>
      <c r="D3190" s="113">
        <v>3109</v>
      </c>
      <c r="E3190" s="114" t="s">
        <v>4832</v>
      </c>
      <c r="F3190" s="114">
        <v>246</v>
      </c>
      <c r="G3190" s="121">
        <v>1</v>
      </c>
      <c r="H3190" s="121">
        <v>1</v>
      </c>
      <c r="I3190" s="121" t="s">
        <v>4827</v>
      </c>
      <c r="J3190" s="121">
        <v>270889</v>
      </c>
      <c r="K3190" s="121">
        <v>8823096</v>
      </c>
      <c r="L3190" s="121">
        <v>0.99</v>
      </c>
      <c r="M3190" s="121">
        <v>3108</v>
      </c>
      <c r="N3190" s="122">
        <v>0</v>
      </c>
      <c r="O3190" s="122">
        <v>1.7229338508067594E+19</v>
      </c>
    </row>
    <row r="3191" spans="3:15" ht="15" customHeight="1">
      <c r="C3191" s="112" t="b">
        <v>0</v>
      </c>
      <c r="D3191" s="113">
        <v>3110</v>
      </c>
      <c r="E3191" s="114" t="s">
        <v>4833</v>
      </c>
      <c r="F3191" s="114">
        <v>246</v>
      </c>
      <c r="G3191" s="121">
        <v>1</v>
      </c>
      <c r="H3191" s="121">
        <v>1</v>
      </c>
      <c r="I3191" s="121" t="s">
        <v>4827</v>
      </c>
      <c r="J3191" s="121">
        <v>223033</v>
      </c>
      <c r="K3191" s="121">
        <v>7237986</v>
      </c>
      <c r="L3191" s="121">
        <v>0.99</v>
      </c>
      <c r="M3191" s="121">
        <v>3109</v>
      </c>
      <c r="N3191" s="122">
        <v>0</v>
      </c>
      <c r="O3191" s="122">
        <v>8.0419649623947622E+18</v>
      </c>
    </row>
    <row r="3192" spans="3:15" ht="15" customHeight="1">
      <c r="C3192" s="112" t="b">
        <v>0</v>
      </c>
      <c r="D3192" s="113">
        <v>3111</v>
      </c>
      <c r="E3192" s="114" t="s">
        <v>4834</v>
      </c>
      <c r="F3192" s="114">
        <v>246</v>
      </c>
      <c r="G3192" s="121">
        <v>1</v>
      </c>
      <c r="H3192" s="121">
        <v>1</v>
      </c>
      <c r="I3192" s="121" t="s">
        <v>4827</v>
      </c>
      <c r="J3192" s="121">
        <v>255921</v>
      </c>
      <c r="K3192" s="121">
        <v>8365328</v>
      </c>
      <c r="L3192" s="121">
        <v>0.99</v>
      </c>
      <c r="M3192" s="121">
        <v>3110</v>
      </c>
      <c r="N3192" s="122">
        <v>0</v>
      </c>
      <c r="O3192" s="122">
        <v>1.3276252903096496E+19</v>
      </c>
    </row>
    <row r="3193" spans="3:15" ht="15" customHeight="1">
      <c r="C3193" s="112" t="b">
        <v>0</v>
      </c>
      <c r="D3193" s="113">
        <v>3112</v>
      </c>
      <c r="E3193" s="114" t="s">
        <v>4835</v>
      </c>
      <c r="F3193" s="114">
        <v>246</v>
      </c>
      <c r="G3193" s="121">
        <v>1</v>
      </c>
      <c r="H3193" s="121">
        <v>1</v>
      </c>
      <c r="I3193" s="121" t="s">
        <v>4827</v>
      </c>
      <c r="J3193" s="121">
        <v>247954</v>
      </c>
      <c r="K3193" s="121">
        <v>8053388</v>
      </c>
      <c r="L3193" s="121">
        <v>0.99</v>
      </c>
      <c r="M3193" s="121">
        <v>3111</v>
      </c>
      <c r="N3193" s="122">
        <v>0</v>
      </c>
      <c r="O3193" s="122">
        <v>1.2442236863686291E+19</v>
      </c>
    </row>
    <row r="3194" spans="3:15" ht="15" customHeight="1">
      <c r="C3194" s="112" t="b">
        <v>0</v>
      </c>
      <c r="D3194" s="113">
        <v>3113</v>
      </c>
      <c r="E3194" s="114" t="s">
        <v>4836</v>
      </c>
      <c r="F3194" s="114">
        <v>246</v>
      </c>
      <c r="G3194" s="121">
        <v>1</v>
      </c>
      <c r="H3194" s="121">
        <v>1</v>
      </c>
      <c r="I3194" s="121" t="s">
        <v>4827</v>
      </c>
      <c r="J3194" s="121">
        <v>335412</v>
      </c>
      <c r="K3194" s="121">
        <v>10991094</v>
      </c>
      <c r="L3194" s="121">
        <v>0.99</v>
      </c>
      <c r="M3194" s="121">
        <v>3112</v>
      </c>
      <c r="N3194" s="122">
        <v>0</v>
      </c>
      <c r="O3194" s="122">
        <v>1.2097177746730004E+19</v>
      </c>
    </row>
    <row r="3195" spans="3:15" ht="15" customHeight="1">
      <c r="C3195" s="112" t="b">
        <v>0</v>
      </c>
      <c r="D3195" s="113">
        <v>3114</v>
      </c>
      <c r="E3195" s="114" t="s">
        <v>3463</v>
      </c>
      <c r="F3195" s="114">
        <v>246</v>
      </c>
      <c r="G3195" s="121">
        <v>1</v>
      </c>
      <c r="H3195" s="121">
        <v>1</v>
      </c>
      <c r="I3195" s="121" t="s">
        <v>4827</v>
      </c>
      <c r="J3195" s="121">
        <v>248398</v>
      </c>
      <c r="K3195" s="121">
        <v>8118785</v>
      </c>
      <c r="L3195" s="121">
        <v>0.99</v>
      </c>
      <c r="M3195" s="121">
        <v>3113</v>
      </c>
      <c r="N3195" s="122">
        <v>0</v>
      </c>
      <c r="O3195" s="122">
        <v>5.6147260027951329E+18</v>
      </c>
    </row>
    <row r="3196" spans="3:15" ht="15" customHeight="1">
      <c r="C3196" s="112" t="b">
        <v>0</v>
      </c>
      <c r="D3196" s="113">
        <v>3115</v>
      </c>
      <c r="E3196" s="114" t="s">
        <v>4837</v>
      </c>
      <c r="F3196" s="114">
        <v>246</v>
      </c>
      <c r="G3196" s="121">
        <v>1</v>
      </c>
      <c r="H3196" s="121">
        <v>1</v>
      </c>
      <c r="I3196" s="121" t="s">
        <v>4838</v>
      </c>
      <c r="J3196" s="121">
        <v>237844</v>
      </c>
      <c r="K3196" s="121">
        <v>7732982</v>
      </c>
      <c r="L3196" s="121">
        <v>0.99</v>
      </c>
      <c r="M3196" s="121">
        <v>3114</v>
      </c>
      <c r="N3196" s="122">
        <v>0</v>
      </c>
      <c r="O3196" s="122">
        <v>1.7269520314365041E+19</v>
      </c>
    </row>
    <row r="3197" spans="3:15" ht="15" customHeight="1">
      <c r="C3197" s="112" t="b">
        <v>0</v>
      </c>
      <c r="D3197" s="113">
        <v>3116</v>
      </c>
      <c r="E3197" s="114" t="s">
        <v>4839</v>
      </c>
      <c r="F3197" s="114">
        <v>246</v>
      </c>
      <c r="G3197" s="121">
        <v>1</v>
      </c>
      <c r="H3197" s="121">
        <v>1</v>
      </c>
      <c r="I3197" s="121" t="s">
        <v>4827</v>
      </c>
      <c r="J3197" s="121">
        <v>348786</v>
      </c>
      <c r="K3197" s="121">
        <v>11412762</v>
      </c>
      <c r="L3197" s="121">
        <v>0.99</v>
      </c>
      <c r="M3197" s="121">
        <v>3115</v>
      </c>
      <c r="N3197" s="122">
        <v>0</v>
      </c>
      <c r="O3197" s="122">
        <v>2.2798912344732902E+18</v>
      </c>
    </row>
    <row r="3198" spans="3:15" ht="15" customHeight="1">
      <c r="C3198" s="112" t="b">
        <v>0</v>
      </c>
      <c r="D3198" s="113">
        <v>3117</v>
      </c>
      <c r="E3198" s="114" t="s">
        <v>4840</v>
      </c>
      <c r="F3198" s="114">
        <v>247</v>
      </c>
      <c r="G3198" s="121">
        <v>1</v>
      </c>
      <c r="H3198" s="121">
        <v>7</v>
      </c>
      <c r="I3198" s="121"/>
      <c r="J3198" s="121">
        <v>119196</v>
      </c>
      <c r="K3198" s="121">
        <v>3905715</v>
      </c>
      <c r="L3198" s="121">
        <v>0.99</v>
      </c>
      <c r="M3198" s="121">
        <v>3116</v>
      </c>
      <c r="N3198" s="122">
        <v>1</v>
      </c>
      <c r="O3198" s="122">
        <v>1.5205261158364742E+19</v>
      </c>
    </row>
    <row r="3199" spans="3:15" ht="15" customHeight="1">
      <c r="C3199" s="112" t="b">
        <v>0</v>
      </c>
      <c r="D3199" s="113">
        <v>3118</v>
      </c>
      <c r="E3199" s="114" t="s">
        <v>4841</v>
      </c>
      <c r="F3199" s="114">
        <v>247</v>
      </c>
      <c r="G3199" s="121">
        <v>1</v>
      </c>
      <c r="H3199" s="121">
        <v>7</v>
      </c>
      <c r="I3199" s="121"/>
      <c r="J3199" s="121">
        <v>421093</v>
      </c>
      <c r="K3199" s="121">
        <v>14234427</v>
      </c>
      <c r="L3199" s="121">
        <v>0.99</v>
      </c>
      <c r="M3199" s="121">
        <v>3117</v>
      </c>
      <c r="N3199" s="122">
        <v>1</v>
      </c>
      <c r="O3199" s="122">
        <v>5.453225369140862E+18</v>
      </c>
    </row>
    <row r="3200" spans="3:15" ht="15" customHeight="1">
      <c r="C3200" s="112" t="b">
        <v>0</v>
      </c>
      <c r="D3200" s="113">
        <v>3119</v>
      </c>
      <c r="E3200" s="114" t="s">
        <v>4842</v>
      </c>
      <c r="F3200" s="114">
        <v>247</v>
      </c>
      <c r="G3200" s="121">
        <v>1</v>
      </c>
      <c r="H3200" s="121">
        <v>7</v>
      </c>
      <c r="I3200" s="121"/>
      <c r="J3200" s="121">
        <v>222406</v>
      </c>
      <c r="K3200" s="121">
        <v>7426757</v>
      </c>
      <c r="L3200" s="121">
        <v>0.99</v>
      </c>
      <c r="M3200" s="121">
        <v>3118</v>
      </c>
      <c r="N3200" s="122">
        <v>1</v>
      </c>
      <c r="O3200" s="122">
        <v>1.2109543356530237E+19</v>
      </c>
    </row>
    <row r="3201" spans="3:15" ht="15" customHeight="1">
      <c r="C3201" s="112" t="b">
        <v>0</v>
      </c>
      <c r="D3201" s="113">
        <v>3120</v>
      </c>
      <c r="E3201" s="114" t="s">
        <v>4843</v>
      </c>
      <c r="F3201" s="114">
        <v>247</v>
      </c>
      <c r="G3201" s="121">
        <v>1</v>
      </c>
      <c r="H3201" s="121">
        <v>7</v>
      </c>
      <c r="I3201" s="121"/>
      <c r="J3201" s="121">
        <v>275121</v>
      </c>
      <c r="K3201" s="121">
        <v>9126828</v>
      </c>
      <c r="L3201" s="121">
        <v>0.99</v>
      </c>
      <c r="M3201" s="121">
        <v>3119</v>
      </c>
      <c r="N3201" s="122">
        <v>1</v>
      </c>
      <c r="O3201" s="122">
        <v>1.6707313203552072E+19</v>
      </c>
    </row>
    <row r="3202" spans="3:15" ht="15" customHeight="1">
      <c r="C3202" s="112" t="b">
        <v>0</v>
      </c>
      <c r="D3202" s="113">
        <v>3121</v>
      </c>
      <c r="E3202" s="114" t="s">
        <v>4844</v>
      </c>
      <c r="F3202" s="114">
        <v>247</v>
      </c>
      <c r="G3202" s="121">
        <v>1</v>
      </c>
      <c r="H3202" s="121">
        <v>7</v>
      </c>
      <c r="I3202" s="121"/>
      <c r="J3202" s="121">
        <v>55902</v>
      </c>
      <c r="K3202" s="121">
        <v>1805797</v>
      </c>
      <c r="L3202" s="121">
        <v>0.99</v>
      </c>
      <c r="M3202" s="121">
        <v>3120</v>
      </c>
      <c r="N3202" s="122">
        <v>1</v>
      </c>
      <c r="O3202" s="122">
        <v>9.0095385977460767E+18</v>
      </c>
    </row>
    <row r="3203" spans="3:15" ht="15" customHeight="1">
      <c r="C3203" s="112" t="b">
        <v>0</v>
      </c>
      <c r="D3203" s="113">
        <v>3122</v>
      </c>
      <c r="E3203" s="114" t="s">
        <v>4845</v>
      </c>
      <c r="F3203" s="114">
        <v>247</v>
      </c>
      <c r="G3203" s="121">
        <v>1</v>
      </c>
      <c r="H3203" s="121">
        <v>7</v>
      </c>
      <c r="I3203" s="121"/>
      <c r="J3203" s="121">
        <v>221884</v>
      </c>
      <c r="K3203" s="121">
        <v>7259351</v>
      </c>
      <c r="L3203" s="121">
        <v>0.99</v>
      </c>
      <c r="M3203" s="121">
        <v>3121</v>
      </c>
      <c r="N3203" s="122">
        <v>1</v>
      </c>
      <c r="O3203" s="122">
        <v>9.9367575663273431E+18</v>
      </c>
    </row>
    <row r="3204" spans="3:15" ht="15" customHeight="1">
      <c r="C3204" s="112" t="b">
        <v>0</v>
      </c>
      <c r="D3204" s="113">
        <v>3123</v>
      </c>
      <c r="E3204" s="114" t="s">
        <v>4846</v>
      </c>
      <c r="F3204" s="114">
        <v>247</v>
      </c>
      <c r="G3204" s="121">
        <v>1</v>
      </c>
      <c r="H3204" s="121">
        <v>7</v>
      </c>
      <c r="I3204" s="121"/>
      <c r="J3204" s="121">
        <v>259265</v>
      </c>
      <c r="K3204" s="121">
        <v>8823551</v>
      </c>
      <c r="L3204" s="121">
        <v>0.99</v>
      </c>
      <c r="M3204" s="121">
        <v>3122</v>
      </c>
      <c r="N3204" s="122">
        <v>1</v>
      </c>
      <c r="O3204" s="122">
        <v>4.8062233575150705E+18</v>
      </c>
    </row>
    <row r="3205" spans="3:15" ht="15" customHeight="1">
      <c r="C3205" s="112" t="b">
        <v>0</v>
      </c>
      <c r="D3205" s="113">
        <v>3124</v>
      </c>
      <c r="E3205" s="114" t="s">
        <v>4847</v>
      </c>
      <c r="F3205" s="114">
        <v>247</v>
      </c>
      <c r="G3205" s="121">
        <v>1</v>
      </c>
      <c r="H3205" s="121">
        <v>7</v>
      </c>
      <c r="I3205" s="121"/>
      <c r="J3205" s="121">
        <v>236591</v>
      </c>
      <c r="K3205" s="121">
        <v>7745764</v>
      </c>
      <c r="L3205" s="121">
        <v>0.99</v>
      </c>
      <c r="M3205" s="121">
        <v>3123</v>
      </c>
      <c r="N3205" s="122">
        <v>1</v>
      </c>
      <c r="O3205" s="122">
        <v>4.1835618373582868E+18</v>
      </c>
    </row>
    <row r="3206" spans="3:15" ht="15" customHeight="1">
      <c r="C3206" s="112" t="b">
        <v>0</v>
      </c>
      <c r="D3206" s="113">
        <v>3125</v>
      </c>
      <c r="E3206" s="114" t="s">
        <v>4848</v>
      </c>
      <c r="F3206" s="114">
        <v>247</v>
      </c>
      <c r="G3206" s="121">
        <v>1</v>
      </c>
      <c r="H3206" s="121">
        <v>7</v>
      </c>
      <c r="I3206" s="121"/>
      <c r="J3206" s="121">
        <v>181760</v>
      </c>
      <c r="K3206" s="121">
        <v>6003345</v>
      </c>
      <c r="L3206" s="121">
        <v>0.99</v>
      </c>
      <c r="M3206" s="121">
        <v>3124</v>
      </c>
      <c r="N3206" s="122">
        <v>1</v>
      </c>
      <c r="O3206" s="122">
        <v>4.7208188281654856E+18</v>
      </c>
    </row>
    <row r="3207" spans="3:15" ht="15" customHeight="1">
      <c r="C3207" s="112" t="b">
        <v>0</v>
      </c>
      <c r="D3207" s="113">
        <v>3126</v>
      </c>
      <c r="E3207" s="114" t="s">
        <v>4849</v>
      </c>
      <c r="F3207" s="114">
        <v>247</v>
      </c>
      <c r="G3207" s="121">
        <v>1</v>
      </c>
      <c r="H3207" s="121">
        <v>7</v>
      </c>
      <c r="I3207" s="121"/>
      <c r="J3207" s="121">
        <v>191686</v>
      </c>
      <c r="K3207" s="121">
        <v>6395048</v>
      </c>
      <c r="L3207" s="121">
        <v>0.99</v>
      </c>
      <c r="M3207" s="121">
        <v>3125</v>
      </c>
      <c r="N3207" s="122">
        <v>1</v>
      </c>
      <c r="O3207" s="122">
        <v>1.1918049455556585E+19</v>
      </c>
    </row>
    <row r="3208" spans="3:15" ht="15" customHeight="1">
      <c r="C3208" s="112" t="b">
        <v>0</v>
      </c>
      <c r="D3208" s="113">
        <v>3127</v>
      </c>
      <c r="E3208" s="114" t="s">
        <v>4850</v>
      </c>
      <c r="F3208" s="114">
        <v>247</v>
      </c>
      <c r="G3208" s="121">
        <v>1</v>
      </c>
      <c r="H3208" s="121">
        <v>7</v>
      </c>
      <c r="I3208" s="121"/>
      <c r="J3208" s="121">
        <v>151640</v>
      </c>
      <c r="K3208" s="121">
        <v>4976227</v>
      </c>
      <c r="L3208" s="121">
        <v>0.99</v>
      </c>
      <c r="M3208" s="121">
        <v>3126</v>
      </c>
      <c r="N3208" s="122">
        <v>1</v>
      </c>
      <c r="O3208" s="122">
        <v>5.2372426571910492E+18</v>
      </c>
    </row>
    <row r="3209" spans="3:15" ht="15" customHeight="1">
      <c r="C3209" s="112" t="b">
        <v>0</v>
      </c>
      <c r="D3209" s="113">
        <v>3128</v>
      </c>
      <c r="E3209" s="114" t="s">
        <v>4851</v>
      </c>
      <c r="F3209" s="114">
        <v>247</v>
      </c>
      <c r="G3209" s="121">
        <v>1</v>
      </c>
      <c r="H3209" s="121">
        <v>7</v>
      </c>
      <c r="I3209" s="121"/>
      <c r="J3209" s="121">
        <v>220813</v>
      </c>
      <c r="K3209" s="121">
        <v>7357840</v>
      </c>
      <c r="L3209" s="121">
        <v>0.99</v>
      </c>
      <c r="M3209" s="121">
        <v>3127</v>
      </c>
      <c r="N3209" s="122">
        <v>1</v>
      </c>
      <c r="O3209" s="122">
        <v>1.1952481583188861E+19</v>
      </c>
    </row>
    <row r="3210" spans="3:15" ht="15" customHeight="1">
      <c r="C3210" s="112" t="b">
        <v>0</v>
      </c>
      <c r="D3210" s="113">
        <v>3129</v>
      </c>
      <c r="E3210" s="114" t="s">
        <v>4852</v>
      </c>
      <c r="F3210" s="114">
        <v>247</v>
      </c>
      <c r="G3210" s="121">
        <v>1</v>
      </c>
      <c r="H3210" s="121">
        <v>7</v>
      </c>
      <c r="I3210" s="121"/>
      <c r="J3210" s="121">
        <v>167053</v>
      </c>
      <c r="K3210" s="121">
        <v>5562700</v>
      </c>
      <c r="L3210" s="121">
        <v>0.99</v>
      </c>
      <c r="M3210" s="121">
        <v>3128</v>
      </c>
      <c r="N3210" s="122">
        <v>1</v>
      </c>
      <c r="O3210" s="122">
        <v>1.6031951745460175E+19</v>
      </c>
    </row>
    <row r="3211" spans="3:15" ht="15" customHeight="1">
      <c r="C3211" s="112" t="b">
        <v>0</v>
      </c>
      <c r="D3211" s="113">
        <v>3130</v>
      </c>
      <c r="E3211" s="114" t="s">
        <v>4853</v>
      </c>
      <c r="F3211" s="114">
        <v>247</v>
      </c>
      <c r="G3211" s="121">
        <v>1</v>
      </c>
      <c r="H3211" s="121">
        <v>7</v>
      </c>
      <c r="I3211" s="121"/>
      <c r="J3211" s="121">
        <v>336431</v>
      </c>
      <c r="K3211" s="121">
        <v>10858776</v>
      </c>
      <c r="L3211" s="121">
        <v>0.99</v>
      </c>
      <c r="M3211" s="121">
        <v>3129</v>
      </c>
      <c r="N3211" s="122">
        <v>1</v>
      </c>
      <c r="O3211" s="122">
        <v>5.9096996886158193E+18</v>
      </c>
    </row>
    <row r="3212" spans="3:15" ht="15" customHeight="1">
      <c r="C3212" s="112" t="b">
        <v>0</v>
      </c>
      <c r="D3212" s="113">
        <v>3131</v>
      </c>
      <c r="E3212" s="114" t="s">
        <v>4854</v>
      </c>
      <c r="F3212" s="114">
        <v>247</v>
      </c>
      <c r="G3212" s="121">
        <v>1</v>
      </c>
      <c r="H3212" s="121">
        <v>7</v>
      </c>
      <c r="I3212" s="121"/>
      <c r="J3212" s="121">
        <v>193880</v>
      </c>
      <c r="K3212" s="121">
        <v>6277511</v>
      </c>
      <c r="L3212" s="121">
        <v>0.99</v>
      </c>
      <c r="M3212" s="121">
        <v>3130</v>
      </c>
      <c r="N3212" s="122">
        <v>1</v>
      </c>
      <c r="O3212" s="122">
        <v>1.7712193204881316E+19</v>
      </c>
    </row>
    <row r="3213" spans="3:15" ht="15" customHeight="1">
      <c r="C3213" s="112" t="b">
        <v>0</v>
      </c>
      <c r="D3213" s="113">
        <v>3132</v>
      </c>
      <c r="E3213" s="114" t="s">
        <v>4855</v>
      </c>
      <c r="F3213" s="114">
        <v>141</v>
      </c>
      <c r="G3213" s="121">
        <v>1</v>
      </c>
      <c r="H3213" s="121">
        <v>3</v>
      </c>
      <c r="I3213" s="121" t="s">
        <v>4856</v>
      </c>
      <c r="J3213" s="121">
        <v>398210</v>
      </c>
      <c r="K3213" s="121">
        <v>13043817</v>
      </c>
      <c r="L3213" s="121">
        <v>0.99</v>
      </c>
      <c r="M3213" s="121">
        <v>3131</v>
      </c>
      <c r="N3213" s="122">
        <v>0</v>
      </c>
      <c r="O3213" s="122">
        <v>1.3948349584085021E+19</v>
      </c>
    </row>
    <row r="3214" spans="3:15" ht="15" customHeight="1">
      <c r="C3214" s="112" t="b">
        <v>0</v>
      </c>
      <c r="D3214" s="113">
        <v>3133</v>
      </c>
      <c r="E3214" s="114" t="s">
        <v>4857</v>
      </c>
      <c r="F3214" s="114">
        <v>141</v>
      </c>
      <c r="G3214" s="121">
        <v>1</v>
      </c>
      <c r="H3214" s="121">
        <v>3</v>
      </c>
      <c r="I3214" s="121" t="s">
        <v>4858</v>
      </c>
      <c r="J3214" s="121">
        <v>233874</v>
      </c>
      <c r="K3214" s="121">
        <v>7652473</v>
      </c>
      <c r="L3214" s="121">
        <v>0.99</v>
      </c>
      <c r="M3214" s="121">
        <v>3132</v>
      </c>
      <c r="N3214" s="122">
        <v>0</v>
      </c>
      <c r="O3214" s="122">
        <v>4.9997675133893949E+18</v>
      </c>
    </row>
    <row r="3215" spans="3:15" ht="15" customHeight="1">
      <c r="C3215" s="112" t="b">
        <v>0</v>
      </c>
      <c r="D3215" s="113">
        <v>3134</v>
      </c>
      <c r="E3215" s="114" t="s">
        <v>4859</v>
      </c>
      <c r="F3215" s="114">
        <v>141</v>
      </c>
      <c r="G3215" s="121">
        <v>1</v>
      </c>
      <c r="H3215" s="121">
        <v>3</v>
      </c>
      <c r="I3215" s="121" t="s">
        <v>4856</v>
      </c>
      <c r="J3215" s="121">
        <v>283924</v>
      </c>
      <c r="K3215" s="121">
        <v>9262360</v>
      </c>
      <c r="L3215" s="121">
        <v>0.99</v>
      </c>
      <c r="M3215" s="121">
        <v>3133</v>
      </c>
      <c r="N3215" s="122">
        <v>0</v>
      </c>
      <c r="O3215" s="122">
        <v>6.7737265555232307E+18</v>
      </c>
    </row>
    <row r="3216" spans="3:15" ht="15" customHeight="1">
      <c r="C3216" s="112" t="b">
        <v>0</v>
      </c>
      <c r="D3216" s="113">
        <v>3135</v>
      </c>
      <c r="E3216" s="114" t="s">
        <v>4860</v>
      </c>
      <c r="F3216" s="114">
        <v>141</v>
      </c>
      <c r="G3216" s="121">
        <v>1</v>
      </c>
      <c r="H3216" s="121">
        <v>3</v>
      </c>
      <c r="I3216" s="121" t="s">
        <v>4861</v>
      </c>
      <c r="J3216" s="121">
        <v>259395</v>
      </c>
      <c r="K3216" s="121">
        <v>8490428</v>
      </c>
      <c r="L3216" s="121">
        <v>0.99</v>
      </c>
      <c r="M3216" s="121">
        <v>3134</v>
      </c>
      <c r="N3216" s="122">
        <v>0</v>
      </c>
      <c r="O3216" s="122">
        <v>1.7772934160681556E+18</v>
      </c>
    </row>
    <row r="3217" spans="3:15" ht="15" customHeight="1">
      <c r="C3217" s="112" t="b">
        <v>0</v>
      </c>
      <c r="D3217" s="113">
        <v>3136</v>
      </c>
      <c r="E3217" s="114" t="s">
        <v>4862</v>
      </c>
      <c r="F3217" s="114">
        <v>141</v>
      </c>
      <c r="G3217" s="121">
        <v>1</v>
      </c>
      <c r="H3217" s="121">
        <v>3</v>
      </c>
      <c r="I3217" s="121" t="s">
        <v>4856</v>
      </c>
      <c r="J3217" s="121">
        <v>391941</v>
      </c>
      <c r="K3217" s="121">
        <v>12769847</v>
      </c>
      <c r="L3217" s="121">
        <v>0.99</v>
      </c>
      <c r="M3217" s="121">
        <v>3135</v>
      </c>
      <c r="N3217" s="122">
        <v>0</v>
      </c>
      <c r="O3217" s="122">
        <v>1.9966323626633495E+18</v>
      </c>
    </row>
    <row r="3218" spans="3:15" ht="15" customHeight="1">
      <c r="C3218" s="112" t="b">
        <v>0</v>
      </c>
      <c r="D3218" s="113">
        <v>3137</v>
      </c>
      <c r="E3218" s="114" t="s">
        <v>4863</v>
      </c>
      <c r="F3218" s="114">
        <v>141</v>
      </c>
      <c r="G3218" s="121">
        <v>1</v>
      </c>
      <c r="H3218" s="121">
        <v>3</v>
      </c>
      <c r="I3218" s="121" t="s">
        <v>4864</v>
      </c>
      <c r="J3218" s="121">
        <v>251141</v>
      </c>
      <c r="K3218" s="121">
        <v>8162193</v>
      </c>
      <c r="L3218" s="121">
        <v>0.99</v>
      </c>
      <c r="M3218" s="121">
        <v>3136</v>
      </c>
      <c r="N3218" s="122">
        <v>0</v>
      </c>
      <c r="O3218" s="122">
        <v>7.898629342616856E+16</v>
      </c>
    </row>
    <row r="3219" spans="3:15" ht="15" customHeight="1">
      <c r="C3219" s="112" t="b">
        <v>0</v>
      </c>
      <c r="D3219" s="113">
        <v>3138</v>
      </c>
      <c r="E3219" s="114" t="s">
        <v>4865</v>
      </c>
      <c r="F3219" s="114">
        <v>141</v>
      </c>
      <c r="G3219" s="121">
        <v>1</v>
      </c>
      <c r="H3219" s="121">
        <v>3</v>
      </c>
      <c r="I3219" s="121" t="s">
        <v>1979</v>
      </c>
      <c r="J3219" s="121">
        <v>202475</v>
      </c>
      <c r="K3219" s="121">
        <v>6615152</v>
      </c>
      <c r="L3219" s="121">
        <v>0.99</v>
      </c>
      <c r="M3219" s="121">
        <v>3137</v>
      </c>
      <c r="N3219" s="122">
        <v>0</v>
      </c>
      <c r="O3219" s="122">
        <v>1.8246167612176701E+18</v>
      </c>
    </row>
    <row r="3220" spans="3:15" ht="15" customHeight="1">
      <c r="C3220" s="112" t="b">
        <v>0</v>
      </c>
      <c r="D3220" s="113">
        <v>3139</v>
      </c>
      <c r="E3220" s="114" t="s">
        <v>4866</v>
      </c>
      <c r="F3220" s="114">
        <v>141</v>
      </c>
      <c r="G3220" s="121">
        <v>1</v>
      </c>
      <c r="H3220" s="121">
        <v>3</v>
      </c>
      <c r="I3220" s="121" t="s">
        <v>4867</v>
      </c>
      <c r="J3220" s="121">
        <v>367255</v>
      </c>
      <c r="K3220" s="121">
        <v>11961332</v>
      </c>
      <c r="L3220" s="121">
        <v>0.99</v>
      </c>
      <c r="M3220" s="121">
        <v>3138</v>
      </c>
      <c r="N3220" s="122">
        <v>0</v>
      </c>
      <c r="O3220" s="122">
        <v>4.8286560545174354E+18</v>
      </c>
    </row>
    <row r="3221" spans="3:15" ht="15" customHeight="1">
      <c r="C3221" s="112" t="b">
        <v>0</v>
      </c>
      <c r="D3221" s="113">
        <v>3140</v>
      </c>
      <c r="E3221" s="114" t="s">
        <v>4868</v>
      </c>
      <c r="F3221" s="114">
        <v>141</v>
      </c>
      <c r="G3221" s="121">
        <v>1</v>
      </c>
      <c r="H3221" s="121">
        <v>3</v>
      </c>
      <c r="I3221" s="121" t="s">
        <v>4864</v>
      </c>
      <c r="J3221" s="121">
        <v>317074</v>
      </c>
      <c r="K3221" s="121">
        <v>10326997</v>
      </c>
      <c r="L3221" s="121">
        <v>0.99</v>
      </c>
      <c r="M3221" s="121">
        <v>3139</v>
      </c>
      <c r="N3221" s="122">
        <v>0</v>
      </c>
      <c r="O3221" s="122">
        <v>1.7534466153330186E+19</v>
      </c>
    </row>
    <row r="3222" spans="3:15" ht="15" customHeight="1">
      <c r="C3222" s="112" t="b">
        <v>0</v>
      </c>
      <c r="D3222" s="113">
        <v>3141</v>
      </c>
      <c r="E3222" s="114" t="s">
        <v>4869</v>
      </c>
      <c r="F3222" s="114">
        <v>141</v>
      </c>
      <c r="G3222" s="121">
        <v>1</v>
      </c>
      <c r="H3222" s="121">
        <v>3</v>
      </c>
      <c r="I3222" s="121" t="s">
        <v>4856</v>
      </c>
      <c r="J3222" s="121">
        <v>250853</v>
      </c>
      <c r="K3222" s="121">
        <v>8176847</v>
      </c>
      <c r="L3222" s="121">
        <v>0.99</v>
      </c>
      <c r="M3222" s="121">
        <v>3140</v>
      </c>
      <c r="N3222" s="122">
        <v>0</v>
      </c>
      <c r="O3222" s="122">
        <v>1.6090982312821709E+19</v>
      </c>
    </row>
    <row r="3223" spans="3:15" ht="15" customHeight="1">
      <c r="C3223" s="112" t="b">
        <v>0</v>
      </c>
      <c r="D3223" s="113">
        <v>3142</v>
      </c>
      <c r="E3223" s="114" t="s">
        <v>4870</v>
      </c>
      <c r="F3223" s="114">
        <v>141</v>
      </c>
      <c r="G3223" s="121">
        <v>1</v>
      </c>
      <c r="H3223" s="121">
        <v>3</v>
      </c>
      <c r="I3223" s="121" t="s">
        <v>4864</v>
      </c>
      <c r="J3223" s="121">
        <v>262791</v>
      </c>
      <c r="K3223" s="121">
        <v>8606504</v>
      </c>
      <c r="L3223" s="121">
        <v>0.99</v>
      </c>
      <c r="M3223" s="121">
        <v>3141</v>
      </c>
      <c r="N3223" s="122">
        <v>0</v>
      </c>
      <c r="O3223" s="122">
        <v>4.6497367667149373E+18</v>
      </c>
    </row>
    <row r="3224" spans="3:15" ht="15" customHeight="1">
      <c r="C3224" s="112" t="b">
        <v>0</v>
      </c>
      <c r="D3224" s="113">
        <v>3143</v>
      </c>
      <c r="E3224" s="114" t="s">
        <v>4871</v>
      </c>
      <c r="F3224" s="114">
        <v>141</v>
      </c>
      <c r="G3224" s="121">
        <v>1</v>
      </c>
      <c r="H3224" s="121">
        <v>3</v>
      </c>
      <c r="I3224" s="121" t="s">
        <v>1979</v>
      </c>
      <c r="J3224" s="121">
        <v>337005</v>
      </c>
      <c r="K3224" s="121">
        <v>10931921</v>
      </c>
      <c r="L3224" s="121">
        <v>0.99</v>
      </c>
      <c r="M3224" s="121">
        <v>3142</v>
      </c>
      <c r="N3224" s="122">
        <v>0</v>
      </c>
      <c r="O3224" s="122">
        <v>1.2993700104503499E+19</v>
      </c>
    </row>
    <row r="3225" spans="3:15" ht="15" customHeight="1">
      <c r="C3225" s="112" t="b">
        <v>0</v>
      </c>
      <c r="D3225" s="113">
        <v>3144</v>
      </c>
      <c r="E3225" s="114" t="s">
        <v>4872</v>
      </c>
      <c r="F3225" s="114">
        <v>141</v>
      </c>
      <c r="G3225" s="121">
        <v>1</v>
      </c>
      <c r="H3225" s="121">
        <v>3</v>
      </c>
      <c r="I3225" s="121" t="s">
        <v>4873</v>
      </c>
      <c r="J3225" s="121">
        <v>250801</v>
      </c>
      <c r="K3225" s="121">
        <v>8129820</v>
      </c>
      <c r="L3225" s="121">
        <v>0.99</v>
      </c>
      <c r="M3225" s="121">
        <v>3143</v>
      </c>
      <c r="N3225" s="122">
        <v>0</v>
      </c>
      <c r="O3225" s="122">
        <v>1.8269656071029006E+19</v>
      </c>
    </row>
    <row r="3226" spans="3:15" ht="15" customHeight="1">
      <c r="C3226" s="112" t="b">
        <v>0</v>
      </c>
      <c r="D3226" s="113">
        <v>3145</v>
      </c>
      <c r="E3226" s="114" t="s">
        <v>4874</v>
      </c>
      <c r="F3226" s="114">
        <v>141</v>
      </c>
      <c r="G3226" s="121">
        <v>1</v>
      </c>
      <c r="H3226" s="121">
        <v>3</v>
      </c>
      <c r="I3226" s="121" t="s">
        <v>4864</v>
      </c>
      <c r="J3226" s="121">
        <v>273737</v>
      </c>
      <c r="K3226" s="121">
        <v>8919163</v>
      </c>
      <c r="L3226" s="121">
        <v>0.99</v>
      </c>
      <c r="M3226" s="121">
        <v>3144</v>
      </c>
      <c r="N3226" s="122">
        <v>0</v>
      </c>
      <c r="O3226" s="122">
        <v>9.5854810374134784E+18</v>
      </c>
    </row>
    <row r="3227" spans="3:15" ht="15" customHeight="1">
      <c r="C3227" s="112" t="b">
        <v>0</v>
      </c>
      <c r="D3227" s="113">
        <v>3146</v>
      </c>
      <c r="E3227" s="114" t="s">
        <v>4875</v>
      </c>
      <c r="F3227" s="114">
        <v>248</v>
      </c>
      <c r="G3227" s="121">
        <v>1</v>
      </c>
      <c r="H3227" s="121">
        <v>7</v>
      </c>
      <c r="I3227" s="121" t="s">
        <v>4876</v>
      </c>
      <c r="J3227" s="121">
        <v>240692</v>
      </c>
      <c r="K3227" s="121">
        <v>8082036</v>
      </c>
      <c r="L3227" s="121">
        <v>0.99</v>
      </c>
      <c r="M3227" s="121">
        <v>3145</v>
      </c>
      <c r="N3227" s="122">
        <v>0</v>
      </c>
      <c r="O3227" s="122">
        <v>2.5241003770917637E+18</v>
      </c>
    </row>
    <row r="3228" spans="3:15" ht="15" customHeight="1">
      <c r="C3228" s="112" t="b">
        <v>0</v>
      </c>
      <c r="D3228" s="113">
        <v>3147</v>
      </c>
      <c r="E3228" s="114" t="s">
        <v>4877</v>
      </c>
      <c r="F3228" s="114">
        <v>248</v>
      </c>
      <c r="G3228" s="121">
        <v>1</v>
      </c>
      <c r="H3228" s="121">
        <v>7</v>
      </c>
      <c r="I3228" s="121" t="s">
        <v>4878</v>
      </c>
      <c r="J3228" s="121">
        <v>200698</v>
      </c>
      <c r="K3228" s="121">
        <v>6735526</v>
      </c>
      <c r="L3228" s="121">
        <v>0.99</v>
      </c>
      <c r="M3228" s="121">
        <v>3146</v>
      </c>
      <c r="N3228" s="122">
        <v>0</v>
      </c>
      <c r="O3228" s="122">
        <v>3.2410955183231805E+18</v>
      </c>
    </row>
    <row r="3229" spans="3:15" ht="15" customHeight="1">
      <c r="C3229" s="112" t="b">
        <v>0</v>
      </c>
      <c r="D3229" s="113">
        <v>3148</v>
      </c>
      <c r="E3229" s="114" t="s">
        <v>4879</v>
      </c>
      <c r="F3229" s="114">
        <v>248</v>
      </c>
      <c r="G3229" s="121">
        <v>1</v>
      </c>
      <c r="H3229" s="121">
        <v>7</v>
      </c>
      <c r="I3229" s="121" t="s">
        <v>4880</v>
      </c>
      <c r="J3229" s="121">
        <v>225985</v>
      </c>
      <c r="K3229" s="121">
        <v>7613817</v>
      </c>
      <c r="L3229" s="121">
        <v>0.99</v>
      </c>
      <c r="M3229" s="121">
        <v>3147</v>
      </c>
      <c r="N3229" s="122">
        <v>0</v>
      </c>
      <c r="O3229" s="122">
        <v>1.6437644600893227E+19</v>
      </c>
    </row>
    <row r="3230" spans="3:15" ht="15" customHeight="1">
      <c r="C3230" s="112" t="b">
        <v>0</v>
      </c>
      <c r="D3230" s="113">
        <v>3149</v>
      </c>
      <c r="E3230" s="114" t="s">
        <v>4881</v>
      </c>
      <c r="F3230" s="114">
        <v>248</v>
      </c>
      <c r="G3230" s="121">
        <v>1</v>
      </c>
      <c r="H3230" s="121">
        <v>7</v>
      </c>
      <c r="I3230" s="121" t="s">
        <v>4882</v>
      </c>
      <c r="J3230" s="121">
        <v>180035</v>
      </c>
      <c r="K3230" s="121">
        <v>6073995</v>
      </c>
      <c r="L3230" s="121">
        <v>0.99</v>
      </c>
      <c r="M3230" s="121">
        <v>3148</v>
      </c>
      <c r="N3230" s="122">
        <v>0</v>
      </c>
      <c r="O3230" s="122">
        <v>8.0170910725777009E+18</v>
      </c>
    </row>
    <row r="3231" spans="3:15" ht="15" customHeight="1">
      <c r="C3231" s="112" t="b">
        <v>0</v>
      </c>
      <c r="D3231" s="113">
        <v>3150</v>
      </c>
      <c r="E3231" s="114" t="s">
        <v>4883</v>
      </c>
      <c r="F3231" s="114">
        <v>248</v>
      </c>
      <c r="G3231" s="121">
        <v>1</v>
      </c>
      <c r="H3231" s="121">
        <v>7</v>
      </c>
      <c r="I3231" s="121" t="s">
        <v>4884</v>
      </c>
      <c r="J3231" s="121">
        <v>185208</v>
      </c>
      <c r="K3231" s="121">
        <v>6225948</v>
      </c>
      <c r="L3231" s="121">
        <v>0.99</v>
      </c>
      <c r="M3231" s="121">
        <v>3149</v>
      </c>
      <c r="N3231" s="122">
        <v>0</v>
      </c>
      <c r="O3231" s="122">
        <v>1.6760387037652007E+19</v>
      </c>
    </row>
    <row r="3232" spans="3:15" ht="15" customHeight="1">
      <c r="C3232" s="112" t="b">
        <v>0</v>
      </c>
      <c r="D3232" s="113">
        <v>3151</v>
      </c>
      <c r="E3232" s="114" t="s">
        <v>4885</v>
      </c>
      <c r="F3232" s="114">
        <v>248</v>
      </c>
      <c r="G3232" s="121">
        <v>1</v>
      </c>
      <c r="H3232" s="121">
        <v>7</v>
      </c>
      <c r="I3232" s="121" t="s">
        <v>4886</v>
      </c>
      <c r="J3232" s="121">
        <v>219454</v>
      </c>
      <c r="K3232" s="121">
        <v>7311219</v>
      </c>
      <c r="L3232" s="121">
        <v>0.99</v>
      </c>
      <c r="M3232" s="121">
        <v>3150</v>
      </c>
      <c r="N3232" s="122">
        <v>0</v>
      </c>
      <c r="O3232" s="122">
        <v>6.1839208196255764E+18</v>
      </c>
    </row>
    <row r="3233" spans="3:15" ht="15" customHeight="1">
      <c r="C3233" s="112" t="b">
        <v>0</v>
      </c>
      <c r="D3233" s="113">
        <v>3152</v>
      </c>
      <c r="E3233" s="114" t="s">
        <v>4887</v>
      </c>
      <c r="F3233" s="114">
        <v>248</v>
      </c>
      <c r="G3233" s="121">
        <v>1</v>
      </c>
      <c r="H3233" s="121">
        <v>7</v>
      </c>
      <c r="I3233" s="121" t="s">
        <v>4888</v>
      </c>
      <c r="J3233" s="121">
        <v>270393</v>
      </c>
      <c r="K3233" s="121">
        <v>9134882</v>
      </c>
      <c r="L3233" s="121">
        <v>0.99</v>
      </c>
      <c r="M3233" s="121">
        <v>3151</v>
      </c>
      <c r="N3233" s="122">
        <v>0</v>
      </c>
      <c r="O3233" s="122">
        <v>4.9991189580766044E+18</v>
      </c>
    </row>
    <row r="3234" spans="3:15" ht="15" customHeight="1">
      <c r="C3234" s="112" t="b">
        <v>0</v>
      </c>
      <c r="D3234" s="113">
        <v>3153</v>
      </c>
      <c r="E3234" s="114" t="s">
        <v>4889</v>
      </c>
      <c r="F3234" s="114">
        <v>248</v>
      </c>
      <c r="G3234" s="121">
        <v>1</v>
      </c>
      <c r="H3234" s="121">
        <v>7</v>
      </c>
      <c r="I3234" s="121" t="s">
        <v>4890</v>
      </c>
      <c r="J3234" s="121">
        <v>140930</v>
      </c>
      <c r="K3234" s="121">
        <v>4703182</v>
      </c>
      <c r="L3234" s="121">
        <v>0.99</v>
      </c>
      <c r="M3234" s="121">
        <v>3152</v>
      </c>
      <c r="N3234" s="122">
        <v>0</v>
      </c>
      <c r="O3234" s="122">
        <v>1.5976723243298085E+19</v>
      </c>
    </row>
    <row r="3235" spans="3:15" ht="15" customHeight="1">
      <c r="C3235" s="112" t="b">
        <v>0</v>
      </c>
      <c r="D3235" s="113">
        <v>3154</v>
      </c>
      <c r="E3235" s="114" t="s">
        <v>4891</v>
      </c>
      <c r="F3235" s="114">
        <v>248</v>
      </c>
      <c r="G3235" s="121">
        <v>1</v>
      </c>
      <c r="H3235" s="121">
        <v>7</v>
      </c>
      <c r="I3235" s="121" t="s">
        <v>4892</v>
      </c>
      <c r="J3235" s="121">
        <v>107206</v>
      </c>
      <c r="K3235" s="121">
        <v>3593684</v>
      </c>
      <c r="L3235" s="121">
        <v>0.99</v>
      </c>
      <c r="M3235" s="121">
        <v>3153</v>
      </c>
      <c r="N3235" s="122">
        <v>0</v>
      </c>
      <c r="O3235" s="122">
        <v>1.3906735440843377E+19</v>
      </c>
    </row>
    <row r="3236" spans="3:15" ht="15" customHeight="1">
      <c r="C3236" s="112" t="b">
        <v>0</v>
      </c>
      <c r="D3236" s="113">
        <v>3155</v>
      </c>
      <c r="E3236" s="114" t="s">
        <v>4893</v>
      </c>
      <c r="F3236" s="114">
        <v>248</v>
      </c>
      <c r="G3236" s="121">
        <v>1</v>
      </c>
      <c r="H3236" s="121">
        <v>7</v>
      </c>
      <c r="I3236" s="121" t="s">
        <v>4894</v>
      </c>
      <c r="J3236" s="121">
        <v>158484</v>
      </c>
      <c r="K3236" s="121">
        <v>5332668</v>
      </c>
      <c r="L3236" s="121">
        <v>0.99</v>
      </c>
      <c r="M3236" s="121">
        <v>3154</v>
      </c>
      <c r="N3236" s="122">
        <v>0</v>
      </c>
      <c r="O3236" s="122">
        <v>3.9750984251125212E+18</v>
      </c>
    </row>
    <row r="3237" spans="3:15" ht="15" customHeight="1">
      <c r="C3237" s="112" t="b">
        <v>0</v>
      </c>
      <c r="D3237" s="113">
        <v>3156</v>
      </c>
      <c r="E3237" s="114" t="s">
        <v>4895</v>
      </c>
      <c r="F3237" s="114">
        <v>248</v>
      </c>
      <c r="G3237" s="121">
        <v>1</v>
      </c>
      <c r="H3237" s="121">
        <v>7</v>
      </c>
      <c r="I3237" s="121" t="s">
        <v>4896</v>
      </c>
      <c r="J3237" s="121">
        <v>269374</v>
      </c>
      <c r="K3237" s="121">
        <v>9122188</v>
      </c>
      <c r="L3237" s="121">
        <v>0.99</v>
      </c>
      <c r="M3237" s="121">
        <v>3155</v>
      </c>
      <c r="N3237" s="122">
        <v>0</v>
      </c>
      <c r="O3237" s="122">
        <v>1.0216922394261488E+19</v>
      </c>
    </row>
    <row r="3238" spans="3:15" ht="15" customHeight="1">
      <c r="C3238" s="112" t="b">
        <v>0</v>
      </c>
      <c r="D3238" s="113">
        <v>3157</v>
      </c>
      <c r="E3238" s="114" t="s">
        <v>4897</v>
      </c>
      <c r="F3238" s="114">
        <v>248</v>
      </c>
      <c r="G3238" s="121">
        <v>1</v>
      </c>
      <c r="H3238" s="121">
        <v>7</v>
      </c>
      <c r="I3238" s="121" t="s">
        <v>4898</v>
      </c>
      <c r="J3238" s="121">
        <v>217495</v>
      </c>
      <c r="K3238" s="121">
        <v>7325302</v>
      </c>
      <c r="L3238" s="121">
        <v>0.99</v>
      </c>
      <c r="M3238" s="121">
        <v>3156</v>
      </c>
      <c r="N3238" s="122">
        <v>0</v>
      </c>
      <c r="O3238" s="122">
        <v>1.1482510067630305E+19</v>
      </c>
    </row>
    <row r="3239" spans="3:15" ht="15" customHeight="1">
      <c r="C3239" s="112" t="b">
        <v>0</v>
      </c>
      <c r="D3239" s="113">
        <v>3158</v>
      </c>
      <c r="E3239" s="114" t="s">
        <v>4899</v>
      </c>
      <c r="F3239" s="114">
        <v>248</v>
      </c>
      <c r="G3239" s="121">
        <v>1</v>
      </c>
      <c r="H3239" s="121">
        <v>7</v>
      </c>
      <c r="I3239" s="121" t="s">
        <v>4900</v>
      </c>
      <c r="J3239" s="121">
        <v>243591</v>
      </c>
      <c r="K3239" s="121">
        <v>8136475</v>
      </c>
      <c r="L3239" s="121">
        <v>0.99</v>
      </c>
      <c r="M3239" s="121">
        <v>3157</v>
      </c>
      <c r="N3239" s="122">
        <v>0</v>
      </c>
      <c r="O3239" s="122">
        <v>9.5306132289727181E+18</v>
      </c>
    </row>
    <row r="3240" spans="3:15" ht="15" customHeight="1">
      <c r="C3240" s="112" t="b">
        <v>0</v>
      </c>
      <c r="D3240" s="113">
        <v>3159</v>
      </c>
      <c r="E3240" s="114" t="s">
        <v>4901</v>
      </c>
      <c r="F3240" s="114">
        <v>248</v>
      </c>
      <c r="G3240" s="121">
        <v>1</v>
      </c>
      <c r="H3240" s="121">
        <v>7</v>
      </c>
      <c r="I3240" s="121" t="s">
        <v>4902</v>
      </c>
      <c r="J3240" s="121">
        <v>299102</v>
      </c>
      <c r="K3240" s="121">
        <v>10012231</v>
      </c>
      <c r="L3240" s="121">
        <v>0.99</v>
      </c>
      <c r="M3240" s="121">
        <v>3158</v>
      </c>
      <c r="N3240" s="122">
        <v>0</v>
      </c>
      <c r="O3240" s="122">
        <v>1.4752967255346887E+19</v>
      </c>
    </row>
    <row r="3241" spans="3:15" ht="15" customHeight="1">
      <c r="C3241" s="112" t="b">
        <v>0</v>
      </c>
      <c r="D3241" s="113">
        <v>3160</v>
      </c>
      <c r="E3241" s="114" t="s">
        <v>4903</v>
      </c>
      <c r="F3241" s="114">
        <v>248</v>
      </c>
      <c r="G3241" s="121">
        <v>1</v>
      </c>
      <c r="H3241" s="121">
        <v>7</v>
      </c>
      <c r="I3241" s="121" t="s">
        <v>4904</v>
      </c>
      <c r="J3241" s="121">
        <v>245394</v>
      </c>
      <c r="K3241" s="121">
        <v>8268712</v>
      </c>
      <c r="L3241" s="121">
        <v>0.99</v>
      </c>
      <c r="M3241" s="121">
        <v>3159</v>
      </c>
      <c r="N3241" s="122">
        <v>0</v>
      </c>
      <c r="O3241" s="122">
        <v>1.4520488356253618E+19</v>
      </c>
    </row>
    <row r="3242" spans="3:15" ht="15" customHeight="1">
      <c r="C3242" s="112" t="b">
        <v>0</v>
      </c>
      <c r="D3242" s="113">
        <v>3161</v>
      </c>
      <c r="E3242" s="114" t="s">
        <v>4905</v>
      </c>
      <c r="F3242" s="114">
        <v>248</v>
      </c>
      <c r="G3242" s="121">
        <v>1</v>
      </c>
      <c r="H3242" s="121">
        <v>7</v>
      </c>
      <c r="I3242" s="121" t="s">
        <v>4906</v>
      </c>
      <c r="J3242" s="121">
        <v>206994</v>
      </c>
      <c r="K3242" s="121">
        <v>6981474</v>
      </c>
      <c r="L3242" s="121">
        <v>0.99</v>
      </c>
      <c r="M3242" s="121">
        <v>3160</v>
      </c>
      <c r="N3242" s="122">
        <v>0</v>
      </c>
      <c r="O3242" s="122">
        <v>1.6587261036927035E+18</v>
      </c>
    </row>
    <row r="3243" spans="3:15" ht="15" customHeight="1">
      <c r="C3243" s="112" t="b">
        <v>0</v>
      </c>
      <c r="D3243" s="113">
        <v>3162</v>
      </c>
      <c r="E3243" s="114" t="s">
        <v>4907</v>
      </c>
      <c r="F3243" s="114">
        <v>248</v>
      </c>
      <c r="G3243" s="121">
        <v>1</v>
      </c>
      <c r="H3243" s="121">
        <v>7</v>
      </c>
      <c r="I3243" s="121" t="s">
        <v>4908</v>
      </c>
      <c r="J3243" s="121">
        <v>168463</v>
      </c>
      <c r="K3243" s="121">
        <v>5719129</v>
      </c>
      <c r="L3243" s="121">
        <v>0.99</v>
      </c>
      <c r="M3243" s="121">
        <v>3161</v>
      </c>
      <c r="N3243" s="122">
        <v>0</v>
      </c>
      <c r="O3243" s="122">
        <v>3.0717127193081948E+18</v>
      </c>
    </row>
    <row r="3244" spans="3:15" ht="15" customHeight="1">
      <c r="C3244" s="112" t="b">
        <v>0</v>
      </c>
      <c r="D3244" s="113">
        <v>3163</v>
      </c>
      <c r="E3244" s="114" t="s">
        <v>4909</v>
      </c>
      <c r="F3244" s="114">
        <v>248</v>
      </c>
      <c r="G3244" s="121">
        <v>1</v>
      </c>
      <c r="H3244" s="121">
        <v>7</v>
      </c>
      <c r="I3244" s="121" t="s">
        <v>4910</v>
      </c>
      <c r="J3244" s="121">
        <v>152816</v>
      </c>
      <c r="K3244" s="121">
        <v>5121366</v>
      </c>
      <c r="L3244" s="121">
        <v>0.99</v>
      </c>
      <c r="M3244" s="121">
        <v>3162</v>
      </c>
      <c r="N3244" s="122">
        <v>0</v>
      </c>
      <c r="O3244" s="122">
        <v>1.6543479696897206E+19</v>
      </c>
    </row>
    <row r="3245" spans="3:15" ht="15" customHeight="1">
      <c r="C3245" s="112" t="b">
        <v>0</v>
      </c>
      <c r="D3245" s="113">
        <v>3164</v>
      </c>
      <c r="E3245" s="114" t="s">
        <v>4911</v>
      </c>
      <c r="F3245" s="114">
        <v>248</v>
      </c>
      <c r="G3245" s="121">
        <v>1</v>
      </c>
      <c r="H3245" s="121">
        <v>7</v>
      </c>
      <c r="I3245" s="121" t="s">
        <v>4912</v>
      </c>
      <c r="J3245" s="121">
        <v>332826</v>
      </c>
      <c r="K3245" s="121">
        <v>11120708</v>
      </c>
      <c r="L3245" s="121">
        <v>0.99</v>
      </c>
      <c r="M3245" s="121">
        <v>3163</v>
      </c>
      <c r="N3245" s="122">
        <v>0</v>
      </c>
      <c r="O3245" s="122">
        <v>1.0306611038395665E+18</v>
      </c>
    </row>
    <row r="3246" spans="3:15" ht="15" customHeight="1">
      <c r="C3246" s="112" t="b">
        <v>0</v>
      </c>
      <c r="D3246" s="113">
        <v>3165</v>
      </c>
      <c r="E3246" s="114" t="s">
        <v>4913</v>
      </c>
      <c r="F3246" s="114">
        <v>229</v>
      </c>
      <c r="G3246" s="121">
        <v>3</v>
      </c>
      <c r="H3246" s="121">
        <v>21</v>
      </c>
      <c r="I3246" s="121"/>
      <c r="J3246" s="121">
        <v>2617325</v>
      </c>
      <c r="K3246" s="121">
        <v>488919543</v>
      </c>
      <c r="L3246" s="121">
        <v>1.99</v>
      </c>
      <c r="M3246" s="121">
        <v>3164</v>
      </c>
      <c r="N3246" s="122">
        <v>1</v>
      </c>
      <c r="O3246" s="122">
        <v>2.436277231689537E+18</v>
      </c>
    </row>
    <row r="3247" spans="3:15" ht="15" customHeight="1">
      <c r="C3247" s="112" t="b">
        <v>0</v>
      </c>
      <c r="D3247" s="113">
        <v>3166</v>
      </c>
      <c r="E3247" s="128">
        <v>6.9999999999999999E-4</v>
      </c>
      <c r="F3247" s="114">
        <v>228</v>
      </c>
      <c r="G3247" s="121">
        <v>3</v>
      </c>
      <c r="H3247" s="121">
        <v>21</v>
      </c>
      <c r="I3247" s="121"/>
      <c r="J3247" s="121">
        <v>2585794</v>
      </c>
      <c r="K3247" s="121">
        <v>541715199</v>
      </c>
      <c r="L3247" s="121">
        <v>1.99</v>
      </c>
      <c r="M3247" s="121">
        <v>3165</v>
      </c>
      <c r="N3247" s="122">
        <v>1</v>
      </c>
      <c r="O3247" s="122">
        <v>1.3848798006766258E+19</v>
      </c>
    </row>
    <row r="3248" spans="3:15" ht="15" customHeight="1">
      <c r="C3248" s="112" t="b">
        <v>0</v>
      </c>
      <c r="D3248" s="113">
        <v>3167</v>
      </c>
      <c r="E3248" s="114" t="s">
        <v>4914</v>
      </c>
      <c r="F3248" s="114">
        <v>228</v>
      </c>
      <c r="G3248" s="121">
        <v>3</v>
      </c>
      <c r="H3248" s="121">
        <v>21</v>
      </c>
      <c r="I3248" s="121"/>
      <c r="J3248" s="121">
        <v>2587712</v>
      </c>
      <c r="K3248" s="121">
        <v>530551890</v>
      </c>
      <c r="L3248" s="121">
        <v>1.99</v>
      </c>
      <c r="M3248" s="121">
        <v>3166</v>
      </c>
      <c r="N3248" s="122">
        <v>1</v>
      </c>
      <c r="O3248" s="122">
        <v>1.5761222055686746E+19</v>
      </c>
    </row>
    <row r="3249" spans="3:15" ht="15" customHeight="1">
      <c r="C3249" s="112" t="b">
        <v>0</v>
      </c>
      <c r="D3249" s="113">
        <v>3168</v>
      </c>
      <c r="E3249" s="114" t="s">
        <v>4915</v>
      </c>
      <c r="F3249" s="114">
        <v>228</v>
      </c>
      <c r="G3249" s="121">
        <v>3</v>
      </c>
      <c r="H3249" s="121">
        <v>21</v>
      </c>
      <c r="I3249" s="121"/>
      <c r="J3249" s="121">
        <v>2601017</v>
      </c>
      <c r="K3249" s="121">
        <v>475996611</v>
      </c>
      <c r="L3249" s="121">
        <v>1.99</v>
      </c>
      <c r="M3249" s="121">
        <v>3167</v>
      </c>
      <c r="N3249" s="122">
        <v>1</v>
      </c>
      <c r="O3249" s="122">
        <v>1.6463311569428906E+19</v>
      </c>
    </row>
    <row r="3250" spans="3:15" ht="15" customHeight="1">
      <c r="C3250" s="112" t="b">
        <v>0</v>
      </c>
      <c r="D3250" s="113">
        <v>3169</v>
      </c>
      <c r="E3250" s="114" t="s">
        <v>4916</v>
      </c>
      <c r="F3250" s="114">
        <v>229</v>
      </c>
      <c r="G3250" s="121">
        <v>3</v>
      </c>
      <c r="H3250" s="121">
        <v>21</v>
      </c>
      <c r="I3250" s="121"/>
      <c r="J3250" s="121">
        <v>2615990</v>
      </c>
      <c r="K3250" s="121">
        <v>493951081</v>
      </c>
      <c r="L3250" s="121">
        <v>1.99</v>
      </c>
      <c r="M3250" s="121">
        <v>3168</v>
      </c>
      <c r="N3250" s="122">
        <v>1</v>
      </c>
      <c r="O3250" s="122">
        <v>1.1121812997771868E+18</v>
      </c>
    </row>
    <row r="3251" spans="3:15" ht="15" customHeight="1">
      <c r="C3251" s="112" t="b">
        <v>0</v>
      </c>
      <c r="D3251" s="113">
        <v>3170</v>
      </c>
      <c r="E3251" s="114" t="s">
        <v>250</v>
      </c>
      <c r="F3251" s="114">
        <v>229</v>
      </c>
      <c r="G3251" s="121">
        <v>3</v>
      </c>
      <c r="H3251" s="121">
        <v>21</v>
      </c>
      <c r="I3251" s="121"/>
      <c r="J3251" s="121">
        <v>2617117</v>
      </c>
      <c r="K3251" s="121">
        <v>522102916</v>
      </c>
      <c r="L3251" s="121">
        <v>1.99</v>
      </c>
      <c r="M3251" s="121">
        <v>3169</v>
      </c>
      <c r="N3251" s="122">
        <v>1</v>
      </c>
      <c r="O3251" s="122">
        <v>7.8630891544712847E+18</v>
      </c>
    </row>
    <row r="3252" spans="3:15" ht="15" customHeight="1">
      <c r="C3252" s="112" t="b">
        <v>0</v>
      </c>
      <c r="D3252" s="113">
        <v>3171</v>
      </c>
      <c r="E3252" s="114" t="s">
        <v>4164</v>
      </c>
      <c r="F3252" s="114">
        <v>228</v>
      </c>
      <c r="G3252" s="121">
        <v>3</v>
      </c>
      <c r="H3252" s="121">
        <v>21</v>
      </c>
      <c r="I3252" s="121"/>
      <c r="J3252" s="121">
        <v>2600725</v>
      </c>
      <c r="K3252" s="121">
        <v>518677861</v>
      </c>
      <c r="L3252" s="121">
        <v>1.99</v>
      </c>
      <c r="M3252" s="121">
        <v>3170</v>
      </c>
      <c r="N3252" s="122">
        <v>1</v>
      </c>
      <c r="O3252" s="122">
        <v>6.9332587317722399E+18</v>
      </c>
    </row>
    <row r="3253" spans="3:15" ht="15" customHeight="1">
      <c r="C3253" s="112" t="b">
        <v>0</v>
      </c>
      <c r="D3253" s="113">
        <v>3172</v>
      </c>
      <c r="E3253" s="114" t="s">
        <v>4917</v>
      </c>
      <c r="F3253" s="114">
        <v>249</v>
      </c>
      <c r="G3253" s="121">
        <v>3</v>
      </c>
      <c r="H3253" s="121">
        <v>19</v>
      </c>
      <c r="I3253" s="121"/>
      <c r="J3253" s="121">
        <v>1380833</v>
      </c>
      <c r="K3253" s="121">
        <v>290482361</v>
      </c>
      <c r="L3253" s="121">
        <v>1.99</v>
      </c>
      <c r="M3253" s="121">
        <v>3171</v>
      </c>
      <c r="N3253" s="122">
        <v>1</v>
      </c>
      <c r="O3253" s="122">
        <v>1.3895647996989222E+18</v>
      </c>
    </row>
    <row r="3254" spans="3:15" ht="15" customHeight="1">
      <c r="C3254" s="112" t="b">
        <v>0</v>
      </c>
      <c r="D3254" s="113">
        <v>3173</v>
      </c>
      <c r="E3254" s="114" t="s">
        <v>4918</v>
      </c>
      <c r="F3254" s="114">
        <v>249</v>
      </c>
      <c r="G3254" s="121">
        <v>3</v>
      </c>
      <c r="H3254" s="121">
        <v>19</v>
      </c>
      <c r="I3254" s="121"/>
      <c r="J3254" s="121">
        <v>1306416</v>
      </c>
      <c r="K3254" s="121">
        <v>257879716</v>
      </c>
      <c r="L3254" s="121">
        <v>1.99</v>
      </c>
      <c r="M3254" s="121">
        <v>3172</v>
      </c>
      <c r="N3254" s="122">
        <v>1</v>
      </c>
      <c r="O3254" s="122">
        <v>2.6084992876226437E+18</v>
      </c>
    </row>
    <row r="3255" spans="3:15" ht="15" customHeight="1">
      <c r="C3255" s="112" t="b">
        <v>0</v>
      </c>
      <c r="D3255" s="113">
        <v>3174</v>
      </c>
      <c r="E3255" s="114" t="s">
        <v>4919</v>
      </c>
      <c r="F3255" s="114">
        <v>249</v>
      </c>
      <c r="G3255" s="121">
        <v>3</v>
      </c>
      <c r="H3255" s="121">
        <v>19</v>
      </c>
      <c r="I3255" s="121"/>
      <c r="J3255" s="121">
        <v>1321791</v>
      </c>
      <c r="K3255" s="121">
        <v>260493577</v>
      </c>
      <c r="L3255" s="121">
        <v>1.99</v>
      </c>
      <c r="M3255" s="121">
        <v>3173</v>
      </c>
      <c r="N3255" s="122">
        <v>1</v>
      </c>
      <c r="O3255" s="122">
        <v>5.4744721745202227E+18</v>
      </c>
    </row>
    <row r="3256" spans="3:15" ht="15" customHeight="1">
      <c r="C3256" s="112" t="b">
        <v>0</v>
      </c>
      <c r="D3256" s="113">
        <v>3175</v>
      </c>
      <c r="E3256" s="114" t="s">
        <v>4920</v>
      </c>
      <c r="F3256" s="114">
        <v>249</v>
      </c>
      <c r="G3256" s="121">
        <v>3</v>
      </c>
      <c r="H3256" s="121">
        <v>19</v>
      </c>
      <c r="I3256" s="121"/>
      <c r="J3256" s="121">
        <v>1317125</v>
      </c>
      <c r="K3256" s="121">
        <v>266203162</v>
      </c>
      <c r="L3256" s="121">
        <v>1.99</v>
      </c>
      <c r="M3256" s="121">
        <v>3174</v>
      </c>
      <c r="N3256" s="122">
        <v>1</v>
      </c>
      <c r="O3256" s="122">
        <v>1.5882157952962449E+19</v>
      </c>
    </row>
    <row r="3257" spans="3:15" ht="15" customHeight="1">
      <c r="C3257" s="112" t="b">
        <v>0</v>
      </c>
      <c r="D3257" s="113">
        <v>3176</v>
      </c>
      <c r="E3257" s="114" t="s">
        <v>4921</v>
      </c>
      <c r="F3257" s="114">
        <v>249</v>
      </c>
      <c r="G3257" s="121">
        <v>3</v>
      </c>
      <c r="H3257" s="121">
        <v>19</v>
      </c>
      <c r="I3257" s="121"/>
      <c r="J3257" s="121">
        <v>1323541</v>
      </c>
      <c r="K3257" s="121">
        <v>267464180</v>
      </c>
      <c r="L3257" s="121">
        <v>1.99</v>
      </c>
      <c r="M3257" s="121">
        <v>3175</v>
      </c>
      <c r="N3257" s="122">
        <v>1</v>
      </c>
      <c r="O3257" s="122">
        <v>1.6185783728072733E+19</v>
      </c>
    </row>
    <row r="3258" spans="3:15" ht="15" customHeight="1">
      <c r="C3258" s="112" t="b">
        <v>0</v>
      </c>
      <c r="D3258" s="113">
        <v>3177</v>
      </c>
      <c r="E3258" s="114" t="s">
        <v>4922</v>
      </c>
      <c r="F3258" s="114">
        <v>249</v>
      </c>
      <c r="G3258" s="121">
        <v>3</v>
      </c>
      <c r="H3258" s="121">
        <v>19</v>
      </c>
      <c r="I3258" s="121"/>
      <c r="J3258" s="121">
        <v>1325458</v>
      </c>
      <c r="K3258" s="121">
        <v>267836576</v>
      </c>
      <c r="L3258" s="121">
        <v>1.99</v>
      </c>
      <c r="M3258" s="121">
        <v>3176</v>
      </c>
      <c r="N3258" s="122">
        <v>1</v>
      </c>
      <c r="O3258" s="122">
        <v>6.1560276098389801E+18</v>
      </c>
    </row>
    <row r="3259" spans="3:15" ht="15" customHeight="1">
      <c r="C3259" s="112" t="b">
        <v>0</v>
      </c>
      <c r="D3259" s="113">
        <v>3178</v>
      </c>
      <c r="E3259" s="114" t="s">
        <v>4923</v>
      </c>
      <c r="F3259" s="114">
        <v>250</v>
      </c>
      <c r="G3259" s="121">
        <v>3</v>
      </c>
      <c r="H3259" s="121">
        <v>19</v>
      </c>
      <c r="I3259" s="121"/>
      <c r="J3259" s="121">
        <v>1253541</v>
      </c>
      <c r="K3259" s="121">
        <v>246845576</v>
      </c>
      <c r="L3259" s="121">
        <v>1.99</v>
      </c>
      <c r="M3259" s="121">
        <v>3177</v>
      </c>
      <c r="N3259" s="122">
        <v>1</v>
      </c>
      <c r="O3259" s="122">
        <v>3.9397852610029179E+18</v>
      </c>
    </row>
    <row r="3260" spans="3:15" ht="15" customHeight="1">
      <c r="C3260" s="112" t="b">
        <v>0</v>
      </c>
      <c r="D3260" s="113">
        <v>3179</v>
      </c>
      <c r="E3260" s="114" t="s">
        <v>4924</v>
      </c>
      <c r="F3260" s="114">
        <v>250</v>
      </c>
      <c r="G3260" s="121">
        <v>3</v>
      </c>
      <c r="H3260" s="121">
        <v>19</v>
      </c>
      <c r="I3260" s="121"/>
      <c r="J3260" s="121">
        <v>1294541</v>
      </c>
      <c r="K3260" s="121">
        <v>273069146</v>
      </c>
      <c r="L3260" s="121">
        <v>1.99</v>
      </c>
      <c r="M3260" s="121">
        <v>3178</v>
      </c>
      <c r="N3260" s="122">
        <v>1</v>
      </c>
      <c r="O3260" s="122">
        <v>2.9072367655292452E+18</v>
      </c>
    </row>
    <row r="3261" spans="3:15" ht="15" customHeight="1">
      <c r="C3261" s="112" t="b">
        <v>0</v>
      </c>
      <c r="D3261" s="113">
        <v>3180</v>
      </c>
      <c r="E3261" s="114" t="s">
        <v>4925</v>
      </c>
      <c r="F3261" s="114">
        <v>250</v>
      </c>
      <c r="G3261" s="121">
        <v>3</v>
      </c>
      <c r="H3261" s="121">
        <v>19</v>
      </c>
      <c r="I3261" s="121"/>
      <c r="J3261" s="121">
        <v>1290458</v>
      </c>
      <c r="K3261" s="121">
        <v>256247623</v>
      </c>
      <c r="L3261" s="121">
        <v>1.99</v>
      </c>
      <c r="M3261" s="121">
        <v>3179</v>
      </c>
      <c r="N3261" s="122">
        <v>1</v>
      </c>
      <c r="O3261" s="122">
        <v>1.1566095519556202E+19</v>
      </c>
    </row>
    <row r="3262" spans="3:15" ht="15" customHeight="1">
      <c r="C3262" s="112" t="b">
        <v>0</v>
      </c>
      <c r="D3262" s="113">
        <v>3181</v>
      </c>
      <c r="E3262" s="114" t="s">
        <v>4926</v>
      </c>
      <c r="F3262" s="114">
        <v>250</v>
      </c>
      <c r="G3262" s="121">
        <v>3</v>
      </c>
      <c r="H3262" s="121">
        <v>19</v>
      </c>
      <c r="I3262" s="121"/>
      <c r="J3262" s="121">
        <v>1288166</v>
      </c>
      <c r="K3262" s="121">
        <v>266856017</v>
      </c>
      <c r="L3262" s="121">
        <v>1.99</v>
      </c>
      <c r="M3262" s="121">
        <v>3180</v>
      </c>
      <c r="N3262" s="122">
        <v>1</v>
      </c>
      <c r="O3262" s="122">
        <v>6.2541453306165606E+18</v>
      </c>
    </row>
    <row r="3263" spans="3:15" ht="15" customHeight="1">
      <c r="C3263" s="112" t="b">
        <v>0</v>
      </c>
      <c r="D3263" s="113">
        <v>3182</v>
      </c>
      <c r="E3263" s="114" t="s">
        <v>4927</v>
      </c>
      <c r="F3263" s="114">
        <v>250</v>
      </c>
      <c r="G3263" s="121">
        <v>3</v>
      </c>
      <c r="H3263" s="121">
        <v>19</v>
      </c>
      <c r="I3263" s="121"/>
      <c r="J3263" s="121">
        <v>1315333</v>
      </c>
      <c r="K3263" s="121">
        <v>249205209</v>
      </c>
      <c r="L3263" s="121">
        <v>1.99</v>
      </c>
      <c r="M3263" s="121">
        <v>3181</v>
      </c>
      <c r="N3263" s="122">
        <v>1</v>
      </c>
      <c r="O3263" s="122">
        <v>8.4203159379354481E+18</v>
      </c>
    </row>
    <row r="3264" spans="3:15" ht="15" customHeight="1">
      <c r="C3264" s="112" t="b">
        <v>0</v>
      </c>
      <c r="D3264" s="113">
        <v>3183</v>
      </c>
      <c r="E3264" s="114" t="s">
        <v>4928</v>
      </c>
      <c r="F3264" s="114">
        <v>250</v>
      </c>
      <c r="G3264" s="121">
        <v>3</v>
      </c>
      <c r="H3264" s="121">
        <v>19</v>
      </c>
      <c r="I3264" s="121"/>
      <c r="J3264" s="121">
        <v>1320028</v>
      </c>
      <c r="K3264" s="121">
        <v>277149457</v>
      </c>
      <c r="L3264" s="121">
        <v>1.99</v>
      </c>
      <c r="M3264" s="121">
        <v>3182</v>
      </c>
      <c r="N3264" s="122">
        <v>1</v>
      </c>
      <c r="O3264" s="122">
        <v>8.6514059949983171E+18</v>
      </c>
    </row>
    <row r="3265" spans="3:15" ht="15" customHeight="1">
      <c r="C3265" s="112" t="b">
        <v>0</v>
      </c>
      <c r="D3265" s="113">
        <v>3184</v>
      </c>
      <c r="E3265" s="114" t="s">
        <v>4929</v>
      </c>
      <c r="F3265" s="114">
        <v>250</v>
      </c>
      <c r="G3265" s="121">
        <v>3</v>
      </c>
      <c r="H3265" s="121">
        <v>19</v>
      </c>
      <c r="I3265" s="121"/>
      <c r="J3265" s="121">
        <v>1299341</v>
      </c>
      <c r="K3265" s="121">
        <v>253836788</v>
      </c>
      <c r="L3265" s="121">
        <v>1.99</v>
      </c>
      <c r="M3265" s="121">
        <v>3183</v>
      </c>
      <c r="N3265" s="122">
        <v>1</v>
      </c>
      <c r="O3265" s="122">
        <v>6.9945415801263718E+18</v>
      </c>
    </row>
    <row r="3266" spans="3:15" ht="15" customHeight="1">
      <c r="C3266" s="112" t="b">
        <v>0</v>
      </c>
      <c r="D3266" s="113">
        <v>3185</v>
      </c>
      <c r="E3266" s="114" t="s">
        <v>4930</v>
      </c>
      <c r="F3266" s="114">
        <v>250</v>
      </c>
      <c r="G3266" s="121">
        <v>3</v>
      </c>
      <c r="H3266" s="121">
        <v>19</v>
      </c>
      <c r="I3266" s="121"/>
      <c r="J3266" s="121">
        <v>1292458</v>
      </c>
      <c r="K3266" s="121">
        <v>256143822</v>
      </c>
      <c r="L3266" s="121">
        <v>1.99</v>
      </c>
      <c r="M3266" s="121">
        <v>3184</v>
      </c>
      <c r="N3266" s="122">
        <v>1</v>
      </c>
      <c r="O3266" s="122">
        <v>1.3765401673233189E+19</v>
      </c>
    </row>
    <row r="3267" spans="3:15" ht="15" customHeight="1">
      <c r="C3267" s="112" t="b">
        <v>0</v>
      </c>
      <c r="D3267" s="113">
        <v>3186</v>
      </c>
      <c r="E3267" s="114" t="s">
        <v>4931</v>
      </c>
      <c r="F3267" s="114">
        <v>250</v>
      </c>
      <c r="G3267" s="121">
        <v>3</v>
      </c>
      <c r="H3267" s="121">
        <v>19</v>
      </c>
      <c r="I3267" s="121"/>
      <c r="J3267" s="121">
        <v>1328870</v>
      </c>
      <c r="K3267" s="121">
        <v>265101113</v>
      </c>
      <c r="L3267" s="121">
        <v>1.99</v>
      </c>
      <c r="M3267" s="121">
        <v>3185</v>
      </c>
      <c r="N3267" s="122">
        <v>1</v>
      </c>
      <c r="O3267" s="122">
        <v>1.7845280236147914E+18</v>
      </c>
    </row>
    <row r="3268" spans="3:15" ht="15" customHeight="1">
      <c r="C3268" s="112" t="b">
        <v>0</v>
      </c>
      <c r="D3268" s="113">
        <v>3187</v>
      </c>
      <c r="E3268" s="114" t="s">
        <v>4932</v>
      </c>
      <c r="F3268" s="114">
        <v>250</v>
      </c>
      <c r="G3268" s="121">
        <v>3</v>
      </c>
      <c r="H3268" s="121">
        <v>19</v>
      </c>
      <c r="I3268" s="121"/>
      <c r="J3268" s="121">
        <v>1282115</v>
      </c>
      <c r="K3268" s="121">
        <v>260891300</v>
      </c>
      <c r="L3268" s="121">
        <v>1.99</v>
      </c>
      <c r="M3268" s="121">
        <v>3186</v>
      </c>
      <c r="N3268" s="122">
        <v>1</v>
      </c>
      <c r="O3268" s="122">
        <v>2.8555999345736893E+18</v>
      </c>
    </row>
    <row r="3269" spans="3:15" ht="15" customHeight="1">
      <c r="C3269" s="112" t="b">
        <v>0</v>
      </c>
      <c r="D3269" s="113">
        <v>3188</v>
      </c>
      <c r="E3269" s="114" t="s">
        <v>4933</v>
      </c>
      <c r="F3269" s="114">
        <v>250</v>
      </c>
      <c r="G3269" s="121">
        <v>3</v>
      </c>
      <c r="H3269" s="121">
        <v>19</v>
      </c>
      <c r="I3269" s="121"/>
      <c r="J3269" s="121">
        <v>1267958</v>
      </c>
      <c r="K3269" s="121">
        <v>252518021</v>
      </c>
      <c r="L3269" s="121">
        <v>1.99</v>
      </c>
      <c r="M3269" s="121">
        <v>3187</v>
      </c>
      <c r="N3269" s="122">
        <v>1</v>
      </c>
      <c r="O3269" s="122">
        <v>7.1768319009448765E+18</v>
      </c>
    </row>
    <row r="3270" spans="3:15" ht="15" customHeight="1">
      <c r="C3270" s="112" t="b">
        <v>0</v>
      </c>
      <c r="D3270" s="113">
        <v>3189</v>
      </c>
      <c r="E3270" s="114" t="s">
        <v>4934</v>
      </c>
      <c r="F3270" s="114">
        <v>250</v>
      </c>
      <c r="G3270" s="121">
        <v>3</v>
      </c>
      <c r="H3270" s="121">
        <v>19</v>
      </c>
      <c r="I3270" s="121"/>
      <c r="J3270" s="121">
        <v>1275275</v>
      </c>
      <c r="K3270" s="121">
        <v>253912762</v>
      </c>
      <c r="L3270" s="121">
        <v>1.99</v>
      </c>
      <c r="M3270" s="121">
        <v>3188</v>
      </c>
      <c r="N3270" s="122">
        <v>1</v>
      </c>
      <c r="O3270" s="122">
        <v>3.9193975489585644E+18</v>
      </c>
    </row>
    <row r="3271" spans="3:15" ht="15" customHeight="1">
      <c r="C3271" s="112" t="b">
        <v>0</v>
      </c>
      <c r="D3271" s="113">
        <v>3190</v>
      </c>
      <c r="E3271" s="114" t="s">
        <v>4935</v>
      </c>
      <c r="F3271" s="114">
        <v>250</v>
      </c>
      <c r="G3271" s="121">
        <v>3</v>
      </c>
      <c r="H3271" s="121">
        <v>19</v>
      </c>
      <c r="I3271" s="121"/>
      <c r="J3271" s="121">
        <v>1264875</v>
      </c>
      <c r="K3271" s="121">
        <v>253143200</v>
      </c>
      <c r="L3271" s="121">
        <v>1.99</v>
      </c>
      <c r="M3271" s="121">
        <v>3189</v>
      </c>
      <c r="N3271" s="122">
        <v>1</v>
      </c>
      <c r="O3271" s="122">
        <v>9.3391234387303485E+18</v>
      </c>
    </row>
    <row r="3272" spans="3:15" ht="15" customHeight="1">
      <c r="C3272" s="112" t="b">
        <v>0</v>
      </c>
      <c r="D3272" s="113">
        <v>3191</v>
      </c>
      <c r="E3272" s="114" t="s">
        <v>4936</v>
      </c>
      <c r="F3272" s="114">
        <v>250</v>
      </c>
      <c r="G3272" s="121">
        <v>3</v>
      </c>
      <c r="H3272" s="121">
        <v>19</v>
      </c>
      <c r="I3272" s="121"/>
      <c r="J3272" s="121">
        <v>1264375</v>
      </c>
      <c r="K3272" s="121">
        <v>256477011</v>
      </c>
      <c r="L3272" s="121">
        <v>1.99</v>
      </c>
      <c r="M3272" s="121">
        <v>3190</v>
      </c>
      <c r="N3272" s="122">
        <v>1</v>
      </c>
      <c r="O3272" s="122">
        <v>1.3884991915837882E+19</v>
      </c>
    </row>
    <row r="3273" spans="3:15" ht="15" customHeight="1">
      <c r="C3273" s="112" t="b">
        <v>0</v>
      </c>
      <c r="D3273" s="113">
        <v>3192</v>
      </c>
      <c r="E3273" s="114" t="s">
        <v>4937</v>
      </c>
      <c r="F3273" s="114">
        <v>250</v>
      </c>
      <c r="G3273" s="121">
        <v>3</v>
      </c>
      <c r="H3273" s="121">
        <v>19</v>
      </c>
      <c r="I3273" s="121"/>
      <c r="J3273" s="121">
        <v>1278333</v>
      </c>
      <c r="K3273" s="121">
        <v>255245729</v>
      </c>
      <c r="L3273" s="121">
        <v>1.99</v>
      </c>
      <c r="M3273" s="121">
        <v>3191</v>
      </c>
      <c r="N3273" s="122">
        <v>1</v>
      </c>
      <c r="O3273" s="122">
        <v>1.0610387810844086E+19</v>
      </c>
    </row>
    <row r="3274" spans="3:15" ht="15" customHeight="1">
      <c r="C3274" s="112" t="b">
        <v>0</v>
      </c>
      <c r="D3274" s="113">
        <v>3193</v>
      </c>
      <c r="E3274" s="114" t="s">
        <v>4938</v>
      </c>
      <c r="F3274" s="114">
        <v>250</v>
      </c>
      <c r="G3274" s="121">
        <v>3</v>
      </c>
      <c r="H3274" s="121">
        <v>19</v>
      </c>
      <c r="I3274" s="121"/>
      <c r="J3274" s="121">
        <v>1270375</v>
      </c>
      <c r="K3274" s="121">
        <v>253552710</v>
      </c>
      <c r="L3274" s="121">
        <v>1.99</v>
      </c>
      <c r="M3274" s="121">
        <v>3192</v>
      </c>
      <c r="N3274" s="122">
        <v>1</v>
      </c>
      <c r="O3274" s="122">
        <v>5.1586519225301536E+17</v>
      </c>
    </row>
    <row r="3275" spans="3:15" ht="15" customHeight="1">
      <c r="C3275" s="112" t="b">
        <v>0</v>
      </c>
      <c r="D3275" s="113">
        <v>3194</v>
      </c>
      <c r="E3275" s="114" t="s">
        <v>4939</v>
      </c>
      <c r="F3275" s="114">
        <v>250</v>
      </c>
      <c r="G3275" s="121">
        <v>3</v>
      </c>
      <c r="H3275" s="121">
        <v>19</v>
      </c>
      <c r="I3275" s="121"/>
      <c r="J3275" s="121">
        <v>1278041</v>
      </c>
      <c r="K3275" s="121">
        <v>255001728</v>
      </c>
      <c r="L3275" s="121">
        <v>1.99</v>
      </c>
      <c r="M3275" s="121">
        <v>3193</v>
      </c>
      <c r="N3275" s="122">
        <v>1</v>
      </c>
      <c r="O3275" s="122">
        <v>1.2511311509834345E+18</v>
      </c>
    </row>
    <row r="3276" spans="3:15" ht="15" customHeight="1">
      <c r="C3276" s="112" t="b">
        <v>0</v>
      </c>
      <c r="D3276" s="113">
        <v>3195</v>
      </c>
      <c r="E3276" s="114" t="s">
        <v>4940</v>
      </c>
      <c r="F3276" s="114">
        <v>250</v>
      </c>
      <c r="G3276" s="121">
        <v>3</v>
      </c>
      <c r="H3276" s="121">
        <v>19</v>
      </c>
      <c r="I3276" s="121"/>
      <c r="J3276" s="121">
        <v>1268333</v>
      </c>
      <c r="K3276" s="121">
        <v>253451012</v>
      </c>
      <c r="L3276" s="121">
        <v>1.99</v>
      </c>
      <c r="M3276" s="121">
        <v>3194</v>
      </c>
      <c r="N3276" s="122">
        <v>1</v>
      </c>
      <c r="O3276" s="122">
        <v>1.7536811654070418E+18</v>
      </c>
    </row>
    <row r="3277" spans="3:15" ht="15" customHeight="1">
      <c r="C3277" s="112" t="b">
        <v>0</v>
      </c>
      <c r="D3277" s="113">
        <v>3196</v>
      </c>
      <c r="E3277" s="114" t="s">
        <v>4941</v>
      </c>
      <c r="F3277" s="114">
        <v>250</v>
      </c>
      <c r="G3277" s="121">
        <v>3</v>
      </c>
      <c r="H3277" s="121">
        <v>19</v>
      </c>
      <c r="I3277" s="121"/>
      <c r="J3277" s="121">
        <v>1237791</v>
      </c>
      <c r="K3277" s="121">
        <v>247238398</v>
      </c>
      <c r="L3277" s="121">
        <v>1.99</v>
      </c>
      <c r="M3277" s="121">
        <v>3195</v>
      </c>
      <c r="N3277" s="122">
        <v>1</v>
      </c>
      <c r="O3277" s="122">
        <v>1.2546531507824843E+19</v>
      </c>
    </row>
    <row r="3278" spans="3:15" ht="15" customHeight="1">
      <c r="C3278" s="112" t="b">
        <v>0</v>
      </c>
      <c r="D3278" s="113">
        <v>3197</v>
      </c>
      <c r="E3278" s="114" t="s">
        <v>4942</v>
      </c>
      <c r="F3278" s="114">
        <v>250</v>
      </c>
      <c r="G3278" s="121">
        <v>3</v>
      </c>
      <c r="H3278" s="121">
        <v>19</v>
      </c>
      <c r="I3278" s="121"/>
      <c r="J3278" s="121">
        <v>1278625</v>
      </c>
      <c r="K3278" s="121">
        <v>244626927</v>
      </c>
      <c r="L3278" s="121">
        <v>1.99</v>
      </c>
      <c r="M3278" s="121">
        <v>3196</v>
      </c>
      <c r="N3278" s="122">
        <v>1</v>
      </c>
      <c r="O3278" s="122">
        <v>6.6380702560652206E+18</v>
      </c>
    </row>
    <row r="3279" spans="3:15" ht="15" customHeight="1">
      <c r="C3279" s="112" t="b">
        <v>0</v>
      </c>
      <c r="D3279" s="113">
        <v>3198</v>
      </c>
      <c r="E3279" s="114" t="s">
        <v>4943</v>
      </c>
      <c r="F3279" s="114">
        <v>250</v>
      </c>
      <c r="G3279" s="121">
        <v>3</v>
      </c>
      <c r="H3279" s="121">
        <v>19</v>
      </c>
      <c r="I3279" s="121"/>
      <c r="J3279" s="121">
        <v>1274583</v>
      </c>
      <c r="K3279" s="121">
        <v>253808658</v>
      </c>
      <c r="L3279" s="121">
        <v>1.99</v>
      </c>
      <c r="M3279" s="121">
        <v>3197</v>
      </c>
      <c r="N3279" s="122">
        <v>1</v>
      </c>
      <c r="O3279" s="122">
        <v>3.6116231131524224E+18</v>
      </c>
    </row>
    <row r="3280" spans="3:15" ht="15" customHeight="1">
      <c r="C3280" s="112" t="b">
        <v>0</v>
      </c>
      <c r="D3280" s="113">
        <v>3199</v>
      </c>
      <c r="E3280" s="114" t="s">
        <v>4944</v>
      </c>
      <c r="F3280" s="114">
        <v>250</v>
      </c>
      <c r="G3280" s="121">
        <v>3</v>
      </c>
      <c r="H3280" s="121">
        <v>19</v>
      </c>
      <c r="I3280" s="121"/>
      <c r="J3280" s="121">
        <v>1712791</v>
      </c>
      <c r="K3280" s="121">
        <v>327642458</v>
      </c>
      <c r="L3280" s="121">
        <v>1.99</v>
      </c>
      <c r="M3280" s="121">
        <v>3198</v>
      </c>
      <c r="N3280" s="122">
        <v>1</v>
      </c>
      <c r="O3280" s="122">
        <v>1.2304872624819749E+19</v>
      </c>
    </row>
    <row r="3281" spans="3:15" ht="15" customHeight="1">
      <c r="C3281" s="112" t="b">
        <v>0</v>
      </c>
      <c r="D3281" s="113">
        <v>3200</v>
      </c>
      <c r="E3281" s="114" t="s">
        <v>4945</v>
      </c>
      <c r="F3281" s="114">
        <v>251</v>
      </c>
      <c r="G3281" s="121">
        <v>3</v>
      </c>
      <c r="H3281" s="121">
        <v>19</v>
      </c>
      <c r="I3281" s="121"/>
      <c r="J3281" s="121">
        <v>1326534</v>
      </c>
      <c r="K3281" s="121">
        <v>276942637</v>
      </c>
      <c r="L3281" s="121">
        <v>1.99</v>
      </c>
      <c r="M3281" s="121">
        <v>3199</v>
      </c>
      <c r="N3281" s="122">
        <v>1</v>
      </c>
      <c r="O3281" s="122">
        <v>4.9236097068055777E+18</v>
      </c>
    </row>
    <row r="3282" spans="3:15" ht="15" customHeight="1">
      <c r="C3282" s="112" t="b">
        <v>0</v>
      </c>
      <c r="D3282" s="113">
        <v>3201</v>
      </c>
      <c r="E3282" s="114" t="s">
        <v>4946</v>
      </c>
      <c r="F3282" s="114">
        <v>251</v>
      </c>
      <c r="G3282" s="121">
        <v>3</v>
      </c>
      <c r="H3282" s="121">
        <v>19</v>
      </c>
      <c r="I3282" s="121"/>
      <c r="J3282" s="121">
        <v>1297213</v>
      </c>
      <c r="K3282" s="121">
        <v>255117055</v>
      </c>
      <c r="L3282" s="121">
        <v>1.99</v>
      </c>
      <c r="M3282" s="121">
        <v>3200</v>
      </c>
      <c r="N3282" s="122">
        <v>1</v>
      </c>
      <c r="O3282" s="122">
        <v>1.5761320259481308E+18</v>
      </c>
    </row>
    <row r="3283" spans="3:15" ht="15" customHeight="1">
      <c r="C3283" s="112" t="b">
        <v>0</v>
      </c>
      <c r="D3283" s="113">
        <v>3202</v>
      </c>
      <c r="E3283" s="114" t="s">
        <v>4947</v>
      </c>
      <c r="F3283" s="114">
        <v>251</v>
      </c>
      <c r="G3283" s="121">
        <v>3</v>
      </c>
      <c r="H3283" s="121">
        <v>19</v>
      </c>
      <c r="I3283" s="121"/>
      <c r="J3283" s="121">
        <v>1276526</v>
      </c>
      <c r="K3283" s="121">
        <v>267205501</v>
      </c>
      <c r="L3283" s="121">
        <v>1.99</v>
      </c>
      <c r="M3283" s="121">
        <v>3201</v>
      </c>
      <c r="N3283" s="122">
        <v>1</v>
      </c>
      <c r="O3283" s="122">
        <v>1.6109896091126086E+19</v>
      </c>
    </row>
    <row r="3284" spans="3:15" ht="15" customHeight="1">
      <c r="C3284" s="112" t="b">
        <v>0</v>
      </c>
      <c r="D3284" s="113">
        <v>3203</v>
      </c>
      <c r="E3284" s="114" t="s">
        <v>4948</v>
      </c>
      <c r="F3284" s="114">
        <v>251</v>
      </c>
      <c r="G3284" s="121">
        <v>3</v>
      </c>
      <c r="H3284" s="121">
        <v>19</v>
      </c>
      <c r="I3284" s="121"/>
      <c r="J3284" s="121">
        <v>1282615</v>
      </c>
      <c r="K3284" s="121">
        <v>256912833</v>
      </c>
      <c r="L3284" s="121">
        <v>1.99</v>
      </c>
      <c r="M3284" s="121">
        <v>3202</v>
      </c>
      <c r="N3284" s="122">
        <v>1</v>
      </c>
      <c r="O3284" s="122">
        <v>1.6393043364670401E+19</v>
      </c>
    </row>
    <row r="3285" spans="3:15" ht="15" customHeight="1">
      <c r="C3285" s="112" t="b">
        <v>0</v>
      </c>
      <c r="D3285" s="113">
        <v>3204</v>
      </c>
      <c r="E3285" s="114" t="s">
        <v>4949</v>
      </c>
      <c r="F3285" s="114">
        <v>251</v>
      </c>
      <c r="G3285" s="121">
        <v>3</v>
      </c>
      <c r="H3285" s="121">
        <v>19</v>
      </c>
      <c r="I3285" s="121"/>
      <c r="J3285" s="121">
        <v>1280113</v>
      </c>
      <c r="K3285" s="121">
        <v>251728257</v>
      </c>
      <c r="L3285" s="121">
        <v>1.99</v>
      </c>
      <c r="M3285" s="121">
        <v>3203</v>
      </c>
      <c r="N3285" s="122">
        <v>1</v>
      </c>
      <c r="O3285" s="122">
        <v>8.8624518470292828E+18</v>
      </c>
    </row>
    <row r="3286" spans="3:15" ht="15" customHeight="1">
      <c r="C3286" s="112" t="b">
        <v>0</v>
      </c>
      <c r="D3286" s="113">
        <v>3205</v>
      </c>
      <c r="E3286" s="114" t="s">
        <v>4950</v>
      </c>
      <c r="F3286" s="114">
        <v>251</v>
      </c>
      <c r="G3286" s="121">
        <v>3</v>
      </c>
      <c r="H3286" s="121">
        <v>19</v>
      </c>
      <c r="I3286" s="121"/>
      <c r="J3286" s="121">
        <v>1279904</v>
      </c>
      <c r="K3286" s="121">
        <v>252726644</v>
      </c>
      <c r="L3286" s="121">
        <v>1.99</v>
      </c>
      <c r="M3286" s="121">
        <v>3204</v>
      </c>
      <c r="N3286" s="122">
        <v>1</v>
      </c>
      <c r="O3286" s="122">
        <v>1.3088035009558678E+19</v>
      </c>
    </row>
    <row r="3287" spans="3:15" ht="15" customHeight="1">
      <c r="C3287" s="112" t="b">
        <v>0</v>
      </c>
      <c r="D3287" s="113">
        <v>3206</v>
      </c>
      <c r="E3287" s="114" t="s">
        <v>4951</v>
      </c>
      <c r="F3287" s="114">
        <v>251</v>
      </c>
      <c r="G3287" s="121">
        <v>3</v>
      </c>
      <c r="H3287" s="121">
        <v>19</v>
      </c>
      <c r="I3287" s="121"/>
      <c r="J3287" s="121">
        <v>1822781</v>
      </c>
      <c r="K3287" s="121">
        <v>358761786</v>
      </c>
      <c r="L3287" s="121">
        <v>1.99</v>
      </c>
      <c r="M3287" s="121">
        <v>3205</v>
      </c>
      <c r="N3287" s="122">
        <v>1</v>
      </c>
      <c r="O3287" s="122">
        <v>1.0271741015995107E+19</v>
      </c>
    </row>
    <row r="3288" spans="3:15" ht="15" customHeight="1">
      <c r="C3288" s="112" t="b">
        <v>0</v>
      </c>
      <c r="D3288" s="113">
        <v>3207</v>
      </c>
      <c r="E3288" s="114" t="s">
        <v>4952</v>
      </c>
      <c r="F3288" s="114">
        <v>251</v>
      </c>
      <c r="G3288" s="121">
        <v>3</v>
      </c>
      <c r="H3288" s="121">
        <v>19</v>
      </c>
      <c r="I3288" s="121"/>
      <c r="J3288" s="121">
        <v>1801926</v>
      </c>
      <c r="K3288" s="121">
        <v>345960631</v>
      </c>
      <c r="L3288" s="121">
        <v>1.99</v>
      </c>
      <c r="M3288" s="121">
        <v>3206</v>
      </c>
      <c r="N3288" s="122">
        <v>1</v>
      </c>
      <c r="O3288" s="122">
        <v>2.9273441611398205E+18</v>
      </c>
    </row>
    <row r="3289" spans="3:15" ht="15" customHeight="1">
      <c r="C3289" s="112" t="b">
        <v>0</v>
      </c>
      <c r="D3289" s="113">
        <v>3208</v>
      </c>
      <c r="E3289" s="114" t="s">
        <v>4953</v>
      </c>
      <c r="F3289" s="114">
        <v>251</v>
      </c>
      <c r="G3289" s="121">
        <v>3</v>
      </c>
      <c r="H3289" s="121">
        <v>22</v>
      </c>
      <c r="I3289" s="121"/>
      <c r="J3289" s="121">
        <v>1273064</v>
      </c>
      <c r="K3289" s="121">
        <v>248863427</v>
      </c>
      <c r="L3289" s="121">
        <v>1.99</v>
      </c>
      <c r="M3289" s="121">
        <v>3207</v>
      </c>
      <c r="N3289" s="122">
        <v>1</v>
      </c>
      <c r="O3289" s="122">
        <v>9.306214637146667E+18</v>
      </c>
    </row>
    <row r="3290" spans="3:15" ht="15" customHeight="1">
      <c r="C3290" s="112" t="b">
        <v>0</v>
      </c>
      <c r="D3290" s="113">
        <v>3209</v>
      </c>
      <c r="E3290" s="114" t="s">
        <v>4954</v>
      </c>
      <c r="F3290" s="114">
        <v>251</v>
      </c>
      <c r="G3290" s="121">
        <v>3</v>
      </c>
      <c r="H3290" s="121">
        <v>22</v>
      </c>
      <c r="I3290" s="121"/>
      <c r="J3290" s="121">
        <v>2519436</v>
      </c>
      <c r="K3290" s="121">
        <v>515301752</v>
      </c>
      <c r="L3290" s="121">
        <v>1.99</v>
      </c>
      <c r="M3290" s="121">
        <v>3208</v>
      </c>
      <c r="N3290" s="122">
        <v>1</v>
      </c>
      <c r="O3290" s="122">
        <v>1.5993811189241174E+19</v>
      </c>
    </row>
    <row r="3291" spans="3:15" ht="15" customHeight="1">
      <c r="C3291" s="112" t="b">
        <v>0</v>
      </c>
      <c r="D3291" s="113">
        <v>3210</v>
      </c>
      <c r="E3291" s="114" t="s">
        <v>4955</v>
      </c>
      <c r="F3291" s="114">
        <v>251</v>
      </c>
      <c r="G3291" s="121">
        <v>3</v>
      </c>
      <c r="H3291" s="121">
        <v>22</v>
      </c>
      <c r="I3291" s="121"/>
      <c r="J3291" s="121">
        <v>1271688</v>
      </c>
      <c r="K3291" s="121">
        <v>245378749</v>
      </c>
      <c r="L3291" s="121">
        <v>1.99</v>
      </c>
      <c r="M3291" s="121">
        <v>3209</v>
      </c>
      <c r="N3291" s="122">
        <v>1</v>
      </c>
      <c r="O3291" s="122">
        <v>3.5014399483914424E+18</v>
      </c>
    </row>
    <row r="3292" spans="3:15" ht="15" customHeight="1">
      <c r="C3292" s="112" t="b">
        <v>0</v>
      </c>
      <c r="D3292" s="113">
        <v>3211</v>
      </c>
      <c r="E3292" s="114" t="s">
        <v>4956</v>
      </c>
      <c r="F3292" s="114">
        <v>251</v>
      </c>
      <c r="G3292" s="121">
        <v>3</v>
      </c>
      <c r="H3292" s="121">
        <v>22</v>
      </c>
      <c r="I3292" s="121"/>
      <c r="J3292" s="121">
        <v>1289039</v>
      </c>
      <c r="K3292" s="121">
        <v>250822697</v>
      </c>
      <c r="L3292" s="121">
        <v>1.99</v>
      </c>
      <c r="M3292" s="121">
        <v>3210</v>
      </c>
      <c r="N3292" s="122">
        <v>1</v>
      </c>
      <c r="O3292" s="122">
        <v>7.7233755409354404E+18</v>
      </c>
    </row>
    <row r="3293" spans="3:15" ht="15" customHeight="1">
      <c r="C3293" s="112" t="b">
        <v>0</v>
      </c>
      <c r="D3293" s="113">
        <v>3212</v>
      </c>
      <c r="E3293" s="114" t="s">
        <v>4957</v>
      </c>
      <c r="F3293" s="114">
        <v>251</v>
      </c>
      <c r="G3293" s="121">
        <v>3</v>
      </c>
      <c r="H3293" s="121">
        <v>22</v>
      </c>
      <c r="I3293" s="121"/>
      <c r="J3293" s="121">
        <v>1700241</v>
      </c>
      <c r="K3293" s="121">
        <v>337219980</v>
      </c>
      <c r="L3293" s="121">
        <v>1.99</v>
      </c>
      <c r="M3293" s="121">
        <v>3211</v>
      </c>
      <c r="N3293" s="122">
        <v>1</v>
      </c>
      <c r="O3293" s="122">
        <v>9.9346283712582832E+16</v>
      </c>
    </row>
    <row r="3294" spans="3:15" ht="15" customHeight="1">
      <c r="C3294" s="112" t="b">
        <v>0</v>
      </c>
      <c r="D3294" s="113">
        <v>3213</v>
      </c>
      <c r="E3294" s="114" t="s">
        <v>4958</v>
      </c>
      <c r="F3294" s="114">
        <v>251</v>
      </c>
      <c r="G3294" s="121">
        <v>3</v>
      </c>
      <c r="H3294" s="121">
        <v>22</v>
      </c>
      <c r="I3294" s="121"/>
      <c r="J3294" s="121">
        <v>1271938</v>
      </c>
      <c r="K3294" s="121">
        <v>264168080</v>
      </c>
      <c r="L3294" s="121">
        <v>1.99</v>
      </c>
      <c r="M3294" s="121">
        <v>3212</v>
      </c>
      <c r="N3294" s="122">
        <v>1</v>
      </c>
      <c r="O3294" s="122">
        <v>1.0452932876325005E+19</v>
      </c>
    </row>
    <row r="3295" spans="3:15" ht="15" customHeight="1">
      <c r="C3295" s="112" t="b">
        <v>0</v>
      </c>
      <c r="D3295" s="113">
        <v>3214</v>
      </c>
      <c r="E3295" s="114" t="s">
        <v>4959</v>
      </c>
      <c r="F3295" s="114">
        <v>251</v>
      </c>
      <c r="G3295" s="121">
        <v>3</v>
      </c>
      <c r="H3295" s="121">
        <v>22</v>
      </c>
      <c r="I3295" s="121"/>
      <c r="J3295" s="121">
        <v>1271521</v>
      </c>
      <c r="K3295" s="121">
        <v>258561054</v>
      </c>
      <c r="L3295" s="121">
        <v>1.99</v>
      </c>
      <c r="M3295" s="121">
        <v>3213</v>
      </c>
      <c r="N3295" s="122">
        <v>1</v>
      </c>
      <c r="O3295" s="122">
        <v>7.8326787244620861E+18</v>
      </c>
    </row>
    <row r="3296" spans="3:15" ht="15" customHeight="1">
      <c r="C3296" s="112" t="b">
        <v>0</v>
      </c>
      <c r="D3296" s="113">
        <v>3215</v>
      </c>
      <c r="E3296" s="114" t="s">
        <v>4960</v>
      </c>
      <c r="F3296" s="114">
        <v>251</v>
      </c>
      <c r="G3296" s="121">
        <v>3</v>
      </c>
      <c r="H3296" s="121">
        <v>22</v>
      </c>
      <c r="I3296" s="121"/>
      <c r="J3296" s="121">
        <v>1302093</v>
      </c>
      <c r="K3296" s="121">
        <v>254402605</v>
      </c>
      <c r="L3296" s="121">
        <v>1.99</v>
      </c>
      <c r="M3296" s="121">
        <v>3214</v>
      </c>
      <c r="N3296" s="122">
        <v>1</v>
      </c>
      <c r="O3296" s="122">
        <v>1.8156923367440085E+19</v>
      </c>
    </row>
    <row r="3297" spans="3:15" ht="15" customHeight="1">
      <c r="C3297" s="112" t="b">
        <v>0</v>
      </c>
      <c r="D3297" s="113">
        <v>3216</v>
      </c>
      <c r="E3297" s="114" t="s">
        <v>4961</v>
      </c>
      <c r="F3297" s="114">
        <v>251</v>
      </c>
      <c r="G3297" s="121">
        <v>3</v>
      </c>
      <c r="H3297" s="121">
        <v>22</v>
      </c>
      <c r="I3297" s="121"/>
      <c r="J3297" s="121">
        <v>1272522</v>
      </c>
      <c r="K3297" s="121">
        <v>259011909</v>
      </c>
      <c r="L3297" s="121">
        <v>1.99</v>
      </c>
      <c r="M3297" s="121">
        <v>3215</v>
      </c>
      <c r="N3297" s="122">
        <v>1</v>
      </c>
      <c r="O3297" s="122">
        <v>1.5142677454745108E+19</v>
      </c>
    </row>
    <row r="3298" spans="3:15" ht="15" customHeight="1">
      <c r="C3298" s="112" t="b">
        <v>0</v>
      </c>
      <c r="D3298" s="113">
        <v>3217</v>
      </c>
      <c r="E3298" s="114" t="s">
        <v>4962</v>
      </c>
      <c r="F3298" s="114">
        <v>251</v>
      </c>
      <c r="G3298" s="121">
        <v>3</v>
      </c>
      <c r="H3298" s="121">
        <v>22</v>
      </c>
      <c r="I3298" s="121"/>
      <c r="J3298" s="121">
        <v>1767851</v>
      </c>
      <c r="K3298" s="121">
        <v>371663719</v>
      </c>
      <c r="L3298" s="121">
        <v>1.99</v>
      </c>
      <c r="M3298" s="121">
        <v>3216</v>
      </c>
      <c r="N3298" s="122">
        <v>1</v>
      </c>
      <c r="O3298" s="122">
        <v>5.0165971966222223E+18</v>
      </c>
    </row>
    <row r="3299" spans="3:15" ht="15" customHeight="1">
      <c r="C3299" s="112" t="b">
        <v>0</v>
      </c>
      <c r="D3299" s="113">
        <v>3218</v>
      </c>
      <c r="E3299" s="114" t="s">
        <v>4963</v>
      </c>
      <c r="F3299" s="114">
        <v>251</v>
      </c>
      <c r="G3299" s="121">
        <v>3</v>
      </c>
      <c r="H3299" s="121">
        <v>22</v>
      </c>
      <c r="I3299" s="121"/>
      <c r="J3299" s="121">
        <v>1271229</v>
      </c>
      <c r="K3299" s="121">
        <v>253054534</v>
      </c>
      <c r="L3299" s="121">
        <v>1.99</v>
      </c>
      <c r="M3299" s="121">
        <v>3217</v>
      </c>
      <c r="N3299" s="122">
        <v>1</v>
      </c>
      <c r="O3299" s="122">
        <v>1.5464517334169696E+19</v>
      </c>
    </row>
    <row r="3300" spans="3:15" ht="15" customHeight="1">
      <c r="C3300" s="112" t="b">
        <v>0</v>
      </c>
      <c r="D3300" s="113">
        <v>3219</v>
      </c>
      <c r="E3300" s="114" t="s">
        <v>4964</v>
      </c>
      <c r="F3300" s="114">
        <v>251</v>
      </c>
      <c r="G3300" s="121">
        <v>3</v>
      </c>
      <c r="H3300" s="121">
        <v>22</v>
      </c>
      <c r="I3300" s="121"/>
      <c r="J3300" s="121">
        <v>1268268</v>
      </c>
      <c r="K3300" s="121">
        <v>251208610</v>
      </c>
      <c r="L3300" s="121">
        <v>1.99</v>
      </c>
      <c r="M3300" s="121">
        <v>3218</v>
      </c>
      <c r="N3300" s="122">
        <v>1</v>
      </c>
      <c r="O3300" s="122">
        <v>1.1362917713649639E+19</v>
      </c>
    </row>
    <row r="3301" spans="3:15" ht="15" customHeight="1">
      <c r="C3301" s="112" t="b">
        <v>0</v>
      </c>
      <c r="D3301" s="113">
        <v>3220</v>
      </c>
      <c r="E3301" s="114" t="s">
        <v>4965</v>
      </c>
      <c r="F3301" s="114">
        <v>251</v>
      </c>
      <c r="G3301" s="121">
        <v>3</v>
      </c>
      <c r="H3301" s="121">
        <v>22</v>
      </c>
      <c r="I3301" s="121"/>
      <c r="J3301" s="121">
        <v>1732649</v>
      </c>
      <c r="K3301" s="121">
        <v>338778844</v>
      </c>
      <c r="L3301" s="121">
        <v>1.99</v>
      </c>
      <c r="M3301" s="121">
        <v>3219</v>
      </c>
      <c r="N3301" s="122">
        <v>1</v>
      </c>
      <c r="O3301" s="122">
        <v>9.7574259535975465E+18</v>
      </c>
    </row>
    <row r="3302" spans="3:15" ht="15" customHeight="1">
      <c r="C3302" s="112" t="b">
        <v>0</v>
      </c>
      <c r="D3302" s="113">
        <v>3221</v>
      </c>
      <c r="E3302" s="114" t="s">
        <v>4966</v>
      </c>
      <c r="F3302" s="114">
        <v>251</v>
      </c>
      <c r="G3302" s="121">
        <v>3</v>
      </c>
      <c r="H3302" s="121">
        <v>22</v>
      </c>
      <c r="I3302" s="121"/>
      <c r="J3302" s="121">
        <v>1676134</v>
      </c>
      <c r="K3302" s="121">
        <v>333671149</v>
      </c>
      <c r="L3302" s="121">
        <v>1.99</v>
      </c>
      <c r="M3302" s="121">
        <v>3220</v>
      </c>
      <c r="N3302" s="122">
        <v>1</v>
      </c>
      <c r="O3302" s="122">
        <v>1.2857287697623581E+19</v>
      </c>
    </row>
    <row r="3303" spans="3:15" ht="15" customHeight="1">
      <c r="C3303" s="112" t="b">
        <v>0</v>
      </c>
      <c r="D3303" s="113">
        <v>3222</v>
      </c>
      <c r="E3303" s="114" t="s">
        <v>4967</v>
      </c>
      <c r="F3303" s="114">
        <v>251</v>
      </c>
      <c r="G3303" s="121">
        <v>3</v>
      </c>
      <c r="H3303" s="121">
        <v>22</v>
      </c>
      <c r="I3303" s="121"/>
      <c r="J3303" s="121">
        <v>2541875</v>
      </c>
      <c r="K3303" s="121">
        <v>501060138</v>
      </c>
      <c r="L3303" s="121">
        <v>1.99</v>
      </c>
      <c r="M3303" s="121">
        <v>3221</v>
      </c>
      <c r="N3303" s="122">
        <v>1</v>
      </c>
      <c r="O3303" s="122">
        <v>1.1128104132443408E+19</v>
      </c>
    </row>
    <row r="3304" spans="3:15" ht="15" customHeight="1">
      <c r="C3304" s="112" t="b">
        <v>0</v>
      </c>
      <c r="D3304" s="113">
        <v>3223</v>
      </c>
      <c r="E3304" s="114" t="s">
        <v>4968</v>
      </c>
      <c r="F3304" s="114">
        <v>228</v>
      </c>
      <c r="G3304" s="121">
        <v>3</v>
      </c>
      <c r="H3304" s="121">
        <v>21</v>
      </c>
      <c r="I3304" s="121"/>
      <c r="J3304" s="121">
        <v>2687103</v>
      </c>
      <c r="K3304" s="121">
        <v>487881159</v>
      </c>
      <c r="L3304" s="121">
        <v>1.99</v>
      </c>
      <c r="M3304" s="121">
        <v>3222</v>
      </c>
      <c r="N3304" s="122">
        <v>1</v>
      </c>
      <c r="O3304" s="122">
        <v>1.7055980509898377E+19</v>
      </c>
    </row>
    <row r="3305" spans="3:15" ht="15" customHeight="1">
      <c r="C3305" s="112" t="b">
        <v>0</v>
      </c>
      <c r="D3305" s="113">
        <v>3224</v>
      </c>
      <c r="E3305" s="114" t="s">
        <v>4969</v>
      </c>
      <c r="F3305" s="114">
        <v>229</v>
      </c>
      <c r="G3305" s="121">
        <v>3</v>
      </c>
      <c r="H3305" s="121">
        <v>21</v>
      </c>
      <c r="I3305" s="121"/>
      <c r="J3305" s="121">
        <v>5088838</v>
      </c>
      <c r="K3305" s="121">
        <v>1059546140</v>
      </c>
      <c r="L3305" s="121">
        <v>1.99</v>
      </c>
      <c r="M3305" s="121">
        <v>3223</v>
      </c>
      <c r="N3305" s="122">
        <v>1</v>
      </c>
      <c r="O3305" s="122">
        <v>4.3278633807248184E+18</v>
      </c>
    </row>
    <row r="3306" spans="3:15" ht="15" customHeight="1">
      <c r="C3306" s="112" t="b">
        <v>0</v>
      </c>
      <c r="D3306" s="113">
        <v>3225</v>
      </c>
      <c r="E3306" s="114" t="s">
        <v>3193</v>
      </c>
      <c r="F3306" s="114">
        <v>252</v>
      </c>
      <c r="G3306" s="121">
        <v>2</v>
      </c>
      <c r="H3306" s="121">
        <v>1</v>
      </c>
      <c r="I3306" s="121" t="s">
        <v>4970</v>
      </c>
      <c r="J3306" s="121">
        <v>310774</v>
      </c>
      <c r="K3306" s="121">
        <v>5126563</v>
      </c>
      <c r="L3306" s="121">
        <v>0.99</v>
      </c>
      <c r="M3306" s="121">
        <v>3224</v>
      </c>
      <c r="N3306" s="122">
        <v>0</v>
      </c>
      <c r="O3306" s="122">
        <v>1.5593633068582868E+18</v>
      </c>
    </row>
    <row r="3307" spans="3:15" ht="15" customHeight="1">
      <c r="C3307" s="112" t="b">
        <v>0</v>
      </c>
      <c r="D3307" s="113">
        <v>3226</v>
      </c>
      <c r="E3307" s="114" t="s">
        <v>4971</v>
      </c>
      <c r="F3307" s="114">
        <v>253</v>
      </c>
      <c r="G3307" s="121">
        <v>3</v>
      </c>
      <c r="H3307" s="121">
        <v>20</v>
      </c>
      <c r="I3307" s="121"/>
      <c r="J3307" s="121">
        <v>2952702</v>
      </c>
      <c r="K3307" s="121">
        <v>541359437</v>
      </c>
      <c r="L3307" s="121">
        <v>1.99</v>
      </c>
      <c r="M3307" s="121">
        <v>3225</v>
      </c>
      <c r="N3307" s="122">
        <v>1</v>
      </c>
      <c r="O3307" s="122">
        <v>1.440119293968359E+19</v>
      </c>
    </row>
    <row r="3308" spans="3:15" ht="15" customHeight="1">
      <c r="C3308" s="112" t="b">
        <v>0</v>
      </c>
      <c r="D3308" s="113">
        <v>3227</v>
      </c>
      <c r="E3308" s="114" t="s">
        <v>4972</v>
      </c>
      <c r="F3308" s="114">
        <v>253</v>
      </c>
      <c r="G3308" s="121">
        <v>3</v>
      </c>
      <c r="H3308" s="121">
        <v>20</v>
      </c>
      <c r="I3308" s="121"/>
      <c r="J3308" s="121">
        <v>2956081</v>
      </c>
      <c r="K3308" s="121">
        <v>521387924</v>
      </c>
      <c r="L3308" s="121">
        <v>1.99</v>
      </c>
      <c r="M3308" s="121">
        <v>3226</v>
      </c>
      <c r="N3308" s="122">
        <v>1</v>
      </c>
      <c r="O3308" s="122">
        <v>9.2901989821539328E+18</v>
      </c>
    </row>
    <row r="3309" spans="3:15" ht="15" customHeight="1">
      <c r="C3309" s="112" t="b">
        <v>0</v>
      </c>
      <c r="D3309" s="113">
        <v>3228</v>
      </c>
      <c r="E3309" s="114" t="s">
        <v>4973</v>
      </c>
      <c r="F3309" s="114">
        <v>253</v>
      </c>
      <c r="G3309" s="121">
        <v>3</v>
      </c>
      <c r="H3309" s="121">
        <v>20</v>
      </c>
      <c r="I3309" s="121"/>
      <c r="J3309" s="121">
        <v>2927802</v>
      </c>
      <c r="K3309" s="121">
        <v>554509033</v>
      </c>
      <c r="L3309" s="121">
        <v>1.99</v>
      </c>
      <c r="M3309" s="121">
        <v>3227</v>
      </c>
      <c r="N3309" s="122">
        <v>1</v>
      </c>
      <c r="O3309" s="122">
        <v>1.1552745274093681E+18</v>
      </c>
    </row>
    <row r="3310" spans="3:15" ht="15" customHeight="1">
      <c r="C3310" s="112" t="b">
        <v>0</v>
      </c>
      <c r="D3310" s="113">
        <v>3229</v>
      </c>
      <c r="E3310" s="114" t="s">
        <v>4974</v>
      </c>
      <c r="F3310" s="114">
        <v>253</v>
      </c>
      <c r="G3310" s="121">
        <v>3</v>
      </c>
      <c r="H3310" s="121">
        <v>20</v>
      </c>
      <c r="I3310" s="121"/>
      <c r="J3310" s="121">
        <v>2922547</v>
      </c>
      <c r="K3310" s="121">
        <v>537812711</v>
      </c>
      <c r="L3310" s="121">
        <v>1.99</v>
      </c>
      <c r="M3310" s="121">
        <v>3228</v>
      </c>
      <c r="N3310" s="122">
        <v>1</v>
      </c>
      <c r="O3310" s="122">
        <v>7.742898999964843E+18</v>
      </c>
    </row>
    <row r="3311" spans="3:15" ht="15" customHeight="1">
      <c r="C3311" s="112" t="b">
        <v>0</v>
      </c>
      <c r="D3311" s="113">
        <v>3230</v>
      </c>
      <c r="E3311" s="114" t="s">
        <v>4975</v>
      </c>
      <c r="F3311" s="114">
        <v>253</v>
      </c>
      <c r="G3311" s="121">
        <v>3</v>
      </c>
      <c r="H3311" s="121">
        <v>20</v>
      </c>
      <c r="I3311" s="121"/>
      <c r="J3311" s="121">
        <v>2914664</v>
      </c>
      <c r="K3311" s="121">
        <v>534343985</v>
      </c>
      <c r="L3311" s="121">
        <v>1.99</v>
      </c>
      <c r="M3311" s="121">
        <v>3229</v>
      </c>
      <c r="N3311" s="122">
        <v>1</v>
      </c>
      <c r="O3311" s="122">
        <v>1.376726936388394E+19</v>
      </c>
    </row>
    <row r="3312" spans="3:15" ht="15" customHeight="1">
      <c r="C3312" s="112" t="b">
        <v>0</v>
      </c>
      <c r="D3312" s="113">
        <v>3231</v>
      </c>
      <c r="E3312" s="114" t="s">
        <v>4976</v>
      </c>
      <c r="F3312" s="114">
        <v>253</v>
      </c>
      <c r="G3312" s="121">
        <v>3</v>
      </c>
      <c r="H3312" s="121">
        <v>20</v>
      </c>
      <c r="I3312" s="121"/>
      <c r="J3312" s="121">
        <v>2920045</v>
      </c>
      <c r="K3312" s="121">
        <v>558872190</v>
      </c>
      <c r="L3312" s="121">
        <v>1.99</v>
      </c>
      <c r="M3312" s="121">
        <v>3230</v>
      </c>
      <c r="N3312" s="122">
        <v>1</v>
      </c>
      <c r="O3312" s="122">
        <v>1.17320469000909E+19</v>
      </c>
    </row>
    <row r="3313" spans="3:15" ht="15" customHeight="1">
      <c r="C3313" s="112" t="b">
        <v>0</v>
      </c>
      <c r="D3313" s="113">
        <v>3232</v>
      </c>
      <c r="E3313" s="114" t="s">
        <v>4977</v>
      </c>
      <c r="F3313" s="114">
        <v>253</v>
      </c>
      <c r="G3313" s="121">
        <v>3</v>
      </c>
      <c r="H3313" s="121">
        <v>20</v>
      </c>
      <c r="I3313" s="121"/>
      <c r="J3313" s="121">
        <v>2925008</v>
      </c>
      <c r="K3313" s="121">
        <v>513122217</v>
      </c>
      <c r="L3313" s="121">
        <v>1.99</v>
      </c>
      <c r="M3313" s="121">
        <v>3231</v>
      </c>
      <c r="N3313" s="122">
        <v>1</v>
      </c>
      <c r="O3313" s="122">
        <v>5.7570974020859433E+18</v>
      </c>
    </row>
    <row r="3314" spans="3:15" ht="15" customHeight="1">
      <c r="C3314" s="112" t="b">
        <v>0</v>
      </c>
      <c r="D3314" s="113">
        <v>3233</v>
      </c>
      <c r="E3314" s="114" t="s">
        <v>4978</v>
      </c>
      <c r="F3314" s="114">
        <v>253</v>
      </c>
      <c r="G3314" s="121">
        <v>3</v>
      </c>
      <c r="H3314" s="121">
        <v>20</v>
      </c>
      <c r="I3314" s="121"/>
      <c r="J3314" s="121">
        <v>2907615</v>
      </c>
      <c r="K3314" s="121">
        <v>540980196</v>
      </c>
      <c r="L3314" s="121">
        <v>1.99</v>
      </c>
      <c r="M3314" s="121">
        <v>3232</v>
      </c>
      <c r="N3314" s="122">
        <v>1</v>
      </c>
      <c r="O3314" s="122">
        <v>6.4696436604733092E+18</v>
      </c>
    </row>
    <row r="3315" spans="3:15" ht="15" customHeight="1">
      <c r="C3315" s="112" t="b">
        <v>0</v>
      </c>
      <c r="D3315" s="113">
        <v>3234</v>
      </c>
      <c r="E3315" s="114" t="s">
        <v>4979</v>
      </c>
      <c r="F3315" s="114">
        <v>253</v>
      </c>
      <c r="G3315" s="121">
        <v>3</v>
      </c>
      <c r="H3315" s="121">
        <v>20</v>
      </c>
      <c r="I3315" s="121"/>
      <c r="J3315" s="121">
        <v>2924341</v>
      </c>
      <c r="K3315" s="121">
        <v>546542281</v>
      </c>
      <c r="L3315" s="121">
        <v>1.99</v>
      </c>
      <c r="M3315" s="121">
        <v>3233</v>
      </c>
      <c r="N3315" s="122">
        <v>1</v>
      </c>
      <c r="O3315" s="122">
        <v>1.0562676930855168E+19</v>
      </c>
    </row>
    <row r="3316" spans="3:15" ht="15" customHeight="1">
      <c r="C3316" s="112" t="b">
        <v>0</v>
      </c>
      <c r="D3316" s="113">
        <v>3235</v>
      </c>
      <c r="E3316" s="114" t="s">
        <v>4980</v>
      </c>
      <c r="F3316" s="114">
        <v>253</v>
      </c>
      <c r="G3316" s="121">
        <v>3</v>
      </c>
      <c r="H3316" s="121">
        <v>20</v>
      </c>
      <c r="I3316" s="121"/>
      <c r="J3316" s="121">
        <v>2924716</v>
      </c>
      <c r="K3316" s="121">
        <v>570152232</v>
      </c>
      <c r="L3316" s="121">
        <v>1.99</v>
      </c>
      <c r="M3316" s="121">
        <v>3234</v>
      </c>
      <c r="N3316" s="122">
        <v>1</v>
      </c>
      <c r="O3316" s="122">
        <v>8.5516478684409692E+18</v>
      </c>
    </row>
    <row r="3317" spans="3:15" ht="15" customHeight="1">
      <c r="C3317" s="112" t="b">
        <v>0</v>
      </c>
      <c r="D3317" s="113">
        <v>3236</v>
      </c>
      <c r="E3317" s="114" t="s">
        <v>4981</v>
      </c>
      <c r="F3317" s="114">
        <v>253</v>
      </c>
      <c r="G3317" s="121">
        <v>3</v>
      </c>
      <c r="H3317" s="121">
        <v>20</v>
      </c>
      <c r="I3317" s="121"/>
      <c r="J3317" s="121">
        <v>2863571</v>
      </c>
      <c r="K3317" s="121">
        <v>587051735</v>
      </c>
      <c r="L3317" s="121">
        <v>1.99</v>
      </c>
      <c r="M3317" s="121">
        <v>3235</v>
      </c>
      <c r="N3317" s="122">
        <v>1</v>
      </c>
      <c r="O3317" s="122">
        <v>6.1083573522048778E+18</v>
      </c>
    </row>
    <row r="3318" spans="3:15" ht="15" customHeight="1">
      <c r="C3318" s="112" t="b">
        <v>0</v>
      </c>
      <c r="D3318" s="113">
        <v>3237</v>
      </c>
      <c r="E3318" s="114" t="s">
        <v>4982</v>
      </c>
      <c r="F3318" s="114">
        <v>253</v>
      </c>
      <c r="G3318" s="121">
        <v>3</v>
      </c>
      <c r="H3318" s="121">
        <v>20</v>
      </c>
      <c r="I3318" s="121"/>
      <c r="J3318" s="121">
        <v>2924507</v>
      </c>
      <c r="K3318" s="121">
        <v>503641007</v>
      </c>
      <c r="L3318" s="121">
        <v>1.99</v>
      </c>
      <c r="M3318" s="121">
        <v>3236</v>
      </c>
      <c r="N3318" s="122">
        <v>1</v>
      </c>
      <c r="O3318" s="122">
        <v>4.6161055314522051E+18</v>
      </c>
    </row>
    <row r="3319" spans="3:15" ht="15" customHeight="1">
      <c r="C3319" s="112" t="b">
        <v>0</v>
      </c>
      <c r="D3319" s="113">
        <v>3238</v>
      </c>
      <c r="E3319" s="114" t="s">
        <v>4983</v>
      </c>
      <c r="F3319" s="114">
        <v>253</v>
      </c>
      <c r="G3319" s="121">
        <v>3</v>
      </c>
      <c r="H3319" s="121">
        <v>20</v>
      </c>
      <c r="I3319" s="121"/>
      <c r="J3319" s="121">
        <v>2923298</v>
      </c>
      <c r="K3319" s="121">
        <v>515632754</v>
      </c>
      <c r="L3319" s="121">
        <v>1.99</v>
      </c>
      <c r="M3319" s="121">
        <v>3237</v>
      </c>
      <c r="N3319" s="122">
        <v>1</v>
      </c>
      <c r="O3319" s="122">
        <v>8.5417458322313933E+18</v>
      </c>
    </row>
    <row r="3320" spans="3:15" ht="15" customHeight="1">
      <c r="C3320" s="112" t="b">
        <v>0</v>
      </c>
      <c r="D3320" s="113">
        <v>3239</v>
      </c>
      <c r="E3320" s="114" t="s">
        <v>4984</v>
      </c>
      <c r="F3320" s="114">
        <v>253</v>
      </c>
      <c r="G3320" s="121">
        <v>3</v>
      </c>
      <c r="H3320" s="121">
        <v>20</v>
      </c>
      <c r="I3320" s="121"/>
      <c r="J3320" s="121">
        <v>2926593</v>
      </c>
      <c r="K3320" s="121">
        <v>536784757</v>
      </c>
      <c r="L3320" s="121">
        <v>1.99</v>
      </c>
      <c r="M3320" s="121">
        <v>3238</v>
      </c>
      <c r="N3320" s="122">
        <v>1</v>
      </c>
      <c r="O3320" s="122">
        <v>6.7847436337714801E+18</v>
      </c>
    </row>
    <row r="3321" spans="3:15" ht="15" customHeight="1">
      <c r="C3321" s="112" t="b">
        <v>0</v>
      </c>
      <c r="D3321" s="113">
        <v>3240</v>
      </c>
      <c r="E3321" s="114" t="s">
        <v>4985</v>
      </c>
      <c r="F3321" s="114">
        <v>253</v>
      </c>
      <c r="G3321" s="121">
        <v>3</v>
      </c>
      <c r="H3321" s="121">
        <v>20</v>
      </c>
      <c r="I3321" s="121"/>
      <c r="J3321" s="121">
        <v>2922630</v>
      </c>
      <c r="K3321" s="121">
        <v>505761343</v>
      </c>
      <c r="L3321" s="121">
        <v>1.99</v>
      </c>
      <c r="M3321" s="121">
        <v>3239</v>
      </c>
      <c r="N3321" s="122">
        <v>1</v>
      </c>
      <c r="O3321" s="122">
        <v>1.5308655525172017E+18</v>
      </c>
    </row>
    <row r="3322" spans="3:15" ht="15" customHeight="1">
      <c r="C3322" s="112" t="b">
        <v>0</v>
      </c>
      <c r="D3322" s="113">
        <v>3241</v>
      </c>
      <c r="E3322" s="114" t="s">
        <v>4986</v>
      </c>
      <c r="F3322" s="114">
        <v>253</v>
      </c>
      <c r="G3322" s="121">
        <v>3</v>
      </c>
      <c r="H3322" s="121">
        <v>20</v>
      </c>
      <c r="I3322" s="121"/>
      <c r="J3322" s="121">
        <v>2923381</v>
      </c>
      <c r="K3322" s="121">
        <v>487899692</v>
      </c>
      <c r="L3322" s="121">
        <v>1.99</v>
      </c>
      <c r="M3322" s="121">
        <v>3240</v>
      </c>
      <c r="N3322" s="122">
        <v>1</v>
      </c>
      <c r="O3322" s="122">
        <v>1.830619256156587E+18</v>
      </c>
    </row>
    <row r="3323" spans="3:15" ht="15" customHeight="1">
      <c r="C3323" s="112" t="b">
        <v>0</v>
      </c>
      <c r="D3323" s="113">
        <v>3242</v>
      </c>
      <c r="E3323" s="114" t="s">
        <v>4987</v>
      </c>
      <c r="F3323" s="114">
        <v>253</v>
      </c>
      <c r="G3323" s="121">
        <v>3</v>
      </c>
      <c r="H3323" s="121">
        <v>20</v>
      </c>
      <c r="I3323" s="121"/>
      <c r="J3323" s="121">
        <v>2956998</v>
      </c>
      <c r="K3323" s="121">
        <v>577829804</v>
      </c>
      <c r="L3323" s="121">
        <v>1.99</v>
      </c>
      <c r="M3323" s="121">
        <v>3241</v>
      </c>
      <c r="N3323" s="122">
        <v>1</v>
      </c>
      <c r="O3323" s="122">
        <v>9.7811642809525883E+18</v>
      </c>
    </row>
    <row r="3324" spans="3:15" ht="15" customHeight="1">
      <c r="C3324" s="112" t="b">
        <v>0</v>
      </c>
      <c r="D3324" s="113">
        <v>3243</v>
      </c>
      <c r="E3324" s="114" t="s">
        <v>4988</v>
      </c>
      <c r="F3324" s="114">
        <v>253</v>
      </c>
      <c r="G3324" s="121">
        <v>3</v>
      </c>
      <c r="H3324" s="121">
        <v>20</v>
      </c>
      <c r="I3324" s="121"/>
      <c r="J3324" s="121">
        <v>2935894</v>
      </c>
      <c r="K3324" s="121">
        <v>551759986</v>
      </c>
      <c r="L3324" s="121">
        <v>1.99</v>
      </c>
      <c r="M3324" s="121">
        <v>3242</v>
      </c>
      <c r="N3324" s="122">
        <v>1</v>
      </c>
      <c r="O3324" s="122">
        <v>4.8064383925116744E+18</v>
      </c>
    </row>
    <row r="3325" spans="3:15" ht="15" customHeight="1">
      <c r="C3325" s="112" t="b">
        <v>0</v>
      </c>
      <c r="D3325" s="113">
        <v>3244</v>
      </c>
      <c r="E3325" s="114" t="s">
        <v>4989</v>
      </c>
      <c r="F3325" s="114">
        <v>253</v>
      </c>
      <c r="G3325" s="121">
        <v>3</v>
      </c>
      <c r="H3325" s="121">
        <v>20</v>
      </c>
      <c r="I3325" s="121"/>
      <c r="J3325" s="121">
        <v>2960293</v>
      </c>
      <c r="K3325" s="121">
        <v>536824558</v>
      </c>
      <c r="L3325" s="121">
        <v>1.99</v>
      </c>
      <c r="M3325" s="121">
        <v>3243</v>
      </c>
      <c r="N3325" s="122">
        <v>1</v>
      </c>
      <c r="O3325" s="122">
        <v>5.9869351647055268E+18</v>
      </c>
    </row>
    <row r="3326" spans="3:15" ht="15" customHeight="1">
      <c r="C3326" s="112" t="b">
        <v>0</v>
      </c>
      <c r="D3326" s="113">
        <v>3245</v>
      </c>
      <c r="E3326" s="114" t="s">
        <v>4990</v>
      </c>
      <c r="F3326" s="114">
        <v>253</v>
      </c>
      <c r="G3326" s="121">
        <v>3</v>
      </c>
      <c r="H3326" s="121">
        <v>20</v>
      </c>
      <c r="I3326" s="121"/>
      <c r="J3326" s="121">
        <v>2903778</v>
      </c>
      <c r="K3326" s="121">
        <v>527842860</v>
      </c>
      <c r="L3326" s="121">
        <v>1.99</v>
      </c>
      <c r="M3326" s="121">
        <v>3244</v>
      </c>
      <c r="N3326" s="122">
        <v>1</v>
      </c>
      <c r="O3326" s="122">
        <v>5.1895807938506199E+18</v>
      </c>
    </row>
    <row r="3327" spans="3:15" ht="15" customHeight="1">
      <c r="C3327" s="112" t="b">
        <v>0</v>
      </c>
      <c r="D3327" s="113">
        <v>3246</v>
      </c>
      <c r="E3327" s="114" t="s">
        <v>4991</v>
      </c>
      <c r="F3327" s="114">
        <v>253</v>
      </c>
      <c r="G3327" s="121">
        <v>3</v>
      </c>
      <c r="H3327" s="121">
        <v>20</v>
      </c>
      <c r="I3327" s="121"/>
      <c r="J3327" s="121">
        <v>2922088</v>
      </c>
      <c r="K3327" s="121">
        <v>525564224</v>
      </c>
      <c r="L3327" s="121">
        <v>1.99</v>
      </c>
      <c r="M3327" s="121">
        <v>3245</v>
      </c>
      <c r="N3327" s="122">
        <v>1</v>
      </c>
      <c r="O3327" s="122">
        <v>1.1815100641720961E+19</v>
      </c>
    </row>
    <row r="3328" spans="3:15" ht="15" customHeight="1">
      <c r="C3328" s="112" t="b">
        <v>0</v>
      </c>
      <c r="D3328" s="113">
        <v>3247</v>
      </c>
      <c r="E3328" s="114" t="s">
        <v>4992</v>
      </c>
      <c r="F3328" s="114">
        <v>253</v>
      </c>
      <c r="G3328" s="121">
        <v>3</v>
      </c>
      <c r="H3328" s="121">
        <v>20</v>
      </c>
      <c r="I3328" s="121"/>
      <c r="J3328" s="121">
        <v>2923548</v>
      </c>
      <c r="K3328" s="121">
        <v>547982556</v>
      </c>
      <c r="L3328" s="121">
        <v>1.99</v>
      </c>
      <c r="M3328" s="121">
        <v>3246</v>
      </c>
      <c r="N3328" s="122">
        <v>1</v>
      </c>
      <c r="O3328" s="122">
        <v>2.1499393619354212E+18</v>
      </c>
    </row>
    <row r="3329" spans="3:15" ht="15" customHeight="1">
      <c r="C3329" s="112" t="b">
        <v>0</v>
      </c>
      <c r="D3329" s="113">
        <v>3248</v>
      </c>
      <c r="E3329" s="114" t="s">
        <v>4993</v>
      </c>
      <c r="F3329" s="114">
        <v>253</v>
      </c>
      <c r="G3329" s="121">
        <v>3</v>
      </c>
      <c r="H3329" s="121">
        <v>20</v>
      </c>
      <c r="I3329" s="121"/>
      <c r="J3329" s="121">
        <v>2927677</v>
      </c>
      <c r="K3329" s="121">
        <v>512381289</v>
      </c>
      <c r="L3329" s="121">
        <v>1.99</v>
      </c>
      <c r="M3329" s="121">
        <v>3247</v>
      </c>
      <c r="N3329" s="122">
        <v>1</v>
      </c>
      <c r="O3329" s="122">
        <v>6.1586798355476797E+18</v>
      </c>
    </row>
    <row r="3330" spans="3:15" ht="15" customHeight="1">
      <c r="C3330" s="112" t="b">
        <v>0</v>
      </c>
      <c r="D3330" s="113">
        <v>3249</v>
      </c>
      <c r="E3330" s="114" t="s">
        <v>4994</v>
      </c>
      <c r="F3330" s="114">
        <v>253</v>
      </c>
      <c r="G3330" s="121">
        <v>3</v>
      </c>
      <c r="H3330" s="121">
        <v>20</v>
      </c>
      <c r="I3330" s="121"/>
      <c r="J3330" s="121">
        <v>2924007</v>
      </c>
      <c r="K3330" s="121">
        <v>536583079</v>
      </c>
      <c r="L3330" s="121">
        <v>1.99</v>
      </c>
      <c r="M3330" s="121">
        <v>3248</v>
      </c>
      <c r="N3330" s="122">
        <v>1</v>
      </c>
      <c r="O3330" s="122">
        <v>5.994090462438358E+18</v>
      </c>
    </row>
    <row r="3331" spans="3:15" ht="15" customHeight="1">
      <c r="C3331" s="112" t="b">
        <v>0</v>
      </c>
      <c r="D3331" s="113">
        <v>3250</v>
      </c>
      <c r="E3331" s="114" t="s">
        <v>4995</v>
      </c>
      <c r="F3331" s="114">
        <v>254</v>
      </c>
      <c r="G3331" s="121">
        <v>3</v>
      </c>
      <c r="H3331" s="121">
        <v>19</v>
      </c>
      <c r="I3331" s="121"/>
      <c r="J3331" s="121">
        <v>2484567</v>
      </c>
      <c r="K3331" s="121">
        <v>492670102</v>
      </c>
      <c r="L3331" s="121">
        <v>1.99</v>
      </c>
      <c r="M3331" s="121">
        <v>3249</v>
      </c>
      <c r="N3331" s="122">
        <v>1</v>
      </c>
      <c r="O3331" s="122">
        <v>9.892067245197769E+17</v>
      </c>
    </row>
    <row r="3332" spans="3:15" ht="15" customHeight="1">
      <c r="C3332" s="112" t="b">
        <v>0</v>
      </c>
      <c r="D3332" s="113">
        <v>3251</v>
      </c>
      <c r="E3332" s="114" t="s">
        <v>4996</v>
      </c>
      <c r="F3332" s="114">
        <v>229</v>
      </c>
      <c r="G3332" s="121">
        <v>3</v>
      </c>
      <c r="H3332" s="121">
        <v>21</v>
      </c>
      <c r="I3332" s="121"/>
      <c r="J3332" s="121">
        <v>2617117</v>
      </c>
      <c r="K3332" s="121">
        <v>550943353</v>
      </c>
      <c r="L3332" s="121">
        <v>1.99</v>
      </c>
      <c r="M3332" s="121">
        <v>3250</v>
      </c>
      <c r="N3332" s="122">
        <v>1</v>
      </c>
      <c r="O3332" s="122">
        <v>1.4199635366995016E+19</v>
      </c>
    </row>
    <row r="3333" spans="3:15" ht="15" customHeight="1">
      <c r="C3333" s="112" t="b">
        <v>0</v>
      </c>
      <c r="D3333" s="113">
        <v>3252</v>
      </c>
      <c r="E3333" s="114" t="s">
        <v>4997</v>
      </c>
      <c r="F3333" s="114">
        <v>229</v>
      </c>
      <c r="G3333" s="121">
        <v>3</v>
      </c>
      <c r="H3333" s="121">
        <v>21</v>
      </c>
      <c r="I3333" s="121"/>
      <c r="J3333" s="121">
        <v>2610860</v>
      </c>
      <c r="K3333" s="121">
        <v>493211809</v>
      </c>
      <c r="L3333" s="121">
        <v>1.99</v>
      </c>
      <c r="M3333" s="121">
        <v>3251</v>
      </c>
      <c r="N3333" s="122">
        <v>1</v>
      </c>
      <c r="O3333" s="122">
        <v>4.6043227381788421E+18</v>
      </c>
    </row>
    <row r="3334" spans="3:15" ht="15" customHeight="1">
      <c r="C3334" s="112" t="b">
        <v>0</v>
      </c>
      <c r="D3334" s="113">
        <v>3253</v>
      </c>
      <c r="E3334" s="114" t="s">
        <v>4998</v>
      </c>
      <c r="F3334" s="114">
        <v>255</v>
      </c>
      <c r="G3334" s="121">
        <v>2</v>
      </c>
      <c r="H3334" s="121">
        <v>9</v>
      </c>
      <c r="I3334" s="121"/>
      <c r="J3334" s="121">
        <v>193188</v>
      </c>
      <c r="K3334" s="121">
        <v>3150090</v>
      </c>
      <c r="L3334" s="121">
        <v>0.99</v>
      </c>
      <c r="M3334" s="121">
        <v>3252</v>
      </c>
      <c r="N3334" s="122">
        <v>1</v>
      </c>
      <c r="O3334" s="122">
        <v>1.3567906868208992E+19</v>
      </c>
    </row>
    <row r="3335" spans="3:15" ht="15" customHeight="1">
      <c r="C3335" s="112" t="b">
        <v>0</v>
      </c>
      <c r="D3335" s="113">
        <v>3254</v>
      </c>
      <c r="E3335" s="114" t="s">
        <v>4999</v>
      </c>
      <c r="F3335" s="114">
        <v>255</v>
      </c>
      <c r="G3335" s="121">
        <v>2</v>
      </c>
      <c r="H3335" s="121">
        <v>9</v>
      </c>
      <c r="I3335" s="121"/>
      <c r="J3335" s="121">
        <v>278312</v>
      </c>
      <c r="K3335" s="121">
        <v>4506425</v>
      </c>
      <c r="L3335" s="121">
        <v>0.99</v>
      </c>
      <c r="M3335" s="121">
        <v>3253</v>
      </c>
      <c r="N3335" s="122">
        <v>1</v>
      </c>
      <c r="O3335" s="122">
        <v>1.4340675781888879E+19</v>
      </c>
    </row>
    <row r="3336" spans="3:15" ht="15" customHeight="1">
      <c r="C3336" s="112" t="b">
        <v>0</v>
      </c>
      <c r="D3336" s="113">
        <v>3255</v>
      </c>
      <c r="E3336" s="114" t="s">
        <v>5000</v>
      </c>
      <c r="F3336" s="114">
        <v>255</v>
      </c>
      <c r="G3336" s="121">
        <v>2</v>
      </c>
      <c r="H3336" s="121">
        <v>9</v>
      </c>
      <c r="I3336" s="121"/>
      <c r="J3336" s="121">
        <v>287740</v>
      </c>
      <c r="K3336" s="121">
        <v>4656660</v>
      </c>
      <c r="L3336" s="121">
        <v>0.99</v>
      </c>
      <c r="M3336" s="121">
        <v>3254</v>
      </c>
      <c r="N3336" s="122">
        <v>1</v>
      </c>
      <c r="O3336" s="122">
        <v>8.9369888701241344E+18</v>
      </c>
    </row>
    <row r="3337" spans="3:15" ht="15" customHeight="1">
      <c r="C3337" s="112" t="b">
        <v>0</v>
      </c>
      <c r="D3337" s="113">
        <v>3256</v>
      </c>
      <c r="E3337" s="114" t="s">
        <v>5001</v>
      </c>
      <c r="F3337" s="114">
        <v>255</v>
      </c>
      <c r="G3337" s="121">
        <v>2</v>
      </c>
      <c r="H3337" s="121">
        <v>9</v>
      </c>
      <c r="I3337" s="121"/>
      <c r="J3337" s="121">
        <v>274644</v>
      </c>
      <c r="K3337" s="121">
        <v>4448025</v>
      </c>
      <c r="L3337" s="121">
        <v>0.99</v>
      </c>
      <c r="M3337" s="121">
        <v>3255</v>
      </c>
      <c r="N3337" s="122">
        <v>1</v>
      </c>
      <c r="O3337" s="122">
        <v>3.7480629434903204E+18</v>
      </c>
    </row>
    <row r="3338" spans="3:15" ht="15" customHeight="1">
      <c r="C3338" s="112" t="b">
        <v>0</v>
      </c>
      <c r="D3338" s="113">
        <v>3257</v>
      </c>
      <c r="E3338" s="114" t="s">
        <v>5002</v>
      </c>
      <c r="F3338" s="114">
        <v>255</v>
      </c>
      <c r="G3338" s="121">
        <v>2</v>
      </c>
      <c r="H3338" s="121">
        <v>9</v>
      </c>
      <c r="I3338" s="121"/>
      <c r="J3338" s="121">
        <v>281424</v>
      </c>
      <c r="K3338" s="121">
        <v>4556003</v>
      </c>
      <c r="L3338" s="121">
        <v>0.99</v>
      </c>
      <c r="M3338" s="121">
        <v>3256</v>
      </c>
      <c r="N3338" s="122">
        <v>1</v>
      </c>
      <c r="O3338" s="122">
        <v>6.2581420231861074E+18</v>
      </c>
    </row>
    <row r="3339" spans="3:15" ht="15" customHeight="1">
      <c r="C3339" s="112" t="b">
        <v>0</v>
      </c>
      <c r="D3339" s="113">
        <v>3258</v>
      </c>
      <c r="E3339" s="114" t="s">
        <v>5003</v>
      </c>
      <c r="F3339" s="114">
        <v>255</v>
      </c>
      <c r="G3339" s="121">
        <v>2</v>
      </c>
      <c r="H3339" s="121">
        <v>9</v>
      </c>
      <c r="I3339" s="121"/>
      <c r="J3339" s="121">
        <v>215084</v>
      </c>
      <c r="K3339" s="121">
        <v>3499018</v>
      </c>
      <c r="L3339" s="121">
        <v>0.99</v>
      </c>
      <c r="M3339" s="121">
        <v>3257</v>
      </c>
      <c r="N3339" s="122">
        <v>1</v>
      </c>
      <c r="O3339" s="122">
        <v>1.2750068459813675E+19</v>
      </c>
    </row>
    <row r="3340" spans="3:15" ht="15" customHeight="1">
      <c r="C3340" s="112" t="b">
        <v>0</v>
      </c>
      <c r="D3340" s="113">
        <v>3259</v>
      </c>
      <c r="E3340" s="114" t="s">
        <v>5004</v>
      </c>
      <c r="F3340" s="114">
        <v>255</v>
      </c>
      <c r="G3340" s="121">
        <v>2</v>
      </c>
      <c r="H3340" s="121">
        <v>9</v>
      </c>
      <c r="I3340" s="121"/>
      <c r="J3340" s="121">
        <v>240719</v>
      </c>
      <c r="K3340" s="121">
        <v>3907467</v>
      </c>
      <c r="L3340" s="121">
        <v>0.99</v>
      </c>
      <c r="M3340" s="121">
        <v>3258</v>
      </c>
      <c r="N3340" s="122">
        <v>1</v>
      </c>
      <c r="O3340" s="122">
        <v>1.663940945579462E+19</v>
      </c>
    </row>
    <row r="3341" spans="3:15" ht="15" customHeight="1">
      <c r="C3341" s="112" t="b">
        <v>0</v>
      </c>
      <c r="D3341" s="113">
        <v>3260</v>
      </c>
      <c r="E3341" s="114" t="s">
        <v>5005</v>
      </c>
      <c r="F3341" s="114">
        <v>255</v>
      </c>
      <c r="G3341" s="121">
        <v>2</v>
      </c>
      <c r="H3341" s="121">
        <v>9</v>
      </c>
      <c r="I3341" s="121"/>
      <c r="J3341" s="121">
        <v>232778</v>
      </c>
      <c r="K3341" s="121">
        <v>3780807</v>
      </c>
      <c r="L3341" s="121">
        <v>0.99</v>
      </c>
      <c r="M3341" s="121">
        <v>3259</v>
      </c>
      <c r="N3341" s="122">
        <v>1</v>
      </c>
      <c r="O3341" s="122">
        <v>7.1030292015949855E+18</v>
      </c>
    </row>
    <row r="3342" spans="3:15" ht="15" customHeight="1">
      <c r="C3342" s="112" t="b">
        <v>0</v>
      </c>
      <c r="D3342" s="113">
        <v>3261</v>
      </c>
      <c r="E3342" s="114" t="s">
        <v>5006</v>
      </c>
      <c r="F3342" s="114">
        <v>255</v>
      </c>
      <c r="G3342" s="121">
        <v>2</v>
      </c>
      <c r="H3342" s="121">
        <v>9</v>
      </c>
      <c r="I3342" s="121"/>
      <c r="J3342" s="121">
        <v>159473</v>
      </c>
      <c r="K3342" s="121">
        <v>2612788</v>
      </c>
      <c r="L3342" s="121">
        <v>0.99</v>
      </c>
      <c r="M3342" s="121">
        <v>3260</v>
      </c>
      <c r="N3342" s="122">
        <v>1</v>
      </c>
      <c r="O3342" s="122">
        <v>1.0134933220874082E+19</v>
      </c>
    </row>
    <row r="3343" spans="3:15" ht="15" customHeight="1">
      <c r="C3343" s="112" t="b">
        <v>0</v>
      </c>
      <c r="D3343" s="113">
        <v>3262</v>
      </c>
      <c r="E3343" s="114" t="s">
        <v>5007</v>
      </c>
      <c r="F3343" s="114">
        <v>255</v>
      </c>
      <c r="G3343" s="121">
        <v>2</v>
      </c>
      <c r="H3343" s="121">
        <v>9</v>
      </c>
      <c r="I3343" s="121"/>
      <c r="J3343" s="121">
        <v>192329</v>
      </c>
      <c r="K3343" s="121">
        <v>3136271</v>
      </c>
      <c r="L3343" s="121">
        <v>0.99</v>
      </c>
      <c r="M3343" s="121">
        <v>3261</v>
      </c>
      <c r="N3343" s="122">
        <v>1</v>
      </c>
      <c r="O3343" s="122">
        <v>1.4070672895600921E+19</v>
      </c>
    </row>
    <row r="3344" spans="3:15" ht="15" customHeight="1">
      <c r="C3344" s="112" t="b">
        <v>0</v>
      </c>
      <c r="D3344" s="113">
        <v>3263</v>
      </c>
      <c r="E3344" s="114" t="s">
        <v>5008</v>
      </c>
      <c r="F3344" s="114">
        <v>255</v>
      </c>
      <c r="G3344" s="121">
        <v>2</v>
      </c>
      <c r="H3344" s="121">
        <v>9</v>
      </c>
      <c r="I3344" s="121"/>
      <c r="J3344" s="121">
        <v>210348</v>
      </c>
      <c r="K3344" s="121">
        <v>3423395</v>
      </c>
      <c r="L3344" s="121">
        <v>0.99</v>
      </c>
      <c r="M3344" s="121">
        <v>3262</v>
      </c>
      <c r="N3344" s="122">
        <v>1</v>
      </c>
      <c r="O3344" s="122">
        <v>9.2888127765472399E+18</v>
      </c>
    </row>
    <row r="3345" spans="3:15" ht="15" customHeight="1">
      <c r="C3345" s="112" t="b">
        <v>0</v>
      </c>
      <c r="D3345" s="113">
        <v>3264</v>
      </c>
      <c r="E3345" s="114" t="s">
        <v>5009</v>
      </c>
      <c r="F3345" s="114">
        <v>255</v>
      </c>
      <c r="G3345" s="121">
        <v>2</v>
      </c>
      <c r="H3345" s="121">
        <v>9</v>
      </c>
      <c r="I3345" s="121"/>
      <c r="J3345" s="121">
        <v>239094</v>
      </c>
      <c r="K3345" s="121">
        <v>3881620</v>
      </c>
      <c r="L3345" s="121">
        <v>0.99</v>
      </c>
      <c r="M3345" s="121">
        <v>3263</v>
      </c>
      <c r="N3345" s="122">
        <v>1</v>
      </c>
      <c r="O3345" s="122">
        <v>3.2710732400891795E+17</v>
      </c>
    </row>
    <row r="3346" spans="3:15" ht="15" customHeight="1">
      <c r="C3346" s="112" t="b">
        <v>0</v>
      </c>
      <c r="D3346" s="113">
        <v>3265</v>
      </c>
      <c r="E3346" s="114" t="s">
        <v>5010</v>
      </c>
      <c r="F3346" s="114">
        <v>255</v>
      </c>
      <c r="G3346" s="121">
        <v>2</v>
      </c>
      <c r="H3346" s="121">
        <v>9</v>
      </c>
      <c r="I3346" s="121"/>
      <c r="J3346" s="121">
        <v>265449</v>
      </c>
      <c r="K3346" s="121">
        <v>4301430</v>
      </c>
      <c r="L3346" s="121">
        <v>0.99</v>
      </c>
      <c r="M3346" s="121">
        <v>3264</v>
      </c>
      <c r="N3346" s="122">
        <v>1</v>
      </c>
      <c r="O3346" s="122">
        <v>1.3385874046416983E+18</v>
      </c>
    </row>
    <row r="3347" spans="3:15" ht="15" customHeight="1">
      <c r="C3347" s="112" t="b">
        <v>0</v>
      </c>
      <c r="D3347" s="113">
        <v>3266</v>
      </c>
      <c r="E3347" s="114" t="s">
        <v>5011</v>
      </c>
      <c r="F3347" s="114">
        <v>255</v>
      </c>
      <c r="G3347" s="121">
        <v>2</v>
      </c>
      <c r="H3347" s="121">
        <v>9</v>
      </c>
      <c r="I3347" s="121"/>
      <c r="J3347" s="121">
        <v>213018</v>
      </c>
      <c r="K3347" s="121">
        <v>3466029</v>
      </c>
      <c r="L3347" s="121">
        <v>0.99</v>
      </c>
      <c r="M3347" s="121">
        <v>3265</v>
      </c>
      <c r="N3347" s="122">
        <v>1</v>
      </c>
      <c r="O3347" s="122">
        <v>3.8798445249453297E+18</v>
      </c>
    </row>
    <row r="3348" spans="3:15" ht="15" customHeight="1">
      <c r="C3348" s="112" t="b">
        <v>0</v>
      </c>
      <c r="D3348" s="113">
        <v>3267</v>
      </c>
      <c r="E3348" s="114" t="s">
        <v>5007</v>
      </c>
      <c r="F3348" s="114">
        <v>255</v>
      </c>
      <c r="G3348" s="121">
        <v>2</v>
      </c>
      <c r="H3348" s="121">
        <v>9</v>
      </c>
      <c r="I3348" s="121"/>
      <c r="J3348" s="121">
        <v>219078</v>
      </c>
      <c r="K3348" s="121">
        <v>3562542</v>
      </c>
      <c r="L3348" s="121">
        <v>0.99</v>
      </c>
      <c r="M3348" s="121">
        <v>3266</v>
      </c>
      <c r="N3348" s="122">
        <v>1</v>
      </c>
      <c r="O3348" s="122">
        <v>1.2501651879011695E+19</v>
      </c>
    </row>
    <row r="3349" spans="3:15" ht="15" customHeight="1">
      <c r="C3349" s="112" t="b">
        <v>0</v>
      </c>
      <c r="D3349" s="113">
        <v>3268</v>
      </c>
      <c r="E3349" s="114" t="s">
        <v>5012</v>
      </c>
      <c r="F3349" s="114">
        <v>255</v>
      </c>
      <c r="G3349" s="121">
        <v>2</v>
      </c>
      <c r="H3349" s="121">
        <v>9</v>
      </c>
      <c r="I3349" s="121"/>
      <c r="J3349" s="121">
        <v>227995</v>
      </c>
      <c r="K3349" s="121">
        <v>3704642</v>
      </c>
      <c r="L3349" s="121">
        <v>0.99</v>
      </c>
      <c r="M3349" s="121">
        <v>3267</v>
      </c>
      <c r="N3349" s="122">
        <v>1</v>
      </c>
      <c r="O3349" s="122">
        <v>6.155196095331753E+18</v>
      </c>
    </row>
    <row r="3350" spans="3:15" ht="15" customHeight="1">
      <c r="C3350" s="112" t="b">
        <v>0</v>
      </c>
      <c r="D3350" s="113">
        <v>3269</v>
      </c>
      <c r="E3350" s="114" t="s">
        <v>5013</v>
      </c>
      <c r="F3350" s="114">
        <v>255</v>
      </c>
      <c r="G3350" s="121">
        <v>2</v>
      </c>
      <c r="H3350" s="121">
        <v>9</v>
      </c>
      <c r="I3350" s="121"/>
      <c r="J3350" s="121">
        <v>156059</v>
      </c>
      <c r="K3350" s="121">
        <v>2558399</v>
      </c>
      <c r="L3350" s="121">
        <v>0.99</v>
      </c>
      <c r="M3350" s="121">
        <v>3268</v>
      </c>
      <c r="N3350" s="122">
        <v>1</v>
      </c>
      <c r="O3350" s="122">
        <v>1.2672942599894487E+19</v>
      </c>
    </row>
    <row r="3351" spans="3:15" ht="15" customHeight="1">
      <c r="C3351" s="112" t="b">
        <v>0</v>
      </c>
      <c r="D3351" s="113">
        <v>3270</v>
      </c>
      <c r="E3351" s="114" t="s">
        <v>5014</v>
      </c>
      <c r="F3351" s="114">
        <v>255</v>
      </c>
      <c r="G3351" s="121">
        <v>2</v>
      </c>
      <c r="H3351" s="121">
        <v>9</v>
      </c>
      <c r="I3351" s="121"/>
      <c r="J3351" s="121">
        <v>198645</v>
      </c>
      <c r="K3351" s="121">
        <v>3237063</v>
      </c>
      <c r="L3351" s="121">
        <v>0.99</v>
      </c>
      <c r="M3351" s="121">
        <v>3269</v>
      </c>
      <c r="N3351" s="122">
        <v>1</v>
      </c>
      <c r="O3351" s="122">
        <v>1.1821076681395442E+19</v>
      </c>
    </row>
    <row r="3352" spans="3:15" ht="15" customHeight="1">
      <c r="C3352" s="112" t="b">
        <v>0</v>
      </c>
      <c r="D3352" s="113">
        <v>3271</v>
      </c>
      <c r="E3352" s="114" t="s">
        <v>5015</v>
      </c>
      <c r="F3352" s="114">
        <v>255</v>
      </c>
      <c r="G3352" s="121">
        <v>2</v>
      </c>
      <c r="H3352" s="121">
        <v>9</v>
      </c>
      <c r="I3352" s="121"/>
      <c r="J3352" s="121">
        <v>149093</v>
      </c>
      <c r="K3352" s="121">
        <v>2447453</v>
      </c>
      <c r="L3352" s="121">
        <v>0.99</v>
      </c>
      <c r="M3352" s="121">
        <v>3270</v>
      </c>
      <c r="N3352" s="122">
        <v>1</v>
      </c>
      <c r="O3352" s="122">
        <v>5.2789419009444045E+18</v>
      </c>
    </row>
    <row r="3353" spans="3:15" ht="15" customHeight="1">
      <c r="C3353" s="112" t="b">
        <v>0</v>
      </c>
      <c r="D3353" s="113">
        <v>3272</v>
      </c>
      <c r="E3353" s="114" t="s">
        <v>5005</v>
      </c>
      <c r="F3353" s="114">
        <v>255</v>
      </c>
      <c r="G3353" s="121">
        <v>2</v>
      </c>
      <c r="H3353" s="121">
        <v>9</v>
      </c>
      <c r="I3353" s="121"/>
      <c r="J3353" s="121">
        <v>187546</v>
      </c>
      <c r="K3353" s="121">
        <v>3060083</v>
      </c>
      <c r="L3353" s="121">
        <v>0.99</v>
      </c>
      <c r="M3353" s="121">
        <v>3271</v>
      </c>
      <c r="N3353" s="122">
        <v>1</v>
      </c>
      <c r="O3353" s="122">
        <v>3.6360194230105057E+18</v>
      </c>
    </row>
    <row r="3354" spans="3:15" ht="15" customHeight="1">
      <c r="C3354" s="112" t="b">
        <v>0</v>
      </c>
      <c r="D3354" s="113">
        <v>3273</v>
      </c>
      <c r="E3354" s="114" t="s">
        <v>5016</v>
      </c>
      <c r="F3354" s="114">
        <v>255</v>
      </c>
      <c r="G3354" s="121">
        <v>2</v>
      </c>
      <c r="H3354" s="121">
        <v>9</v>
      </c>
      <c r="I3354" s="121"/>
      <c r="J3354" s="121">
        <v>215549</v>
      </c>
      <c r="K3354" s="121">
        <v>3506308</v>
      </c>
      <c r="L3354" s="121">
        <v>0.99</v>
      </c>
      <c r="M3354" s="121">
        <v>3272</v>
      </c>
      <c r="N3354" s="122">
        <v>1</v>
      </c>
      <c r="O3354" s="122">
        <v>1.0965596303762799E+19</v>
      </c>
    </row>
    <row r="3355" spans="3:15" ht="15" customHeight="1">
      <c r="C3355" s="112" t="b">
        <v>0</v>
      </c>
      <c r="D3355" s="113">
        <v>3274</v>
      </c>
      <c r="E3355" s="114" t="s">
        <v>5017</v>
      </c>
      <c r="F3355" s="114">
        <v>255</v>
      </c>
      <c r="G3355" s="121">
        <v>2</v>
      </c>
      <c r="H3355" s="121">
        <v>9</v>
      </c>
      <c r="I3355" s="121"/>
      <c r="J3355" s="121">
        <v>260410</v>
      </c>
      <c r="K3355" s="121">
        <v>4221135</v>
      </c>
      <c r="L3355" s="121">
        <v>0.99</v>
      </c>
      <c r="M3355" s="121">
        <v>3273</v>
      </c>
      <c r="N3355" s="122">
        <v>1</v>
      </c>
      <c r="O3355" s="122">
        <v>1.4678512098268247E+18</v>
      </c>
    </row>
    <row r="3356" spans="3:15" ht="15" customHeight="1">
      <c r="C3356" s="112" t="b">
        <v>0</v>
      </c>
      <c r="D3356" s="113">
        <v>3275</v>
      </c>
      <c r="E3356" s="114" t="s">
        <v>4173</v>
      </c>
      <c r="F3356" s="114">
        <v>255</v>
      </c>
      <c r="G3356" s="121">
        <v>2</v>
      </c>
      <c r="H3356" s="121">
        <v>9</v>
      </c>
      <c r="I3356" s="121"/>
      <c r="J3356" s="121">
        <v>236911</v>
      </c>
      <c r="K3356" s="121">
        <v>3846658</v>
      </c>
      <c r="L3356" s="121">
        <v>0.99</v>
      </c>
      <c r="M3356" s="121">
        <v>3274</v>
      </c>
      <c r="N3356" s="122">
        <v>1</v>
      </c>
      <c r="O3356" s="122">
        <v>1.8337170307176129E+19</v>
      </c>
    </row>
    <row r="3357" spans="3:15" ht="15" customHeight="1">
      <c r="C3357" s="112" t="b">
        <v>0</v>
      </c>
      <c r="D3357" s="113">
        <v>3276</v>
      </c>
      <c r="E3357" s="114" t="s">
        <v>5018</v>
      </c>
      <c r="F3357" s="114">
        <v>256</v>
      </c>
      <c r="G3357" s="121">
        <v>2</v>
      </c>
      <c r="H3357" s="121">
        <v>1</v>
      </c>
      <c r="I3357" s="121"/>
      <c r="J3357" s="121">
        <v>340890</v>
      </c>
      <c r="K3357" s="121">
        <v>5489313</v>
      </c>
      <c r="L3357" s="121">
        <v>0.99</v>
      </c>
      <c r="M3357" s="121">
        <v>3275</v>
      </c>
      <c r="N3357" s="122">
        <v>1</v>
      </c>
      <c r="O3357" s="122">
        <v>4.7571944198669425E+18</v>
      </c>
    </row>
    <row r="3358" spans="3:15" ht="15" customHeight="1">
      <c r="C3358" s="112" t="b">
        <v>0</v>
      </c>
      <c r="D3358" s="113">
        <v>3277</v>
      </c>
      <c r="E3358" s="114" t="s">
        <v>1482</v>
      </c>
      <c r="F3358" s="114">
        <v>256</v>
      </c>
      <c r="G3358" s="121">
        <v>2</v>
      </c>
      <c r="H3358" s="121">
        <v>1</v>
      </c>
      <c r="I3358" s="121"/>
      <c r="J3358" s="121">
        <v>295960</v>
      </c>
      <c r="K3358" s="121">
        <v>4773171</v>
      </c>
      <c r="L3358" s="121">
        <v>0.99</v>
      </c>
      <c r="M3358" s="121">
        <v>3276</v>
      </c>
      <c r="N3358" s="122">
        <v>1</v>
      </c>
      <c r="O3358" s="122">
        <v>5.3636510196595077E+18</v>
      </c>
    </row>
    <row r="3359" spans="3:15" ht="15" customHeight="1">
      <c r="C3359" s="112" t="b">
        <v>0</v>
      </c>
      <c r="D3359" s="113">
        <v>3278</v>
      </c>
      <c r="E3359" s="114" t="s">
        <v>125</v>
      </c>
      <c r="F3359" s="114">
        <v>256</v>
      </c>
      <c r="G3359" s="121">
        <v>2</v>
      </c>
      <c r="H3359" s="121">
        <v>1</v>
      </c>
      <c r="I3359" s="121"/>
      <c r="J3359" s="121">
        <v>364180</v>
      </c>
      <c r="K3359" s="121">
        <v>5860455</v>
      </c>
      <c r="L3359" s="121">
        <v>0.99</v>
      </c>
      <c r="M3359" s="121">
        <v>3277</v>
      </c>
      <c r="N3359" s="122">
        <v>1</v>
      </c>
      <c r="O3359" s="122">
        <v>5.5245333533935749E+18</v>
      </c>
    </row>
    <row r="3360" spans="3:15" ht="15" customHeight="1">
      <c r="C3360" s="112" t="b">
        <v>0</v>
      </c>
      <c r="D3360" s="113">
        <v>3279</v>
      </c>
      <c r="E3360" s="114" t="s">
        <v>5019</v>
      </c>
      <c r="F3360" s="114">
        <v>256</v>
      </c>
      <c r="G3360" s="121">
        <v>2</v>
      </c>
      <c r="H3360" s="121">
        <v>1</v>
      </c>
      <c r="I3360" s="121"/>
      <c r="J3360" s="121">
        <v>392764</v>
      </c>
      <c r="K3360" s="121">
        <v>6315916</v>
      </c>
      <c r="L3360" s="121">
        <v>0.99</v>
      </c>
      <c r="M3360" s="121">
        <v>3278</v>
      </c>
      <c r="N3360" s="122">
        <v>1</v>
      </c>
      <c r="O3360" s="122">
        <v>1.8210740280329437E+19</v>
      </c>
    </row>
    <row r="3361" spans="3:15" ht="15" customHeight="1">
      <c r="C3361" s="112" t="b">
        <v>0</v>
      </c>
      <c r="D3361" s="113">
        <v>3280</v>
      </c>
      <c r="E3361" s="114" t="s">
        <v>2497</v>
      </c>
      <c r="F3361" s="114">
        <v>256</v>
      </c>
      <c r="G3361" s="121">
        <v>2</v>
      </c>
      <c r="H3361" s="121">
        <v>1</v>
      </c>
      <c r="I3361" s="121"/>
      <c r="J3361" s="121">
        <v>515435</v>
      </c>
      <c r="K3361" s="121">
        <v>8270194</v>
      </c>
      <c r="L3361" s="121">
        <v>0.99</v>
      </c>
      <c r="M3361" s="121">
        <v>3279</v>
      </c>
      <c r="N3361" s="122">
        <v>1</v>
      </c>
      <c r="O3361" s="122">
        <v>5.5864036377695355E+18</v>
      </c>
    </row>
    <row r="3362" spans="3:15" ht="15" customHeight="1">
      <c r="C3362" s="112" t="b">
        <v>0</v>
      </c>
      <c r="D3362" s="113">
        <v>3281</v>
      </c>
      <c r="E3362" s="114" t="s">
        <v>1486</v>
      </c>
      <c r="F3362" s="114">
        <v>256</v>
      </c>
      <c r="G3362" s="121">
        <v>2</v>
      </c>
      <c r="H3362" s="121">
        <v>1</v>
      </c>
      <c r="I3362" s="121"/>
      <c r="J3362" s="121">
        <v>282678</v>
      </c>
      <c r="K3362" s="121">
        <v>4561796</v>
      </c>
      <c r="L3362" s="121">
        <v>0.99</v>
      </c>
      <c r="M3362" s="121">
        <v>3280</v>
      </c>
      <c r="N3362" s="122">
        <v>1</v>
      </c>
      <c r="O3362" s="122">
        <v>1.4896193494394309E+19</v>
      </c>
    </row>
    <row r="3363" spans="3:15" ht="15" customHeight="1">
      <c r="C3363" s="112" t="b">
        <v>0</v>
      </c>
      <c r="D3363" s="113">
        <v>3282</v>
      </c>
      <c r="E3363" s="114" t="s">
        <v>1488</v>
      </c>
      <c r="F3363" s="114">
        <v>256</v>
      </c>
      <c r="G3363" s="121">
        <v>2</v>
      </c>
      <c r="H3363" s="121">
        <v>1</v>
      </c>
      <c r="I3363" s="121"/>
      <c r="J3363" s="121">
        <v>335248</v>
      </c>
      <c r="K3363" s="121">
        <v>5399456</v>
      </c>
      <c r="L3363" s="121">
        <v>0.99</v>
      </c>
      <c r="M3363" s="121">
        <v>3281</v>
      </c>
      <c r="N3363" s="122">
        <v>1</v>
      </c>
      <c r="O3363" s="122">
        <v>1.4047594280788558E+19</v>
      </c>
    </row>
    <row r="3364" spans="3:15" ht="15" customHeight="1">
      <c r="C3364" s="112" t="b">
        <v>0</v>
      </c>
      <c r="D3364" s="113">
        <v>3283</v>
      </c>
      <c r="E3364" s="114" t="s">
        <v>5020</v>
      </c>
      <c r="F3364" s="114">
        <v>256</v>
      </c>
      <c r="G3364" s="121">
        <v>2</v>
      </c>
      <c r="H3364" s="121">
        <v>1</v>
      </c>
      <c r="I3364" s="121"/>
      <c r="J3364" s="121">
        <v>354706</v>
      </c>
      <c r="K3364" s="121">
        <v>5709700</v>
      </c>
      <c r="L3364" s="121">
        <v>0.99</v>
      </c>
      <c r="M3364" s="121">
        <v>3282</v>
      </c>
      <c r="N3364" s="122">
        <v>1</v>
      </c>
      <c r="O3364" s="122">
        <v>1.2928334502583269E+19</v>
      </c>
    </row>
    <row r="3365" spans="3:15" ht="15" customHeight="1">
      <c r="C3365" s="112" t="b">
        <v>0</v>
      </c>
      <c r="D3365" s="113">
        <v>3284</v>
      </c>
      <c r="E3365" s="114" t="s">
        <v>5021</v>
      </c>
      <c r="F3365" s="114">
        <v>256</v>
      </c>
      <c r="G3365" s="121">
        <v>2</v>
      </c>
      <c r="H3365" s="121">
        <v>1</v>
      </c>
      <c r="I3365" s="121"/>
      <c r="J3365" s="121">
        <v>258343</v>
      </c>
      <c r="K3365" s="121">
        <v>4173799</v>
      </c>
      <c r="L3365" s="121">
        <v>0.99</v>
      </c>
      <c r="M3365" s="121">
        <v>3283</v>
      </c>
      <c r="N3365" s="122">
        <v>1</v>
      </c>
      <c r="O3365" s="122">
        <v>1.8198304628337885E+19</v>
      </c>
    </row>
    <row r="3366" spans="3:15" ht="15" customHeight="1">
      <c r="C3366" s="112" t="b">
        <v>0</v>
      </c>
      <c r="D3366" s="113">
        <v>3285</v>
      </c>
      <c r="E3366" s="114" t="s">
        <v>5022</v>
      </c>
      <c r="F3366" s="114">
        <v>256</v>
      </c>
      <c r="G3366" s="121">
        <v>2</v>
      </c>
      <c r="H3366" s="121">
        <v>1</v>
      </c>
      <c r="I3366" s="121"/>
      <c r="J3366" s="121">
        <v>333622</v>
      </c>
      <c r="K3366" s="121">
        <v>5373633</v>
      </c>
      <c r="L3366" s="121">
        <v>0.99</v>
      </c>
      <c r="M3366" s="121">
        <v>3284</v>
      </c>
      <c r="N3366" s="122">
        <v>1</v>
      </c>
      <c r="O3366" s="122">
        <v>2.0067110514674168E+18</v>
      </c>
    </row>
    <row r="3367" spans="3:15" ht="15" customHeight="1">
      <c r="C3367" s="112" t="b">
        <v>0</v>
      </c>
      <c r="D3367" s="113">
        <v>3286</v>
      </c>
      <c r="E3367" s="114" t="s">
        <v>5023</v>
      </c>
      <c r="F3367" s="114">
        <v>256</v>
      </c>
      <c r="G3367" s="121">
        <v>2</v>
      </c>
      <c r="H3367" s="121">
        <v>1</v>
      </c>
      <c r="I3367" s="121"/>
      <c r="J3367" s="121">
        <v>552308</v>
      </c>
      <c r="K3367" s="121">
        <v>8858616</v>
      </c>
      <c r="L3367" s="121">
        <v>0.99</v>
      </c>
      <c r="M3367" s="121">
        <v>3285</v>
      </c>
      <c r="N3367" s="122">
        <v>1</v>
      </c>
      <c r="O3367" s="122">
        <v>1.2601435152085574E+19</v>
      </c>
    </row>
    <row r="3368" spans="3:15" ht="15" customHeight="1">
      <c r="C3368" s="112" t="b">
        <v>0</v>
      </c>
      <c r="D3368" s="113">
        <v>3287</v>
      </c>
      <c r="E3368" s="114" t="s">
        <v>3742</v>
      </c>
      <c r="F3368" s="114">
        <v>256</v>
      </c>
      <c r="G3368" s="121">
        <v>2</v>
      </c>
      <c r="H3368" s="121">
        <v>1</v>
      </c>
      <c r="I3368" s="121"/>
      <c r="J3368" s="121">
        <v>189171</v>
      </c>
      <c r="K3368" s="121">
        <v>3071042</v>
      </c>
      <c r="L3368" s="121">
        <v>0.99</v>
      </c>
      <c r="M3368" s="121">
        <v>3286</v>
      </c>
      <c r="N3368" s="122">
        <v>1</v>
      </c>
      <c r="O3368" s="122">
        <v>1.4275690125806545E+19</v>
      </c>
    </row>
    <row r="3369" spans="3:15" ht="15" customHeight="1">
      <c r="C3369" s="112" t="b">
        <v>0</v>
      </c>
      <c r="D3369" s="113">
        <v>3288</v>
      </c>
      <c r="E3369" s="114" t="s">
        <v>5024</v>
      </c>
      <c r="F3369" s="114">
        <v>257</v>
      </c>
      <c r="G3369" s="121">
        <v>2</v>
      </c>
      <c r="H3369" s="121">
        <v>1</v>
      </c>
      <c r="I3369" s="121"/>
      <c r="J3369" s="121">
        <v>255766</v>
      </c>
      <c r="K3369" s="121">
        <v>4300973</v>
      </c>
      <c r="L3369" s="121">
        <v>0.99</v>
      </c>
      <c r="M3369" s="121">
        <v>3287</v>
      </c>
      <c r="N3369" s="122">
        <v>1</v>
      </c>
      <c r="O3369" s="122">
        <v>1.2930122958093533E+19</v>
      </c>
    </row>
    <row r="3370" spans="3:15" ht="15" customHeight="1">
      <c r="C3370" s="112" t="b">
        <v>0</v>
      </c>
      <c r="D3370" s="113">
        <v>3289</v>
      </c>
      <c r="E3370" s="114" t="s">
        <v>5025</v>
      </c>
      <c r="F3370" s="114">
        <v>257</v>
      </c>
      <c r="G3370" s="121">
        <v>2</v>
      </c>
      <c r="H3370" s="121">
        <v>1</v>
      </c>
      <c r="I3370" s="121"/>
      <c r="J3370" s="121">
        <v>240325</v>
      </c>
      <c r="K3370" s="121">
        <v>4050259</v>
      </c>
      <c r="L3370" s="121">
        <v>0.99</v>
      </c>
      <c r="M3370" s="121">
        <v>3288</v>
      </c>
      <c r="N3370" s="122">
        <v>1</v>
      </c>
      <c r="O3370" s="122">
        <v>2.5129891711920681E+18</v>
      </c>
    </row>
    <row r="3371" spans="3:15" ht="15" customHeight="1">
      <c r="C3371" s="112" t="b">
        <v>0</v>
      </c>
      <c r="D3371" s="113">
        <v>3290</v>
      </c>
      <c r="E3371" s="114" t="s">
        <v>5026</v>
      </c>
      <c r="F3371" s="114">
        <v>257</v>
      </c>
      <c r="G3371" s="121">
        <v>2</v>
      </c>
      <c r="H3371" s="121">
        <v>1</v>
      </c>
      <c r="I3371" s="121"/>
      <c r="J3371" s="121">
        <v>332740</v>
      </c>
      <c r="K3371" s="121">
        <v>5550779</v>
      </c>
      <c r="L3371" s="121">
        <v>0.99</v>
      </c>
      <c r="M3371" s="121">
        <v>3289</v>
      </c>
      <c r="N3371" s="122">
        <v>1</v>
      </c>
      <c r="O3371" s="122">
        <v>2.526250701916118E+18</v>
      </c>
    </row>
    <row r="3372" spans="3:15" ht="15" customHeight="1">
      <c r="C3372" s="112" t="b">
        <v>0</v>
      </c>
      <c r="D3372" s="113">
        <v>3291</v>
      </c>
      <c r="E3372" s="114" t="s">
        <v>5027</v>
      </c>
      <c r="F3372" s="114">
        <v>257</v>
      </c>
      <c r="G3372" s="121">
        <v>2</v>
      </c>
      <c r="H3372" s="121">
        <v>1</v>
      </c>
      <c r="I3372" s="121"/>
      <c r="J3372" s="121">
        <v>339125</v>
      </c>
      <c r="K3372" s="121">
        <v>5654493</v>
      </c>
      <c r="L3372" s="121">
        <v>0.99</v>
      </c>
      <c r="M3372" s="121">
        <v>3290</v>
      </c>
      <c r="N3372" s="122">
        <v>1</v>
      </c>
      <c r="O3372" s="122">
        <v>6.6518060878753536E+17</v>
      </c>
    </row>
    <row r="3373" spans="3:15" ht="15" customHeight="1">
      <c r="C3373" s="112" t="b">
        <v>0</v>
      </c>
      <c r="D3373" s="113">
        <v>3292</v>
      </c>
      <c r="E3373" s="114" t="s">
        <v>5028</v>
      </c>
      <c r="F3373" s="114">
        <v>257</v>
      </c>
      <c r="G3373" s="121">
        <v>2</v>
      </c>
      <c r="H3373" s="121">
        <v>1</v>
      </c>
      <c r="I3373" s="121"/>
      <c r="J3373" s="121">
        <v>390674</v>
      </c>
      <c r="K3373" s="121">
        <v>6491444</v>
      </c>
      <c r="L3373" s="121">
        <v>0.99</v>
      </c>
      <c r="M3373" s="121">
        <v>3291</v>
      </c>
      <c r="N3373" s="122">
        <v>1</v>
      </c>
      <c r="O3373" s="122">
        <v>1.3040045762325613E+19</v>
      </c>
    </row>
    <row r="3374" spans="3:15" ht="15" customHeight="1">
      <c r="C3374" s="112" t="b">
        <v>0</v>
      </c>
      <c r="D3374" s="113">
        <v>3293</v>
      </c>
      <c r="E3374" s="114" t="s">
        <v>5029</v>
      </c>
      <c r="F3374" s="114">
        <v>257</v>
      </c>
      <c r="G3374" s="121">
        <v>2</v>
      </c>
      <c r="H3374" s="121">
        <v>1</v>
      </c>
      <c r="I3374" s="121"/>
      <c r="J3374" s="121">
        <v>251865</v>
      </c>
      <c r="K3374" s="121">
        <v>4237651</v>
      </c>
      <c r="L3374" s="121">
        <v>0.99</v>
      </c>
      <c r="M3374" s="121">
        <v>3292</v>
      </c>
      <c r="N3374" s="122">
        <v>1</v>
      </c>
      <c r="O3374" s="122">
        <v>2.4298231963352484E+18</v>
      </c>
    </row>
    <row r="3375" spans="3:15" ht="15" customHeight="1">
      <c r="C3375" s="112" t="b">
        <v>0</v>
      </c>
      <c r="D3375" s="113">
        <v>3294</v>
      </c>
      <c r="E3375" s="114" t="s">
        <v>5030</v>
      </c>
      <c r="F3375" s="114">
        <v>257</v>
      </c>
      <c r="G3375" s="121">
        <v>2</v>
      </c>
      <c r="H3375" s="121">
        <v>1</v>
      </c>
      <c r="I3375" s="121"/>
      <c r="J3375" s="121">
        <v>325774</v>
      </c>
      <c r="K3375" s="121">
        <v>5437651</v>
      </c>
      <c r="L3375" s="121">
        <v>0.99</v>
      </c>
      <c r="M3375" s="121">
        <v>3293</v>
      </c>
      <c r="N3375" s="122">
        <v>1</v>
      </c>
      <c r="O3375" s="122">
        <v>6.1663123078813757E+18</v>
      </c>
    </row>
    <row r="3376" spans="3:15" ht="15" customHeight="1">
      <c r="C3376" s="112" t="b">
        <v>0</v>
      </c>
      <c r="D3376" s="113">
        <v>3295</v>
      </c>
      <c r="E3376" s="114" t="s">
        <v>5031</v>
      </c>
      <c r="F3376" s="114">
        <v>257</v>
      </c>
      <c r="G3376" s="121">
        <v>2</v>
      </c>
      <c r="H3376" s="121">
        <v>1</v>
      </c>
      <c r="I3376" s="121"/>
      <c r="J3376" s="121">
        <v>231246</v>
      </c>
      <c r="K3376" s="121">
        <v>3902834</v>
      </c>
      <c r="L3376" s="121">
        <v>0.99</v>
      </c>
      <c r="M3376" s="121">
        <v>3294</v>
      </c>
      <c r="N3376" s="122">
        <v>1</v>
      </c>
      <c r="O3376" s="122">
        <v>1.1333925935365419E+19</v>
      </c>
    </row>
    <row r="3377" spans="3:15" ht="15" customHeight="1">
      <c r="C3377" s="112" t="b">
        <v>0</v>
      </c>
      <c r="D3377" s="113">
        <v>3296</v>
      </c>
      <c r="E3377" s="114" t="s">
        <v>4430</v>
      </c>
      <c r="F3377" s="114">
        <v>257</v>
      </c>
      <c r="G3377" s="121">
        <v>2</v>
      </c>
      <c r="H3377" s="121">
        <v>1</v>
      </c>
      <c r="I3377" s="121"/>
      <c r="J3377" s="121">
        <v>205332</v>
      </c>
      <c r="K3377" s="121">
        <v>3482099</v>
      </c>
      <c r="L3377" s="121">
        <v>0.99</v>
      </c>
      <c r="M3377" s="121">
        <v>3295</v>
      </c>
      <c r="N3377" s="122">
        <v>1</v>
      </c>
      <c r="O3377" s="122">
        <v>8.6432370850819451E+18</v>
      </c>
    </row>
    <row r="3378" spans="3:15" ht="15" customHeight="1">
      <c r="C3378" s="112" t="b">
        <v>0</v>
      </c>
      <c r="D3378" s="113">
        <v>3297</v>
      </c>
      <c r="E3378" s="114" t="s">
        <v>5032</v>
      </c>
      <c r="F3378" s="114">
        <v>257</v>
      </c>
      <c r="G3378" s="121">
        <v>2</v>
      </c>
      <c r="H3378" s="121">
        <v>1</v>
      </c>
      <c r="I3378" s="121"/>
      <c r="J3378" s="121">
        <v>287229</v>
      </c>
      <c r="K3378" s="121">
        <v>4811894</v>
      </c>
      <c r="L3378" s="121">
        <v>0.99</v>
      </c>
      <c r="M3378" s="121">
        <v>3296</v>
      </c>
      <c r="N3378" s="122">
        <v>1</v>
      </c>
      <c r="O3378" s="122">
        <v>1.7469916517843315E+19</v>
      </c>
    </row>
    <row r="3379" spans="3:15" ht="15" customHeight="1">
      <c r="C3379" s="112" t="b">
        <v>0</v>
      </c>
      <c r="D3379" s="113">
        <v>3298</v>
      </c>
      <c r="E3379" s="114" t="s">
        <v>5033</v>
      </c>
      <c r="F3379" s="114">
        <v>257</v>
      </c>
      <c r="G3379" s="121">
        <v>2</v>
      </c>
      <c r="H3379" s="121">
        <v>1</v>
      </c>
      <c r="I3379" s="121"/>
      <c r="J3379" s="121">
        <v>315325</v>
      </c>
      <c r="K3379" s="121">
        <v>5268002</v>
      </c>
      <c r="L3379" s="121">
        <v>0.99</v>
      </c>
      <c r="M3379" s="121">
        <v>3297</v>
      </c>
      <c r="N3379" s="122">
        <v>1</v>
      </c>
      <c r="O3379" s="122">
        <v>3.6683963857944744E+16</v>
      </c>
    </row>
    <row r="3380" spans="3:15" ht="15" customHeight="1">
      <c r="C3380" s="112" t="b">
        <v>0</v>
      </c>
      <c r="D3380" s="113">
        <v>3299</v>
      </c>
      <c r="E3380" s="114" t="s">
        <v>5034</v>
      </c>
      <c r="F3380" s="114">
        <v>257</v>
      </c>
      <c r="G3380" s="121">
        <v>2</v>
      </c>
      <c r="H3380" s="121">
        <v>1</v>
      </c>
      <c r="I3380" s="121"/>
      <c r="J3380" s="121">
        <v>273041</v>
      </c>
      <c r="K3380" s="121">
        <v>4581492</v>
      </c>
      <c r="L3380" s="121">
        <v>0.99</v>
      </c>
      <c r="M3380" s="121">
        <v>3298</v>
      </c>
      <c r="N3380" s="122">
        <v>1</v>
      </c>
      <c r="O3380" s="122">
        <v>1.3553547034875277E+19</v>
      </c>
    </row>
    <row r="3381" spans="3:15" ht="15" customHeight="1">
      <c r="C3381" s="112" t="b">
        <v>0</v>
      </c>
      <c r="D3381" s="113">
        <v>3300</v>
      </c>
      <c r="E3381" s="114" t="s">
        <v>5035</v>
      </c>
      <c r="F3381" s="114">
        <v>258</v>
      </c>
      <c r="G3381" s="121">
        <v>1</v>
      </c>
      <c r="H3381" s="121">
        <v>17</v>
      </c>
      <c r="I3381" s="121" t="s">
        <v>5036</v>
      </c>
      <c r="J3381" s="121">
        <v>217835</v>
      </c>
      <c r="K3381" s="121">
        <v>8715653</v>
      </c>
      <c r="L3381" s="121">
        <v>0.99</v>
      </c>
      <c r="M3381" s="121">
        <v>3299</v>
      </c>
      <c r="N3381" s="122">
        <v>0</v>
      </c>
      <c r="O3381" s="122">
        <v>1.2987499904967322E+19</v>
      </c>
    </row>
    <row r="3382" spans="3:15" ht="15" customHeight="1">
      <c r="C3382" s="112" t="b">
        <v>0</v>
      </c>
      <c r="D3382" s="113">
        <v>3301</v>
      </c>
      <c r="E3382" s="114" t="s">
        <v>5037</v>
      </c>
      <c r="F3382" s="114">
        <v>258</v>
      </c>
      <c r="G3382" s="121">
        <v>1</v>
      </c>
      <c r="H3382" s="121">
        <v>17</v>
      </c>
      <c r="I3382" s="121" t="s">
        <v>5038</v>
      </c>
      <c r="J3382" s="121">
        <v>69120</v>
      </c>
      <c r="K3382" s="121">
        <v>2767047</v>
      </c>
      <c r="L3382" s="121">
        <v>0.99</v>
      </c>
      <c r="M3382" s="121">
        <v>3300</v>
      </c>
      <c r="N3382" s="122">
        <v>0</v>
      </c>
      <c r="O3382" s="122">
        <v>1.4898005013517269E+19</v>
      </c>
    </row>
    <row r="3383" spans="3:15" ht="15" customHeight="1">
      <c r="C3383" s="112" t="b">
        <v>0</v>
      </c>
      <c r="D3383" s="113">
        <v>3302</v>
      </c>
      <c r="E3383" s="114" t="s">
        <v>5039</v>
      </c>
      <c r="F3383" s="114">
        <v>258</v>
      </c>
      <c r="G3383" s="121">
        <v>1</v>
      </c>
      <c r="H3383" s="121">
        <v>17</v>
      </c>
      <c r="I3383" s="121" t="s">
        <v>5040</v>
      </c>
      <c r="J3383" s="121">
        <v>182230</v>
      </c>
      <c r="K3383" s="121">
        <v>7291473</v>
      </c>
      <c r="L3383" s="121">
        <v>0.99</v>
      </c>
      <c r="M3383" s="121">
        <v>3301</v>
      </c>
      <c r="N3383" s="122">
        <v>0</v>
      </c>
      <c r="O3383" s="122">
        <v>3.9001923509736028E+18</v>
      </c>
    </row>
    <row r="3384" spans="3:15" ht="15" customHeight="1">
      <c r="C3384" s="112" t="b">
        <v>0</v>
      </c>
      <c r="D3384" s="113">
        <v>3303</v>
      </c>
      <c r="E3384" s="114" t="s">
        <v>5041</v>
      </c>
      <c r="F3384" s="114">
        <v>258</v>
      </c>
      <c r="G3384" s="121">
        <v>1</v>
      </c>
      <c r="H3384" s="121">
        <v>17</v>
      </c>
      <c r="I3384" s="121" t="s">
        <v>5038</v>
      </c>
      <c r="J3384" s="121">
        <v>216633</v>
      </c>
      <c r="K3384" s="121">
        <v>8667599</v>
      </c>
      <c r="L3384" s="121">
        <v>0.99</v>
      </c>
      <c r="M3384" s="121">
        <v>3302</v>
      </c>
      <c r="N3384" s="122">
        <v>0</v>
      </c>
      <c r="O3384" s="122">
        <v>7.0069085798279342E+18</v>
      </c>
    </row>
    <row r="3385" spans="3:15" ht="15" customHeight="1">
      <c r="C3385" s="112" t="b">
        <v>0</v>
      </c>
      <c r="D3385" s="113">
        <v>3304</v>
      </c>
      <c r="E3385" s="114" t="s">
        <v>5042</v>
      </c>
      <c r="F3385" s="114">
        <v>258</v>
      </c>
      <c r="G3385" s="121">
        <v>1</v>
      </c>
      <c r="H3385" s="121">
        <v>17</v>
      </c>
      <c r="I3385" s="121" t="s">
        <v>5043</v>
      </c>
      <c r="J3385" s="121">
        <v>7941</v>
      </c>
      <c r="K3385" s="121">
        <v>319888</v>
      </c>
      <c r="L3385" s="121">
        <v>0.99</v>
      </c>
      <c r="M3385" s="121">
        <v>3303</v>
      </c>
      <c r="N3385" s="122">
        <v>0</v>
      </c>
      <c r="O3385" s="122">
        <v>1.6061880031210611E+19</v>
      </c>
    </row>
    <row r="3386" spans="3:15" ht="15" customHeight="1">
      <c r="C3386" s="112" t="b">
        <v>0</v>
      </c>
      <c r="D3386" s="113">
        <v>3305</v>
      </c>
      <c r="E3386" s="114" t="s">
        <v>5044</v>
      </c>
      <c r="F3386" s="114">
        <v>258</v>
      </c>
      <c r="G3386" s="121">
        <v>1</v>
      </c>
      <c r="H3386" s="121">
        <v>17</v>
      </c>
      <c r="I3386" s="121" t="s">
        <v>5045</v>
      </c>
      <c r="J3386" s="121">
        <v>219402</v>
      </c>
      <c r="K3386" s="121">
        <v>8778369</v>
      </c>
      <c r="L3386" s="121">
        <v>0.99</v>
      </c>
      <c r="M3386" s="121">
        <v>3304</v>
      </c>
      <c r="N3386" s="122">
        <v>0</v>
      </c>
      <c r="O3386" s="122">
        <v>4.7467205298810081E+18</v>
      </c>
    </row>
    <row r="3387" spans="3:15" ht="15" customHeight="1">
      <c r="C3387" s="112" t="b">
        <v>0</v>
      </c>
      <c r="D3387" s="113">
        <v>3306</v>
      </c>
      <c r="E3387" s="114" t="s">
        <v>5046</v>
      </c>
      <c r="F3387" s="114">
        <v>258</v>
      </c>
      <c r="G3387" s="121">
        <v>1</v>
      </c>
      <c r="H3387" s="121">
        <v>17</v>
      </c>
      <c r="I3387" s="121" t="s">
        <v>5038</v>
      </c>
      <c r="J3387" s="121">
        <v>218331</v>
      </c>
      <c r="K3387" s="121">
        <v>8735518</v>
      </c>
      <c r="L3387" s="121">
        <v>0.99</v>
      </c>
      <c r="M3387" s="121">
        <v>3305</v>
      </c>
      <c r="N3387" s="122">
        <v>0</v>
      </c>
      <c r="O3387" s="122">
        <v>2.7952227561946737E+18</v>
      </c>
    </row>
    <row r="3388" spans="3:15" ht="15" customHeight="1">
      <c r="C3388" s="112" t="b">
        <v>0</v>
      </c>
      <c r="D3388" s="113">
        <v>3307</v>
      </c>
      <c r="E3388" s="114" t="s">
        <v>5047</v>
      </c>
      <c r="F3388" s="114">
        <v>258</v>
      </c>
      <c r="G3388" s="121">
        <v>1</v>
      </c>
      <c r="H3388" s="121">
        <v>17</v>
      </c>
      <c r="I3388" s="121" t="s">
        <v>5038</v>
      </c>
      <c r="J3388" s="121">
        <v>155611</v>
      </c>
      <c r="K3388" s="121">
        <v>6226713</v>
      </c>
      <c r="L3388" s="121">
        <v>0.99</v>
      </c>
      <c r="M3388" s="121">
        <v>3306</v>
      </c>
      <c r="N3388" s="122">
        <v>0</v>
      </c>
      <c r="O3388" s="122">
        <v>8.2380790153735168E+18</v>
      </c>
    </row>
    <row r="3389" spans="3:15" ht="15" customHeight="1">
      <c r="C3389" s="112" t="b">
        <v>0</v>
      </c>
      <c r="D3389" s="113">
        <v>3308</v>
      </c>
      <c r="E3389" s="114" t="s">
        <v>5048</v>
      </c>
      <c r="F3389" s="114">
        <v>258</v>
      </c>
      <c r="G3389" s="121">
        <v>1</v>
      </c>
      <c r="H3389" s="121">
        <v>17</v>
      </c>
      <c r="I3389" s="121" t="s">
        <v>5036</v>
      </c>
      <c r="J3389" s="121">
        <v>114520</v>
      </c>
      <c r="K3389" s="121">
        <v>4583091</v>
      </c>
      <c r="L3389" s="121">
        <v>0.99</v>
      </c>
      <c r="M3389" s="121">
        <v>3307</v>
      </c>
      <c r="N3389" s="122">
        <v>0</v>
      </c>
      <c r="O3389" s="122">
        <v>1.4026657610529106E+19</v>
      </c>
    </row>
    <row r="3390" spans="3:15" ht="15" customHeight="1">
      <c r="C3390" s="112" t="b">
        <v>0</v>
      </c>
      <c r="D3390" s="113">
        <v>3309</v>
      </c>
      <c r="E3390" s="114" t="s">
        <v>5049</v>
      </c>
      <c r="F3390" s="114">
        <v>258</v>
      </c>
      <c r="G3390" s="121">
        <v>1</v>
      </c>
      <c r="H3390" s="121">
        <v>17</v>
      </c>
      <c r="I3390" s="121" t="s">
        <v>5036</v>
      </c>
      <c r="J3390" s="121">
        <v>238393</v>
      </c>
      <c r="K3390" s="121">
        <v>9537994</v>
      </c>
      <c r="L3390" s="121">
        <v>0.99</v>
      </c>
      <c r="M3390" s="121">
        <v>3308</v>
      </c>
      <c r="N3390" s="122">
        <v>0</v>
      </c>
      <c r="O3390" s="122">
        <v>1.5559244717457385E+19</v>
      </c>
    </row>
    <row r="3391" spans="3:15" ht="15" customHeight="1">
      <c r="C3391" s="112" t="b">
        <v>0</v>
      </c>
      <c r="D3391" s="113">
        <v>3310</v>
      </c>
      <c r="E3391" s="114" t="s">
        <v>5050</v>
      </c>
      <c r="F3391" s="114">
        <v>258</v>
      </c>
      <c r="G3391" s="121">
        <v>1</v>
      </c>
      <c r="H3391" s="121">
        <v>17</v>
      </c>
      <c r="I3391" s="121" t="s">
        <v>5043</v>
      </c>
      <c r="J3391" s="121">
        <v>21211</v>
      </c>
      <c r="K3391" s="121">
        <v>850698</v>
      </c>
      <c r="L3391" s="121">
        <v>0.99</v>
      </c>
      <c r="M3391" s="121">
        <v>3309</v>
      </c>
      <c r="N3391" s="122">
        <v>0</v>
      </c>
      <c r="O3391" s="122">
        <v>5.5472833946918523E+18</v>
      </c>
    </row>
    <row r="3392" spans="3:15" ht="15" customHeight="1">
      <c r="C3392" s="112" t="b">
        <v>0</v>
      </c>
      <c r="D3392" s="113">
        <v>3311</v>
      </c>
      <c r="E3392" s="114" t="s">
        <v>5051</v>
      </c>
      <c r="F3392" s="114">
        <v>258</v>
      </c>
      <c r="G3392" s="121">
        <v>1</v>
      </c>
      <c r="H3392" s="121">
        <v>17</v>
      </c>
      <c r="I3392" s="121" t="s">
        <v>5036</v>
      </c>
      <c r="J3392" s="121">
        <v>190432</v>
      </c>
      <c r="K3392" s="121">
        <v>7619569</v>
      </c>
      <c r="L3392" s="121">
        <v>0.99</v>
      </c>
      <c r="M3392" s="121">
        <v>3310</v>
      </c>
      <c r="N3392" s="122">
        <v>0</v>
      </c>
      <c r="O3392" s="122">
        <v>9.7846531760819405E+18</v>
      </c>
    </row>
    <row r="3393" spans="3:15" ht="15" customHeight="1">
      <c r="C3393" s="112" t="b">
        <v>0</v>
      </c>
      <c r="D3393" s="113">
        <v>3312</v>
      </c>
      <c r="E3393" s="114" t="s">
        <v>5052</v>
      </c>
      <c r="F3393" s="114">
        <v>258</v>
      </c>
      <c r="G3393" s="121">
        <v>1</v>
      </c>
      <c r="H3393" s="121">
        <v>17</v>
      </c>
      <c r="I3393" s="121" t="s">
        <v>5053</v>
      </c>
      <c r="J3393" s="121">
        <v>170475</v>
      </c>
      <c r="K3393" s="121">
        <v>6821279</v>
      </c>
      <c r="L3393" s="121">
        <v>0.99</v>
      </c>
      <c r="M3393" s="121">
        <v>3311</v>
      </c>
      <c r="N3393" s="122">
        <v>0</v>
      </c>
      <c r="O3393" s="122">
        <v>1.456680079395772E+19</v>
      </c>
    </row>
    <row r="3394" spans="3:15" ht="15" customHeight="1">
      <c r="C3394" s="112" t="b">
        <v>0</v>
      </c>
      <c r="D3394" s="113">
        <v>3313</v>
      </c>
      <c r="E3394" s="114" t="s">
        <v>5054</v>
      </c>
      <c r="F3394" s="114">
        <v>258</v>
      </c>
      <c r="G3394" s="121">
        <v>1</v>
      </c>
      <c r="H3394" s="121">
        <v>17</v>
      </c>
      <c r="I3394" s="121" t="s">
        <v>5055</v>
      </c>
      <c r="J3394" s="121">
        <v>163030</v>
      </c>
      <c r="K3394" s="121">
        <v>6523458</v>
      </c>
      <c r="L3394" s="121">
        <v>0.99</v>
      </c>
      <c r="M3394" s="121">
        <v>3312</v>
      </c>
      <c r="N3394" s="122">
        <v>0</v>
      </c>
      <c r="O3394" s="122">
        <v>3.4609354740354606E+18</v>
      </c>
    </row>
    <row r="3395" spans="3:15" ht="15" customHeight="1">
      <c r="C3395" s="112" t="b">
        <v>0</v>
      </c>
      <c r="D3395" s="113">
        <v>3314</v>
      </c>
      <c r="E3395" s="114" t="s">
        <v>5056</v>
      </c>
      <c r="F3395" s="114">
        <v>258</v>
      </c>
      <c r="G3395" s="121">
        <v>1</v>
      </c>
      <c r="H3395" s="121">
        <v>17</v>
      </c>
      <c r="I3395" s="121" t="s">
        <v>5057</v>
      </c>
      <c r="J3395" s="121">
        <v>170213</v>
      </c>
      <c r="K3395" s="121">
        <v>6810820</v>
      </c>
      <c r="L3395" s="121">
        <v>0.99</v>
      </c>
      <c r="M3395" s="121">
        <v>3313</v>
      </c>
      <c r="N3395" s="122">
        <v>0</v>
      </c>
      <c r="O3395" s="122">
        <v>1.3789379075693138E+19</v>
      </c>
    </row>
    <row r="3396" spans="3:15" ht="15" customHeight="1">
      <c r="C3396" s="112" t="b">
        <v>0</v>
      </c>
      <c r="D3396" s="113">
        <v>3315</v>
      </c>
      <c r="E3396" s="114" t="s">
        <v>5058</v>
      </c>
      <c r="F3396" s="114">
        <v>258</v>
      </c>
      <c r="G3396" s="121">
        <v>1</v>
      </c>
      <c r="H3396" s="121">
        <v>17</v>
      </c>
      <c r="I3396" s="121" t="s">
        <v>5055</v>
      </c>
      <c r="J3396" s="121">
        <v>239908</v>
      </c>
      <c r="K3396" s="121">
        <v>9598588</v>
      </c>
      <c r="L3396" s="121">
        <v>0.99</v>
      </c>
      <c r="M3396" s="121">
        <v>3314</v>
      </c>
      <c r="N3396" s="122">
        <v>0</v>
      </c>
      <c r="O3396" s="122">
        <v>1.6830799006232033E+19</v>
      </c>
    </row>
    <row r="3397" spans="3:15" ht="15" customHeight="1">
      <c r="C3397" s="112" t="b">
        <v>0</v>
      </c>
      <c r="D3397" s="113">
        <v>3316</v>
      </c>
      <c r="E3397" s="114" t="s">
        <v>3179</v>
      </c>
      <c r="F3397" s="114">
        <v>258</v>
      </c>
      <c r="G3397" s="121">
        <v>1</v>
      </c>
      <c r="H3397" s="121">
        <v>17</v>
      </c>
      <c r="I3397" s="121" t="s">
        <v>5038</v>
      </c>
      <c r="J3397" s="121">
        <v>200620</v>
      </c>
      <c r="K3397" s="121">
        <v>8027065</v>
      </c>
      <c r="L3397" s="121">
        <v>0.99</v>
      </c>
      <c r="M3397" s="121">
        <v>3315</v>
      </c>
      <c r="N3397" s="122">
        <v>0</v>
      </c>
      <c r="O3397" s="122">
        <v>2.2239760224432095E+18</v>
      </c>
    </row>
    <row r="3398" spans="3:15" ht="15" customHeight="1">
      <c r="C3398" s="112" t="b">
        <v>0</v>
      </c>
      <c r="D3398" s="113">
        <v>3317</v>
      </c>
      <c r="E3398" s="114" t="s">
        <v>5059</v>
      </c>
      <c r="F3398" s="114">
        <v>258</v>
      </c>
      <c r="G3398" s="121">
        <v>1</v>
      </c>
      <c r="H3398" s="121">
        <v>17</v>
      </c>
      <c r="I3398" s="121" t="s">
        <v>5036</v>
      </c>
      <c r="J3398" s="121">
        <v>236120</v>
      </c>
      <c r="K3398" s="121">
        <v>9447101</v>
      </c>
      <c r="L3398" s="121">
        <v>0.99</v>
      </c>
      <c r="M3398" s="121">
        <v>3316</v>
      </c>
      <c r="N3398" s="122">
        <v>0</v>
      </c>
      <c r="O3398" s="122">
        <v>1.574852887354402E+19</v>
      </c>
    </row>
    <row r="3399" spans="3:15" ht="15" customHeight="1">
      <c r="C3399" s="112" t="b">
        <v>0</v>
      </c>
      <c r="D3399" s="113">
        <v>3318</v>
      </c>
      <c r="E3399" s="114" t="s">
        <v>5060</v>
      </c>
      <c r="F3399" s="114">
        <v>258</v>
      </c>
      <c r="G3399" s="121">
        <v>1</v>
      </c>
      <c r="H3399" s="121">
        <v>17</v>
      </c>
      <c r="I3399" s="121" t="s">
        <v>5038</v>
      </c>
      <c r="J3399" s="121">
        <v>237035</v>
      </c>
      <c r="K3399" s="121">
        <v>9483705</v>
      </c>
      <c r="L3399" s="121">
        <v>0.99</v>
      </c>
      <c r="M3399" s="121">
        <v>3317</v>
      </c>
      <c r="N3399" s="122">
        <v>0</v>
      </c>
      <c r="O3399" s="122">
        <v>9.6291230282684498E+18</v>
      </c>
    </row>
    <row r="3400" spans="3:15" ht="15" customHeight="1">
      <c r="C3400" s="112" t="b">
        <v>0</v>
      </c>
      <c r="D3400" s="113">
        <v>3319</v>
      </c>
      <c r="E3400" s="114" t="s">
        <v>5061</v>
      </c>
      <c r="F3400" s="114">
        <v>259</v>
      </c>
      <c r="G3400" s="121">
        <v>1</v>
      </c>
      <c r="H3400" s="121">
        <v>15</v>
      </c>
      <c r="I3400" s="121"/>
      <c r="J3400" s="121">
        <v>300564</v>
      </c>
      <c r="K3400" s="121">
        <v>12024875</v>
      </c>
      <c r="L3400" s="121">
        <v>0.99</v>
      </c>
      <c r="M3400" s="121">
        <v>3318</v>
      </c>
      <c r="N3400" s="122">
        <v>1</v>
      </c>
      <c r="O3400" s="122">
        <v>9.6794376927840358E+18</v>
      </c>
    </row>
    <row r="3401" spans="3:15" ht="15" customHeight="1">
      <c r="C3401" s="112" t="b">
        <v>0</v>
      </c>
      <c r="D3401" s="113">
        <v>3320</v>
      </c>
      <c r="E3401" s="114" t="s">
        <v>5062</v>
      </c>
      <c r="F3401" s="114">
        <v>259</v>
      </c>
      <c r="G3401" s="121">
        <v>1</v>
      </c>
      <c r="H3401" s="121">
        <v>15</v>
      </c>
      <c r="I3401" s="121"/>
      <c r="J3401" s="121">
        <v>143830</v>
      </c>
      <c r="K3401" s="121">
        <v>5755478</v>
      </c>
      <c r="L3401" s="121">
        <v>0.99</v>
      </c>
      <c r="M3401" s="121">
        <v>3319</v>
      </c>
      <c r="N3401" s="122">
        <v>1</v>
      </c>
      <c r="O3401" s="122">
        <v>1.6887372587639579E+19</v>
      </c>
    </row>
    <row r="3402" spans="3:15" ht="15" customHeight="1">
      <c r="C3402" s="112" t="b">
        <v>0</v>
      </c>
      <c r="D3402" s="113">
        <v>3321</v>
      </c>
      <c r="E3402" s="114" t="s">
        <v>5063</v>
      </c>
      <c r="F3402" s="114">
        <v>259</v>
      </c>
      <c r="G3402" s="121">
        <v>1</v>
      </c>
      <c r="H3402" s="121">
        <v>15</v>
      </c>
      <c r="I3402" s="121"/>
      <c r="J3402" s="121">
        <v>359000</v>
      </c>
      <c r="K3402" s="121">
        <v>14362307</v>
      </c>
      <c r="L3402" s="121">
        <v>0.99</v>
      </c>
      <c r="M3402" s="121">
        <v>3320</v>
      </c>
      <c r="N3402" s="122">
        <v>1</v>
      </c>
      <c r="O3402" s="122">
        <v>8.9477297470366945E+18</v>
      </c>
    </row>
    <row r="3403" spans="3:15" ht="15" customHeight="1">
      <c r="C3403" s="112" t="b">
        <v>0</v>
      </c>
      <c r="D3403" s="113">
        <v>3322</v>
      </c>
      <c r="E3403" s="114" t="s">
        <v>5064</v>
      </c>
      <c r="F3403" s="114">
        <v>259</v>
      </c>
      <c r="G3403" s="121">
        <v>1</v>
      </c>
      <c r="H3403" s="121">
        <v>15</v>
      </c>
      <c r="I3403" s="121"/>
      <c r="J3403" s="121">
        <v>269740</v>
      </c>
      <c r="K3403" s="121">
        <v>10791921</v>
      </c>
      <c r="L3403" s="121">
        <v>0.99</v>
      </c>
      <c r="M3403" s="121">
        <v>3321</v>
      </c>
      <c r="N3403" s="122">
        <v>1</v>
      </c>
      <c r="O3403" s="122">
        <v>4.2456702939154801E+18</v>
      </c>
    </row>
    <row r="3404" spans="3:15" ht="15" customHeight="1">
      <c r="C3404" s="112" t="b">
        <v>0</v>
      </c>
      <c r="D3404" s="113">
        <v>3323</v>
      </c>
      <c r="E3404" s="114" t="s">
        <v>5065</v>
      </c>
      <c r="F3404" s="114">
        <v>259</v>
      </c>
      <c r="G3404" s="121">
        <v>1</v>
      </c>
      <c r="H3404" s="121">
        <v>15</v>
      </c>
      <c r="I3404" s="121"/>
      <c r="J3404" s="121">
        <v>304143</v>
      </c>
      <c r="K3404" s="121">
        <v>12168015</v>
      </c>
      <c r="L3404" s="121">
        <v>0.99</v>
      </c>
      <c r="M3404" s="121">
        <v>3322</v>
      </c>
      <c r="N3404" s="122">
        <v>1</v>
      </c>
      <c r="O3404" s="122">
        <v>1.3482024143534842E+19</v>
      </c>
    </row>
    <row r="3405" spans="3:15" ht="15" customHeight="1">
      <c r="C3405" s="112" t="b">
        <v>0</v>
      </c>
      <c r="D3405" s="113">
        <v>3324</v>
      </c>
      <c r="E3405" s="114" t="s">
        <v>5066</v>
      </c>
      <c r="F3405" s="114">
        <v>259</v>
      </c>
      <c r="G3405" s="121">
        <v>1</v>
      </c>
      <c r="H3405" s="121">
        <v>15</v>
      </c>
      <c r="I3405" s="121"/>
      <c r="J3405" s="121">
        <v>212323</v>
      </c>
      <c r="K3405" s="121">
        <v>8495217</v>
      </c>
      <c r="L3405" s="121">
        <v>0.99</v>
      </c>
      <c r="M3405" s="121">
        <v>3323</v>
      </c>
      <c r="N3405" s="122">
        <v>1</v>
      </c>
      <c r="O3405" s="122">
        <v>7.7429110040093819E+18</v>
      </c>
    </row>
    <row r="3406" spans="3:15" ht="15" customHeight="1">
      <c r="C3406" s="112" t="b">
        <v>0</v>
      </c>
      <c r="D3406" s="113">
        <v>3325</v>
      </c>
      <c r="E3406" s="114" t="s">
        <v>5067</v>
      </c>
      <c r="F3406" s="114">
        <v>259</v>
      </c>
      <c r="G3406" s="121">
        <v>1</v>
      </c>
      <c r="H3406" s="121">
        <v>15</v>
      </c>
      <c r="I3406" s="121"/>
      <c r="J3406" s="121">
        <v>285727</v>
      </c>
      <c r="K3406" s="121">
        <v>11431382</v>
      </c>
      <c r="L3406" s="121">
        <v>0.99</v>
      </c>
      <c r="M3406" s="121">
        <v>3324</v>
      </c>
      <c r="N3406" s="122">
        <v>1</v>
      </c>
      <c r="O3406" s="122">
        <v>1.0261369778121464E+19</v>
      </c>
    </row>
    <row r="3407" spans="3:15" ht="15" customHeight="1">
      <c r="C3407" s="112" t="b">
        <v>0</v>
      </c>
      <c r="D3407" s="113">
        <v>3326</v>
      </c>
      <c r="E3407" s="114" t="s">
        <v>5068</v>
      </c>
      <c r="F3407" s="114">
        <v>259</v>
      </c>
      <c r="G3407" s="121">
        <v>1</v>
      </c>
      <c r="H3407" s="121">
        <v>15</v>
      </c>
      <c r="I3407" s="121"/>
      <c r="J3407" s="121">
        <v>237426</v>
      </c>
      <c r="K3407" s="121">
        <v>9499371</v>
      </c>
      <c r="L3407" s="121">
        <v>0.99</v>
      </c>
      <c r="M3407" s="121">
        <v>3325</v>
      </c>
      <c r="N3407" s="122">
        <v>1</v>
      </c>
      <c r="O3407" s="122">
        <v>6.0195294469142758E+17</v>
      </c>
    </row>
    <row r="3408" spans="3:15" ht="15" customHeight="1">
      <c r="C3408" s="112" t="b">
        <v>0</v>
      </c>
      <c r="D3408" s="113">
        <v>3327</v>
      </c>
      <c r="E3408" s="114" t="s">
        <v>5069</v>
      </c>
      <c r="F3408" s="114">
        <v>259</v>
      </c>
      <c r="G3408" s="121">
        <v>1</v>
      </c>
      <c r="H3408" s="121">
        <v>15</v>
      </c>
      <c r="I3408" s="121"/>
      <c r="J3408" s="121">
        <v>226142</v>
      </c>
      <c r="K3408" s="121">
        <v>9047970</v>
      </c>
      <c r="L3408" s="121">
        <v>0.99</v>
      </c>
      <c r="M3408" s="121">
        <v>3326</v>
      </c>
      <c r="N3408" s="122">
        <v>1</v>
      </c>
      <c r="O3408" s="122">
        <v>1.6852351007769354E+19</v>
      </c>
    </row>
    <row r="3409" spans="3:15" ht="15" customHeight="1">
      <c r="C3409" s="112" t="b">
        <v>0</v>
      </c>
      <c r="D3409" s="113">
        <v>3328</v>
      </c>
      <c r="E3409" s="114" t="s">
        <v>5070</v>
      </c>
      <c r="F3409" s="114">
        <v>259</v>
      </c>
      <c r="G3409" s="121">
        <v>1</v>
      </c>
      <c r="H3409" s="121">
        <v>15</v>
      </c>
      <c r="I3409" s="121"/>
      <c r="J3409" s="121">
        <v>232881</v>
      </c>
      <c r="K3409" s="121">
        <v>9317533</v>
      </c>
      <c r="L3409" s="121">
        <v>0.99</v>
      </c>
      <c r="M3409" s="121">
        <v>3327</v>
      </c>
      <c r="N3409" s="122">
        <v>1</v>
      </c>
      <c r="O3409" s="122">
        <v>1.6212677767270709E+19</v>
      </c>
    </row>
    <row r="3410" spans="3:15" ht="15" customHeight="1">
      <c r="C3410" s="112" t="b">
        <v>0</v>
      </c>
      <c r="D3410" s="113">
        <v>3329</v>
      </c>
      <c r="E3410" s="114" t="s">
        <v>5071</v>
      </c>
      <c r="F3410" s="114">
        <v>259</v>
      </c>
      <c r="G3410" s="121">
        <v>1</v>
      </c>
      <c r="H3410" s="121">
        <v>15</v>
      </c>
      <c r="I3410" s="121"/>
      <c r="J3410" s="121">
        <v>221570</v>
      </c>
      <c r="K3410" s="121">
        <v>8865099</v>
      </c>
      <c r="L3410" s="121">
        <v>0.99</v>
      </c>
      <c r="M3410" s="121">
        <v>3328</v>
      </c>
      <c r="N3410" s="122">
        <v>1</v>
      </c>
      <c r="O3410" s="122">
        <v>5.4357205057874207E+18</v>
      </c>
    </row>
    <row r="3411" spans="3:15" ht="15" customHeight="1">
      <c r="C3411" s="112" t="b">
        <v>0</v>
      </c>
      <c r="D3411" s="113">
        <v>3330</v>
      </c>
      <c r="E3411" s="114" t="s">
        <v>5072</v>
      </c>
      <c r="F3411" s="114">
        <v>259</v>
      </c>
      <c r="G3411" s="121">
        <v>1</v>
      </c>
      <c r="H3411" s="121">
        <v>15</v>
      </c>
      <c r="I3411" s="121"/>
      <c r="J3411" s="121">
        <v>328751</v>
      </c>
      <c r="K3411" s="121">
        <v>13152314</v>
      </c>
      <c r="L3411" s="121">
        <v>0.99</v>
      </c>
      <c r="M3411" s="121">
        <v>3329</v>
      </c>
      <c r="N3411" s="122">
        <v>1</v>
      </c>
      <c r="O3411" s="122">
        <v>1.5446049507205264E+17</v>
      </c>
    </row>
    <row r="3412" spans="3:15" ht="15" customHeight="1">
      <c r="C3412" s="112" t="b">
        <v>0</v>
      </c>
      <c r="D3412" s="113">
        <v>3331</v>
      </c>
      <c r="E3412" s="114" t="s">
        <v>5073</v>
      </c>
      <c r="F3412" s="114">
        <v>259</v>
      </c>
      <c r="G3412" s="121">
        <v>1</v>
      </c>
      <c r="H3412" s="121">
        <v>15</v>
      </c>
      <c r="I3412" s="121"/>
      <c r="J3412" s="121">
        <v>254484</v>
      </c>
      <c r="K3412" s="121">
        <v>10181692</v>
      </c>
      <c r="L3412" s="121">
        <v>0.99</v>
      </c>
      <c r="M3412" s="121">
        <v>3330</v>
      </c>
      <c r="N3412" s="122">
        <v>1</v>
      </c>
      <c r="O3412" s="122">
        <v>3.2203225141185925E+18</v>
      </c>
    </row>
    <row r="3413" spans="3:15" ht="15" customHeight="1">
      <c r="C3413" s="112" t="b">
        <v>0</v>
      </c>
      <c r="D3413" s="113">
        <v>3332</v>
      </c>
      <c r="E3413" s="114" t="s">
        <v>5074</v>
      </c>
      <c r="F3413" s="114">
        <v>259</v>
      </c>
      <c r="G3413" s="121">
        <v>1</v>
      </c>
      <c r="H3413" s="121">
        <v>15</v>
      </c>
      <c r="I3413" s="121"/>
      <c r="J3413" s="121">
        <v>237322</v>
      </c>
      <c r="K3413" s="121">
        <v>9495184</v>
      </c>
      <c r="L3413" s="121">
        <v>0.99</v>
      </c>
      <c r="M3413" s="121">
        <v>3331</v>
      </c>
      <c r="N3413" s="122">
        <v>1</v>
      </c>
      <c r="O3413" s="122">
        <v>3.8729060613462262E+18</v>
      </c>
    </row>
    <row r="3414" spans="3:15" ht="15" customHeight="1">
      <c r="C3414" s="112" t="b">
        <v>0</v>
      </c>
      <c r="D3414" s="113">
        <v>3333</v>
      </c>
      <c r="E3414" s="114" t="s">
        <v>5075</v>
      </c>
      <c r="F3414" s="114">
        <v>259</v>
      </c>
      <c r="G3414" s="121">
        <v>1</v>
      </c>
      <c r="H3414" s="121">
        <v>15</v>
      </c>
      <c r="I3414" s="121"/>
      <c r="J3414" s="121">
        <v>221805</v>
      </c>
      <c r="K3414" s="121">
        <v>8874509</v>
      </c>
      <c r="L3414" s="121">
        <v>0.99</v>
      </c>
      <c r="M3414" s="121">
        <v>3332</v>
      </c>
      <c r="N3414" s="122">
        <v>1</v>
      </c>
      <c r="O3414" s="122">
        <v>1.2262308083558277E+18</v>
      </c>
    </row>
    <row r="3415" spans="3:15" ht="15" customHeight="1">
      <c r="C3415" s="112" t="b">
        <v>0</v>
      </c>
      <c r="D3415" s="113">
        <v>3334</v>
      </c>
      <c r="E3415" s="114" t="s">
        <v>5076</v>
      </c>
      <c r="F3415" s="114">
        <v>259</v>
      </c>
      <c r="G3415" s="121">
        <v>1</v>
      </c>
      <c r="H3415" s="121">
        <v>15</v>
      </c>
      <c r="I3415" s="121"/>
      <c r="J3415" s="121">
        <v>274651</v>
      </c>
      <c r="K3415" s="121">
        <v>10988338</v>
      </c>
      <c r="L3415" s="121">
        <v>0.99</v>
      </c>
      <c r="M3415" s="121">
        <v>3333</v>
      </c>
      <c r="N3415" s="122">
        <v>1</v>
      </c>
      <c r="O3415" s="122">
        <v>1.7801308311434512E+19</v>
      </c>
    </row>
    <row r="3416" spans="3:15" ht="15" customHeight="1">
      <c r="C3416" s="112" t="b">
        <v>0</v>
      </c>
      <c r="D3416" s="113">
        <v>3335</v>
      </c>
      <c r="E3416" s="114" t="s">
        <v>5077</v>
      </c>
      <c r="F3416" s="114">
        <v>259</v>
      </c>
      <c r="G3416" s="121">
        <v>1</v>
      </c>
      <c r="H3416" s="121">
        <v>15</v>
      </c>
      <c r="I3416" s="121"/>
      <c r="J3416" s="121">
        <v>318484</v>
      </c>
      <c r="K3416" s="121">
        <v>12741680</v>
      </c>
      <c r="L3416" s="121">
        <v>0.99</v>
      </c>
      <c r="M3416" s="121">
        <v>3334</v>
      </c>
      <c r="N3416" s="122">
        <v>1</v>
      </c>
      <c r="O3416" s="122">
        <v>1.7416221911278326E+19</v>
      </c>
    </row>
    <row r="3417" spans="3:15" ht="15" customHeight="1">
      <c r="C3417" s="112" t="b">
        <v>0</v>
      </c>
      <c r="D3417" s="113">
        <v>3336</v>
      </c>
      <c r="E3417" s="114" t="s">
        <v>2497</v>
      </c>
      <c r="F3417" s="114">
        <v>260</v>
      </c>
      <c r="G3417" s="121">
        <v>4</v>
      </c>
      <c r="H3417" s="121">
        <v>23</v>
      </c>
      <c r="I3417" s="121"/>
      <c r="J3417" s="121">
        <v>234013</v>
      </c>
      <c r="K3417" s="121">
        <v>8052374</v>
      </c>
      <c r="L3417" s="121">
        <v>0.99</v>
      </c>
      <c r="M3417" s="121">
        <v>3335</v>
      </c>
      <c r="N3417" s="122">
        <v>1</v>
      </c>
      <c r="O3417" s="122">
        <v>4.8559955534036499E+17</v>
      </c>
    </row>
    <row r="3418" spans="3:15" ht="15" customHeight="1">
      <c r="C3418" s="112" t="b">
        <v>0</v>
      </c>
      <c r="D3418" s="113">
        <v>3337</v>
      </c>
      <c r="E3418" s="114" t="s">
        <v>5078</v>
      </c>
      <c r="F3418" s="114">
        <v>261</v>
      </c>
      <c r="G3418" s="121">
        <v>3</v>
      </c>
      <c r="H3418" s="121">
        <v>21</v>
      </c>
      <c r="I3418" s="121"/>
      <c r="J3418" s="121">
        <v>2492867</v>
      </c>
      <c r="K3418" s="121">
        <v>490796184</v>
      </c>
      <c r="L3418" s="121">
        <v>1.99</v>
      </c>
      <c r="M3418" s="121">
        <v>3336</v>
      </c>
      <c r="N3418" s="122">
        <v>1</v>
      </c>
      <c r="O3418" s="122">
        <v>2.9848157013681285E+18</v>
      </c>
    </row>
    <row r="3419" spans="3:15" ht="15" customHeight="1">
      <c r="C3419" s="112" t="b">
        <v>0</v>
      </c>
      <c r="D3419" s="113">
        <v>3338</v>
      </c>
      <c r="E3419" s="114" t="s">
        <v>5079</v>
      </c>
      <c r="F3419" s="114">
        <v>261</v>
      </c>
      <c r="G3419" s="121">
        <v>3</v>
      </c>
      <c r="H3419" s="121">
        <v>21</v>
      </c>
      <c r="I3419" s="121"/>
      <c r="J3419" s="121">
        <v>2611903</v>
      </c>
      <c r="K3419" s="121">
        <v>526865050</v>
      </c>
      <c r="L3419" s="121">
        <v>1.99</v>
      </c>
      <c r="M3419" s="121">
        <v>3337</v>
      </c>
      <c r="N3419" s="122">
        <v>1</v>
      </c>
      <c r="O3419" s="122">
        <v>1.5677979026339428E+19</v>
      </c>
    </row>
    <row r="3420" spans="3:15" ht="15" customHeight="1">
      <c r="C3420" s="112" t="b">
        <v>0</v>
      </c>
      <c r="D3420" s="113">
        <v>3339</v>
      </c>
      <c r="E3420" s="114" t="s">
        <v>5080</v>
      </c>
      <c r="F3420" s="114">
        <v>261</v>
      </c>
      <c r="G3420" s="121">
        <v>3</v>
      </c>
      <c r="H3420" s="121">
        <v>21</v>
      </c>
      <c r="I3420" s="121"/>
      <c r="J3420" s="121">
        <v>112712</v>
      </c>
      <c r="K3420" s="121">
        <v>20831818</v>
      </c>
      <c r="L3420" s="121">
        <v>1.99</v>
      </c>
      <c r="M3420" s="121">
        <v>3338</v>
      </c>
      <c r="N3420" s="122">
        <v>1</v>
      </c>
      <c r="O3420" s="122">
        <v>1.7881885737426993E+19</v>
      </c>
    </row>
    <row r="3421" spans="3:15" ht="15" customHeight="1">
      <c r="C3421" s="112" t="b">
        <v>0</v>
      </c>
      <c r="D3421" s="113">
        <v>3340</v>
      </c>
      <c r="E3421" s="114" t="s">
        <v>5081</v>
      </c>
      <c r="F3421" s="114">
        <v>261</v>
      </c>
      <c r="G3421" s="121">
        <v>3</v>
      </c>
      <c r="H3421" s="121">
        <v>21</v>
      </c>
      <c r="I3421" s="121"/>
      <c r="J3421" s="121">
        <v>497163</v>
      </c>
      <c r="K3421" s="121">
        <v>98460675</v>
      </c>
      <c r="L3421" s="121">
        <v>1.99</v>
      </c>
      <c r="M3421" s="121">
        <v>3339</v>
      </c>
      <c r="N3421" s="122">
        <v>1</v>
      </c>
      <c r="O3421" s="122">
        <v>1.0898650375540125E+18</v>
      </c>
    </row>
    <row r="3422" spans="3:15" ht="15" customHeight="1">
      <c r="C3422" s="112" t="b">
        <v>0</v>
      </c>
      <c r="D3422" s="113">
        <v>3341</v>
      </c>
      <c r="E3422" s="114" t="s">
        <v>5082</v>
      </c>
      <c r="F3422" s="114">
        <v>261</v>
      </c>
      <c r="G3422" s="121">
        <v>3</v>
      </c>
      <c r="H3422" s="121">
        <v>21</v>
      </c>
      <c r="I3422" s="121"/>
      <c r="J3422" s="121">
        <v>2611986</v>
      </c>
      <c r="K3422" s="121">
        <v>512168460</v>
      </c>
      <c r="L3422" s="121">
        <v>1.99</v>
      </c>
      <c r="M3422" s="121">
        <v>3340</v>
      </c>
      <c r="N3422" s="122">
        <v>1</v>
      </c>
      <c r="O3422" s="122">
        <v>7.3507339753476465E+18</v>
      </c>
    </row>
    <row r="3423" spans="3:15" ht="15" customHeight="1">
      <c r="C3423" s="112" t="b">
        <v>0</v>
      </c>
      <c r="D3423" s="113">
        <v>3342</v>
      </c>
      <c r="E3423" s="114" t="s">
        <v>5083</v>
      </c>
      <c r="F3423" s="114">
        <v>261</v>
      </c>
      <c r="G3423" s="121">
        <v>3</v>
      </c>
      <c r="H3423" s="121">
        <v>21</v>
      </c>
      <c r="I3423" s="121"/>
      <c r="J3423" s="121">
        <v>2609025</v>
      </c>
      <c r="K3423" s="121">
        <v>516934914</v>
      </c>
      <c r="L3423" s="121">
        <v>1.99</v>
      </c>
      <c r="M3423" s="121">
        <v>3341</v>
      </c>
      <c r="N3423" s="122">
        <v>1</v>
      </c>
      <c r="O3423" s="122">
        <v>1.2445183922666818E+19</v>
      </c>
    </row>
    <row r="3424" spans="3:15" ht="15" customHeight="1">
      <c r="C3424" s="112" t="b">
        <v>0</v>
      </c>
      <c r="D3424" s="113">
        <v>3343</v>
      </c>
      <c r="E3424" s="114" t="s">
        <v>5084</v>
      </c>
      <c r="F3424" s="114">
        <v>261</v>
      </c>
      <c r="G3424" s="121">
        <v>3</v>
      </c>
      <c r="H3424" s="121">
        <v>19</v>
      </c>
      <c r="I3424" s="121"/>
      <c r="J3424" s="121">
        <v>2608817</v>
      </c>
      <c r="K3424" s="121">
        <v>501061240</v>
      </c>
      <c r="L3424" s="121">
        <v>1.99</v>
      </c>
      <c r="M3424" s="121">
        <v>3342</v>
      </c>
      <c r="N3424" s="122">
        <v>1</v>
      </c>
      <c r="O3424" s="122">
        <v>9.4348551570338038E+18</v>
      </c>
    </row>
    <row r="3425" spans="3:15" ht="15" customHeight="1">
      <c r="C3425" s="112" t="b">
        <v>0</v>
      </c>
      <c r="D3425" s="113">
        <v>3344</v>
      </c>
      <c r="E3425" s="114" t="s">
        <v>5085</v>
      </c>
      <c r="F3425" s="114">
        <v>261</v>
      </c>
      <c r="G3425" s="121">
        <v>3</v>
      </c>
      <c r="H3425" s="121">
        <v>21</v>
      </c>
      <c r="I3425" s="121"/>
      <c r="J3425" s="121">
        <v>2611569</v>
      </c>
      <c r="K3425" s="121">
        <v>520209363</v>
      </c>
      <c r="L3425" s="121">
        <v>1.99</v>
      </c>
      <c r="M3425" s="121">
        <v>3343</v>
      </c>
      <c r="N3425" s="122">
        <v>1</v>
      </c>
      <c r="O3425" s="122">
        <v>1.6794302162924564E+19</v>
      </c>
    </row>
    <row r="3426" spans="3:15" ht="15" customHeight="1">
      <c r="C3426" s="112" t="b">
        <v>0</v>
      </c>
      <c r="D3426" s="113">
        <v>3345</v>
      </c>
      <c r="E3426" s="114" t="s">
        <v>5086</v>
      </c>
      <c r="F3426" s="114">
        <v>261</v>
      </c>
      <c r="G3426" s="121">
        <v>3</v>
      </c>
      <c r="H3426" s="121">
        <v>21</v>
      </c>
      <c r="I3426" s="121"/>
      <c r="J3426" s="121">
        <v>2605021</v>
      </c>
      <c r="K3426" s="121">
        <v>513246663</v>
      </c>
      <c r="L3426" s="121">
        <v>1.99</v>
      </c>
      <c r="M3426" s="121">
        <v>3344</v>
      </c>
      <c r="N3426" s="122">
        <v>1</v>
      </c>
      <c r="O3426" s="122">
        <v>1.5038322491329526E+19</v>
      </c>
    </row>
    <row r="3427" spans="3:15" ht="15" customHeight="1">
      <c r="C3427" s="112" t="b">
        <v>0</v>
      </c>
      <c r="D3427" s="113">
        <v>3346</v>
      </c>
      <c r="E3427" s="114" t="s">
        <v>5087</v>
      </c>
      <c r="F3427" s="114">
        <v>261</v>
      </c>
      <c r="G3427" s="121">
        <v>3</v>
      </c>
      <c r="H3427" s="121">
        <v>19</v>
      </c>
      <c r="I3427" s="121"/>
      <c r="J3427" s="121">
        <v>2588797</v>
      </c>
      <c r="K3427" s="121">
        <v>506458858</v>
      </c>
      <c r="L3427" s="121">
        <v>1.99</v>
      </c>
      <c r="M3427" s="121">
        <v>3345</v>
      </c>
      <c r="N3427" s="122">
        <v>1</v>
      </c>
      <c r="O3427" s="122">
        <v>1.3552547933211032E+19</v>
      </c>
    </row>
    <row r="3428" spans="3:15" ht="15" customHeight="1">
      <c r="C3428" s="112" t="b">
        <v>0</v>
      </c>
      <c r="D3428" s="113">
        <v>3347</v>
      </c>
      <c r="E3428" s="114" t="s">
        <v>5088</v>
      </c>
      <c r="F3428" s="114">
        <v>261</v>
      </c>
      <c r="G3428" s="121">
        <v>3</v>
      </c>
      <c r="H3428" s="121">
        <v>19</v>
      </c>
      <c r="I3428" s="121"/>
      <c r="J3428" s="121">
        <v>2612028</v>
      </c>
      <c r="K3428" s="121">
        <v>504132981</v>
      </c>
      <c r="L3428" s="121">
        <v>1.99</v>
      </c>
      <c r="M3428" s="121">
        <v>3346</v>
      </c>
      <c r="N3428" s="122">
        <v>1</v>
      </c>
      <c r="O3428" s="122">
        <v>5.6467297831669709E+18</v>
      </c>
    </row>
    <row r="3429" spans="3:15" ht="15" customHeight="1">
      <c r="C3429" s="112" t="b">
        <v>0</v>
      </c>
      <c r="D3429" s="113">
        <v>3348</v>
      </c>
      <c r="E3429" s="114" t="s">
        <v>5089</v>
      </c>
      <c r="F3429" s="114">
        <v>261</v>
      </c>
      <c r="G3429" s="121">
        <v>3</v>
      </c>
      <c r="H3429" s="121">
        <v>21</v>
      </c>
      <c r="I3429" s="121"/>
      <c r="J3429" s="121">
        <v>2591299</v>
      </c>
      <c r="K3429" s="121">
        <v>502284266</v>
      </c>
      <c r="L3429" s="121">
        <v>1.99</v>
      </c>
      <c r="M3429" s="121">
        <v>3347</v>
      </c>
      <c r="N3429" s="122">
        <v>1</v>
      </c>
      <c r="O3429" s="122">
        <v>1.351893867694735E+19</v>
      </c>
    </row>
    <row r="3430" spans="3:15" ht="15" customHeight="1">
      <c r="C3430" s="112" t="b">
        <v>0</v>
      </c>
      <c r="D3430" s="113">
        <v>3349</v>
      </c>
      <c r="E3430" s="114" t="s">
        <v>5090</v>
      </c>
      <c r="F3430" s="114">
        <v>262</v>
      </c>
      <c r="G3430" s="121">
        <v>5</v>
      </c>
      <c r="H3430" s="121">
        <v>2</v>
      </c>
      <c r="I3430" s="121" t="s">
        <v>5091</v>
      </c>
      <c r="J3430" s="121">
        <v>246503</v>
      </c>
      <c r="K3430" s="121">
        <v>4011615</v>
      </c>
      <c r="L3430" s="121">
        <v>0.99</v>
      </c>
      <c r="M3430" s="121">
        <v>3348</v>
      </c>
      <c r="N3430" s="122">
        <v>0</v>
      </c>
      <c r="O3430" s="122">
        <v>4.2638706425864607E+18</v>
      </c>
    </row>
    <row r="3431" spans="3:15" ht="15" customHeight="1">
      <c r="C3431" s="112" t="b">
        <v>0</v>
      </c>
      <c r="D3431" s="113">
        <v>3350</v>
      </c>
      <c r="E3431" s="114" t="s">
        <v>5092</v>
      </c>
      <c r="F3431" s="114">
        <v>262</v>
      </c>
      <c r="G3431" s="121">
        <v>5</v>
      </c>
      <c r="H3431" s="121">
        <v>2</v>
      </c>
      <c r="I3431" s="121" t="s">
        <v>5093</v>
      </c>
      <c r="J3431" s="121">
        <v>307385</v>
      </c>
      <c r="K3431" s="121">
        <v>4821485</v>
      </c>
      <c r="L3431" s="121">
        <v>0.99</v>
      </c>
      <c r="M3431" s="121">
        <v>3349</v>
      </c>
      <c r="N3431" s="122">
        <v>0</v>
      </c>
      <c r="O3431" s="122">
        <v>6.6622653411065836E+18</v>
      </c>
    </row>
    <row r="3432" spans="3:15" ht="15" customHeight="1">
      <c r="C3432" s="112" t="b">
        <v>0</v>
      </c>
      <c r="D3432" s="113">
        <v>3351</v>
      </c>
      <c r="E3432" s="114" t="s">
        <v>5094</v>
      </c>
      <c r="F3432" s="114">
        <v>263</v>
      </c>
      <c r="G3432" s="121">
        <v>5</v>
      </c>
      <c r="H3432" s="121">
        <v>16</v>
      </c>
      <c r="I3432" s="121" t="s">
        <v>5095</v>
      </c>
      <c r="J3432" s="121">
        <v>285837</v>
      </c>
      <c r="K3432" s="121">
        <v>4615841</v>
      </c>
      <c r="L3432" s="121">
        <v>0.99</v>
      </c>
      <c r="M3432" s="121">
        <v>3350</v>
      </c>
      <c r="N3432" s="122">
        <v>0</v>
      </c>
      <c r="O3432" s="122">
        <v>5.6308397510921503E+18</v>
      </c>
    </row>
    <row r="3433" spans="3:15" ht="15" customHeight="1">
      <c r="C3433" s="112" t="b">
        <v>0</v>
      </c>
      <c r="D3433" s="113">
        <v>3352</v>
      </c>
      <c r="E3433" s="114" t="s">
        <v>5096</v>
      </c>
      <c r="F3433" s="114">
        <v>264</v>
      </c>
      <c r="G3433" s="121">
        <v>5</v>
      </c>
      <c r="H3433" s="121">
        <v>15</v>
      </c>
      <c r="I3433" s="121" t="s">
        <v>5097</v>
      </c>
      <c r="J3433" s="121">
        <v>327122</v>
      </c>
      <c r="K3433" s="121">
        <v>5327463</v>
      </c>
      <c r="L3433" s="121">
        <v>0.99</v>
      </c>
      <c r="M3433" s="121">
        <v>3351</v>
      </c>
      <c r="N3433" s="122">
        <v>0</v>
      </c>
      <c r="O3433" s="122">
        <v>4.6508606622013327E+18</v>
      </c>
    </row>
    <row r="3434" spans="3:15" ht="15" customHeight="1">
      <c r="C3434" s="112" t="b">
        <v>0</v>
      </c>
      <c r="D3434" s="113">
        <v>3353</v>
      </c>
      <c r="E3434" s="114" t="s">
        <v>5098</v>
      </c>
      <c r="F3434" s="114">
        <v>265</v>
      </c>
      <c r="G3434" s="121">
        <v>5</v>
      </c>
      <c r="H3434" s="121">
        <v>1</v>
      </c>
      <c r="I3434" s="121" t="s">
        <v>5099</v>
      </c>
      <c r="J3434" s="121">
        <v>212044</v>
      </c>
      <c r="K3434" s="121">
        <v>3453849</v>
      </c>
      <c r="L3434" s="121">
        <v>0.99</v>
      </c>
      <c r="M3434" s="121">
        <v>3352</v>
      </c>
      <c r="N3434" s="122">
        <v>0</v>
      </c>
      <c r="O3434" s="122">
        <v>2.1902799534678045E+17</v>
      </c>
    </row>
    <row r="3435" spans="3:15" ht="15" customHeight="1">
      <c r="C3435" s="112" t="b">
        <v>0</v>
      </c>
      <c r="D3435" s="113">
        <v>3354</v>
      </c>
      <c r="E3435" s="114" t="s">
        <v>5100</v>
      </c>
      <c r="F3435" s="114">
        <v>263</v>
      </c>
      <c r="G3435" s="121">
        <v>5</v>
      </c>
      <c r="H3435" s="121">
        <v>16</v>
      </c>
      <c r="I3435" s="121" t="s">
        <v>5095</v>
      </c>
      <c r="J3435" s="121">
        <v>300605</v>
      </c>
      <c r="K3435" s="121">
        <v>4855457</v>
      </c>
      <c r="L3435" s="121">
        <v>0.99</v>
      </c>
      <c r="M3435" s="121">
        <v>3353</v>
      </c>
      <c r="N3435" s="122">
        <v>0</v>
      </c>
      <c r="O3435" s="122">
        <v>5.740697014491563E+18</v>
      </c>
    </row>
    <row r="3436" spans="3:15" ht="15" customHeight="1">
      <c r="C3436" s="112" t="b">
        <v>0</v>
      </c>
      <c r="D3436" s="113">
        <v>3355</v>
      </c>
      <c r="E3436" s="114" t="s">
        <v>5101</v>
      </c>
      <c r="F3436" s="114">
        <v>265</v>
      </c>
      <c r="G3436" s="121">
        <v>5</v>
      </c>
      <c r="H3436" s="121">
        <v>1</v>
      </c>
      <c r="I3436" s="121" t="s">
        <v>5099</v>
      </c>
      <c r="J3436" s="121">
        <v>199923</v>
      </c>
      <c r="K3436" s="121">
        <v>3240609</v>
      </c>
      <c r="L3436" s="121">
        <v>0.99</v>
      </c>
      <c r="M3436" s="121">
        <v>3354</v>
      </c>
      <c r="N3436" s="122">
        <v>0</v>
      </c>
      <c r="O3436" s="122">
        <v>5.7713063681651794E+18</v>
      </c>
    </row>
    <row r="3437" spans="3:15" ht="15" customHeight="1">
      <c r="C3437" s="112" t="b">
        <v>0</v>
      </c>
      <c r="D3437" s="113">
        <v>3356</v>
      </c>
      <c r="E3437" s="114" t="s">
        <v>5102</v>
      </c>
      <c r="F3437" s="114">
        <v>266</v>
      </c>
      <c r="G3437" s="121">
        <v>5</v>
      </c>
      <c r="H3437" s="121">
        <v>7</v>
      </c>
      <c r="I3437" s="121" t="s">
        <v>5103</v>
      </c>
      <c r="J3437" s="121">
        <v>172710</v>
      </c>
      <c r="K3437" s="121">
        <v>2775071</v>
      </c>
      <c r="L3437" s="121">
        <v>0.99</v>
      </c>
      <c r="M3437" s="121">
        <v>3355</v>
      </c>
      <c r="N3437" s="122">
        <v>0</v>
      </c>
      <c r="O3437" s="122">
        <v>1.1379225073852504E+19</v>
      </c>
    </row>
    <row r="3438" spans="3:15" ht="15" customHeight="1">
      <c r="C3438" s="112" t="b">
        <v>0</v>
      </c>
      <c r="D3438" s="113">
        <v>3357</v>
      </c>
      <c r="E3438" s="114" t="s">
        <v>5104</v>
      </c>
      <c r="F3438" s="114">
        <v>267</v>
      </c>
      <c r="G3438" s="121">
        <v>5</v>
      </c>
      <c r="H3438" s="121">
        <v>2</v>
      </c>
      <c r="I3438" s="121" t="s">
        <v>648</v>
      </c>
      <c r="J3438" s="121">
        <v>266936</v>
      </c>
      <c r="K3438" s="121">
        <v>4292028</v>
      </c>
      <c r="L3438" s="121">
        <v>0.99</v>
      </c>
      <c r="M3438" s="121">
        <v>3356</v>
      </c>
      <c r="N3438" s="122">
        <v>0</v>
      </c>
      <c r="O3438" s="122">
        <v>8.5841639708338573E+17</v>
      </c>
    </row>
    <row r="3439" spans="3:15" ht="15" customHeight="1">
      <c r="C3439" s="112" t="b">
        <v>0</v>
      </c>
      <c r="D3439" s="113">
        <v>3358</v>
      </c>
      <c r="E3439" s="114" t="s">
        <v>5105</v>
      </c>
      <c r="F3439" s="114">
        <v>264</v>
      </c>
      <c r="G3439" s="121">
        <v>5</v>
      </c>
      <c r="H3439" s="121">
        <v>15</v>
      </c>
      <c r="I3439" s="121" t="s">
        <v>645</v>
      </c>
      <c r="J3439" s="121">
        <v>366085</v>
      </c>
      <c r="K3439" s="121">
        <v>6034098</v>
      </c>
      <c r="L3439" s="121">
        <v>0.99</v>
      </c>
      <c r="M3439" s="121">
        <v>3357</v>
      </c>
      <c r="N3439" s="122">
        <v>0</v>
      </c>
      <c r="O3439" s="122">
        <v>1.2566274665252669E+19</v>
      </c>
    </row>
    <row r="3440" spans="3:15" ht="15" customHeight="1">
      <c r="C3440" s="112" t="b">
        <v>0</v>
      </c>
      <c r="D3440" s="113">
        <v>3359</v>
      </c>
      <c r="E3440" s="114" t="s">
        <v>5106</v>
      </c>
      <c r="F3440" s="114">
        <v>268</v>
      </c>
      <c r="G3440" s="121">
        <v>5</v>
      </c>
      <c r="H3440" s="121">
        <v>24</v>
      </c>
      <c r="I3440" s="121" t="s">
        <v>5107</v>
      </c>
      <c r="J3440" s="121">
        <v>356426</v>
      </c>
      <c r="K3440" s="121">
        <v>5817216</v>
      </c>
      <c r="L3440" s="121">
        <v>0.99</v>
      </c>
      <c r="M3440" s="121">
        <v>3358</v>
      </c>
      <c r="N3440" s="122">
        <v>0</v>
      </c>
      <c r="O3440" s="122">
        <v>1.5923272923938458E+19</v>
      </c>
    </row>
    <row r="3441" spans="3:15" ht="15" customHeight="1">
      <c r="C3441" s="112" t="b">
        <v>0</v>
      </c>
      <c r="D3441" s="113">
        <v>3360</v>
      </c>
      <c r="E3441" s="114" t="s">
        <v>5108</v>
      </c>
      <c r="F3441" s="114">
        <v>261</v>
      </c>
      <c r="G3441" s="121">
        <v>3</v>
      </c>
      <c r="H3441" s="121">
        <v>21</v>
      </c>
      <c r="I3441" s="121"/>
      <c r="J3441" s="121">
        <v>2612779</v>
      </c>
      <c r="K3441" s="121">
        <v>484711353</v>
      </c>
      <c r="L3441" s="121">
        <v>1.99</v>
      </c>
      <c r="M3441" s="121">
        <v>3359</v>
      </c>
      <c r="N3441" s="122">
        <v>1</v>
      </c>
      <c r="O3441" s="122">
        <v>8.9235048742851983E+18</v>
      </c>
    </row>
    <row r="3442" spans="3:15" ht="15" customHeight="1">
      <c r="C3442" s="112" t="b">
        <v>0</v>
      </c>
      <c r="D3442" s="113">
        <v>3361</v>
      </c>
      <c r="E3442" s="114" t="s">
        <v>5109</v>
      </c>
      <c r="F3442" s="114">
        <v>261</v>
      </c>
      <c r="G3442" s="121">
        <v>3</v>
      </c>
      <c r="H3442" s="121">
        <v>21</v>
      </c>
      <c r="I3442" s="121"/>
      <c r="J3442" s="121">
        <v>2612028</v>
      </c>
      <c r="K3442" s="121">
        <v>477733942</v>
      </c>
      <c r="L3442" s="121">
        <v>1.99</v>
      </c>
      <c r="M3442" s="121">
        <v>3360</v>
      </c>
      <c r="N3442" s="122">
        <v>1</v>
      </c>
      <c r="O3442" s="122">
        <v>1.1204321901802127E+19</v>
      </c>
    </row>
    <row r="3443" spans="3:15" ht="15" customHeight="1">
      <c r="C3443" s="112" t="b">
        <v>0</v>
      </c>
      <c r="D3443" s="113">
        <v>3362</v>
      </c>
      <c r="E3443" s="114" t="s">
        <v>5110</v>
      </c>
      <c r="F3443" s="114">
        <v>261</v>
      </c>
      <c r="G3443" s="121">
        <v>3</v>
      </c>
      <c r="H3443" s="121">
        <v>21</v>
      </c>
      <c r="I3443" s="121"/>
      <c r="J3443" s="121">
        <v>2609526</v>
      </c>
      <c r="K3443" s="121">
        <v>522919189</v>
      </c>
      <c r="L3443" s="121">
        <v>1.99</v>
      </c>
      <c r="M3443" s="121">
        <v>3361</v>
      </c>
      <c r="N3443" s="122">
        <v>1</v>
      </c>
      <c r="O3443" s="122">
        <v>3.023419331817878E+18</v>
      </c>
    </row>
    <row r="3444" spans="3:15" ht="15" customHeight="1">
      <c r="C3444" s="112" t="b">
        <v>0</v>
      </c>
      <c r="D3444" s="113">
        <v>3363</v>
      </c>
      <c r="E3444" s="114" t="s">
        <v>5111</v>
      </c>
      <c r="F3444" s="114">
        <v>261</v>
      </c>
      <c r="G3444" s="121">
        <v>3</v>
      </c>
      <c r="H3444" s="121">
        <v>21</v>
      </c>
      <c r="I3444" s="121"/>
      <c r="J3444" s="121">
        <v>2497956</v>
      </c>
      <c r="K3444" s="121">
        <v>523748920</v>
      </c>
      <c r="L3444" s="121">
        <v>1.99</v>
      </c>
      <c r="M3444" s="121">
        <v>3362</v>
      </c>
      <c r="N3444" s="122">
        <v>1</v>
      </c>
      <c r="O3444" s="122">
        <v>1.7576530562099735E+19</v>
      </c>
    </row>
    <row r="3445" spans="3:15" ht="15" customHeight="1">
      <c r="C3445" s="112" t="b">
        <v>0</v>
      </c>
      <c r="D3445" s="113">
        <v>3364</v>
      </c>
      <c r="E3445" s="114" t="s">
        <v>5112</v>
      </c>
      <c r="F3445" s="114">
        <v>261</v>
      </c>
      <c r="G3445" s="121">
        <v>3</v>
      </c>
      <c r="H3445" s="121">
        <v>21</v>
      </c>
      <c r="I3445" s="121"/>
      <c r="J3445" s="121">
        <v>2582957</v>
      </c>
      <c r="K3445" s="121">
        <v>486161766</v>
      </c>
      <c r="L3445" s="121">
        <v>1.99</v>
      </c>
      <c r="M3445" s="121">
        <v>3363</v>
      </c>
      <c r="N3445" s="122">
        <v>1</v>
      </c>
      <c r="O3445" s="122">
        <v>1.1514362561331091E+19</v>
      </c>
    </row>
    <row r="3446" spans="3:15" ht="15" customHeight="1">
      <c r="C3446" s="112" t="b">
        <v>0</v>
      </c>
      <c r="D3446" s="113">
        <v>3365</v>
      </c>
      <c r="E3446" s="114" t="s">
        <v>5113</v>
      </c>
      <c r="F3446" s="114">
        <v>269</v>
      </c>
      <c r="G3446" s="121">
        <v>2</v>
      </c>
      <c r="H3446" s="121">
        <v>23</v>
      </c>
      <c r="I3446" s="121"/>
      <c r="J3446" s="121">
        <v>384497</v>
      </c>
      <c r="K3446" s="121">
        <v>6477217</v>
      </c>
      <c r="L3446" s="121">
        <v>0.99</v>
      </c>
      <c r="M3446" s="121">
        <v>3364</v>
      </c>
      <c r="N3446" s="122">
        <v>1</v>
      </c>
      <c r="O3446" s="122">
        <v>2.2459150365890719E+18</v>
      </c>
    </row>
    <row r="3447" spans="3:15" ht="15" customHeight="1">
      <c r="C3447" s="112" t="b">
        <v>0</v>
      </c>
      <c r="D3447" s="113">
        <v>3366</v>
      </c>
      <c r="E3447" s="114" t="s">
        <v>5114</v>
      </c>
      <c r="F3447" s="114">
        <v>269</v>
      </c>
      <c r="G3447" s="121">
        <v>2</v>
      </c>
      <c r="H3447" s="121">
        <v>23</v>
      </c>
      <c r="I3447" s="121"/>
      <c r="J3447" s="121">
        <v>672773</v>
      </c>
      <c r="K3447" s="121">
        <v>11157785</v>
      </c>
      <c r="L3447" s="121">
        <v>0.99</v>
      </c>
      <c r="M3447" s="121">
        <v>3365</v>
      </c>
      <c r="N3447" s="122">
        <v>1</v>
      </c>
      <c r="O3447" s="122">
        <v>1.3437913154740611E+19</v>
      </c>
    </row>
    <row r="3448" spans="3:15" ht="15" customHeight="1">
      <c r="C3448" s="112" t="b">
        <v>0</v>
      </c>
      <c r="D3448" s="113">
        <v>3367</v>
      </c>
      <c r="E3448" s="114" t="s">
        <v>5115</v>
      </c>
      <c r="F3448" s="114">
        <v>269</v>
      </c>
      <c r="G3448" s="121">
        <v>2</v>
      </c>
      <c r="H3448" s="121">
        <v>23</v>
      </c>
      <c r="I3448" s="121"/>
      <c r="J3448" s="121">
        <v>246292</v>
      </c>
      <c r="K3448" s="121">
        <v>4233212</v>
      </c>
      <c r="L3448" s="121">
        <v>0.99</v>
      </c>
      <c r="M3448" s="121">
        <v>3366</v>
      </c>
      <c r="N3448" s="122">
        <v>1</v>
      </c>
      <c r="O3448" s="122">
        <v>6.7409341899695094E+18</v>
      </c>
    </row>
    <row r="3449" spans="3:15" ht="15" customHeight="1">
      <c r="C3449" s="112" t="b">
        <v>0</v>
      </c>
      <c r="D3449" s="113">
        <v>3368</v>
      </c>
      <c r="E3449" s="114" t="s">
        <v>5116</v>
      </c>
      <c r="F3449" s="114">
        <v>269</v>
      </c>
      <c r="G3449" s="121">
        <v>2</v>
      </c>
      <c r="H3449" s="121">
        <v>23</v>
      </c>
      <c r="I3449" s="121"/>
      <c r="J3449" s="121">
        <v>225278</v>
      </c>
      <c r="K3449" s="121">
        <v>3892066</v>
      </c>
      <c r="L3449" s="121">
        <v>0.99</v>
      </c>
      <c r="M3449" s="121">
        <v>3367</v>
      </c>
      <c r="N3449" s="122">
        <v>1</v>
      </c>
      <c r="O3449" s="122">
        <v>1.180502233091806E+19</v>
      </c>
    </row>
    <row r="3450" spans="3:15" ht="15" customHeight="1">
      <c r="C3450" s="112" t="b">
        <v>0</v>
      </c>
      <c r="D3450" s="113">
        <v>3369</v>
      </c>
      <c r="E3450" s="114" t="s">
        <v>5117</v>
      </c>
      <c r="F3450" s="114">
        <v>269</v>
      </c>
      <c r="G3450" s="121">
        <v>2</v>
      </c>
      <c r="H3450" s="121">
        <v>23</v>
      </c>
      <c r="I3450" s="121"/>
      <c r="J3450" s="121">
        <v>304458</v>
      </c>
      <c r="K3450" s="121">
        <v>5177612</v>
      </c>
      <c r="L3450" s="121">
        <v>0.99</v>
      </c>
      <c r="M3450" s="121">
        <v>3368</v>
      </c>
      <c r="N3450" s="122">
        <v>1</v>
      </c>
      <c r="O3450" s="122">
        <v>1.2953217864504685E+19</v>
      </c>
    </row>
    <row r="3451" spans="3:15" ht="15" customHeight="1">
      <c r="C3451" s="112" t="b">
        <v>0</v>
      </c>
      <c r="D3451" s="113">
        <v>3370</v>
      </c>
      <c r="E3451" s="114" t="s">
        <v>5118</v>
      </c>
      <c r="F3451" s="114">
        <v>269</v>
      </c>
      <c r="G3451" s="121">
        <v>2</v>
      </c>
      <c r="H3451" s="121">
        <v>23</v>
      </c>
      <c r="I3451" s="121"/>
      <c r="J3451" s="121">
        <v>342539</v>
      </c>
      <c r="K3451" s="121">
        <v>5795951</v>
      </c>
      <c r="L3451" s="121">
        <v>0.99</v>
      </c>
      <c r="M3451" s="121">
        <v>3369</v>
      </c>
      <c r="N3451" s="122">
        <v>1</v>
      </c>
      <c r="O3451" s="122">
        <v>9.4860357472587039E+18</v>
      </c>
    </row>
    <row r="3452" spans="3:15" ht="15" customHeight="1">
      <c r="C3452" s="112" t="b">
        <v>0</v>
      </c>
      <c r="D3452" s="113">
        <v>3371</v>
      </c>
      <c r="E3452" s="114" t="s">
        <v>5119</v>
      </c>
      <c r="F3452" s="114">
        <v>269</v>
      </c>
      <c r="G3452" s="121">
        <v>2</v>
      </c>
      <c r="H3452" s="121">
        <v>23</v>
      </c>
      <c r="I3452" s="121"/>
      <c r="J3452" s="121">
        <v>250565</v>
      </c>
      <c r="K3452" s="121">
        <v>4302603</v>
      </c>
      <c r="L3452" s="121">
        <v>0.99</v>
      </c>
      <c r="M3452" s="121">
        <v>3370</v>
      </c>
      <c r="N3452" s="122">
        <v>1</v>
      </c>
      <c r="O3452" s="122">
        <v>1.6597950179747582E+19</v>
      </c>
    </row>
    <row r="3453" spans="3:15" ht="15" customHeight="1">
      <c r="C3453" s="112" t="b">
        <v>0</v>
      </c>
      <c r="D3453" s="113">
        <v>3372</v>
      </c>
      <c r="E3453" s="114" t="s">
        <v>5120</v>
      </c>
      <c r="F3453" s="114">
        <v>269</v>
      </c>
      <c r="G3453" s="121">
        <v>2</v>
      </c>
      <c r="H3453" s="121">
        <v>23</v>
      </c>
      <c r="I3453" s="121"/>
      <c r="J3453" s="121">
        <v>244226</v>
      </c>
      <c r="K3453" s="121">
        <v>4199626</v>
      </c>
      <c r="L3453" s="121">
        <v>0.99</v>
      </c>
      <c r="M3453" s="121">
        <v>3371</v>
      </c>
      <c r="N3453" s="122">
        <v>1</v>
      </c>
      <c r="O3453" s="122">
        <v>6.7470790079342643E+18</v>
      </c>
    </row>
    <row r="3454" spans="3:15" ht="15" customHeight="1">
      <c r="C3454" s="112" t="b">
        <v>0</v>
      </c>
      <c r="D3454" s="113">
        <v>3373</v>
      </c>
      <c r="E3454" s="114" t="s">
        <v>5121</v>
      </c>
      <c r="F3454" s="114">
        <v>269</v>
      </c>
      <c r="G3454" s="121">
        <v>2</v>
      </c>
      <c r="H3454" s="121">
        <v>23</v>
      </c>
      <c r="I3454" s="121"/>
      <c r="J3454" s="121">
        <v>414474</v>
      </c>
      <c r="K3454" s="121">
        <v>6964048</v>
      </c>
      <c r="L3454" s="121">
        <v>0.99</v>
      </c>
      <c r="M3454" s="121">
        <v>3372</v>
      </c>
      <c r="N3454" s="122">
        <v>1</v>
      </c>
      <c r="O3454" s="122">
        <v>3.2512635590261325E+18</v>
      </c>
    </row>
    <row r="3455" spans="3:15" ht="15" customHeight="1">
      <c r="C3455" s="112" t="b">
        <v>0</v>
      </c>
      <c r="D3455" s="113">
        <v>3374</v>
      </c>
      <c r="E3455" s="114" t="s">
        <v>5122</v>
      </c>
      <c r="F3455" s="114">
        <v>269</v>
      </c>
      <c r="G3455" s="121">
        <v>2</v>
      </c>
      <c r="H3455" s="121">
        <v>23</v>
      </c>
      <c r="I3455" s="121"/>
      <c r="J3455" s="121">
        <v>231803</v>
      </c>
      <c r="K3455" s="121">
        <v>3997982</v>
      </c>
      <c r="L3455" s="121">
        <v>0.99</v>
      </c>
      <c r="M3455" s="121">
        <v>3373</v>
      </c>
      <c r="N3455" s="122">
        <v>1</v>
      </c>
      <c r="O3455" s="122">
        <v>2.8163982885341138E+18</v>
      </c>
    </row>
    <row r="3456" spans="3:15" ht="15" customHeight="1">
      <c r="C3456" s="112" t="b">
        <v>0</v>
      </c>
      <c r="D3456" s="113">
        <v>3375</v>
      </c>
      <c r="E3456" s="114" t="s">
        <v>5123</v>
      </c>
      <c r="F3456" s="114">
        <v>270</v>
      </c>
      <c r="G3456" s="121">
        <v>2</v>
      </c>
      <c r="H3456" s="121">
        <v>23</v>
      </c>
      <c r="I3456" s="121" t="s">
        <v>650</v>
      </c>
      <c r="J3456" s="121">
        <v>224837</v>
      </c>
      <c r="K3456" s="121">
        <v>3691272</v>
      </c>
      <c r="L3456" s="121">
        <v>0.99</v>
      </c>
      <c r="M3456" s="121">
        <v>3374</v>
      </c>
      <c r="N3456" s="122">
        <v>0</v>
      </c>
      <c r="O3456" s="122">
        <v>5.2378293735975025E+18</v>
      </c>
    </row>
    <row r="3457" spans="3:15" ht="15" customHeight="1">
      <c r="C3457" s="112" t="b">
        <v>0</v>
      </c>
      <c r="D3457" s="113">
        <v>3376</v>
      </c>
      <c r="E3457" s="114" t="s">
        <v>5124</v>
      </c>
      <c r="F3457" s="114">
        <v>270</v>
      </c>
      <c r="G3457" s="121">
        <v>2</v>
      </c>
      <c r="H3457" s="121">
        <v>23</v>
      </c>
      <c r="I3457" s="121" t="s">
        <v>650</v>
      </c>
      <c r="J3457" s="121">
        <v>237120</v>
      </c>
      <c r="K3457" s="121">
        <v>3890037</v>
      </c>
      <c r="L3457" s="121">
        <v>0.99</v>
      </c>
      <c r="M3457" s="121">
        <v>3375</v>
      </c>
      <c r="N3457" s="122">
        <v>0</v>
      </c>
      <c r="O3457" s="122">
        <v>5.1402088361795953E+18</v>
      </c>
    </row>
    <row r="3458" spans="3:15" ht="15" customHeight="1">
      <c r="C3458" s="112" t="b">
        <v>0</v>
      </c>
      <c r="D3458" s="113">
        <v>3377</v>
      </c>
      <c r="E3458" s="114" t="s">
        <v>5125</v>
      </c>
      <c r="F3458" s="114">
        <v>270</v>
      </c>
      <c r="G3458" s="121">
        <v>2</v>
      </c>
      <c r="H3458" s="121">
        <v>23</v>
      </c>
      <c r="I3458" s="121" t="s">
        <v>650</v>
      </c>
      <c r="J3458" s="121">
        <v>214016</v>
      </c>
      <c r="K3458" s="121">
        <v>3516224</v>
      </c>
      <c r="L3458" s="121">
        <v>0.99</v>
      </c>
      <c r="M3458" s="121">
        <v>3376</v>
      </c>
      <c r="N3458" s="122">
        <v>0</v>
      </c>
      <c r="O3458" s="122">
        <v>1.5362598158449177E+19</v>
      </c>
    </row>
    <row r="3459" spans="3:15" ht="15" customHeight="1">
      <c r="C3459" s="112" t="b">
        <v>0</v>
      </c>
      <c r="D3459" s="113">
        <v>3378</v>
      </c>
      <c r="E3459" s="114" t="s">
        <v>5126</v>
      </c>
      <c r="F3459" s="114">
        <v>270</v>
      </c>
      <c r="G3459" s="121">
        <v>2</v>
      </c>
      <c r="H3459" s="121">
        <v>23</v>
      </c>
      <c r="I3459" s="121" t="s">
        <v>650</v>
      </c>
      <c r="J3459" s="121">
        <v>256764</v>
      </c>
      <c r="K3459" s="121">
        <v>4207769</v>
      </c>
      <c r="L3459" s="121">
        <v>0.99</v>
      </c>
      <c r="M3459" s="121">
        <v>3377</v>
      </c>
      <c r="N3459" s="122">
        <v>0</v>
      </c>
      <c r="O3459" s="122">
        <v>2.5138303090829277E+17</v>
      </c>
    </row>
    <row r="3460" spans="3:15" ht="15" customHeight="1">
      <c r="C3460" s="112" t="b">
        <v>0</v>
      </c>
      <c r="D3460" s="113">
        <v>3379</v>
      </c>
      <c r="E3460" s="114" t="s">
        <v>5127</v>
      </c>
      <c r="F3460" s="114">
        <v>270</v>
      </c>
      <c r="G3460" s="121">
        <v>2</v>
      </c>
      <c r="H3460" s="121">
        <v>23</v>
      </c>
      <c r="I3460" s="121" t="s">
        <v>650</v>
      </c>
      <c r="J3460" s="121">
        <v>204078</v>
      </c>
      <c r="K3460" s="121">
        <v>3355715</v>
      </c>
      <c r="L3460" s="121">
        <v>0.99</v>
      </c>
      <c r="M3460" s="121">
        <v>3378</v>
      </c>
      <c r="N3460" s="122">
        <v>0</v>
      </c>
      <c r="O3460" s="122">
        <v>1.7037027701933371E+19</v>
      </c>
    </row>
    <row r="3461" spans="3:15" ht="15" customHeight="1">
      <c r="C3461" s="112" t="b">
        <v>0</v>
      </c>
      <c r="D3461" s="113">
        <v>3380</v>
      </c>
      <c r="E3461" s="114" t="s">
        <v>5128</v>
      </c>
      <c r="F3461" s="114">
        <v>270</v>
      </c>
      <c r="G3461" s="121">
        <v>2</v>
      </c>
      <c r="H3461" s="121">
        <v>23</v>
      </c>
      <c r="I3461" s="121" t="s">
        <v>650</v>
      </c>
      <c r="J3461" s="121">
        <v>231547</v>
      </c>
      <c r="K3461" s="121">
        <v>3799745</v>
      </c>
      <c r="L3461" s="121">
        <v>0.99</v>
      </c>
      <c r="M3461" s="121">
        <v>3379</v>
      </c>
      <c r="N3461" s="122">
        <v>0</v>
      </c>
      <c r="O3461" s="122">
        <v>2.865673347796972E+18</v>
      </c>
    </row>
    <row r="3462" spans="3:15" ht="15" customHeight="1">
      <c r="C3462" s="112" t="b">
        <v>0</v>
      </c>
      <c r="D3462" s="113">
        <v>3381</v>
      </c>
      <c r="E3462" s="114" t="s">
        <v>5129</v>
      </c>
      <c r="F3462" s="114">
        <v>270</v>
      </c>
      <c r="G3462" s="121">
        <v>2</v>
      </c>
      <c r="H3462" s="121">
        <v>23</v>
      </c>
      <c r="I3462" s="121" t="s">
        <v>650</v>
      </c>
      <c r="J3462" s="121">
        <v>218498</v>
      </c>
      <c r="K3462" s="121">
        <v>3588776</v>
      </c>
      <c r="L3462" s="121">
        <v>0.99</v>
      </c>
      <c r="M3462" s="121">
        <v>3380</v>
      </c>
      <c r="N3462" s="122">
        <v>0</v>
      </c>
      <c r="O3462" s="122">
        <v>6.2616931257189601E+18</v>
      </c>
    </row>
    <row r="3463" spans="3:15" ht="15" customHeight="1">
      <c r="C3463" s="112" t="b">
        <v>0</v>
      </c>
      <c r="D3463" s="113">
        <v>3382</v>
      </c>
      <c r="E3463" s="114" t="s">
        <v>5130</v>
      </c>
      <c r="F3463" s="114">
        <v>270</v>
      </c>
      <c r="G3463" s="121">
        <v>2</v>
      </c>
      <c r="H3463" s="121">
        <v>23</v>
      </c>
      <c r="I3463" s="121" t="s">
        <v>5131</v>
      </c>
      <c r="J3463" s="121">
        <v>281401</v>
      </c>
      <c r="K3463" s="121">
        <v>4606408</v>
      </c>
      <c r="L3463" s="121">
        <v>0.99</v>
      </c>
      <c r="M3463" s="121">
        <v>3381</v>
      </c>
      <c r="N3463" s="122">
        <v>0</v>
      </c>
      <c r="O3463" s="122">
        <v>1.518479841421825E+19</v>
      </c>
    </row>
    <row r="3464" spans="3:15" ht="15" customHeight="1">
      <c r="C3464" s="112" t="b">
        <v>0</v>
      </c>
      <c r="D3464" s="113">
        <v>3383</v>
      </c>
      <c r="E3464" s="114" t="s">
        <v>5132</v>
      </c>
      <c r="F3464" s="114">
        <v>270</v>
      </c>
      <c r="G3464" s="121">
        <v>2</v>
      </c>
      <c r="H3464" s="121">
        <v>23</v>
      </c>
      <c r="I3464" s="121" t="s">
        <v>650</v>
      </c>
      <c r="J3464" s="121">
        <v>220193</v>
      </c>
      <c r="K3464" s="121">
        <v>3616618</v>
      </c>
      <c r="L3464" s="121">
        <v>0.99</v>
      </c>
      <c r="M3464" s="121">
        <v>3382</v>
      </c>
      <c r="N3464" s="122">
        <v>0</v>
      </c>
      <c r="O3464" s="122">
        <v>1.7092302280544475E+19</v>
      </c>
    </row>
    <row r="3465" spans="3:15" ht="15" customHeight="1">
      <c r="C3465" s="112" t="b">
        <v>0</v>
      </c>
      <c r="D3465" s="113">
        <v>3384</v>
      </c>
      <c r="E3465" s="114" t="s">
        <v>5133</v>
      </c>
      <c r="F3465" s="114">
        <v>270</v>
      </c>
      <c r="G3465" s="121">
        <v>2</v>
      </c>
      <c r="H3465" s="121">
        <v>23</v>
      </c>
      <c r="I3465" s="121" t="s">
        <v>650</v>
      </c>
      <c r="J3465" s="121">
        <v>205959</v>
      </c>
      <c r="K3465" s="121">
        <v>3385722</v>
      </c>
      <c r="L3465" s="121">
        <v>0.99</v>
      </c>
      <c r="M3465" s="121">
        <v>3383</v>
      </c>
      <c r="N3465" s="122">
        <v>0</v>
      </c>
      <c r="O3465" s="122">
        <v>7.1319389937352315E+18</v>
      </c>
    </row>
    <row r="3466" spans="3:15" ht="15" customHeight="1">
      <c r="C3466" s="112" t="b">
        <v>0</v>
      </c>
      <c r="D3466" s="113">
        <v>3385</v>
      </c>
      <c r="E3466" s="114" t="s">
        <v>5134</v>
      </c>
      <c r="F3466" s="114">
        <v>270</v>
      </c>
      <c r="G3466" s="121">
        <v>2</v>
      </c>
      <c r="H3466" s="121">
        <v>23</v>
      </c>
      <c r="I3466" s="121" t="s">
        <v>650</v>
      </c>
      <c r="J3466" s="121">
        <v>217035</v>
      </c>
      <c r="K3466" s="121">
        <v>3565098</v>
      </c>
      <c r="L3466" s="121">
        <v>0.99</v>
      </c>
      <c r="M3466" s="121">
        <v>3384</v>
      </c>
      <c r="N3466" s="122">
        <v>0</v>
      </c>
      <c r="O3466" s="122">
        <v>2.7120368990419681E+18</v>
      </c>
    </row>
    <row r="3467" spans="3:15" ht="15" customHeight="1">
      <c r="C3467" s="112" t="b">
        <v>0</v>
      </c>
      <c r="D3467" s="113">
        <v>3386</v>
      </c>
      <c r="E3467" s="114" t="s">
        <v>5135</v>
      </c>
      <c r="F3467" s="114">
        <v>270</v>
      </c>
      <c r="G3467" s="121">
        <v>2</v>
      </c>
      <c r="H3467" s="121">
        <v>23</v>
      </c>
      <c r="I3467" s="121" t="s">
        <v>650</v>
      </c>
      <c r="J3467" s="121">
        <v>267376</v>
      </c>
      <c r="K3467" s="121">
        <v>4379597</v>
      </c>
      <c r="L3467" s="121">
        <v>0.99</v>
      </c>
      <c r="M3467" s="121">
        <v>3385</v>
      </c>
      <c r="N3467" s="122">
        <v>0</v>
      </c>
      <c r="O3467" s="122">
        <v>9.7363720399064678E+18</v>
      </c>
    </row>
    <row r="3468" spans="3:15" ht="15" customHeight="1">
      <c r="C3468" s="112" t="b">
        <v>0</v>
      </c>
      <c r="D3468" s="113">
        <v>3387</v>
      </c>
      <c r="E3468" s="114" t="s">
        <v>5136</v>
      </c>
      <c r="F3468" s="114">
        <v>270</v>
      </c>
      <c r="G3468" s="121">
        <v>2</v>
      </c>
      <c r="H3468" s="121">
        <v>23</v>
      </c>
      <c r="I3468" s="121" t="s">
        <v>650</v>
      </c>
      <c r="J3468" s="121">
        <v>273320</v>
      </c>
      <c r="K3468" s="121">
        <v>4476203</v>
      </c>
      <c r="L3468" s="121">
        <v>0.99</v>
      </c>
      <c r="M3468" s="121">
        <v>3386</v>
      </c>
      <c r="N3468" s="122">
        <v>0</v>
      </c>
      <c r="O3468" s="122">
        <v>7.4761820631945769E+18</v>
      </c>
    </row>
    <row r="3469" spans="3:15" ht="15" customHeight="1">
      <c r="C3469" s="112" t="b">
        <v>0</v>
      </c>
      <c r="D3469" s="113">
        <v>3388</v>
      </c>
      <c r="E3469" s="114" t="s">
        <v>5137</v>
      </c>
      <c r="F3469" s="114">
        <v>270</v>
      </c>
      <c r="G3469" s="121">
        <v>2</v>
      </c>
      <c r="H3469" s="121">
        <v>23</v>
      </c>
      <c r="I3469" s="121" t="s">
        <v>650</v>
      </c>
      <c r="J3469" s="121">
        <v>240255</v>
      </c>
      <c r="K3469" s="121">
        <v>3940651</v>
      </c>
      <c r="L3469" s="121">
        <v>0.99</v>
      </c>
      <c r="M3469" s="121">
        <v>3387</v>
      </c>
      <c r="N3469" s="122">
        <v>0</v>
      </c>
      <c r="O3469" s="122">
        <v>1.2293906913984731E+19</v>
      </c>
    </row>
    <row r="3470" spans="3:15" ht="15" customHeight="1">
      <c r="C3470" s="112" t="b">
        <v>0</v>
      </c>
      <c r="D3470" s="113">
        <v>3389</v>
      </c>
      <c r="E3470" s="114" t="s">
        <v>379</v>
      </c>
      <c r="F3470" s="114">
        <v>271</v>
      </c>
      <c r="G3470" s="121">
        <v>2</v>
      </c>
      <c r="H3470" s="121">
        <v>23</v>
      </c>
      <c r="I3470" s="121"/>
      <c r="J3470" s="121">
        <v>252376</v>
      </c>
      <c r="K3470" s="121">
        <v>4111051</v>
      </c>
      <c r="L3470" s="121">
        <v>0.99</v>
      </c>
      <c r="M3470" s="121">
        <v>3388</v>
      </c>
      <c r="N3470" s="122">
        <v>1</v>
      </c>
      <c r="O3470" s="122">
        <v>1.5557435522921841E+19</v>
      </c>
    </row>
    <row r="3471" spans="3:15" ht="15" customHeight="1">
      <c r="C3471" s="112" t="b">
        <v>0</v>
      </c>
      <c r="D3471" s="113">
        <v>3390</v>
      </c>
      <c r="E3471" s="114" t="s">
        <v>5138</v>
      </c>
      <c r="F3471" s="114">
        <v>271</v>
      </c>
      <c r="G3471" s="121">
        <v>2</v>
      </c>
      <c r="H3471" s="121">
        <v>23</v>
      </c>
      <c r="I3471" s="121"/>
      <c r="J3471" s="121">
        <v>217732</v>
      </c>
      <c r="K3471" s="121">
        <v>3559040</v>
      </c>
      <c r="L3471" s="121">
        <v>0.99</v>
      </c>
      <c r="M3471" s="121">
        <v>3389</v>
      </c>
      <c r="N3471" s="122">
        <v>1</v>
      </c>
      <c r="O3471" s="122">
        <v>9.1120204519680246E+18</v>
      </c>
    </row>
    <row r="3472" spans="3:15" ht="15" customHeight="1">
      <c r="C3472" s="112" t="b">
        <v>0</v>
      </c>
      <c r="D3472" s="113">
        <v>3391</v>
      </c>
      <c r="E3472" s="114" t="s">
        <v>5139</v>
      </c>
      <c r="F3472" s="114">
        <v>271</v>
      </c>
      <c r="G3472" s="121">
        <v>2</v>
      </c>
      <c r="H3472" s="121">
        <v>23</v>
      </c>
      <c r="I3472" s="121"/>
      <c r="J3472" s="121">
        <v>260154</v>
      </c>
      <c r="K3472" s="121">
        <v>4234990</v>
      </c>
      <c r="L3472" s="121">
        <v>0.99</v>
      </c>
      <c r="M3472" s="121">
        <v>3390</v>
      </c>
      <c r="N3472" s="122">
        <v>1</v>
      </c>
      <c r="O3472" s="122">
        <v>1.4471984090458067E+19</v>
      </c>
    </row>
    <row r="3473" spans="3:15" ht="15" customHeight="1">
      <c r="C3473" s="112" t="b">
        <v>0</v>
      </c>
      <c r="D3473" s="113">
        <v>3392</v>
      </c>
      <c r="E3473" s="114" t="s">
        <v>5140</v>
      </c>
      <c r="F3473" s="114">
        <v>271</v>
      </c>
      <c r="G3473" s="121">
        <v>2</v>
      </c>
      <c r="H3473" s="121">
        <v>23</v>
      </c>
      <c r="I3473" s="121"/>
      <c r="J3473" s="121">
        <v>230758</v>
      </c>
      <c r="K3473" s="121">
        <v>3766605</v>
      </c>
      <c r="L3473" s="121">
        <v>0.99</v>
      </c>
      <c r="M3473" s="121">
        <v>3391</v>
      </c>
      <c r="N3473" s="122">
        <v>1</v>
      </c>
      <c r="O3473" s="122">
        <v>1.26232448586967E+19</v>
      </c>
    </row>
    <row r="3474" spans="3:15" ht="15" customHeight="1">
      <c r="C3474" s="112" t="b">
        <v>0</v>
      </c>
      <c r="D3474" s="113">
        <v>3393</v>
      </c>
      <c r="E3474" s="114" t="s">
        <v>5141</v>
      </c>
      <c r="F3474" s="114">
        <v>271</v>
      </c>
      <c r="G3474" s="121">
        <v>2</v>
      </c>
      <c r="H3474" s="121">
        <v>23</v>
      </c>
      <c r="I3474" s="121"/>
      <c r="J3474" s="121">
        <v>218916</v>
      </c>
      <c r="K3474" s="121">
        <v>3577821</v>
      </c>
      <c r="L3474" s="121">
        <v>0.99</v>
      </c>
      <c r="M3474" s="121">
        <v>3392</v>
      </c>
      <c r="N3474" s="122">
        <v>1</v>
      </c>
      <c r="O3474" s="122">
        <v>3.0199959048759808E+18</v>
      </c>
    </row>
    <row r="3475" spans="3:15" ht="15" customHeight="1">
      <c r="C3475" s="112" t="b">
        <v>0</v>
      </c>
      <c r="D3475" s="113">
        <v>3394</v>
      </c>
      <c r="E3475" s="114" t="s">
        <v>5142</v>
      </c>
      <c r="F3475" s="114">
        <v>271</v>
      </c>
      <c r="G3475" s="121">
        <v>2</v>
      </c>
      <c r="H3475" s="121">
        <v>23</v>
      </c>
      <c r="I3475" s="121"/>
      <c r="J3475" s="121">
        <v>228366</v>
      </c>
      <c r="K3475" s="121">
        <v>3728955</v>
      </c>
      <c r="L3475" s="121">
        <v>0.99</v>
      </c>
      <c r="M3475" s="121">
        <v>3393</v>
      </c>
      <c r="N3475" s="122">
        <v>1</v>
      </c>
      <c r="O3475" s="122">
        <v>1.812332051873273E+19</v>
      </c>
    </row>
    <row r="3476" spans="3:15" ht="15" customHeight="1">
      <c r="C3476" s="112" t="b">
        <v>0</v>
      </c>
      <c r="D3476" s="113">
        <v>3395</v>
      </c>
      <c r="E3476" s="114" t="s">
        <v>5143</v>
      </c>
      <c r="F3476" s="114">
        <v>271</v>
      </c>
      <c r="G3476" s="121">
        <v>2</v>
      </c>
      <c r="H3476" s="121">
        <v>23</v>
      </c>
      <c r="I3476" s="121"/>
      <c r="J3476" s="121">
        <v>213831</v>
      </c>
      <c r="K3476" s="121">
        <v>3497176</v>
      </c>
      <c r="L3476" s="121">
        <v>0.99</v>
      </c>
      <c r="M3476" s="121">
        <v>3394</v>
      </c>
      <c r="N3476" s="122">
        <v>1</v>
      </c>
      <c r="O3476" s="122">
        <v>1.4126070242982681E+19</v>
      </c>
    </row>
    <row r="3477" spans="3:15" ht="15" customHeight="1">
      <c r="C3477" s="112" t="b">
        <v>0</v>
      </c>
      <c r="D3477" s="113">
        <v>3396</v>
      </c>
      <c r="E3477" s="114" t="s">
        <v>5144</v>
      </c>
      <c r="F3477" s="114">
        <v>271</v>
      </c>
      <c r="G3477" s="121">
        <v>2</v>
      </c>
      <c r="H3477" s="121">
        <v>23</v>
      </c>
      <c r="I3477" s="121"/>
      <c r="J3477" s="121">
        <v>274597</v>
      </c>
      <c r="K3477" s="121">
        <v>4465399</v>
      </c>
      <c r="L3477" s="121">
        <v>0.99</v>
      </c>
      <c r="M3477" s="121">
        <v>3395</v>
      </c>
      <c r="N3477" s="122">
        <v>1</v>
      </c>
      <c r="O3477" s="122">
        <v>1.7583201852855159E+19</v>
      </c>
    </row>
    <row r="3478" spans="3:15" ht="15" customHeight="1">
      <c r="C3478" s="112" t="b">
        <v>0</v>
      </c>
      <c r="D3478" s="113">
        <v>3397</v>
      </c>
      <c r="E3478" s="114" t="s">
        <v>5145</v>
      </c>
      <c r="F3478" s="114">
        <v>271</v>
      </c>
      <c r="G3478" s="121">
        <v>2</v>
      </c>
      <c r="H3478" s="121">
        <v>23</v>
      </c>
      <c r="I3478" s="121"/>
      <c r="J3478" s="121">
        <v>233242</v>
      </c>
      <c r="K3478" s="121">
        <v>3806103</v>
      </c>
      <c r="L3478" s="121">
        <v>0.99</v>
      </c>
      <c r="M3478" s="121">
        <v>3396</v>
      </c>
      <c r="N3478" s="122">
        <v>1</v>
      </c>
      <c r="O3478" s="122">
        <v>1.6359599652546757E+19</v>
      </c>
    </row>
    <row r="3479" spans="3:15" ht="15" customHeight="1">
      <c r="C3479" s="112" t="b">
        <v>0</v>
      </c>
      <c r="D3479" s="113">
        <v>3398</v>
      </c>
      <c r="E3479" s="114" t="s">
        <v>5146</v>
      </c>
      <c r="F3479" s="114">
        <v>271</v>
      </c>
      <c r="G3479" s="121">
        <v>2</v>
      </c>
      <c r="H3479" s="121">
        <v>23</v>
      </c>
      <c r="I3479" s="121"/>
      <c r="J3479" s="121">
        <v>266308</v>
      </c>
      <c r="K3479" s="121">
        <v>4333050</v>
      </c>
      <c r="L3479" s="121">
        <v>0.99</v>
      </c>
      <c r="M3479" s="121">
        <v>3397</v>
      </c>
      <c r="N3479" s="122">
        <v>1</v>
      </c>
      <c r="O3479" s="122">
        <v>5.8431061898489641E+18</v>
      </c>
    </row>
    <row r="3480" spans="3:15" ht="15" customHeight="1">
      <c r="C3480" s="112" t="b">
        <v>0</v>
      </c>
      <c r="D3480" s="113">
        <v>3399</v>
      </c>
      <c r="E3480" s="114" t="s">
        <v>5147</v>
      </c>
      <c r="F3480" s="114">
        <v>271</v>
      </c>
      <c r="G3480" s="121">
        <v>2</v>
      </c>
      <c r="H3480" s="121">
        <v>23</v>
      </c>
      <c r="I3480" s="121"/>
      <c r="J3480" s="121">
        <v>213041</v>
      </c>
      <c r="K3480" s="121">
        <v>3484335</v>
      </c>
      <c r="L3480" s="121">
        <v>0.99</v>
      </c>
      <c r="M3480" s="121">
        <v>3398</v>
      </c>
      <c r="N3480" s="122">
        <v>1</v>
      </c>
      <c r="O3480" s="122">
        <v>1.6128993873665395E+19</v>
      </c>
    </row>
    <row r="3481" spans="3:15" ht="15" customHeight="1">
      <c r="C3481" s="112" t="b">
        <v>0</v>
      </c>
      <c r="D3481" s="113">
        <v>3400</v>
      </c>
      <c r="E3481" s="114" t="s">
        <v>5148</v>
      </c>
      <c r="F3481" s="114">
        <v>271</v>
      </c>
      <c r="G3481" s="121">
        <v>2</v>
      </c>
      <c r="H3481" s="121">
        <v>23</v>
      </c>
      <c r="I3481" s="121"/>
      <c r="J3481" s="121">
        <v>298049</v>
      </c>
      <c r="K3481" s="121">
        <v>4838884</v>
      </c>
      <c r="L3481" s="121">
        <v>0.99</v>
      </c>
      <c r="M3481" s="121">
        <v>3399</v>
      </c>
      <c r="N3481" s="122">
        <v>1</v>
      </c>
      <c r="O3481" s="122">
        <v>1.0014744768590701E+19</v>
      </c>
    </row>
    <row r="3482" spans="3:15" ht="15" customHeight="1">
      <c r="C3482" s="112" t="b">
        <v>0</v>
      </c>
      <c r="D3482" s="113">
        <v>3401</v>
      </c>
      <c r="E3482" s="114" t="s">
        <v>5149</v>
      </c>
      <c r="F3482" s="114">
        <v>271</v>
      </c>
      <c r="G3482" s="121">
        <v>2</v>
      </c>
      <c r="H3482" s="121">
        <v>23</v>
      </c>
      <c r="I3482" s="121"/>
      <c r="J3482" s="121">
        <v>301974</v>
      </c>
      <c r="K3482" s="121">
        <v>4901540</v>
      </c>
      <c r="L3482" s="121">
        <v>0.99</v>
      </c>
      <c r="M3482" s="121">
        <v>3400</v>
      </c>
      <c r="N3482" s="122">
        <v>1</v>
      </c>
      <c r="O3482" s="122">
        <v>4.333824907900096E+18</v>
      </c>
    </row>
    <row r="3483" spans="3:15" ht="15" customHeight="1">
      <c r="C3483" s="112" t="b">
        <v>0</v>
      </c>
      <c r="D3483" s="113">
        <v>3402</v>
      </c>
      <c r="E3483" s="114" t="s">
        <v>5150</v>
      </c>
      <c r="F3483" s="114">
        <v>271</v>
      </c>
      <c r="G3483" s="121">
        <v>3</v>
      </c>
      <c r="H3483" s="121">
        <v>23</v>
      </c>
      <c r="I3483" s="121"/>
      <c r="J3483" s="121">
        <v>294294</v>
      </c>
      <c r="K3483" s="121">
        <v>61118891</v>
      </c>
      <c r="L3483" s="121">
        <v>0.99</v>
      </c>
      <c r="M3483" s="121">
        <v>3401</v>
      </c>
      <c r="N3483" s="122">
        <v>1</v>
      </c>
      <c r="O3483" s="122">
        <v>9.1112094830878628E+18</v>
      </c>
    </row>
    <row r="3484" spans="3:15" ht="15" customHeight="1">
      <c r="C3484" s="112" t="b">
        <v>0</v>
      </c>
      <c r="D3484" s="113">
        <v>3403</v>
      </c>
      <c r="E3484" s="114" t="s">
        <v>5151</v>
      </c>
      <c r="F3484" s="114">
        <v>272</v>
      </c>
      <c r="G3484" s="121">
        <v>2</v>
      </c>
      <c r="H3484" s="121">
        <v>24</v>
      </c>
      <c r="I3484" s="121" t="s">
        <v>5152</v>
      </c>
      <c r="J3484" s="121">
        <v>245317</v>
      </c>
      <c r="K3484" s="121">
        <v>4123531</v>
      </c>
      <c r="L3484" s="121">
        <v>0.99</v>
      </c>
      <c r="M3484" s="121">
        <v>3402</v>
      </c>
      <c r="N3484" s="122">
        <v>0</v>
      </c>
      <c r="O3484" s="122">
        <v>1.4695655558267261E+17</v>
      </c>
    </row>
    <row r="3485" spans="3:15" ht="15" customHeight="1">
      <c r="C3485" s="112" t="b">
        <v>0</v>
      </c>
      <c r="D3485" s="113">
        <v>3404</v>
      </c>
      <c r="E3485" s="114" t="s">
        <v>5153</v>
      </c>
      <c r="F3485" s="114">
        <v>273</v>
      </c>
      <c r="G3485" s="121">
        <v>2</v>
      </c>
      <c r="H3485" s="121">
        <v>24</v>
      </c>
      <c r="I3485" s="121" t="s">
        <v>5154</v>
      </c>
      <c r="J3485" s="121">
        <v>501503</v>
      </c>
      <c r="K3485" s="121">
        <v>8285941</v>
      </c>
      <c r="L3485" s="121">
        <v>0.99</v>
      </c>
      <c r="M3485" s="121">
        <v>3403</v>
      </c>
      <c r="N3485" s="122">
        <v>0</v>
      </c>
      <c r="O3485" s="122">
        <v>9.80322680067055E+18</v>
      </c>
    </row>
    <row r="3486" spans="3:15" ht="15" customHeight="1">
      <c r="C3486" s="112" t="b">
        <v>0</v>
      </c>
      <c r="D3486" s="113">
        <v>3405</v>
      </c>
      <c r="E3486" s="114" t="s">
        <v>5155</v>
      </c>
      <c r="F3486" s="114">
        <v>274</v>
      </c>
      <c r="G3486" s="121">
        <v>2</v>
      </c>
      <c r="H3486" s="121">
        <v>24</v>
      </c>
      <c r="I3486" s="121" t="s">
        <v>5156</v>
      </c>
      <c r="J3486" s="121">
        <v>271788</v>
      </c>
      <c r="K3486" s="121">
        <v>4438393</v>
      </c>
      <c r="L3486" s="121">
        <v>0.99</v>
      </c>
      <c r="M3486" s="121">
        <v>3404</v>
      </c>
      <c r="N3486" s="122">
        <v>0</v>
      </c>
      <c r="O3486" s="122">
        <v>1.4530772964154462E+19</v>
      </c>
    </row>
    <row r="3487" spans="3:15" ht="15" customHeight="1">
      <c r="C3487" s="112" t="b">
        <v>0</v>
      </c>
      <c r="D3487" s="113">
        <v>3406</v>
      </c>
      <c r="E3487" s="114" t="s">
        <v>5157</v>
      </c>
      <c r="F3487" s="114">
        <v>275</v>
      </c>
      <c r="G3487" s="121">
        <v>2</v>
      </c>
      <c r="H3487" s="121">
        <v>24</v>
      </c>
      <c r="I3487" s="121" t="s">
        <v>5158</v>
      </c>
      <c r="J3487" s="121">
        <v>199086</v>
      </c>
      <c r="K3487" s="121">
        <v>3347810</v>
      </c>
      <c r="L3487" s="121">
        <v>0.99</v>
      </c>
      <c r="M3487" s="121">
        <v>3405</v>
      </c>
      <c r="N3487" s="122">
        <v>0</v>
      </c>
      <c r="O3487" s="122">
        <v>1.0723592797241919E+18</v>
      </c>
    </row>
    <row r="3488" spans="3:15" ht="15" customHeight="1">
      <c r="C3488" s="112" t="b">
        <v>0</v>
      </c>
      <c r="D3488" s="113">
        <v>3407</v>
      </c>
      <c r="E3488" s="114" t="s">
        <v>5159</v>
      </c>
      <c r="F3488" s="114">
        <v>276</v>
      </c>
      <c r="G3488" s="121">
        <v>2</v>
      </c>
      <c r="H3488" s="121">
        <v>24</v>
      </c>
      <c r="I3488" s="121" t="s">
        <v>5160</v>
      </c>
      <c r="J3488" s="121">
        <v>193722</v>
      </c>
      <c r="K3488" s="121">
        <v>3192890</v>
      </c>
      <c r="L3488" s="121">
        <v>0.99</v>
      </c>
      <c r="M3488" s="121">
        <v>3406</v>
      </c>
      <c r="N3488" s="122">
        <v>0</v>
      </c>
      <c r="O3488" s="122">
        <v>6.8939481887988634E+18</v>
      </c>
    </row>
    <row r="3489" spans="3:15" ht="15" customHeight="1">
      <c r="C3489" s="112" t="b">
        <v>0</v>
      </c>
      <c r="D3489" s="113">
        <v>3408</v>
      </c>
      <c r="E3489" s="114" t="s">
        <v>5161</v>
      </c>
      <c r="F3489" s="114">
        <v>277</v>
      </c>
      <c r="G3489" s="121">
        <v>2</v>
      </c>
      <c r="H3489" s="121">
        <v>24</v>
      </c>
      <c r="I3489" s="121" t="s">
        <v>5160</v>
      </c>
      <c r="J3489" s="121">
        <v>120463</v>
      </c>
      <c r="K3489" s="121">
        <v>2081895</v>
      </c>
      <c r="L3489" s="121">
        <v>0.99</v>
      </c>
      <c r="M3489" s="121">
        <v>3407</v>
      </c>
      <c r="N3489" s="122">
        <v>0</v>
      </c>
      <c r="O3489" s="122">
        <v>2.3194158421320358E+17</v>
      </c>
    </row>
    <row r="3490" spans="3:15" ht="15" customHeight="1">
      <c r="C3490" s="112" t="b">
        <v>0</v>
      </c>
      <c r="D3490" s="113">
        <v>3409</v>
      </c>
      <c r="E3490" s="114" t="s">
        <v>5162</v>
      </c>
      <c r="F3490" s="114">
        <v>278</v>
      </c>
      <c r="G3490" s="121">
        <v>2</v>
      </c>
      <c r="H3490" s="121">
        <v>24</v>
      </c>
      <c r="I3490" s="121" t="s">
        <v>5160</v>
      </c>
      <c r="J3490" s="121">
        <v>143288</v>
      </c>
      <c r="K3490" s="121">
        <v>2315495</v>
      </c>
      <c r="L3490" s="121">
        <v>0.99</v>
      </c>
      <c r="M3490" s="121">
        <v>3408</v>
      </c>
      <c r="N3490" s="122">
        <v>0</v>
      </c>
      <c r="O3490" s="122">
        <v>1.5298918789901685E+19</v>
      </c>
    </row>
    <row r="3491" spans="3:15" ht="15" customHeight="1">
      <c r="C3491" s="112" t="b">
        <v>0</v>
      </c>
      <c r="D3491" s="113">
        <v>3410</v>
      </c>
      <c r="E3491" s="114" t="s">
        <v>5163</v>
      </c>
      <c r="F3491" s="114">
        <v>279</v>
      </c>
      <c r="G3491" s="121">
        <v>2</v>
      </c>
      <c r="H3491" s="121">
        <v>24</v>
      </c>
      <c r="I3491" s="121" t="s">
        <v>5164</v>
      </c>
      <c r="J3491" s="121">
        <v>582029</v>
      </c>
      <c r="K3491" s="121">
        <v>9553140</v>
      </c>
      <c r="L3491" s="121">
        <v>0.99</v>
      </c>
      <c r="M3491" s="121">
        <v>3409</v>
      </c>
      <c r="N3491" s="122">
        <v>0</v>
      </c>
      <c r="O3491" s="122">
        <v>1.3130578986247398E+18</v>
      </c>
    </row>
    <row r="3492" spans="3:15" ht="15" customHeight="1">
      <c r="C3492" s="112" t="b">
        <v>0</v>
      </c>
      <c r="D3492" s="113">
        <v>3411</v>
      </c>
      <c r="E3492" s="114" t="s">
        <v>5165</v>
      </c>
      <c r="F3492" s="114">
        <v>280</v>
      </c>
      <c r="G3492" s="121">
        <v>2</v>
      </c>
      <c r="H3492" s="121">
        <v>24</v>
      </c>
      <c r="I3492" s="121" t="s">
        <v>5164</v>
      </c>
      <c r="J3492" s="121">
        <v>197135</v>
      </c>
      <c r="K3492" s="121">
        <v>3247914</v>
      </c>
      <c r="L3492" s="121">
        <v>0.99</v>
      </c>
      <c r="M3492" s="121">
        <v>3410</v>
      </c>
      <c r="N3492" s="122">
        <v>0</v>
      </c>
      <c r="O3492" s="122">
        <v>4.8275450981220128E+17</v>
      </c>
    </row>
    <row r="3493" spans="3:15" ht="15" customHeight="1">
      <c r="C3493" s="112" t="b">
        <v>0</v>
      </c>
      <c r="D3493" s="113">
        <v>3412</v>
      </c>
      <c r="E3493" s="114" t="s">
        <v>5166</v>
      </c>
      <c r="F3493" s="114">
        <v>281</v>
      </c>
      <c r="G3493" s="121">
        <v>2</v>
      </c>
      <c r="H3493" s="121">
        <v>24</v>
      </c>
      <c r="I3493" s="121" t="s">
        <v>5167</v>
      </c>
      <c r="J3493" s="121">
        <v>348971</v>
      </c>
      <c r="K3493" s="121">
        <v>5760129</v>
      </c>
      <c r="L3493" s="121">
        <v>0.99</v>
      </c>
      <c r="M3493" s="121">
        <v>3411</v>
      </c>
      <c r="N3493" s="122">
        <v>0</v>
      </c>
      <c r="O3493" s="122">
        <v>1.1372832340049867E+19</v>
      </c>
    </row>
    <row r="3494" spans="3:15" ht="15" customHeight="1">
      <c r="C3494" s="112" t="b">
        <v>0</v>
      </c>
      <c r="D3494" s="113">
        <v>3413</v>
      </c>
      <c r="E3494" s="114" t="s">
        <v>5168</v>
      </c>
      <c r="F3494" s="114">
        <v>282</v>
      </c>
      <c r="G3494" s="121">
        <v>2</v>
      </c>
      <c r="H3494" s="121">
        <v>24</v>
      </c>
      <c r="I3494" s="121" t="s">
        <v>5167</v>
      </c>
      <c r="J3494" s="121">
        <v>394482</v>
      </c>
      <c r="K3494" s="121">
        <v>6474980</v>
      </c>
      <c r="L3494" s="121">
        <v>0.99</v>
      </c>
      <c r="M3494" s="121">
        <v>3412</v>
      </c>
      <c r="N3494" s="122">
        <v>0</v>
      </c>
      <c r="O3494" s="122">
        <v>1.6201385428934126E+19</v>
      </c>
    </row>
    <row r="3495" spans="3:15" ht="15" customHeight="1">
      <c r="C3495" s="112" t="b">
        <v>0</v>
      </c>
      <c r="D3495" s="113">
        <v>3414</v>
      </c>
      <c r="E3495" s="114" t="s">
        <v>5169</v>
      </c>
      <c r="F3495" s="114">
        <v>283</v>
      </c>
      <c r="G3495" s="121">
        <v>4</v>
      </c>
      <c r="H3495" s="121">
        <v>24</v>
      </c>
      <c r="I3495" s="121" t="s">
        <v>5170</v>
      </c>
      <c r="J3495" s="121">
        <v>306687</v>
      </c>
      <c r="K3495" s="121">
        <v>10085867</v>
      </c>
      <c r="L3495" s="121">
        <v>0.99</v>
      </c>
      <c r="M3495" s="121">
        <v>3413</v>
      </c>
      <c r="N3495" s="122">
        <v>0</v>
      </c>
      <c r="O3495" s="122">
        <v>2.9038472103310136E+16</v>
      </c>
    </row>
    <row r="3496" spans="3:15" ht="15" customHeight="1">
      <c r="C3496" s="112" t="b">
        <v>0</v>
      </c>
      <c r="D3496" s="113">
        <v>3415</v>
      </c>
      <c r="E3496" s="114" t="s">
        <v>5171</v>
      </c>
      <c r="F3496" s="114">
        <v>284</v>
      </c>
      <c r="G3496" s="121">
        <v>2</v>
      </c>
      <c r="H3496" s="121">
        <v>24</v>
      </c>
      <c r="I3496" s="121" t="s">
        <v>5107</v>
      </c>
      <c r="J3496" s="121">
        <v>392462</v>
      </c>
      <c r="K3496" s="121">
        <v>6419730</v>
      </c>
      <c r="L3496" s="121">
        <v>0.99</v>
      </c>
      <c r="M3496" s="121">
        <v>3414</v>
      </c>
      <c r="N3496" s="122">
        <v>0</v>
      </c>
      <c r="O3496" s="122">
        <v>1.2655744090210019E+19</v>
      </c>
    </row>
    <row r="3497" spans="3:15" ht="15" customHeight="1">
      <c r="C3497" s="112" t="b">
        <v>0</v>
      </c>
      <c r="D3497" s="113">
        <v>3416</v>
      </c>
      <c r="E3497" s="114" t="s">
        <v>5172</v>
      </c>
      <c r="F3497" s="114">
        <v>285</v>
      </c>
      <c r="G3497" s="121">
        <v>2</v>
      </c>
      <c r="H3497" s="121">
        <v>24</v>
      </c>
      <c r="I3497" s="121" t="s">
        <v>5173</v>
      </c>
      <c r="J3497" s="121">
        <v>338243</v>
      </c>
      <c r="K3497" s="121">
        <v>5605648</v>
      </c>
      <c r="L3497" s="121">
        <v>0.99</v>
      </c>
      <c r="M3497" s="121">
        <v>3415</v>
      </c>
      <c r="N3497" s="122">
        <v>0</v>
      </c>
      <c r="O3497" s="122">
        <v>1.5557894309977569E+19</v>
      </c>
    </row>
    <row r="3498" spans="3:15" ht="15" customHeight="1">
      <c r="C3498" s="112" t="b">
        <v>0</v>
      </c>
      <c r="D3498" s="113">
        <v>3417</v>
      </c>
      <c r="E3498" s="114" t="s">
        <v>5174</v>
      </c>
      <c r="F3498" s="114">
        <v>286</v>
      </c>
      <c r="G3498" s="121">
        <v>2</v>
      </c>
      <c r="H3498" s="121">
        <v>24</v>
      </c>
      <c r="I3498" s="121" t="s">
        <v>5175</v>
      </c>
      <c r="J3498" s="121">
        <v>274504</v>
      </c>
      <c r="K3498" s="121">
        <v>4498583</v>
      </c>
      <c r="L3498" s="121">
        <v>0.99</v>
      </c>
      <c r="M3498" s="121">
        <v>3416</v>
      </c>
      <c r="N3498" s="122">
        <v>0</v>
      </c>
      <c r="O3498" s="122">
        <v>1.6647659068498391E+19</v>
      </c>
    </row>
    <row r="3499" spans="3:15" ht="15" customHeight="1">
      <c r="C3499" s="112" t="b">
        <v>0</v>
      </c>
      <c r="D3499" s="113">
        <v>3418</v>
      </c>
      <c r="E3499" s="114" t="s">
        <v>5176</v>
      </c>
      <c r="F3499" s="114">
        <v>287</v>
      </c>
      <c r="G3499" s="121">
        <v>2</v>
      </c>
      <c r="H3499" s="121">
        <v>24</v>
      </c>
      <c r="I3499" s="121" t="s">
        <v>5177</v>
      </c>
      <c r="J3499" s="121">
        <v>189008</v>
      </c>
      <c r="K3499" s="121">
        <v>3114209</v>
      </c>
      <c r="L3499" s="121">
        <v>0.99</v>
      </c>
      <c r="M3499" s="121">
        <v>3417</v>
      </c>
      <c r="N3499" s="122">
        <v>0</v>
      </c>
      <c r="O3499" s="122">
        <v>8.1125120018066719E+18</v>
      </c>
    </row>
    <row r="3500" spans="3:15" ht="15" customHeight="1">
      <c r="C3500" s="112" t="b">
        <v>0</v>
      </c>
      <c r="D3500" s="113">
        <v>3419</v>
      </c>
      <c r="E3500" s="114" t="s">
        <v>5178</v>
      </c>
      <c r="F3500" s="114">
        <v>288</v>
      </c>
      <c r="G3500" s="121">
        <v>2</v>
      </c>
      <c r="H3500" s="121">
        <v>24</v>
      </c>
      <c r="I3500" s="121" t="s">
        <v>5179</v>
      </c>
      <c r="J3500" s="121">
        <v>258924</v>
      </c>
      <c r="K3500" s="121">
        <v>4314850</v>
      </c>
      <c r="L3500" s="121">
        <v>0.99</v>
      </c>
      <c r="M3500" s="121">
        <v>3418</v>
      </c>
      <c r="N3500" s="122">
        <v>0</v>
      </c>
      <c r="O3500" s="122">
        <v>1.5226346866827422E+19</v>
      </c>
    </row>
    <row r="3501" spans="3:15" ht="15" customHeight="1">
      <c r="C3501" s="112" t="b">
        <v>0</v>
      </c>
      <c r="D3501" s="113">
        <v>3420</v>
      </c>
      <c r="E3501" s="114" t="s">
        <v>5180</v>
      </c>
      <c r="F3501" s="114">
        <v>289</v>
      </c>
      <c r="G3501" s="121">
        <v>2</v>
      </c>
      <c r="H3501" s="121">
        <v>24</v>
      </c>
      <c r="I3501" s="121" t="s">
        <v>5181</v>
      </c>
      <c r="J3501" s="121">
        <v>304226</v>
      </c>
      <c r="K3501" s="121">
        <v>5184289</v>
      </c>
      <c r="L3501" s="121">
        <v>0.99</v>
      </c>
      <c r="M3501" s="121">
        <v>3419</v>
      </c>
      <c r="N3501" s="122">
        <v>0</v>
      </c>
      <c r="O3501" s="122">
        <v>1.6750271415171375E+19</v>
      </c>
    </row>
    <row r="3502" spans="3:15" ht="15" customHeight="1">
      <c r="C3502" s="112" t="b">
        <v>0</v>
      </c>
      <c r="D3502" s="113">
        <v>3421</v>
      </c>
      <c r="E3502" s="114" t="s">
        <v>5182</v>
      </c>
      <c r="F3502" s="114">
        <v>290</v>
      </c>
      <c r="G3502" s="121">
        <v>2</v>
      </c>
      <c r="H3502" s="121">
        <v>24</v>
      </c>
      <c r="I3502" s="121" t="s">
        <v>5183</v>
      </c>
      <c r="J3502" s="121">
        <v>250031</v>
      </c>
      <c r="K3502" s="121">
        <v>4124707</v>
      </c>
      <c r="L3502" s="121">
        <v>0.99</v>
      </c>
      <c r="M3502" s="121">
        <v>3420</v>
      </c>
      <c r="N3502" s="122">
        <v>0</v>
      </c>
      <c r="O3502" s="122">
        <v>1.7163482392253194E+19</v>
      </c>
    </row>
    <row r="3503" spans="3:15" ht="15" customHeight="1">
      <c r="C3503" s="112" t="b">
        <v>0</v>
      </c>
      <c r="D3503" s="113">
        <v>3422</v>
      </c>
      <c r="E3503" s="114" t="s">
        <v>5184</v>
      </c>
      <c r="F3503" s="114">
        <v>291</v>
      </c>
      <c r="G3503" s="121">
        <v>2</v>
      </c>
      <c r="H3503" s="121">
        <v>24</v>
      </c>
      <c r="I3503" s="121" t="s">
        <v>5185</v>
      </c>
      <c r="J3503" s="121">
        <v>277639</v>
      </c>
      <c r="K3503" s="121">
        <v>4588197</v>
      </c>
      <c r="L3503" s="121">
        <v>0.99</v>
      </c>
      <c r="M3503" s="121">
        <v>3421</v>
      </c>
      <c r="N3503" s="122">
        <v>0</v>
      </c>
      <c r="O3503" s="122">
        <v>2.5172976822839133E+17</v>
      </c>
    </row>
    <row r="3504" spans="3:15" ht="15" customHeight="1">
      <c r="C3504" s="112" t="b">
        <v>0</v>
      </c>
      <c r="D3504" s="113">
        <v>3423</v>
      </c>
      <c r="E3504" s="114" t="s">
        <v>5186</v>
      </c>
      <c r="F3504" s="114">
        <v>292</v>
      </c>
      <c r="G3504" s="121">
        <v>2</v>
      </c>
      <c r="H3504" s="121">
        <v>24</v>
      </c>
      <c r="I3504" s="121" t="s">
        <v>5187</v>
      </c>
      <c r="J3504" s="121">
        <v>522099</v>
      </c>
      <c r="K3504" s="121">
        <v>8547876</v>
      </c>
      <c r="L3504" s="121">
        <v>0.99</v>
      </c>
      <c r="M3504" s="121">
        <v>3422</v>
      </c>
      <c r="N3504" s="122">
        <v>0</v>
      </c>
      <c r="O3504" s="122">
        <v>8.7052986110269061E+18</v>
      </c>
    </row>
    <row r="3505" spans="3:15" ht="15" customHeight="1">
      <c r="C3505" s="112" t="b">
        <v>0</v>
      </c>
      <c r="D3505" s="113">
        <v>3424</v>
      </c>
      <c r="E3505" s="114" t="s">
        <v>5188</v>
      </c>
      <c r="F3505" s="114">
        <v>293</v>
      </c>
      <c r="G3505" s="121">
        <v>2</v>
      </c>
      <c r="H3505" s="121">
        <v>24</v>
      </c>
      <c r="I3505" s="121" t="s">
        <v>5185</v>
      </c>
      <c r="J3505" s="121">
        <v>176911</v>
      </c>
      <c r="K3505" s="121">
        <v>2920890</v>
      </c>
      <c r="L3505" s="121">
        <v>0.99</v>
      </c>
      <c r="M3505" s="121">
        <v>3423</v>
      </c>
      <c r="N3505" s="122">
        <v>0</v>
      </c>
      <c r="O3505" s="122">
        <v>2.4639309280833347E+18</v>
      </c>
    </row>
    <row r="3506" spans="3:15" ht="15" customHeight="1">
      <c r="C3506" s="112" t="b">
        <v>0</v>
      </c>
      <c r="D3506" s="113">
        <v>3425</v>
      </c>
      <c r="E3506" s="114" t="s">
        <v>5189</v>
      </c>
      <c r="F3506" s="114">
        <v>294</v>
      </c>
      <c r="G3506" s="121">
        <v>2</v>
      </c>
      <c r="H3506" s="121">
        <v>24</v>
      </c>
      <c r="I3506" s="121" t="s">
        <v>5190</v>
      </c>
      <c r="J3506" s="121">
        <v>596519</v>
      </c>
      <c r="K3506" s="121">
        <v>9585597</v>
      </c>
      <c r="L3506" s="121">
        <v>0.99</v>
      </c>
      <c r="M3506" s="121">
        <v>3424</v>
      </c>
      <c r="N3506" s="122">
        <v>0</v>
      </c>
      <c r="O3506" s="122">
        <v>3.03744026672307E+18</v>
      </c>
    </row>
    <row r="3507" spans="3:15" ht="15" customHeight="1">
      <c r="C3507" s="112" t="b">
        <v>0</v>
      </c>
      <c r="D3507" s="113">
        <v>3426</v>
      </c>
      <c r="E3507" s="114" t="s">
        <v>5191</v>
      </c>
      <c r="F3507" s="114">
        <v>295</v>
      </c>
      <c r="G3507" s="121">
        <v>2</v>
      </c>
      <c r="H3507" s="121">
        <v>24</v>
      </c>
      <c r="I3507" s="121" t="s">
        <v>5192</v>
      </c>
      <c r="J3507" s="121">
        <v>156710</v>
      </c>
      <c r="K3507" s="121">
        <v>2630293</v>
      </c>
      <c r="L3507" s="121">
        <v>0.99</v>
      </c>
      <c r="M3507" s="121">
        <v>3425</v>
      </c>
      <c r="N3507" s="122">
        <v>0</v>
      </c>
      <c r="O3507" s="122">
        <v>1.3140095705692787E+19</v>
      </c>
    </row>
    <row r="3508" spans="3:15" ht="15" customHeight="1">
      <c r="C3508" s="112" t="b">
        <v>0</v>
      </c>
      <c r="D3508" s="113">
        <v>3427</v>
      </c>
      <c r="E3508" s="114" t="s">
        <v>5193</v>
      </c>
      <c r="F3508" s="114">
        <v>296</v>
      </c>
      <c r="G3508" s="121">
        <v>2</v>
      </c>
      <c r="H3508" s="121">
        <v>24</v>
      </c>
      <c r="I3508" s="121" t="s">
        <v>5194</v>
      </c>
      <c r="J3508" s="121">
        <v>198064</v>
      </c>
      <c r="K3508" s="121">
        <v>3211245</v>
      </c>
      <c r="L3508" s="121">
        <v>0.99</v>
      </c>
      <c r="M3508" s="121">
        <v>3426</v>
      </c>
      <c r="N3508" s="122">
        <v>0</v>
      </c>
      <c r="O3508" s="122">
        <v>1.6905793047715432E+19</v>
      </c>
    </row>
    <row r="3509" spans="3:15" ht="15" customHeight="1">
      <c r="C3509" s="112" t="b">
        <v>0</v>
      </c>
      <c r="D3509" s="113">
        <v>3428</v>
      </c>
      <c r="E3509" s="114" t="s">
        <v>4951</v>
      </c>
      <c r="F3509" s="114">
        <v>251</v>
      </c>
      <c r="G3509" s="121">
        <v>3</v>
      </c>
      <c r="H3509" s="121">
        <v>22</v>
      </c>
      <c r="I3509" s="121"/>
      <c r="J3509" s="121">
        <v>1814855</v>
      </c>
      <c r="K3509" s="121">
        <v>360331351</v>
      </c>
      <c r="L3509" s="121">
        <v>1.99</v>
      </c>
      <c r="M3509" s="121">
        <v>3427</v>
      </c>
      <c r="N3509" s="122">
        <v>1</v>
      </c>
      <c r="O3509" s="122">
        <v>1.3566695995819057E+19</v>
      </c>
    </row>
    <row r="3510" spans="3:15" ht="15" customHeight="1">
      <c r="C3510" s="112" t="b">
        <v>0</v>
      </c>
      <c r="D3510" s="113">
        <v>3429</v>
      </c>
      <c r="E3510" s="114" t="s">
        <v>5195</v>
      </c>
      <c r="F3510" s="114">
        <v>251</v>
      </c>
      <c r="G3510" s="121">
        <v>3</v>
      </c>
      <c r="H3510" s="121">
        <v>22</v>
      </c>
      <c r="I3510" s="121"/>
      <c r="J3510" s="121">
        <v>1705080</v>
      </c>
      <c r="K3510" s="121">
        <v>343877320</v>
      </c>
      <c r="L3510" s="121">
        <v>1.99</v>
      </c>
      <c r="M3510" s="121">
        <v>3428</v>
      </c>
      <c r="N3510" s="122">
        <v>1</v>
      </c>
      <c r="O3510" s="122">
        <v>1.7327126239362142E+19</v>
      </c>
    </row>
    <row r="3511" spans="3:15" ht="15" customHeight="1">
      <c r="C3511" s="112" t="b">
        <v>0</v>
      </c>
      <c r="D3511" s="113">
        <v>3430</v>
      </c>
      <c r="E3511" s="114" t="s">
        <v>5196</v>
      </c>
      <c r="F3511" s="114">
        <v>297</v>
      </c>
      <c r="G3511" s="121">
        <v>2</v>
      </c>
      <c r="H3511" s="121">
        <v>24</v>
      </c>
      <c r="I3511" s="121" t="s">
        <v>5160</v>
      </c>
      <c r="J3511" s="121">
        <v>153901</v>
      </c>
      <c r="K3511" s="121">
        <v>2649938</v>
      </c>
      <c r="L3511" s="121">
        <v>0.99</v>
      </c>
      <c r="M3511" s="121">
        <v>3429</v>
      </c>
      <c r="N3511" s="122">
        <v>0</v>
      </c>
      <c r="O3511" s="122">
        <v>3.2646473933776287E+18</v>
      </c>
    </row>
    <row r="3512" spans="3:15" ht="15" customHeight="1">
      <c r="C3512" s="112" t="b">
        <v>0</v>
      </c>
      <c r="D3512" s="113">
        <v>3431</v>
      </c>
      <c r="E3512" s="114" t="s">
        <v>5197</v>
      </c>
      <c r="F3512" s="114">
        <v>298</v>
      </c>
      <c r="G3512" s="121">
        <v>2</v>
      </c>
      <c r="H3512" s="121">
        <v>24</v>
      </c>
      <c r="I3512" s="121" t="s">
        <v>5198</v>
      </c>
      <c r="J3512" s="121">
        <v>254001</v>
      </c>
      <c r="K3512" s="121">
        <v>4195542</v>
      </c>
      <c r="L3512" s="121">
        <v>0.99</v>
      </c>
      <c r="M3512" s="121">
        <v>3430</v>
      </c>
      <c r="N3512" s="122">
        <v>0</v>
      </c>
      <c r="O3512" s="122">
        <v>1.8835475371382531E+18</v>
      </c>
    </row>
    <row r="3513" spans="3:15" ht="15" customHeight="1">
      <c r="C3513" s="112" t="b">
        <v>0</v>
      </c>
      <c r="D3513" s="113">
        <v>3432</v>
      </c>
      <c r="E3513" s="114" t="s">
        <v>5199</v>
      </c>
      <c r="F3513" s="114">
        <v>299</v>
      </c>
      <c r="G3513" s="121">
        <v>2</v>
      </c>
      <c r="H3513" s="121">
        <v>24</v>
      </c>
      <c r="I3513" s="121" t="s">
        <v>5200</v>
      </c>
      <c r="J3513" s="121">
        <v>545203</v>
      </c>
      <c r="K3513" s="121">
        <v>8916313</v>
      </c>
      <c r="L3513" s="121">
        <v>0.99</v>
      </c>
      <c r="M3513" s="121">
        <v>3431</v>
      </c>
      <c r="N3513" s="122">
        <v>0</v>
      </c>
      <c r="O3513" s="122">
        <v>1.691001486187889E+19</v>
      </c>
    </row>
    <row r="3514" spans="3:15" ht="15" customHeight="1">
      <c r="C3514" s="112" t="b">
        <v>0</v>
      </c>
      <c r="D3514" s="113">
        <v>3433</v>
      </c>
      <c r="E3514" s="114" t="s">
        <v>5201</v>
      </c>
      <c r="F3514" s="114">
        <v>300</v>
      </c>
      <c r="G3514" s="121">
        <v>2</v>
      </c>
      <c r="H3514" s="121">
        <v>24</v>
      </c>
      <c r="I3514" s="121" t="s">
        <v>5160</v>
      </c>
      <c r="J3514" s="121">
        <v>307244</v>
      </c>
      <c r="K3514" s="121">
        <v>5064553</v>
      </c>
      <c r="L3514" s="121">
        <v>0.99</v>
      </c>
      <c r="M3514" s="121">
        <v>3432</v>
      </c>
      <c r="N3514" s="122">
        <v>0</v>
      </c>
      <c r="O3514" s="122">
        <v>1.4770030097217853E+19</v>
      </c>
    </row>
    <row r="3515" spans="3:15" ht="15" customHeight="1">
      <c r="C3515" s="112" t="b">
        <v>0</v>
      </c>
      <c r="D3515" s="113">
        <v>3434</v>
      </c>
      <c r="E3515" s="114" t="s">
        <v>5202</v>
      </c>
      <c r="F3515" s="114">
        <v>301</v>
      </c>
      <c r="G3515" s="121">
        <v>2</v>
      </c>
      <c r="H3515" s="121">
        <v>24</v>
      </c>
      <c r="I3515" s="121" t="s">
        <v>5203</v>
      </c>
      <c r="J3515" s="121">
        <v>560342</v>
      </c>
      <c r="K3515" s="121">
        <v>9160082</v>
      </c>
      <c r="L3515" s="121">
        <v>0.99</v>
      </c>
      <c r="M3515" s="121">
        <v>3433</v>
      </c>
      <c r="N3515" s="122">
        <v>0</v>
      </c>
      <c r="O3515" s="122">
        <v>7.689671710496257E+18</v>
      </c>
    </row>
    <row r="3516" spans="3:15" ht="15" customHeight="1">
      <c r="C3516" s="112" t="b">
        <v>0</v>
      </c>
      <c r="D3516" s="113">
        <v>3435</v>
      </c>
      <c r="E3516" s="114" t="s">
        <v>5204</v>
      </c>
      <c r="F3516" s="114">
        <v>302</v>
      </c>
      <c r="G3516" s="121">
        <v>2</v>
      </c>
      <c r="H3516" s="121">
        <v>24</v>
      </c>
      <c r="I3516" s="121" t="s">
        <v>5205</v>
      </c>
      <c r="J3516" s="121">
        <v>243436</v>
      </c>
      <c r="K3516" s="121">
        <v>4001276</v>
      </c>
      <c r="L3516" s="121">
        <v>0.99</v>
      </c>
      <c r="M3516" s="121">
        <v>3434</v>
      </c>
      <c r="N3516" s="122">
        <v>0</v>
      </c>
      <c r="O3516" s="122">
        <v>6560381956403000</v>
      </c>
    </row>
    <row r="3517" spans="3:15" ht="15" customHeight="1">
      <c r="C3517" s="112" t="b">
        <v>0</v>
      </c>
      <c r="D3517" s="113">
        <v>3436</v>
      </c>
      <c r="E3517" s="114" t="s">
        <v>5206</v>
      </c>
      <c r="F3517" s="114">
        <v>303</v>
      </c>
      <c r="G3517" s="121">
        <v>2</v>
      </c>
      <c r="H3517" s="121">
        <v>24</v>
      </c>
      <c r="I3517" s="121" t="s">
        <v>5207</v>
      </c>
      <c r="J3517" s="121">
        <v>406000</v>
      </c>
      <c r="K3517" s="121">
        <v>5908455</v>
      </c>
      <c r="L3517" s="121">
        <v>0.99</v>
      </c>
      <c r="M3517" s="121">
        <v>3435</v>
      </c>
      <c r="N3517" s="122">
        <v>0</v>
      </c>
      <c r="O3517" s="122">
        <v>1.6802446303049546E+19</v>
      </c>
    </row>
    <row r="3518" spans="3:15" ht="15" customHeight="1">
      <c r="C3518" s="112" t="b">
        <v>0</v>
      </c>
      <c r="D3518" s="113">
        <v>3437</v>
      </c>
      <c r="E3518" s="114" t="s">
        <v>5208</v>
      </c>
      <c r="F3518" s="114">
        <v>304</v>
      </c>
      <c r="G3518" s="121">
        <v>2</v>
      </c>
      <c r="H3518" s="121">
        <v>24</v>
      </c>
      <c r="I3518" s="121" t="s">
        <v>5107</v>
      </c>
      <c r="J3518" s="121">
        <v>391000</v>
      </c>
      <c r="K3518" s="121">
        <v>6318740</v>
      </c>
      <c r="L3518" s="121">
        <v>0.99</v>
      </c>
      <c r="M3518" s="121">
        <v>3436</v>
      </c>
      <c r="N3518" s="122">
        <v>0</v>
      </c>
      <c r="O3518" s="122">
        <v>1.9471218536774346E+18</v>
      </c>
    </row>
    <row r="3519" spans="3:15" ht="15" customHeight="1">
      <c r="C3519" s="112" t="b">
        <v>0</v>
      </c>
      <c r="D3519" s="113">
        <v>3438</v>
      </c>
      <c r="E3519" s="114" t="s">
        <v>5209</v>
      </c>
      <c r="F3519" s="114">
        <v>280</v>
      </c>
      <c r="G3519" s="121">
        <v>2</v>
      </c>
      <c r="H3519" s="121">
        <v>24</v>
      </c>
      <c r="I3519" s="121" t="s">
        <v>5210</v>
      </c>
      <c r="J3519" s="121">
        <v>268066</v>
      </c>
      <c r="K3519" s="121">
        <v>4513190</v>
      </c>
      <c r="L3519" s="121">
        <v>0.99</v>
      </c>
      <c r="M3519" s="121">
        <v>3437</v>
      </c>
      <c r="N3519" s="122">
        <v>0</v>
      </c>
      <c r="O3519" s="122">
        <v>4.8209109097202391E+18</v>
      </c>
    </row>
    <row r="3520" spans="3:15" ht="15" customHeight="1">
      <c r="C3520" s="112" t="b">
        <v>0</v>
      </c>
      <c r="D3520" s="113">
        <v>3439</v>
      </c>
      <c r="E3520" s="114" t="s">
        <v>5211</v>
      </c>
      <c r="F3520" s="114">
        <v>305</v>
      </c>
      <c r="G3520" s="121">
        <v>2</v>
      </c>
      <c r="H3520" s="121">
        <v>24</v>
      </c>
      <c r="I3520" s="121" t="s">
        <v>685</v>
      </c>
      <c r="J3520" s="121">
        <v>223583</v>
      </c>
      <c r="K3520" s="121">
        <v>3700206</v>
      </c>
      <c r="L3520" s="121">
        <v>0.99</v>
      </c>
      <c r="M3520" s="121">
        <v>3438</v>
      </c>
      <c r="N3520" s="122">
        <v>0</v>
      </c>
      <c r="O3520" s="122">
        <v>2.747596088696249E+17</v>
      </c>
    </row>
    <row r="3521" spans="3:15" ht="15" customHeight="1">
      <c r="C3521" s="112" t="b">
        <v>0</v>
      </c>
      <c r="D3521" s="113">
        <v>3440</v>
      </c>
      <c r="E3521" s="114" t="s">
        <v>5212</v>
      </c>
      <c r="F3521" s="114">
        <v>306</v>
      </c>
      <c r="G3521" s="121">
        <v>2</v>
      </c>
      <c r="H3521" s="121">
        <v>24</v>
      </c>
      <c r="I3521" s="121" t="s">
        <v>5183</v>
      </c>
      <c r="J3521" s="121">
        <v>483133</v>
      </c>
      <c r="K3521" s="121">
        <v>7865479</v>
      </c>
      <c r="L3521" s="121">
        <v>0.99</v>
      </c>
      <c r="M3521" s="121">
        <v>3439</v>
      </c>
      <c r="N3521" s="122">
        <v>0</v>
      </c>
      <c r="O3521" s="122">
        <v>6.4715136547468923E+18</v>
      </c>
    </row>
    <row r="3522" spans="3:15" ht="15" customHeight="1">
      <c r="C3522" s="112" t="b">
        <v>0</v>
      </c>
      <c r="D3522" s="113">
        <v>3441</v>
      </c>
      <c r="E3522" s="114" t="s">
        <v>5213</v>
      </c>
      <c r="F3522" s="114">
        <v>307</v>
      </c>
      <c r="G3522" s="121">
        <v>2</v>
      </c>
      <c r="H3522" s="121">
        <v>24</v>
      </c>
      <c r="I3522" s="121" t="s">
        <v>5214</v>
      </c>
      <c r="J3522" s="121">
        <v>254930</v>
      </c>
      <c r="K3522" s="121">
        <v>4310896</v>
      </c>
      <c r="L3522" s="121">
        <v>0.99</v>
      </c>
      <c r="M3522" s="121">
        <v>3440</v>
      </c>
      <c r="N3522" s="122">
        <v>0</v>
      </c>
      <c r="O3522" s="122">
        <v>1.8440215295099408E+19</v>
      </c>
    </row>
    <row r="3523" spans="3:15" ht="15" customHeight="1">
      <c r="C3523" s="112" t="b">
        <v>0</v>
      </c>
      <c r="D3523" s="113">
        <v>3442</v>
      </c>
      <c r="E3523" s="114" t="s">
        <v>5215</v>
      </c>
      <c r="F3523" s="114">
        <v>308</v>
      </c>
      <c r="G3523" s="121">
        <v>2</v>
      </c>
      <c r="H3523" s="121">
        <v>24</v>
      </c>
      <c r="I3523" s="121" t="s">
        <v>5107</v>
      </c>
      <c r="J3523" s="121">
        <v>412000</v>
      </c>
      <c r="K3523" s="121">
        <v>6965201</v>
      </c>
      <c r="L3523" s="121">
        <v>0.99</v>
      </c>
      <c r="M3523" s="121">
        <v>3441</v>
      </c>
      <c r="N3523" s="122">
        <v>0</v>
      </c>
      <c r="O3523" s="122">
        <v>3.1486493552731576E+18</v>
      </c>
    </row>
    <row r="3524" spans="3:15" ht="15" customHeight="1">
      <c r="C3524" s="112" t="b">
        <v>0</v>
      </c>
      <c r="D3524" s="113">
        <v>3443</v>
      </c>
      <c r="E3524" s="114" t="s">
        <v>5216</v>
      </c>
      <c r="F3524" s="114">
        <v>309</v>
      </c>
      <c r="G3524" s="121">
        <v>2</v>
      </c>
      <c r="H3524" s="121">
        <v>24</v>
      </c>
      <c r="I3524" s="121" t="s">
        <v>5217</v>
      </c>
      <c r="J3524" s="121">
        <v>240666</v>
      </c>
      <c r="K3524" s="121">
        <v>4244149</v>
      </c>
      <c r="L3524" s="121">
        <v>0.99</v>
      </c>
      <c r="M3524" s="121">
        <v>3442</v>
      </c>
      <c r="N3524" s="122">
        <v>0</v>
      </c>
      <c r="O3524" s="122">
        <v>5.4488056034499953E+18</v>
      </c>
    </row>
    <row r="3525" spans="3:15" ht="15" customHeight="1">
      <c r="C3525" s="112" t="b">
        <v>0</v>
      </c>
      <c r="D3525" s="113">
        <v>3444</v>
      </c>
      <c r="E3525" s="114" t="s">
        <v>5218</v>
      </c>
      <c r="F3525" s="114">
        <v>310</v>
      </c>
      <c r="G3525" s="121">
        <v>2</v>
      </c>
      <c r="H3525" s="121">
        <v>24</v>
      </c>
      <c r="I3525" s="121"/>
      <c r="J3525" s="121">
        <v>275015</v>
      </c>
      <c r="K3525" s="121">
        <v>4519239</v>
      </c>
      <c r="L3525" s="121">
        <v>0.99</v>
      </c>
      <c r="M3525" s="121">
        <v>3443</v>
      </c>
      <c r="N3525" s="122">
        <v>1</v>
      </c>
      <c r="O3525" s="122">
        <v>1.7797027843310455E+19</v>
      </c>
    </row>
    <row r="3526" spans="3:15" ht="15" customHeight="1">
      <c r="C3526" s="112" t="b">
        <v>0</v>
      </c>
      <c r="D3526" s="113">
        <v>3445</v>
      </c>
      <c r="E3526" s="114" t="s">
        <v>5219</v>
      </c>
      <c r="F3526" s="114">
        <v>311</v>
      </c>
      <c r="G3526" s="121">
        <v>2</v>
      </c>
      <c r="H3526" s="121">
        <v>24</v>
      </c>
      <c r="I3526" s="121" t="s">
        <v>5220</v>
      </c>
      <c r="J3526" s="121">
        <v>526696</v>
      </c>
      <c r="K3526" s="121">
        <v>8610225</v>
      </c>
      <c r="L3526" s="121">
        <v>0.99</v>
      </c>
      <c r="M3526" s="121">
        <v>3444</v>
      </c>
      <c r="N3526" s="122">
        <v>0</v>
      </c>
      <c r="O3526" s="122">
        <v>1.2516991341338505E+19</v>
      </c>
    </row>
    <row r="3527" spans="3:15" ht="15" customHeight="1">
      <c r="C3527" s="112" t="b">
        <v>0</v>
      </c>
      <c r="D3527" s="113">
        <v>3446</v>
      </c>
      <c r="E3527" s="114" t="s">
        <v>5221</v>
      </c>
      <c r="F3527" s="114">
        <v>312</v>
      </c>
      <c r="G3527" s="121">
        <v>2</v>
      </c>
      <c r="H3527" s="121">
        <v>24</v>
      </c>
      <c r="I3527" s="121" t="s">
        <v>5222</v>
      </c>
      <c r="J3527" s="121">
        <v>561967</v>
      </c>
      <c r="K3527" s="121">
        <v>9173344</v>
      </c>
      <c r="L3527" s="121">
        <v>0.99</v>
      </c>
      <c r="M3527" s="121">
        <v>3445</v>
      </c>
      <c r="N3527" s="122">
        <v>0</v>
      </c>
      <c r="O3527" s="122">
        <v>5.4647312680569661E+18</v>
      </c>
    </row>
    <row r="3528" spans="3:15" ht="15" customHeight="1">
      <c r="C3528" s="112" t="b">
        <v>0</v>
      </c>
      <c r="D3528" s="113">
        <v>3447</v>
      </c>
      <c r="E3528" s="114" t="s">
        <v>5223</v>
      </c>
      <c r="F3528" s="114">
        <v>313</v>
      </c>
      <c r="G3528" s="121">
        <v>2</v>
      </c>
      <c r="H3528" s="121">
        <v>24</v>
      </c>
      <c r="I3528" s="121" t="s">
        <v>5224</v>
      </c>
      <c r="J3528" s="121">
        <v>132932</v>
      </c>
      <c r="K3528" s="121">
        <v>2189002</v>
      </c>
      <c r="L3528" s="121">
        <v>0.99</v>
      </c>
      <c r="M3528" s="121">
        <v>3446</v>
      </c>
      <c r="N3528" s="122">
        <v>0</v>
      </c>
      <c r="O3528" s="122">
        <v>6.3071849045926328E+18</v>
      </c>
    </row>
    <row r="3529" spans="3:15" ht="15" customHeight="1">
      <c r="C3529" s="112" t="b">
        <v>0</v>
      </c>
      <c r="D3529" s="113">
        <v>3448</v>
      </c>
      <c r="E3529" s="114" t="s">
        <v>5225</v>
      </c>
      <c r="F3529" s="114">
        <v>314</v>
      </c>
      <c r="G3529" s="121">
        <v>2</v>
      </c>
      <c r="H3529" s="121">
        <v>24</v>
      </c>
      <c r="I3529" s="121" t="s">
        <v>5226</v>
      </c>
      <c r="J3529" s="121">
        <v>69194</v>
      </c>
      <c r="K3529" s="121">
        <v>1208080</v>
      </c>
      <c r="L3529" s="121">
        <v>0.99</v>
      </c>
      <c r="M3529" s="121">
        <v>3447</v>
      </c>
      <c r="N3529" s="122">
        <v>0</v>
      </c>
      <c r="O3529" s="122">
        <v>8.5122997217631713E+18</v>
      </c>
    </row>
    <row r="3530" spans="3:15" ht="15" customHeight="1">
      <c r="C3530" s="112" t="b">
        <v>0</v>
      </c>
      <c r="D3530" s="113">
        <v>3449</v>
      </c>
      <c r="E3530" s="114" t="s">
        <v>5227</v>
      </c>
      <c r="F3530" s="114">
        <v>315</v>
      </c>
      <c r="G3530" s="121">
        <v>2</v>
      </c>
      <c r="H3530" s="121">
        <v>24</v>
      </c>
      <c r="I3530" s="121" t="s">
        <v>5164</v>
      </c>
      <c r="J3530" s="121">
        <v>120000</v>
      </c>
      <c r="K3530" s="121">
        <v>2193734</v>
      </c>
      <c r="L3530" s="121">
        <v>0.99</v>
      </c>
      <c r="M3530" s="121">
        <v>3448</v>
      </c>
      <c r="N3530" s="122">
        <v>0</v>
      </c>
      <c r="O3530" s="122">
        <v>1.103670370180515E+19</v>
      </c>
    </row>
    <row r="3531" spans="3:15" ht="15" customHeight="1">
      <c r="C3531" s="112" t="b">
        <v>0</v>
      </c>
      <c r="D3531" s="113">
        <v>3450</v>
      </c>
      <c r="E3531" s="114" t="s">
        <v>5228</v>
      </c>
      <c r="F3531" s="114">
        <v>316</v>
      </c>
      <c r="G3531" s="121">
        <v>2</v>
      </c>
      <c r="H3531" s="121">
        <v>24</v>
      </c>
      <c r="I3531" s="121" t="s">
        <v>5229</v>
      </c>
      <c r="J3531" s="121">
        <v>253422</v>
      </c>
      <c r="K3531" s="121">
        <v>4298769</v>
      </c>
      <c r="L3531" s="121">
        <v>0.99</v>
      </c>
      <c r="M3531" s="121">
        <v>3449</v>
      </c>
      <c r="N3531" s="122">
        <v>0</v>
      </c>
      <c r="O3531" s="122">
        <v>3.0678191962532065E+18</v>
      </c>
    </row>
    <row r="3532" spans="3:15" ht="15" customHeight="1">
      <c r="C3532" s="112" t="b">
        <v>0</v>
      </c>
      <c r="D3532" s="113">
        <v>3451</v>
      </c>
      <c r="E3532" s="114" t="s">
        <v>5230</v>
      </c>
      <c r="F3532" s="114">
        <v>317</v>
      </c>
      <c r="G3532" s="121">
        <v>2</v>
      </c>
      <c r="H3532" s="121">
        <v>25</v>
      </c>
      <c r="I3532" s="121" t="s">
        <v>5167</v>
      </c>
      <c r="J3532" s="121">
        <v>174813</v>
      </c>
      <c r="K3532" s="121">
        <v>2861468</v>
      </c>
      <c r="L3532" s="121">
        <v>0.99</v>
      </c>
      <c r="M3532" s="121">
        <v>3450</v>
      </c>
      <c r="N3532" s="122">
        <v>0</v>
      </c>
      <c r="O3532" s="122">
        <v>9.0922350536268462E+18</v>
      </c>
    </row>
    <row r="3533" spans="3:15" ht="15" customHeight="1">
      <c r="C3533" s="112" t="b">
        <v>0</v>
      </c>
      <c r="D3533" s="113">
        <v>3452</v>
      </c>
      <c r="E3533" s="114" t="s">
        <v>5231</v>
      </c>
      <c r="F3533" s="114">
        <v>318</v>
      </c>
      <c r="G3533" s="121">
        <v>4</v>
      </c>
      <c r="H3533" s="121">
        <v>24</v>
      </c>
      <c r="I3533" s="121"/>
      <c r="J3533" s="121">
        <v>101293</v>
      </c>
      <c r="K3533" s="121">
        <v>3819535</v>
      </c>
      <c r="L3533" s="121">
        <v>0.99</v>
      </c>
      <c r="M3533" s="121">
        <v>3451</v>
      </c>
      <c r="N3533" s="122">
        <v>1</v>
      </c>
      <c r="O3533" s="122">
        <v>2.3800745616267674E+18</v>
      </c>
    </row>
    <row r="3534" spans="3:15" ht="15" customHeight="1">
      <c r="C3534" s="112" t="b">
        <v>0</v>
      </c>
      <c r="D3534" s="113">
        <v>3453</v>
      </c>
      <c r="E3534" s="114" t="s">
        <v>5232</v>
      </c>
      <c r="F3534" s="114">
        <v>319</v>
      </c>
      <c r="G3534" s="121">
        <v>2</v>
      </c>
      <c r="H3534" s="121">
        <v>24</v>
      </c>
      <c r="I3534" s="121" t="s">
        <v>5233</v>
      </c>
      <c r="J3534" s="121">
        <v>253281</v>
      </c>
      <c r="K3534" s="121">
        <v>4211495</v>
      </c>
      <c r="L3534" s="121">
        <v>0.99</v>
      </c>
      <c r="M3534" s="121">
        <v>3452</v>
      </c>
      <c r="N3534" s="122">
        <v>0</v>
      </c>
      <c r="O3534" s="122">
        <v>7.5132333680509215E+18</v>
      </c>
    </row>
    <row r="3535" spans="3:15" ht="15" customHeight="1">
      <c r="C3535" s="112" t="b">
        <v>0</v>
      </c>
      <c r="D3535" s="113">
        <v>3454</v>
      </c>
      <c r="E3535" s="114" t="s">
        <v>5234</v>
      </c>
      <c r="F3535" s="114">
        <v>320</v>
      </c>
      <c r="G3535" s="121">
        <v>2</v>
      </c>
      <c r="H3535" s="121">
        <v>24</v>
      </c>
      <c r="I3535" s="121" t="s">
        <v>5167</v>
      </c>
      <c r="J3535" s="121">
        <v>362933</v>
      </c>
      <c r="K3535" s="121">
        <v>6173269</v>
      </c>
      <c r="L3535" s="121">
        <v>0.99</v>
      </c>
      <c r="M3535" s="121">
        <v>3453</v>
      </c>
      <c r="N3535" s="122">
        <v>0</v>
      </c>
      <c r="O3535" s="122">
        <v>5.5196682636386488E+18</v>
      </c>
    </row>
    <row r="3536" spans="3:15" ht="15" customHeight="1">
      <c r="C3536" s="112" t="b">
        <v>0</v>
      </c>
      <c r="D3536" s="113">
        <v>3455</v>
      </c>
      <c r="E3536" s="114" t="s">
        <v>5235</v>
      </c>
      <c r="F3536" s="114">
        <v>321</v>
      </c>
      <c r="G3536" s="121">
        <v>2</v>
      </c>
      <c r="H3536" s="121">
        <v>14</v>
      </c>
      <c r="I3536" s="121"/>
      <c r="J3536" s="121">
        <v>213240</v>
      </c>
      <c r="K3536" s="121">
        <v>3416878</v>
      </c>
      <c r="L3536" s="121">
        <v>0.99</v>
      </c>
      <c r="M3536" s="121">
        <v>3454</v>
      </c>
      <c r="N3536" s="122">
        <v>1</v>
      </c>
      <c r="O3536" s="122">
        <v>7.5756770959043901E+18</v>
      </c>
    </row>
    <row r="3537" spans="3:15" ht="15" customHeight="1">
      <c r="C3537" s="112" t="b">
        <v>0</v>
      </c>
      <c r="D3537" s="113">
        <v>3456</v>
      </c>
      <c r="E3537" s="114" t="s">
        <v>5236</v>
      </c>
      <c r="F3537" s="114">
        <v>321</v>
      </c>
      <c r="G3537" s="121">
        <v>2</v>
      </c>
      <c r="H3537" s="121">
        <v>14</v>
      </c>
      <c r="I3537" s="121"/>
      <c r="J3537" s="121">
        <v>256946</v>
      </c>
      <c r="K3537" s="121">
        <v>4133694</v>
      </c>
      <c r="L3537" s="121">
        <v>0.99</v>
      </c>
      <c r="M3537" s="121">
        <v>3455</v>
      </c>
      <c r="N3537" s="122">
        <v>1</v>
      </c>
      <c r="O3537" s="122">
        <v>1.6035981623448717E+19</v>
      </c>
    </row>
    <row r="3538" spans="3:15" ht="15" customHeight="1">
      <c r="C3538" s="112" t="b">
        <v>0</v>
      </c>
      <c r="D3538" s="113">
        <v>3457</v>
      </c>
      <c r="E3538" s="114" t="s">
        <v>5237</v>
      </c>
      <c r="F3538" s="114">
        <v>321</v>
      </c>
      <c r="G3538" s="121">
        <v>2</v>
      </c>
      <c r="H3538" s="121">
        <v>14</v>
      </c>
      <c r="I3538" s="121"/>
      <c r="J3538" s="121">
        <v>151706</v>
      </c>
      <c r="K3538" s="121">
        <v>2449438</v>
      </c>
      <c r="L3538" s="121">
        <v>0.99</v>
      </c>
      <c r="M3538" s="121">
        <v>3456</v>
      </c>
      <c r="N3538" s="122">
        <v>1</v>
      </c>
      <c r="O3538" s="122">
        <v>1.3921656331931367E+19</v>
      </c>
    </row>
    <row r="3539" spans="3:15" ht="15" customHeight="1">
      <c r="C3539" s="112" t="b">
        <v>0</v>
      </c>
      <c r="D3539" s="113">
        <v>3458</v>
      </c>
      <c r="E3539" s="114" t="s">
        <v>5238</v>
      </c>
      <c r="F3539" s="114">
        <v>321</v>
      </c>
      <c r="G3539" s="121">
        <v>2</v>
      </c>
      <c r="H3539" s="121">
        <v>14</v>
      </c>
      <c r="I3539" s="121"/>
      <c r="J3539" s="121">
        <v>191933</v>
      </c>
      <c r="K3539" s="121">
        <v>3098906</v>
      </c>
      <c r="L3539" s="121">
        <v>0.99</v>
      </c>
      <c r="M3539" s="121">
        <v>3457</v>
      </c>
      <c r="N3539" s="122">
        <v>1</v>
      </c>
      <c r="O3539" s="122">
        <v>1.2627902242736593E+19</v>
      </c>
    </row>
    <row r="3540" spans="3:15" ht="15" customHeight="1">
      <c r="C3540" s="112" t="b">
        <v>0</v>
      </c>
      <c r="D3540" s="113">
        <v>3459</v>
      </c>
      <c r="E3540" s="114" t="s">
        <v>429</v>
      </c>
      <c r="F3540" s="114">
        <v>321</v>
      </c>
      <c r="G3540" s="121">
        <v>2</v>
      </c>
      <c r="H3540" s="121">
        <v>14</v>
      </c>
      <c r="I3540" s="121" t="s">
        <v>5239</v>
      </c>
      <c r="J3540" s="121">
        <v>240320</v>
      </c>
      <c r="K3540" s="121">
        <v>3852953</v>
      </c>
      <c r="L3540" s="121">
        <v>0.99</v>
      </c>
      <c r="M3540" s="121">
        <v>3458</v>
      </c>
      <c r="N3540" s="122">
        <v>0</v>
      </c>
      <c r="O3540" s="122">
        <v>6.355280470996524E+18</v>
      </c>
    </row>
    <row r="3541" spans="3:15" ht="15" customHeight="1">
      <c r="C3541" s="112" t="b">
        <v>0</v>
      </c>
      <c r="D3541" s="113">
        <v>3460</v>
      </c>
      <c r="E3541" s="114" t="s">
        <v>5240</v>
      </c>
      <c r="F3541" s="114">
        <v>321</v>
      </c>
      <c r="G3541" s="121">
        <v>2</v>
      </c>
      <c r="H3541" s="121">
        <v>14</v>
      </c>
      <c r="I3541" s="121"/>
      <c r="J3541" s="121">
        <v>154386</v>
      </c>
      <c r="K3541" s="121">
        <v>2509409</v>
      </c>
      <c r="L3541" s="121">
        <v>0.99</v>
      </c>
      <c r="M3541" s="121">
        <v>3459</v>
      </c>
      <c r="N3541" s="122">
        <v>1</v>
      </c>
      <c r="O3541" s="122">
        <v>7.7415643560965929E+18</v>
      </c>
    </row>
    <row r="3542" spans="3:15" ht="15" customHeight="1">
      <c r="C3542" s="112" t="b">
        <v>0</v>
      </c>
      <c r="D3542" s="113">
        <v>3461</v>
      </c>
      <c r="E3542" s="114" t="s">
        <v>5241</v>
      </c>
      <c r="F3542" s="114">
        <v>321</v>
      </c>
      <c r="G3542" s="121">
        <v>2</v>
      </c>
      <c r="H3542" s="121">
        <v>14</v>
      </c>
      <c r="I3542" s="121" t="s">
        <v>5242</v>
      </c>
      <c r="J3542" s="121">
        <v>185293</v>
      </c>
      <c r="K3542" s="121">
        <v>2996598</v>
      </c>
      <c r="L3542" s="121">
        <v>0.99</v>
      </c>
      <c r="M3542" s="121">
        <v>3460</v>
      </c>
      <c r="N3542" s="122">
        <v>0</v>
      </c>
      <c r="O3542" s="122">
        <v>1.4357032909745646E+19</v>
      </c>
    </row>
    <row r="3543" spans="3:15" ht="15" customHeight="1">
      <c r="C3543" s="112" t="b">
        <v>0</v>
      </c>
      <c r="D3543" s="113">
        <v>3462</v>
      </c>
      <c r="E3543" s="114" t="s">
        <v>5243</v>
      </c>
      <c r="F3543" s="114">
        <v>321</v>
      </c>
      <c r="G3543" s="121">
        <v>2</v>
      </c>
      <c r="H3543" s="121">
        <v>14</v>
      </c>
      <c r="I3543" s="121" t="s">
        <v>5244</v>
      </c>
      <c r="J3543" s="121">
        <v>221413</v>
      </c>
      <c r="K3543" s="121">
        <v>3576773</v>
      </c>
      <c r="L3543" s="121">
        <v>0.99</v>
      </c>
      <c r="M3543" s="121">
        <v>3461</v>
      </c>
      <c r="N3543" s="122">
        <v>0</v>
      </c>
      <c r="O3543" s="122">
        <v>5.3224583051810028E+18</v>
      </c>
    </row>
    <row r="3544" spans="3:15" ht="15" customHeight="1">
      <c r="C3544" s="112" t="b">
        <v>0</v>
      </c>
      <c r="D3544" s="113">
        <v>3463</v>
      </c>
      <c r="E3544" s="114" t="s">
        <v>5245</v>
      </c>
      <c r="F3544" s="114">
        <v>321</v>
      </c>
      <c r="G3544" s="121">
        <v>2</v>
      </c>
      <c r="H3544" s="121">
        <v>14</v>
      </c>
      <c r="I3544" s="121"/>
      <c r="J3544" s="121">
        <v>141520</v>
      </c>
      <c r="K3544" s="121">
        <v>2304465</v>
      </c>
      <c r="L3544" s="121">
        <v>0.99</v>
      </c>
      <c r="M3544" s="121">
        <v>3462</v>
      </c>
      <c r="N3544" s="122">
        <v>1</v>
      </c>
      <c r="O3544" s="122">
        <v>7.7274785350406902E+18</v>
      </c>
    </row>
    <row r="3545" spans="3:15" ht="15" customHeight="1">
      <c r="C3545" s="112" t="b">
        <v>0</v>
      </c>
      <c r="D3545" s="113">
        <v>3464</v>
      </c>
      <c r="E3545" s="114" t="s">
        <v>5246</v>
      </c>
      <c r="F3545" s="114">
        <v>321</v>
      </c>
      <c r="G3545" s="121">
        <v>2</v>
      </c>
      <c r="H3545" s="121">
        <v>14</v>
      </c>
      <c r="I3545" s="121" t="s">
        <v>5247</v>
      </c>
      <c r="J3545" s="121">
        <v>166680</v>
      </c>
      <c r="K3545" s="121">
        <v>2666531</v>
      </c>
      <c r="L3545" s="121">
        <v>0.99</v>
      </c>
      <c r="M3545" s="121">
        <v>3463</v>
      </c>
      <c r="N3545" s="122">
        <v>0</v>
      </c>
      <c r="O3545" s="122">
        <v>1.5278144984361005E+19</v>
      </c>
    </row>
    <row r="3546" spans="3:15" ht="15" customHeight="1">
      <c r="C3546" s="112" t="b">
        <v>0</v>
      </c>
      <c r="D3546" s="113">
        <v>3465</v>
      </c>
      <c r="E3546" s="114" t="s">
        <v>5248</v>
      </c>
      <c r="F3546" s="114">
        <v>321</v>
      </c>
      <c r="G3546" s="121">
        <v>2</v>
      </c>
      <c r="H3546" s="121">
        <v>14</v>
      </c>
      <c r="I3546" s="121"/>
      <c r="J3546" s="121">
        <v>202320</v>
      </c>
      <c r="K3546" s="121">
        <v>3260658</v>
      </c>
      <c r="L3546" s="121">
        <v>0.99</v>
      </c>
      <c r="M3546" s="121">
        <v>3464</v>
      </c>
      <c r="N3546" s="122">
        <v>1</v>
      </c>
      <c r="O3546" s="122">
        <v>6.1723815541990451E+18</v>
      </c>
    </row>
    <row r="3547" spans="3:15" ht="15" customHeight="1">
      <c r="C3547" s="112" t="b">
        <v>0</v>
      </c>
      <c r="D3547" s="113">
        <v>3466</v>
      </c>
      <c r="E3547" s="114" t="s">
        <v>5249</v>
      </c>
      <c r="F3547" s="114">
        <v>321</v>
      </c>
      <c r="G3547" s="121">
        <v>2</v>
      </c>
      <c r="H3547" s="121">
        <v>14</v>
      </c>
      <c r="I3547" s="121"/>
      <c r="J3547" s="121">
        <v>418293</v>
      </c>
      <c r="K3547" s="121">
        <v>6670600</v>
      </c>
      <c r="L3547" s="121">
        <v>0.99</v>
      </c>
      <c r="M3547" s="121">
        <v>3465</v>
      </c>
      <c r="N3547" s="122">
        <v>1</v>
      </c>
      <c r="O3547" s="122">
        <v>1.1283164370963675E+19</v>
      </c>
    </row>
    <row r="3548" spans="3:15" ht="15" customHeight="1">
      <c r="C3548" s="112" t="b">
        <v>0</v>
      </c>
      <c r="D3548" s="113">
        <v>3467</v>
      </c>
      <c r="E3548" s="114" t="s">
        <v>5250</v>
      </c>
      <c r="F3548" s="114">
        <v>322</v>
      </c>
      <c r="G3548" s="121">
        <v>2</v>
      </c>
      <c r="H3548" s="121">
        <v>9</v>
      </c>
      <c r="I3548" s="121"/>
      <c r="J3548" s="121">
        <v>234200</v>
      </c>
      <c r="K3548" s="121">
        <v>3832165</v>
      </c>
      <c r="L3548" s="121">
        <v>0.99</v>
      </c>
      <c r="M3548" s="121">
        <v>3466</v>
      </c>
      <c r="N3548" s="122">
        <v>1</v>
      </c>
      <c r="O3548" s="122">
        <v>2.3328795349731251E+18</v>
      </c>
    </row>
    <row r="3549" spans="3:15" ht="15" customHeight="1">
      <c r="C3549" s="112" t="b">
        <v>0</v>
      </c>
      <c r="D3549" s="113">
        <v>3468</v>
      </c>
      <c r="E3549" s="114" t="s">
        <v>5251</v>
      </c>
      <c r="F3549" s="114">
        <v>322</v>
      </c>
      <c r="G3549" s="121">
        <v>2</v>
      </c>
      <c r="H3549" s="121">
        <v>9</v>
      </c>
      <c r="I3549" s="121"/>
      <c r="J3549" s="121">
        <v>409906</v>
      </c>
      <c r="K3549" s="121">
        <v>6657517</v>
      </c>
      <c r="L3549" s="121">
        <v>0.99</v>
      </c>
      <c r="M3549" s="121">
        <v>3467</v>
      </c>
      <c r="N3549" s="122">
        <v>1</v>
      </c>
      <c r="O3549" s="122">
        <v>1.1864446585150493E+19</v>
      </c>
    </row>
    <row r="3550" spans="3:15" ht="15" customHeight="1">
      <c r="C3550" s="112" t="b">
        <v>0</v>
      </c>
      <c r="D3550" s="113">
        <v>3469</v>
      </c>
      <c r="E3550" s="114" t="s">
        <v>5252</v>
      </c>
      <c r="F3550" s="114">
        <v>322</v>
      </c>
      <c r="G3550" s="121">
        <v>2</v>
      </c>
      <c r="H3550" s="121">
        <v>9</v>
      </c>
      <c r="I3550" s="121" t="s">
        <v>5253</v>
      </c>
      <c r="J3550" s="121">
        <v>200253</v>
      </c>
      <c r="K3550" s="121">
        <v>3324343</v>
      </c>
      <c r="L3550" s="121">
        <v>0.99</v>
      </c>
      <c r="M3550" s="121">
        <v>3468</v>
      </c>
      <c r="N3550" s="122">
        <v>0</v>
      </c>
      <c r="O3550" s="122">
        <v>9.490163033739223E+18</v>
      </c>
    </row>
    <row r="3551" spans="3:15" ht="15" customHeight="1">
      <c r="C3551" s="112" t="b">
        <v>0</v>
      </c>
      <c r="D3551" s="113">
        <v>3470</v>
      </c>
      <c r="E3551" s="114" t="s">
        <v>5254</v>
      </c>
      <c r="F3551" s="114">
        <v>322</v>
      </c>
      <c r="G3551" s="121">
        <v>2</v>
      </c>
      <c r="H3551" s="121">
        <v>9</v>
      </c>
      <c r="I3551" s="121"/>
      <c r="J3551" s="121">
        <v>129666</v>
      </c>
      <c r="K3551" s="121">
        <v>2190831</v>
      </c>
      <c r="L3551" s="121">
        <v>0.99</v>
      </c>
      <c r="M3551" s="121">
        <v>3469</v>
      </c>
      <c r="N3551" s="122">
        <v>1</v>
      </c>
      <c r="O3551" s="122">
        <v>7.4831537981247795E+18</v>
      </c>
    </row>
    <row r="3552" spans="3:15" ht="15" customHeight="1">
      <c r="C3552" s="112" t="b">
        <v>0</v>
      </c>
      <c r="D3552" s="113">
        <v>3471</v>
      </c>
      <c r="E3552" s="114" t="s">
        <v>5255</v>
      </c>
      <c r="F3552" s="114">
        <v>322</v>
      </c>
      <c r="G3552" s="121">
        <v>2</v>
      </c>
      <c r="H3552" s="121">
        <v>9</v>
      </c>
      <c r="I3552" s="121" t="s">
        <v>5256</v>
      </c>
      <c r="J3552" s="121">
        <v>167933</v>
      </c>
      <c r="K3552" s="121">
        <v>2773507</v>
      </c>
      <c r="L3552" s="121">
        <v>0.99</v>
      </c>
      <c r="M3552" s="121">
        <v>3470</v>
      </c>
      <c r="N3552" s="122">
        <v>0</v>
      </c>
      <c r="O3552" s="122">
        <v>5.7700691102979553E+18</v>
      </c>
    </row>
    <row r="3553" spans="3:15" ht="15" customHeight="1">
      <c r="C3553" s="112" t="b">
        <v>0</v>
      </c>
      <c r="D3553" s="113">
        <v>3472</v>
      </c>
      <c r="E3553" s="114" t="s">
        <v>5257</v>
      </c>
      <c r="F3553" s="114">
        <v>322</v>
      </c>
      <c r="G3553" s="121">
        <v>2</v>
      </c>
      <c r="H3553" s="121">
        <v>9</v>
      </c>
      <c r="I3553" s="121" t="s">
        <v>5253</v>
      </c>
      <c r="J3553" s="121">
        <v>315960</v>
      </c>
      <c r="K3553" s="121">
        <v>5211774</v>
      </c>
      <c r="L3553" s="121">
        <v>0.99</v>
      </c>
      <c r="M3553" s="121">
        <v>3471</v>
      </c>
      <c r="N3553" s="122">
        <v>0</v>
      </c>
      <c r="O3553" s="122">
        <v>5.244326161841621E+18</v>
      </c>
    </row>
    <row r="3554" spans="3:15" ht="15" customHeight="1">
      <c r="C3554" s="112" t="b">
        <v>0</v>
      </c>
      <c r="D3554" s="113">
        <v>3473</v>
      </c>
      <c r="E3554" s="114" t="s">
        <v>5258</v>
      </c>
      <c r="F3554" s="114">
        <v>322</v>
      </c>
      <c r="G3554" s="121">
        <v>2</v>
      </c>
      <c r="H3554" s="121">
        <v>9</v>
      </c>
      <c r="I3554" s="121" t="s">
        <v>5259</v>
      </c>
      <c r="J3554" s="121">
        <v>199160</v>
      </c>
      <c r="K3554" s="121">
        <v>3281526</v>
      </c>
      <c r="L3554" s="121">
        <v>0.99</v>
      </c>
      <c r="M3554" s="121">
        <v>3472</v>
      </c>
      <c r="N3554" s="122">
        <v>0</v>
      </c>
      <c r="O3554" s="122">
        <v>9.9481280519227965E+18</v>
      </c>
    </row>
    <row r="3555" spans="3:15" ht="15" customHeight="1">
      <c r="C3555" s="112" t="b">
        <v>0</v>
      </c>
      <c r="D3555" s="113">
        <v>3474</v>
      </c>
      <c r="E3555" s="114" t="s">
        <v>5260</v>
      </c>
      <c r="F3555" s="114">
        <v>322</v>
      </c>
      <c r="G3555" s="121">
        <v>2</v>
      </c>
      <c r="H3555" s="121">
        <v>9</v>
      </c>
      <c r="I3555" s="121" t="s">
        <v>5261</v>
      </c>
      <c r="J3555" s="121">
        <v>204846</v>
      </c>
      <c r="K3555" s="121">
        <v>3358125</v>
      </c>
      <c r="L3555" s="121">
        <v>0.99</v>
      </c>
      <c r="M3555" s="121">
        <v>3473</v>
      </c>
      <c r="N3555" s="122">
        <v>0</v>
      </c>
      <c r="O3555" s="122">
        <v>7.5898341424153272E+18</v>
      </c>
    </row>
    <row r="3556" spans="3:15" ht="15" customHeight="1">
      <c r="C3556" s="112" t="b">
        <v>0</v>
      </c>
      <c r="D3556" s="113">
        <v>3475</v>
      </c>
      <c r="E3556" s="114" t="s">
        <v>5262</v>
      </c>
      <c r="F3556" s="114">
        <v>322</v>
      </c>
      <c r="G3556" s="121">
        <v>2</v>
      </c>
      <c r="H3556" s="121">
        <v>9</v>
      </c>
      <c r="I3556" s="121" t="s">
        <v>5263</v>
      </c>
      <c r="J3556" s="121">
        <v>209573</v>
      </c>
      <c r="K3556" s="121">
        <v>3426106</v>
      </c>
      <c r="L3556" s="121">
        <v>0.99</v>
      </c>
      <c r="M3556" s="121">
        <v>3474</v>
      </c>
      <c r="N3556" s="122">
        <v>0</v>
      </c>
      <c r="O3556" s="122">
        <v>3.7827053211682995E+18</v>
      </c>
    </row>
    <row r="3557" spans="3:15" ht="15" customHeight="1">
      <c r="C3557" s="112" t="b">
        <v>0</v>
      </c>
      <c r="D3557" s="113">
        <v>3476</v>
      </c>
      <c r="E3557" s="114" t="s">
        <v>5264</v>
      </c>
      <c r="F3557" s="114">
        <v>322</v>
      </c>
      <c r="G3557" s="121">
        <v>2</v>
      </c>
      <c r="H3557" s="121">
        <v>9</v>
      </c>
      <c r="I3557" s="121" t="s">
        <v>5265</v>
      </c>
      <c r="J3557" s="121">
        <v>300884</v>
      </c>
      <c r="K3557" s="121">
        <v>5029266</v>
      </c>
      <c r="L3557" s="121">
        <v>0.99</v>
      </c>
      <c r="M3557" s="121">
        <v>3475</v>
      </c>
      <c r="N3557" s="122">
        <v>0</v>
      </c>
      <c r="O3557" s="122">
        <v>1.3259710650001115E+19</v>
      </c>
    </row>
    <row r="3558" spans="3:15" ht="15" customHeight="1">
      <c r="C3558" s="112" t="b">
        <v>0</v>
      </c>
      <c r="D3558" s="113">
        <v>3477</v>
      </c>
      <c r="E3558" s="114" t="s">
        <v>5266</v>
      </c>
      <c r="F3558" s="114">
        <v>322</v>
      </c>
      <c r="G3558" s="121">
        <v>2</v>
      </c>
      <c r="H3558" s="121">
        <v>9</v>
      </c>
      <c r="I3558" s="121" t="s">
        <v>5267</v>
      </c>
      <c r="J3558" s="121">
        <v>663426</v>
      </c>
      <c r="K3558" s="121">
        <v>10564704</v>
      </c>
      <c r="L3558" s="121">
        <v>0.99</v>
      </c>
      <c r="M3558" s="121">
        <v>3476</v>
      </c>
      <c r="N3558" s="122">
        <v>0</v>
      </c>
      <c r="O3558" s="122">
        <v>5.9888054094289039E+18</v>
      </c>
    </row>
    <row r="3559" spans="3:15" ht="15" customHeight="1">
      <c r="C3559" s="112" t="b">
        <v>0</v>
      </c>
      <c r="D3559" s="113">
        <v>3478</v>
      </c>
      <c r="E3559" s="114" t="s">
        <v>5268</v>
      </c>
      <c r="F3559" s="114">
        <v>323</v>
      </c>
      <c r="G3559" s="121">
        <v>2</v>
      </c>
      <c r="H3559" s="121">
        <v>23</v>
      </c>
      <c r="I3559" s="121"/>
      <c r="J3559" s="121">
        <v>215386</v>
      </c>
      <c r="K3559" s="121">
        <v>3644793</v>
      </c>
      <c r="L3559" s="121">
        <v>0.99</v>
      </c>
      <c r="M3559" s="121">
        <v>3477</v>
      </c>
      <c r="N3559" s="122">
        <v>1</v>
      </c>
      <c r="O3559" s="122">
        <v>5.6646751846205409E+18</v>
      </c>
    </row>
    <row r="3560" spans="3:15" ht="15" customHeight="1">
      <c r="C3560" s="112" t="b">
        <v>0</v>
      </c>
      <c r="D3560" s="113">
        <v>3479</v>
      </c>
      <c r="E3560" s="114" t="s">
        <v>5269</v>
      </c>
      <c r="F3560" s="114">
        <v>324</v>
      </c>
      <c r="G3560" s="121">
        <v>4</v>
      </c>
      <c r="H3560" s="121">
        <v>24</v>
      </c>
      <c r="I3560" s="121" t="s">
        <v>5107</v>
      </c>
      <c r="J3560" s="121">
        <v>339567</v>
      </c>
      <c r="K3560" s="121">
        <v>10887931</v>
      </c>
      <c r="L3560" s="121">
        <v>0.99</v>
      </c>
      <c r="M3560" s="121">
        <v>3478</v>
      </c>
      <c r="N3560" s="122">
        <v>0</v>
      </c>
      <c r="O3560" s="122">
        <v>1.2118214070387042E+19</v>
      </c>
    </row>
    <row r="3561" spans="3:15" ht="15" customHeight="1">
      <c r="C3561" s="112" t="b">
        <v>0</v>
      </c>
      <c r="D3561" s="113">
        <v>3480</v>
      </c>
      <c r="E3561" s="114" t="s">
        <v>5270</v>
      </c>
      <c r="F3561" s="114">
        <v>325</v>
      </c>
      <c r="G3561" s="121">
        <v>4</v>
      </c>
      <c r="H3561" s="121">
        <v>24</v>
      </c>
      <c r="I3561" s="121" t="s">
        <v>5271</v>
      </c>
      <c r="J3561" s="121">
        <v>299350</v>
      </c>
      <c r="K3561" s="121">
        <v>9785346</v>
      </c>
      <c r="L3561" s="121">
        <v>0.99</v>
      </c>
      <c r="M3561" s="121">
        <v>3479</v>
      </c>
      <c r="N3561" s="122">
        <v>0</v>
      </c>
      <c r="O3561" s="122">
        <v>2.7695762845977958E+18</v>
      </c>
    </row>
    <row r="3562" spans="3:15" ht="15" customHeight="1">
      <c r="C3562" s="112" t="b">
        <v>0</v>
      </c>
      <c r="D3562" s="113">
        <v>3481</v>
      </c>
      <c r="E3562" s="114" t="s">
        <v>5272</v>
      </c>
      <c r="F3562" s="114">
        <v>326</v>
      </c>
      <c r="G3562" s="121">
        <v>2</v>
      </c>
      <c r="H3562" s="121">
        <v>24</v>
      </c>
      <c r="I3562" s="121"/>
      <c r="J3562" s="121">
        <v>387826</v>
      </c>
      <c r="K3562" s="121">
        <v>6497867</v>
      </c>
      <c r="L3562" s="121">
        <v>0.99</v>
      </c>
      <c r="M3562" s="121">
        <v>3480</v>
      </c>
      <c r="N3562" s="122">
        <v>1</v>
      </c>
      <c r="O3562" s="122">
        <v>2.0542453032811965E+18</v>
      </c>
    </row>
    <row r="3563" spans="3:15" ht="15" customHeight="1">
      <c r="C3563" s="112" t="b">
        <v>0</v>
      </c>
      <c r="D3563" s="113">
        <v>3482</v>
      </c>
      <c r="E3563" s="114" t="s">
        <v>5273</v>
      </c>
      <c r="F3563" s="114">
        <v>327</v>
      </c>
      <c r="G3563" s="121">
        <v>2</v>
      </c>
      <c r="H3563" s="121">
        <v>24</v>
      </c>
      <c r="I3563" s="121" t="s">
        <v>5160</v>
      </c>
      <c r="J3563" s="121">
        <v>225933</v>
      </c>
      <c r="K3563" s="121">
        <v>3847164</v>
      </c>
      <c r="L3563" s="121">
        <v>0.99</v>
      </c>
      <c r="M3563" s="121">
        <v>3481</v>
      </c>
      <c r="N3563" s="122">
        <v>0</v>
      </c>
      <c r="O3563" s="122">
        <v>1.691791859478075E+19</v>
      </c>
    </row>
    <row r="3564" spans="3:15" ht="15" customHeight="1">
      <c r="C3564" s="112" t="b">
        <v>0</v>
      </c>
      <c r="D3564" s="113">
        <v>3483</v>
      </c>
      <c r="E3564" s="114" t="s">
        <v>5274</v>
      </c>
      <c r="F3564" s="114">
        <v>328</v>
      </c>
      <c r="G3564" s="121">
        <v>2</v>
      </c>
      <c r="H3564" s="121">
        <v>24</v>
      </c>
      <c r="I3564" s="121" t="s">
        <v>5275</v>
      </c>
      <c r="J3564" s="121">
        <v>110266</v>
      </c>
      <c r="K3564" s="121">
        <v>1973559</v>
      </c>
      <c r="L3564" s="121">
        <v>0.99</v>
      </c>
      <c r="M3564" s="121">
        <v>3482</v>
      </c>
      <c r="N3564" s="122">
        <v>0</v>
      </c>
      <c r="O3564" s="122">
        <v>1.0442912187292402E+18</v>
      </c>
    </row>
    <row r="3565" spans="3:15" ht="15" customHeight="1">
      <c r="C3565" s="112" t="b">
        <v>0</v>
      </c>
      <c r="D3565" s="113">
        <v>3484</v>
      </c>
      <c r="E3565" s="114" t="s">
        <v>5276</v>
      </c>
      <c r="F3565" s="114">
        <v>329</v>
      </c>
      <c r="G3565" s="121">
        <v>2</v>
      </c>
      <c r="H3565" s="121">
        <v>24</v>
      </c>
      <c r="I3565" s="121" t="s">
        <v>5277</v>
      </c>
      <c r="J3565" s="121">
        <v>289388</v>
      </c>
      <c r="K3565" s="121">
        <v>4781384</v>
      </c>
      <c r="L3565" s="121">
        <v>0.99</v>
      </c>
      <c r="M3565" s="121">
        <v>3483</v>
      </c>
      <c r="N3565" s="122">
        <v>0</v>
      </c>
      <c r="O3565" s="122">
        <v>2.5412314089493965E+18</v>
      </c>
    </row>
    <row r="3566" spans="3:15" ht="15" customHeight="1">
      <c r="C3566" s="112" t="b">
        <v>0</v>
      </c>
      <c r="D3566" s="113">
        <v>3485</v>
      </c>
      <c r="E3566" s="114" t="s">
        <v>5278</v>
      </c>
      <c r="F3566" s="114">
        <v>330</v>
      </c>
      <c r="G3566" s="121">
        <v>2</v>
      </c>
      <c r="H3566" s="121">
        <v>24</v>
      </c>
      <c r="I3566" s="121" t="s">
        <v>5279</v>
      </c>
      <c r="J3566" s="121">
        <v>567494</v>
      </c>
      <c r="K3566" s="121">
        <v>9273123</v>
      </c>
      <c r="L3566" s="121">
        <v>0.99</v>
      </c>
      <c r="M3566" s="121">
        <v>3484</v>
      </c>
      <c r="N3566" s="122">
        <v>0</v>
      </c>
      <c r="O3566" s="122">
        <v>6.7022165958603712E+17</v>
      </c>
    </row>
    <row r="3567" spans="3:15" ht="15" customHeight="1">
      <c r="C3567" s="112" t="b">
        <v>0</v>
      </c>
      <c r="D3567" s="113">
        <v>3486</v>
      </c>
      <c r="E3567" s="114" t="s">
        <v>5280</v>
      </c>
      <c r="F3567" s="114">
        <v>331</v>
      </c>
      <c r="G3567" s="121">
        <v>2</v>
      </c>
      <c r="H3567" s="121">
        <v>24</v>
      </c>
      <c r="I3567" s="121" t="s">
        <v>5281</v>
      </c>
      <c r="J3567" s="121">
        <v>364296</v>
      </c>
      <c r="K3567" s="121">
        <v>5987695</v>
      </c>
      <c r="L3567" s="121">
        <v>0.99</v>
      </c>
      <c r="M3567" s="121">
        <v>3485</v>
      </c>
      <c r="N3567" s="122">
        <v>0</v>
      </c>
      <c r="O3567" s="122">
        <v>9.5728609744889487E+18</v>
      </c>
    </row>
    <row r="3568" spans="3:15" ht="15" customHeight="1">
      <c r="C3568" s="112" t="b">
        <v>0</v>
      </c>
      <c r="D3568" s="113">
        <v>3487</v>
      </c>
      <c r="E3568" s="114" t="s">
        <v>5282</v>
      </c>
      <c r="F3568" s="114">
        <v>332</v>
      </c>
      <c r="G3568" s="121">
        <v>2</v>
      </c>
      <c r="H3568" s="121">
        <v>24</v>
      </c>
      <c r="I3568" s="121" t="s">
        <v>5283</v>
      </c>
      <c r="J3568" s="121">
        <v>385506</v>
      </c>
      <c r="K3568" s="121">
        <v>6458501</v>
      </c>
      <c r="L3568" s="121">
        <v>0.99</v>
      </c>
      <c r="M3568" s="121">
        <v>3486</v>
      </c>
      <c r="N3568" s="122">
        <v>0</v>
      </c>
      <c r="O3568" s="122">
        <v>2.9668539073113554E+18</v>
      </c>
    </row>
    <row r="3569" spans="3:15" ht="15" customHeight="1">
      <c r="C3569" s="112" t="b">
        <v>0</v>
      </c>
      <c r="D3569" s="113">
        <v>3488</v>
      </c>
      <c r="E3569" s="114" t="s">
        <v>5284</v>
      </c>
      <c r="F3569" s="114">
        <v>333</v>
      </c>
      <c r="G3569" s="121">
        <v>2</v>
      </c>
      <c r="H3569" s="121">
        <v>24</v>
      </c>
      <c r="I3569" s="121" t="s">
        <v>5281</v>
      </c>
      <c r="J3569" s="121">
        <v>142081</v>
      </c>
      <c r="K3569" s="121">
        <v>2365930</v>
      </c>
      <c r="L3569" s="121">
        <v>0.99</v>
      </c>
      <c r="M3569" s="121">
        <v>3487</v>
      </c>
      <c r="N3569" s="122">
        <v>0</v>
      </c>
      <c r="O3569" s="122">
        <v>6.1643403078578944E+18</v>
      </c>
    </row>
    <row r="3570" spans="3:15" ht="15" customHeight="1">
      <c r="C3570" s="112" t="b">
        <v>0</v>
      </c>
      <c r="D3570" s="113">
        <v>3489</v>
      </c>
      <c r="E3570" s="114" t="s">
        <v>5285</v>
      </c>
      <c r="F3570" s="114">
        <v>334</v>
      </c>
      <c r="G3570" s="121">
        <v>2</v>
      </c>
      <c r="H3570" s="121">
        <v>24</v>
      </c>
      <c r="I3570" s="121" t="s">
        <v>5286</v>
      </c>
      <c r="J3570" s="121">
        <v>376510</v>
      </c>
      <c r="K3570" s="121">
        <v>6129146</v>
      </c>
      <c r="L3570" s="121">
        <v>0.99</v>
      </c>
      <c r="M3570" s="121">
        <v>3488</v>
      </c>
      <c r="N3570" s="122">
        <v>0</v>
      </c>
      <c r="O3570" s="122">
        <v>1.1428074923502836E+19</v>
      </c>
    </row>
    <row r="3571" spans="3:15" ht="15" customHeight="1">
      <c r="C3571" s="112" t="b">
        <v>0</v>
      </c>
      <c r="D3571" s="113">
        <v>3490</v>
      </c>
      <c r="E3571" s="114" t="s">
        <v>5287</v>
      </c>
      <c r="F3571" s="114">
        <v>335</v>
      </c>
      <c r="G3571" s="121">
        <v>2</v>
      </c>
      <c r="H3571" s="121">
        <v>24</v>
      </c>
      <c r="I3571" s="121" t="s">
        <v>5160</v>
      </c>
      <c r="J3571" s="121">
        <v>285673</v>
      </c>
      <c r="K3571" s="121">
        <v>4744929</v>
      </c>
      <c r="L3571" s="121">
        <v>0.99</v>
      </c>
      <c r="M3571" s="121">
        <v>3489</v>
      </c>
      <c r="N3571" s="122">
        <v>0</v>
      </c>
      <c r="O3571" s="122">
        <v>3.4086803376660029E+18</v>
      </c>
    </row>
    <row r="3572" spans="3:15" ht="15" customHeight="1">
      <c r="C3572" s="112" t="b">
        <v>0</v>
      </c>
      <c r="D3572" s="113">
        <v>3491</v>
      </c>
      <c r="E3572" s="114" t="s">
        <v>5288</v>
      </c>
      <c r="F3572" s="114">
        <v>336</v>
      </c>
      <c r="G3572" s="121">
        <v>2</v>
      </c>
      <c r="H3572" s="121">
        <v>24</v>
      </c>
      <c r="I3572" s="121" t="s">
        <v>5289</v>
      </c>
      <c r="J3572" s="121">
        <v>234746</v>
      </c>
      <c r="K3572" s="121">
        <v>4072205</v>
      </c>
      <c r="L3572" s="121">
        <v>0.99</v>
      </c>
      <c r="M3572" s="121">
        <v>3490</v>
      </c>
      <c r="N3572" s="122">
        <v>0</v>
      </c>
      <c r="O3572" s="122">
        <v>1.2843070033789037E+19</v>
      </c>
    </row>
    <row r="3573" spans="3:15" ht="15" customHeight="1">
      <c r="C3573" s="112" t="b">
        <v>0</v>
      </c>
      <c r="D3573" s="113">
        <v>3492</v>
      </c>
      <c r="E3573" s="114" t="s">
        <v>5290</v>
      </c>
      <c r="F3573" s="114">
        <v>314</v>
      </c>
      <c r="G3573" s="121">
        <v>2</v>
      </c>
      <c r="H3573" s="121">
        <v>24</v>
      </c>
      <c r="I3573" s="121" t="s">
        <v>5291</v>
      </c>
      <c r="J3573" s="121">
        <v>133768</v>
      </c>
      <c r="K3573" s="121">
        <v>2256484</v>
      </c>
      <c r="L3573" s="121">
        <v>0.99</v>
      </c>
      <c r="M3573" s="121">
        <v>3491</v>
      </c>
      <c r="N3573" s="122">
        <v>0</v>
      </c>
      <c r="O3573" s="122">
        <v>1.8801427235629366E+17</v>
      </c>
    </row>
    <row r="3574" spans="3:15" ht="15" customHeight="1">
      <c r="C3574" s="112" t="b">
        <v>0</v>
      </c>
      <c r="D3574" s="113">
        <v>3493</v>
      </c>
      <c r="E3574" s="114" t="s">
        <v>5292</v>
      </c>
      <c r="F3574" s="114">
        <v>337</v>
      </c>
      <c r="G3574" s="121">
        <v>2</v>
      </c>
      <c r="H3574" s="121">
        <v>24</v>
      </c>
      <c r="I3574" s="121" t="s">
        <v>5293</v>
      </c>
      <c r="J3574" s="121">
        <v>333669</v>
      </c>
      <c r="K3574" s="121">
        <v>5548755</v>
      </c>
      <c r="L3574" s="121">
        <v>0.99</v>
      </c>
      <c r="M3574" s="121">
        <v>3492</v>
      </c>
      <c r="N3574" s="122">
        <v>0</v>
      </c>
      <c r="O3574" s="122">
        <v>1.6027350238132994E+19</v>
      </c>
    </row>
    <row r="3575" spans="3:15" ht="15" customHeight="1">
      <c r="C3575" s="112" t="b">
        <v>0</v>
      </c>
      <c r="D3575" s="113">
        <v>3494</v>
      </c>
      <c r="E3575" s="114" t="s">
        <v>5294</v>
      </c>
      <c r="F3575" s="114">
        <v>338</v>
      </c>
      <c r="G3575" s="121">
        <v>2</v>
      </c>
      <c r="H3575" s="121">
        <v>24</v>
      </c>
      <c r="I3575" s="121" t="s">
        <v>5295</v>
      </c>
      <c r="J3575" s="121">
        <v>286998</v>
      </c>
      <c r="K3575" s="121">
        <v>4834785</v>
      </c>
      <c r="L3575" s="121">
        <v>0.99</v>
      </c>
      <c r="M3575" s="121">
        <v>3493</v>
      </c>
      <c r="N3575" s="122">
        <v>0</v>
      </c>
      <c r="O3575" s="122">
        <v>9.4916663620246774E+18</v>
      </c>
    </row>
    <row r="3576" spans="3:15" ht="15" customHeight="1">
      <c r="C3576" s="112" t="b">
        <v>0</v>
      </c>
      <c r="D3576" s="113">
        <v>3495</v>
      </c>
      <c r="E3576" s="114" t="s">
        <v>5296</v>
      </c>
      <c r="F3576" s="114">
        <v>339</v>
      </c>
      <c r="G3576" s="121">
        <v>2</v>
      </c>
      <c r="H3576" s="121">
        <v>24</v>
      </c>
      <c r="I3576" s="121" t="s">
        <v>5297</v>
      </c>
      <c r="J3576" s="121">
        <v>265541</v>
      </c>
      <c r="K3576" s="121">
        <v>4371533</v>
      </c>
      <c r="L3576" s="121">
        <v>0.99</v>
      </c>
      <c r="M3576" s="121">
        <v>3494</v>
      </c>
      <c r="N3576" s="122">
        <v>0</v>
      </c>
      <c r="O3576" s="122">
        <v>1.5244208287080583E+19</v>
      </c>
    </row>
    <row r="3577" spans="3:15" ht="15" customHeight="1">
      <c r="C3577" s="112" t="b">
        <v>0</v>
      </c>
      <c r="D3577" s="113">
        <v>3496</v>
      </c>
      <c r="E3577" s="114" t="s">
        <v>5298</v>
      </c>
      <c r="F3577" s="114">
        <v>340</v>
      </c>
      <c r="G3577" s="121">
        <v>4</v>
      </c>
      <c r="H3577" s="121">
        <v>24</v>
      </c>
      <c r="I3577" s="121"/>
      <c r="J3577" s="121">
        <v>51780</v>
      </c>
      <c r="K3577" s="121">
        <v>2229617</v>
      </c>
      <c r="L3577" s="121">
        <v>0.99</v>
      </c>
      <c r="M3577" s="121">
        <v>3495</v>
      </c>
      <c r="N3577" s="122">
        <v>1</v>
      </c>
      <c r="O3577" s="122">
        <v>1.507264260232841E+19</v>
      </c>
    </row>
    <row r="3578" spans="3:15" ht="15" customHeight="1">
      <c r="C3578" s="112" t="b">
        <v>0</v>
      </c>
      <c r="D3578" s="113">
        <v>3497</v>
      </c>
      <c r="E3578" s="114" t="s">
        <v>5299</v>
      </c>
      <c r="F3578" s="114">
        <v>341</v>
      </c>
      <c r="G3578" s="121">
        <v>2</v>
      </c>
      <c r="H3578" s="121">
        <v>24</v>
      </c>
      <c r="I3578" s="121"/>
      <c r="J3578" s="121">
        <v>261849</v>
      </c>
      <c r="K3578" s="121">
        <v>4307907</v>
      </c>
      <c r="L3578" s="121">
        <v>0.99</v>
      </c>
      <c r="M3578" s="121">
        <v>3496</v>
      </c>
      <c r="N3578" s="122">
        <v>1</v>
      </c>
      <c r="O3578" s="122">
        <v>3.8403868879279811E+18</v>
      </c>
    </row>
    <row r="3579" spans="3:15" ht="15" customHeight="1">
      <c r="C3579" s="112" t="b">
        <v>0</v>
      </c>
      <c r="D3579" s="113">
        <v>3498</v>
      </c>
      <c r="E3579" s="114" t="s">
        <v>5300</v>
      </c>
      <c r="F3579" s="114">
        <v>342</v>
      </c>
      <c r="G3579" s="121">
        <v>4</v>
      </c>
      <c r="H3579" s="121">
        <v>24</v>
      </c>
      <c r="I3579" s="121" t="s">
        <v>5301</v>
      </c>
      <c r="J3579" s="121">
        <v>493573</v>
      </c>
      <c r="K3579" s="121">
        <v>16454937</v>
      </c>
      <c r="L3579" s="121">
        <v>0.99</v>
      </c>
      <c r="M3579" s="121">
        <v>3497</v>
      </c>
      <c r="N3579" s="122">
        <v>0</v>
      </c>
      <c r="O3579" s="122">
        <v>1.3251936095505187E+19</v>
      </c>
    </row>
    <row r="3580" spans="3:15" ht="15" customHeight="1">
      <c r="C3580" s="112" t="b">
        <v>0</v>
      </c>
      <c r="D3580" s="113">
        <v>3499</v>
      </c>
      <c r="E3580" s="114" t="s">
        <v>5302</v>
      </c>
      <c r="F3580" s="114">
        <v>343</v>
      </c>
      <c r="G3580" s="121">
        <v>2</v>
      </c>
      <c r="H3580" s="121">
        <v>24</v>
      </c>
      <c r="I3580" s="121"/>
      <c r="J3580" s="121">
        <v>286741</v>
      </c>
      <c r="K3580" s="121">
        <v>4718950</v>
      </c>
      <c r="L3580" s="121">
        <v>0.99</v>
      </c>
      <c r="M3580" s="121">
        <v>3498</v>
      </c>
      <c r="N3580" s="122">
        <v>1</v>
      </c>
      <c r="O3580" s="122">
        <v>5.2819034340453181E+18</v>
      </c>
    </row>
    <row r="3581" spans="3:15" ht="15" customHeight="1">
      <c r="C3581" s="112" t="b">
        <v>0</v>
      </c>
      <c r="D3581" s="113">
        <v>3500</v>
      </c>
      <c r="E3581" s="114" t="s">
        <v>5303</v>
      </c>
      <c r="F3581" s="114">
        <v>344</v>
      </c>
      <c r="G3581" s="121">
        <v>2</v>
      </c>
      <c r="H3581" s="121">
        <v>24</v>
      </c>
      <c r="I3581" s="121" t="s">
        <v>5173</v>
      </c>
      <c r="J3581" s="121">
        <v>139200</v>
      </c>
      <c r="K3581" s="121">
        <v>2283131</v>
      </c>
      <c r="L3581" s="121">
        <v>0.99</v>
      </c>
      <c r="M3581" s="121">
        <v>3499</v>
      </c>
      <c r="N3581" s="122">
        <v>0</v>
      </c>
      <c r="O3581" s="122">
        <v>7.8450216488528404E+18</v>
      </c>
    </row>
    <row r="3582" spans="3:15" ht="15" customHeight="1">
      <c r="C3582" s="112" t="b">
        <v>0</v>
      </c>
      <c r="D3582" s="113">
        <v>3501</v>
      </c>
      <c r="E3582" s="114" t="s">
        <v>5304</v>
      </c>
      <c r="F3582" s="114">
        <v>345</v>
      </c>
      <c r="G3582" s="121">
        <v>2</v>
      </c>
      <c r="H3582" s="121">
        <v>24</v>
      </c>
      <c r="I3582" s="121" t="s">
        <v>5305</v>
      </c>
      <c r="J3582" s="121">
        <v>66639</v>
      </c>
      <c r="K3582" s="121">
        <v>1189062</v>
      </c>
      <c r="L3582" s="121">
        <v>0.99</v>
      </c>
      <c r="M3582" s="121">
        <v>3500</v>
      </c>
      <c r="N3582" s="122">
        <v>0</v>
      </c>
      <c r="O3582" s="122">
        <v>6.9240092141390019E+18</v>
      </c>
    </row>
    <row r="3583" spans="3:15" ht="15" customHeight="1">
      <c r="C3583" s="112" t="b">
        <v>0</v>
      </c>
      <c r="D3583" s="113">
        <v>3502</v>
      </c>
      <c r="E3583" s="114" t="s">
        <v>5306</v>
      </c>
      <c r="F3583" s="114">
        <v>346</v>
      </c>
      <c r="G3583" s="121">
        <v>2</v>
      </c>
      <c r="H3583" s="121">
        <v>24</v>
      </c>
      <c r="I3583" s="121" t="s">
        <v>5167</v>
      </c>
      <c r="J3583" s="121">
        <v>221331</v>
      </c>
      <c r="K3583" s="121">
        <v>3665114</v>
      </c>
      <c r="L3583" s="121">
        <v>0.99</v>
      </c>
      <c r="M3583" s="121">
        <v>3501</v>
      </c>
      <c r="N3583" s="122">
        <v>0</v>
      </c>
      <c r="O3583" s="122">
        <v>3.0454953742816215E+18</v>
      </c>
    </row>
    <row r="3584" spans="3:15" ht="15" customHeight="1">
      <c r="C3584" s="115" t="b">
        <v>0</v>
      </c>
      <c r="D3584" s="116">
        <v>3503</v>
      </c>
      <c r="E3584" s="117" t="s">
        <v>5307</v>
      </c>
      <c r="F3584" s="117">
        <v>347</v>
      </c>
      <c r="G3584" s="121">
        <v>2</v>
      </c>
      <c r="H3584" s="121">
        <v>10</v>
      </c>
      <c r="I3584" s="121" t="s">
        <v>5308</v>
      </c>
      <c r="J3584" s="121">
        <v>206005</v>
      </c>
      <c r="K3584" s="121">
        <v>3305164</v>
      </c>
      <c r="L3584" s="121">
        <v>0.99</v>
      </c>
      <c r="M3584" s="121">
        <v>3502</v>
      </c>
      <c r="N3584" s="122">
        <v>0</v>
      </c>
      <c r="O3584" s="122">
        <v>1.4823973432500705E+19</v>
      </c>
    </row>
  </sheetData>
  <mergeCells count="1">
    <mergeCell ref="D9:E9"/>
  </mergeCells>
  <phoneticPr fontId="24" type="noConversion"/>
  <conditionalFormatting sqref="C81 C60:C67">
    <cfRule type="duplicateValues" dxfId="10" priority="8"/>
  </conditionalFormatting>
  <conditionalFormatting sqref="C82:C3584">
    <cfRule type="cellIs" dxfId="9" priority="11" operator="notEqual">
      <formula>FALSE</formula>
    </cfRule>
  </conditionalFormatting>
  <conditionalFormatting sqref="D9">
    <cfRule type="cellIs" dxfId="8" priority="4" operator="notEqual">
      <formula>"Dataset Description"</formula>
    </cfRule>
  </conditionalFormatting>
  <conditionalFormatting sqref="D14:D15">
    <cfRule type="colorScale" priority="5">
      <colorScale>
        <cfvo type="num" val="0"/>
        <cfvo type="num" val="0.2"/>
        <color theme="1" tint="-0.499984740745262"/>
        <color rgb="FF7A0000"/>
      </colorScale>
    </cfRule>
  </conditionalFormatting>
  <conditionalFormatting sqref="D17:M17">
    <cfRule type="cellIs" dxfId="7" priority="6" operator="notEqual">
      <formula>"Definition"</formula>
    </cfRule>
  </conditionalFormatting>
  <conditionalFormatting sqref="D19:M19">
    <cfRule type="cellIs" dxfId="6" priority="7" operator="notEqual">
      <formula>"Note"</formula>
    </cfRule>
  </conditionalFormatting>
  <conditionalFormatting sqref="D25:F32 D38:F42 D48:F56">
    <cfRule type="cellIs" dxfId="5" priority="12" operator="equal">
      <formula>0</formula>
    </cfRule>
  </conditionalFormatting>
  <conditionalFormatting sqref="D26:F28">
    <cfRule type="colorScale" priority="9">
      <colorScale>
        <cfvo type="num" val="0"/>
        <cfvo type="num" val="0.2"/>
        <color rgb="FF000000"/>
        <color rgb="FF7A0000"/>
      </colorScale>
    </cfRule>
  </conditionalFormatting>
  <conditionalFormatting sqref="D60:F67">
    <cfRule type="cellIs" dxfId="4" priority="10" operator="notEqual">
      <formula>FALSE</formula>
    </cfRule>
  </conditionalFormatting>
  <conditionalFormatting sqref="G25:M32 G38:M42 G48:M56">
    <cfRule type="cellIs" dxfId="3" priority="3" operator="equal">
      <formula>0</formula>
    </cfRule>
  </conditionalFormatting>
  <conditionalFormatting sqref="G26:M28">
    <cfRule type="colorScale" priority="1">
      <colorScale>
        <cfvo type="num" val="0"/>
        <cfvo type="num" val="0.2"/>
        <color rgb="FF000000"/>
        <color rgb="FF7A0000"/>
      </colorScale>
    </cfRule>
  </conditionalFormatting>
  <conditionalFormatting sqref="G60:M67">
    <cfRule type="cellIs" dxfId="2" priority="2" operator="notEqual">
      <formula>FALSE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BB63E-9CA3-466B-AD4C-DEA2C62CA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385</vt:i4>
      </vt:variant>
    </vt:vector>
  </HeadingPairs>
  <TitlesOfParts>
    <vt:vector size="398" baseType="lpstr">
      <vt:lpstr>SinglePlot</vt:lpstr>
      <vt:lpstr>Overview</vt:lpstr>
      <vt:lpstr>albums</vt:lpstr>
      <vt:lpstr>artists</vt:lpstr>
      <vt:lpstr>customers</vt:lpstr>
      <vt:lpstr>employees</vt:lpstr>
      <vt:lpstr>genres</vt:lpstr>
      <vt:lpstr>invoices</vt:lpstr>
      <vt:lpstr>invoice_items</vt:lpstr>
      <vt:lpstr>media_types</vt:lpstr>
      <vt:lpstr>playlists</vt:lpstr>
      <vt:lpstr>playlist_track</vt:lpstr>
      <vt:lpstr>tracks</vt:lpstr>
      <vt:lpstr>Back</vt:lpstr>
      <vt:lpstr>albums!Compiled_Lists</vt:lpstr>
      <vt:lpstr>artists!Compiled_Lists</vt:lpstr>
      <vt:lpstr>customers!Compiled_Lists</vt:lpstr>
      <vt:lpstr>employees!Compiled_Lists</vt:lpstr>
      <vt:lpstr>genres!Compiled_Lists</vt:lpstr>
      <vt:lpstr>invoice_items!Compiled_Lists</vt:lpstr>
      <vt:lpstr>invoices!Compiled_Lists</vt:lpstr>
      <vt:lpstr>media_types!Compiled_Lists</vt:lpstr>
      <vt:lpstr>playlist_track!Compiled_Lists</vt:lpstr>
      <vt:lpstr>playlists!Compiled_Lists</vt:lpstr>
      <vt:lpstr>tracks!Compiled_Lists</vt:lpstr>
      <vt:lpstr>albums!Composition</vt:lpstr>
      <vt:lpstr>artists!Composition</vt:lpstr>
      <vt:lpstr>customers!Composition</vt:lpstr>
      <vt:lpstr>employees!Composition</vt:lpstr>
      <vt:lpstr>genres!Composition</vt:lpstr>
      <vt:lpstr>invoice_items!Composition</vt:lpstr>
      <vt:lpstr>invoices!Composition</vt:lpstr>
      <vt:lpstr>media_types!Composition</vt:lpstr>
      <vt:lpstr>playlist_track!Composition</vt:lpstr>
      <vt:lpstr>playlists!Composition</vt:lpstr>
      <vt:lpstr>tracks!Composition</vt:lpstr>
      <vt:lpstr>albums!CompositionTable</vt:lpstr>
      <vt:lpstr>artists!CompositionTable</vt:lpstr>
      <vt:lpstr>customers!CompositionTable</vt:lpstr>
      <vt:lpstr>employees!CompositionTable</vt:lpstr>
      <vt:lpstr>genres!CompositionTable</vt:lpstr>
      <vt:lpstr>invoice_items!CompositionTable</vt:lpstr>
      <vt:lpstr>invoices!CompositionTable</vt:lpstr>
      <vt:lpstr>media_types!CompositionTable</vt:lpstr>
      <vt:lpstr>playlist_track!CompositionTable</vt:lpstr>
      <vt:lpstr>playlists!CompositionTable</vt:lpstr>
      <vt:lpstr>tracks!CompositionTable</vt:lpstr>
      <vt:lpstr>albums!DarkHeader</vt:lpstr>
      <vt:lpstr>artists!DarkHeader</vt:lpstr>
      <vt:lpstr>customers!DarkHeader</vt:lpstr>
      <vt:lpstr>employees!DarkHeader</vt:lpstr>
      <vt:lpstr>genres!DarkHeader</vt:lpstr>
      <vt:lpstr>invoice_items!DarkHeader</vt:lpstr>
      <vt:lpstr>invoices!DarkHeader</vt:lpstr>
      <vt:lpstr>media_types!DarkHeader</vt:lpstr>
      <vt:lpstr>playlist_track!DarkHeader</vt:lpstr>
      <vt:lpstr>playlists!DarkHeader</vt:lpstr>
      <vt:lpstr>tracks!DarkHeader</vt:lpstr>
      <vt:lpstr>albums!Data_Description</vt:lpstr>
      <vt:lpstr>artists!Data_Description</vt:lpstr>
      <vt:lpstr>customers!Data_Description</vt:lpstr>
      <vt:lpstr>employees!Data_Description</vt:lpstr>
      <vt:lpstr>genres!Data_Description</vt:lpstr>
      <vt:lpstr>invoice_items!Data_Description</vt:lpstr>
      <vt:lpstr>invoices!Data_Description</vt:lpstr>
      <vt:lpstr>media_types!Data_Description</vt:lpstr>
      <vt:lpstr>playlist_track!Data_Description</vt:lpstr>
      <vt:lpstr>playlists!Data_Description</vt:lpstr>
      <vt:lpstr>tracks!Data_Description</vt:lpstr>
      <vt:lpstr>Dataframes</vt:lpstr>
      <vt:lpstr>Overview!Debug</vt:lpstr>
      <vt:lpstr>Overview!DebugToggle</vt:lpstr>
      <vt:lpstr>albums!Definitions</vt:lpstr>
      <vt:lpstr>artists!Definitions</vt:lpstr>
      <vt:lpstr>customers!Definitions</vt:lpstr>
      <vt:lpstr>employees!Definitions</vt:lpstr>
      <vt:lpstr>genres!Definitions</vt:lpstr>
      <vt:lpstr>invoice_items!Definitions</vt:lpstr>
      <vt:lpstr>invoices!Definitions</vt:lpstr>
      <vt:lpstr>media_types!Definitions</vt:lpstr>
      <vt:lpstr>playlist_track!Definitions</vt:lpstr>
      <vt:lpstr>playlists!Definitions</vt:lpstr>
      <vt:lpstr>tracks!Definitions</vt:lpstr>
      <vt:lpstr>albums!Description</vt:lpstr>
      <vt:lpstr>artists!Description</vt:lpstr>
      <vt:lpstr>customers!Description</vt:lpstr>
      <vt:lpstr>employees!Description</vt:lpstr>
      <vt:lpstr>genres!Description</vt:lpstr>
      <vt:lpstr>invoice_items!Description</vt:lpstr>
      <vt:lpstr>invoices!Description</vt:lpstr>
      <vt:lpstr>media_types!Description</vt:lpstr>
      <vt:lpstr>playlist_track!Description</vt:lpstr>
      <vt:lpstr>playlists!Description</vt:lpstr>
      <vt:lpstr>tracks!Description</vt:lpstr>
      <vt:lpstr>albums!Dimensions</vt:lpstr>
      <vt:lpstr>artists!Dimensions</vt:lpstr>
      <vt:lpstr>customers!Dimensions</vt:lpstr>
      <vt:lpstr>employees!Dimensions</vt:lpstr>
      <vt:lpstr>genres!Dimensions</vt:lpstr>
      <vt:lpstr>invoice_items!Dimensions</vt:lpstr>
      <vt:lpstr>invoices!Dimensions</vt:lpstr>
      <vt:lpstr>media_types!Dimensions</vt:lpstr>
      <vt:lpstr>playlist_track!Dimensions</vt:lpstr>
      <vt:lpstr>playlists!Dimensions</vt:lpstr>
      <vt:lpstr>tracks!Dimensions</vt:lpstr>
      <vt:lpstr>albums!Field_Analysis</vt:lpstr>
      <vt:lpstr>artists!Field_Analysis</vt:lpstr>
      <vt:lpstr>customers!Field_Analysis</vt:lpstr>
      <vt:lpstr>employees!Field_Analysis</vt:lpstr>
      <vt:lpstr>genres!Field_Analysis</vt:lpstr>
      <vt:lpstr>invoice_items!Field_Analysis</vt:lpstr>
      <vt:lpstr>invoices!Field_Analysis</vt:lpstr>
      <vt:lpstr>media_types!Field_Analysis</vt:lpstr>
      <vt:lpstr>playlist_track!Field_Analysis</vt:lpstr>
      <vt:lpstr>playlists!Field_Analysis</vt:lpstr>
      <vt:lpstr>tracks!Field_Analysis</vt:lpstr>
      <vt:lpstr>albums!Field_Lists</vt:lpstr>
      <vt:lpstr>artists!Field_Lists</vt:lpstr>
      <vt:lpstr>customers!Field_Lists</vt:lpstr>
      <vt:lpstr>employees!Field_Lists</vt:lpstr>
      <vt:lpstr>genres!Field_Lists</vt:lpstr>
      <vt:lpstr>invoice_items!Field_Lists</vt:lpstr>
      <vt:lpstr>invoices!Field_Lists</vt:lpstr>
      <vt:lpstr>media_types!Field_Lists</vt:lpstr>
      <vt:lpstr>playlist_track!Field_Lists</vt:lpstr>
      <vt:lpstr>playlists!Field_Lists</vt:lpstr>
      <vt:lpstr>tracks!Field_Lists</vt:lpstr>
      <vt:lpstr>Field_Overview</vt:lpstr>
      <vt:lpstr>albums!FieldList1</vt:lpstr>
      <vt:lpstr>artists!FieldList1</vt:lpstr>
      <vt:lpstr>customers!FieldList1</vt:lpstr>
      <vt:lpstr>employees!FieldList1</vt:lpstr>
      <vt:lpstr>genres!FieldList1</vt:lpstr>
      <vt:lpstr>invoice_items!FieldList1</vt:lpstr>
      <vt:lpstr>invoices!FieldList1</vt:lpstr>
      <vt:lpstr>media_types!FieldList1</vt:lpstr>
      <vt:lpstr>playlist_track!FieldList1</vt:lpstr>
      <vt:lpstr>playlists!FieldList1</vt:lpstr>
      <vt:lpstr>tracks!FieldList1</vt:lpstr>
      <vt:lpstr>albums!FieldList2</vt:lpstr>
      <vt:lpstr>artists!FieldList2</vt:lpstr>
      <vt:lpstr>customers!FieldList2</vt:lpstr>
      <vt:lpstr>employees!FieldList2</vt:lpstr>
      <vt:lpstr>genres!FieldList2</vt:lpstr>
      <vt:lpstr>invoice_items!FieldList2</vt:lpstr>
      <vt:lpstr>invoices!FieldList2</vt:lpstr>
      <vt:lpstr>media_types!FieldList2</vt:lpstr>
      <vt:lpstr>playlist_track!FieldList2</vt:lpstr>
      <vt:lpstr>playlists!FieldList2</vt:lpstr>
      <vt:lpstr>tracks!FieldList2</vt:lpstr>
      <vt:lpstr>albums!FieldList3</vt:lpstr>
      <vt:lpstr>artists!FieldList3</vt:lpstr>
      <vt:lpstr>customers!FieldList3</vt:lpstr>
      <vt:lpstr>employees!FieldList3</vt:lpstr>
      <vt:lpstr>genres!FieldList3</vt:lpstr>
      <vt:lpstr>invoice_items!FieldList3</vt:lpstr>
      <vt:lpstr>invoices!FieldList3</vt:lpstr>
      <vt:lpstr>media_types!FieldList3</vt:lpstr>
      <vt:lpstr>playlist_track!FieldList3</vt:lpstr>
      <vt:lpstr>playlists!FieldList3</vt:lpstr>
      <vt:lpstr>tracks!FieldList3</vt:lpstr>
      <vt:lpstr>albums!FieldList4</vt:lpstr>
      <vt:lpstr>artists!FieldList4</vt:lpstr>
      <vt:lpstr>customers!FieldList4</vt:lpstr>
      <vt:lpstr>employees!FieldList4</vt:lpstr>
      <vt:lpstr>genres!FieldList4</vt:lpstr>
      <vt:lpstr>invoice_items!FieldList4</vt:lpstr>
      <vt:lpstr>invoices!FieldList4</vt:lpstr>
      <vt:lpstr>media_types!FieldList4</vt:lpstr>
      <vt:lpstr>playlist_track!FieldList4</vt:lpstr>
      <vt:lpstr>playlists!FieldList4</vt:lpstr>
      <vt:lpstr>tracks!FieldList4</vt:lpstr>
      <vt:lpstr>albums!FieldList5</vt:lpstr>
      <vt:lpstr>artists!FieldList5</vt:lpstr>
      <vt:lpstr>customers!FieldList5</vt:lpstr>
      <vt:lpstr>employees!FieldList5</vt:lpstr>
      <vt:lpstr>genres!FieldList5</vt:lpstr>
      <vt:lpstr>invoice_items!FieldList5</vt:lpstr>
      <vt:lpstr>invoices!FieldList5</vt:lpstr>
      <vt:lpstr>media_types!FieldList5</vt:lpstr>
      <vt:lpstr>playlist_track!FieldList5</vt:lpstr>
      <vt:lpstr>playlists!FieldList5</vt:lpstr>
      <vt:lpstr>tracks!FieldList5</vt:lpstr>
      <vt:lpstr>albums!FieldList6</vt:lpstr>
      <vt:lpstr>artists!FieldList6</vt:lpstr>
      <vt:lpstr>customers!FieldList6</vt:lpstr>
      <vt:lpstr>employees!FieldList6</vt:lpstr>
      <vt:lpstr>genres!FieldList6</vt:lpstr>
      <vt:lpstr>invoice_items!FieldList6</vt:lpstr>
      <vt:lpstr>invoices!FieldList6</vt:lpstr>
      <vt:lpstr>media_types!FieldList6</vt:lpstr>
      <vt:lpstr>playlist_track!FieldList6</vt:lpstr>
      <vt:lpstr>playlists!FieldList6</vt:lpstr>
      <vt:lpstr>tracks!FieldList6</vt:lpstr>
      <vt:lpstr>albums!FieldList7</vt:lpstr>
      <vt:lpstr>artists!FieldList7</vt:lpstr>
      <vt:lpstr>customers!FieldList7</vt:lpstr>
      <vt:lpstr>employees!FieldList7</vt:lpstr>
      <vt:lpstr>genres!FieldList7</vt:lpstr>
      <vt:lpstr>invoice_items!FieldList7</vt:lpstr>
      <vt:lpstr>invoices!FieldList7</vt:lpstr>
      <vt:lpstr>media_types!FieldList7</vt:lpstr>
      <vt:lpstr>playlist_track!FieldList7</vt:lpstr>
      <vt:lpstr>playlists!FieldList7</vt:lpstr>
      <vt:lpstr>tracks!FieldList7</vt:lpstr>
      <vt:lpstr>albums!FieldList8</vt:lpstr>
      <vt:lpstr>artists!FieldList8</vt:lpstr>
      <vt:lpstr>customers!FieldList8</vt:lpstr>
      <vt:lpstr>employees!FieldList8</vt:lpstr>
      <vt:lpstr>genres!FieldList8</vt:lpstr>
      <vt:lpstr>invoice_items!FieldList8</vt:lpstr>
      <vt:lpstr>invoices!FieldList8</vt:lpstr>
      <vt:lpstr>media_types!FieldList8</vt:lpstr>
      <vt:lpstr>playlist_track!FieldList8</vt:lpstr>
      <vt:lpstr>playlists!FieldList8</vt:lpstr>
      <vt:lpstr>tracks!FieldList8</vt:lpstr>
      <vt:lpstr>albums!FieldLists</vt:lpstr>
      <vt:lpstr>artists!FieldLists</vt:lpstr>
      <vt:lpstr>customers!FieldLists</vt:lpstr>
      <vt:lpstr>employees!FieldLists</vt:lpstr>
      <vt:lpstr>genres!FieldLists</vt:lpstr>
      <vt:lpstr>invoice_items!FieldLists</vt:lpstr>
      <vt:lpstr>invoices!FieldLists</vt:lpstr>
      <vt:lpstr>media_types!FieldLists</vt:lpstr>
      <vt:lpstr>playlist_track!FieldLists</vt:lpstr>
      <vt:lpstr>playlists!FieldLists</vt:lpstr>
      <vt:lpstr>tracks!FieldLists</vt:lpstr>
      <vt:lpstr>albums!FieldRange</vt:lpstr>
      <vt:lpstr>artists!FieldRange</vt:lpstr>
      <vt:lpstr>customers!FieldRange</vt:lpstr>
      <vt:lpstr>employees!FieldRange</vt:lpstr>
      <vt:lpstr>genres!FieldRange</vt:lpstr>
      <vt:lpstr>invoice_items!FieldRange</vt:lpstr>
      <vt:lpstr>invoices!FieldRange</vt:lpstr>
      <vt:lpstr>media_types!FieldRange</vt:lpstr>
      <vt:lpstr>playlist_track!FieldRange</vt:lpstr>
      <vt:lpstr>playlists!FieldRange</vt:lpstr>
      <vt:lpstr>tracks!FieldRange</vt:lpstr>
      <vt:lpstr>Fields</vt:lpstr>
      <vt:lpstr>albums!FormatRange</vt:lpstr>
      <vt:lpstr>artists!FormatRange</vt:lpstr>
      <vt:lpstr>customers!FormatRange</vt:lpstr>
      <vt:lpstr>employees!FormatRange</vt:lpstr>
      <vt:lpstr>genres!FormatRange</vt:lpstr>
      <vt:lpstr>invoice_items!FormatRange</vt:lpstr>
      <vt:lpstr>invoices!FormatRange</vt:lpstr>
      <vt:lpstr>media_types!FormatRange</vt:lpstr>
      <vt:lpstr>playlist_track!FormatRange</vt:lpstr>
      <vt:lpstr>playlists!FormatRange</vt:lpstr>
      <vt:lpstr>tracks!FormatRange</vt:lpstr>
      <vt:lpstr>albums!Headers</vt:lpstr>
      <vt:lpstr>artists!Headers</vt:lpstr>
      <vt:lpstr>customers!Headers</vt:lpstr>
      <vt:lpstr>employees!Headers</vt:lpstr>
      <vt:lpstr>genres!Headers</vt:lpstr>
      <vt:lpstr>invoice_items!Headers</vt:lpstr>
      <vt:lpstr>invoices!Headers</vt:lpstr>
      <vt:lpstr>media_types!Headers</vt:lpstr>
      <vt:lpstr>playlist_track!Headers</vt:lpstr>
      <vt:lpstr>playlists!Headers</vt:lpstr>
      <vt:lpstr>tracks!Headers</vt:lpstr>
      <vt:lpstr>albums!Headers_Start</vt:lpstr>
      <vt:lpstr>artists!Headers_Start</vt:lpstr>
      <vt:lpstr>customers!Headers_Start</vt:lpstr>
      <vt:lpstr>employees!Headers_Start</vt:lpstr>
      <vt:lpstr>genres!Headers_Start</vt:lpstr>
      <vt:lpstr>invoice_items!Headers_Start</vt:lpstr>
      <vt:lpstr>invoices!Headers_Start</vt:lpstr>
      <vt:lpstr>media_types!Headers_Start</vt:lpstr>
      <vt:lpstr>playlist_track!Headers_Start</vt:lpstr>
      <vt:lpstr>playlists!Headers_Start</vt:lpstr>
      <vt:lpstr>tracks!Headers_Start</vt:lpstr>
      <vt:lpstr>albums!Histogram</vt:lpstr>
      <vt:lpstr>artists!Histogram</vt:lpstr>
      <vt:lpstr>customers!Histogram</vt:lpstr>
      <vt:lpstr>employees!Histogram</vt:lpstr>
      <vt:lpstr>genres!Histogram</vt:lpstr>
      <vt:lpstr>invoice_items!Histogram</vt:lpstr>
      <vt:lpstr>invoices!Histogram</vt:lpstr>
      <vt:lpstr>media_types!Histogram</vt:lpstr>
      <vt:lpstr>playlist_track!Histogram</vt:lpstr>
      <vt:lpstr>playlists!Histogram</vt:lpstr>
      <vt:lpstr>tracks!Histogram</vt:lpstr>
      <vt:lpstr>albums!LightHeader</vt:lpstr>
      <vt:lpstr>artists!LightHeader</vt:lpstr>
      <vt:lpstr>customers!LightHeader</vt:lpstr>
      <vt:lpstr>employees!LightHeader</vt:lpstr>
      <vt:lpstr>genres!LightHeader</vt:lpstr>
      <vt:lpstr>invoice_items!LightHeader</vt:lpstr>
      <vt:lpstr>invoices!LightHeader</vt:lpstr>
      <vt:lpstr>media_types!LightHeader</vt:lpstr>
      <vt:lpstr>playlist_track!LightHeader</vt:lpstr>
      <vt:lpstr>playlists!LightHeader</vt:lpstr>
      <vt:lpstr>tracks!LightHeader</vt:lpstr>
      <vt:lpstr>albums!Name</vt:lpstr>
      <vt:lpstr>artists!Name</vt:lpstr>
      <vt:lpstr>customers!Name</vt:lpstr>
      <vt:lpstr>employees!Name</vt:lpstr>
      <vt:lpstr>genres!Name</vt:lpstr>
      <vt:lpstr>invoice_items!Name</vt:lpstr>
      <vt:lpstr>invoices!Name</vt:lpstr>
      <vt:lpstr>media_types!Name</vt:lpstr>
      <vt:lpstr>Overview!Name</vt:lpstr>
      <vt:lpstr>playlist_track!Name</vt:lpstr>
      <vt:lpstr>playlists!Name</vt:lpstr>
      <vt:lpstr>SinglePlot!Name</vt:lpstr>
      <vt:lpstr>tracks!Name</vt:lpstr>
      <vt:lpstr>albums!Notes</vt:lpstr>
      <vt:lpstr>artists!Notes</vt:lpstr>
      <vt:lpstr>customers!Notes</vt:lpstr>
      <vt:lpstr>employees!Notes</vt:lpstr>
      <vt:lpstr>genres!Notes</vt:lpstr>
      <vt:lpstr>invoice_items!Notes</vt:lpstr>
      <vt:lpstr>invoices!Notes</vt:lpstr>
      <vt:lpstr>media_types!Notes</vt:lpstr>
      <vt:lpstr>playlist_track!Notes</vt:lpstr>
      <vt:lpstr>playlists!Notes</vt:lpstr>
      <vt:lpstr>tracks!Notes</vt:lpstr>
      <vt:lpstr>albums!Percentiles</vt:lpstr>
      <vt:lpstr>artists!Percentiles</vt:lpstr>
      <vt:lpstr>customers!Percentiles</vt:lpstr>
      <vt:lpstr>employees!Percentiles</vt:lpstr>
      <vt:lpstr>genres!Percentiles</vt:lpstr>
      <vt:lpstr>invoice_items!Percentiles</vt:lpstr>
      <vt:lpstr>invoices!Percentiles</vt:lpstr>
      <vt:lpstr>media_types!Percentiles</vt:lpstr>
      <vt:lpstr>playlist_track!Percentiles</vt:lpstr>
      <vt:lpstr>playlists!Percentiles</vt:lpstr>
      <vt:lpstr>tracks!Percentiles</vt:lpstr>
      <vt:lpstr>albums!SerializedLists</vt:lpstr>
      <vt:lpstr>artists!SerializedLists</vt:lpstr>
      <vt:lpstr>customers!SerializedLists</vt:lpstr>
      <vt:lpstr>employees!SerializedLists</vt:lpstr>
      <vt:lpstr>genres!SerializedLists</vt:lpstr>
      <vt:lpstr>invoice_items!SerializedLists</vt:lpstr>
      <vt:lpstr>invoices!SerializedLists</vt:lpstr>
      <vt:lpstr>media_types!SerializedLists</vt:lpstr>
      <vt:lpstr>playlist_track!SerializedLists</vt:lpstr>
      <vt:lpstr>playlists!SerializedLists</vt:lpstr>
      <vt:lpstr>tracks!SerializedLists</vt:lpstr>
      <vt:lpstr>SinglePlot!SinglePlot</vt:lpstr>
      <vt:lpstr>albums!Summary_Stats</vt:lpstr>
      <vt:lpstr>artists!Summary_Stats</vt:lpstr>
      <vt:lpstr>customers!Summary_Stats</vt:lpstr>
      <vt:lpstr>employees!Summary_Stats</vt:lpstr>
      <vt:lpstr>genres!Summary_Stats</vt:lpstr>
      <vt:lpstr>invoice_items!Summary_Stats</vt:lpstr>
      <vt:lpstr>invoices!Summary_Stats</vt:lpstr>
      <vt:lpstr>media_types!Summary_Stats</vt:lpstr>
      <vt:lpstr>playlist_track!Summary_Stats</vt:lpstr>
      <vt:lpstr>playlists!Summary_Stats</vt:lpstr>
      <vt:lpstr>tracks!Summary_Stats</vt:lpstr>
      <vt:lpstr>albums!Theme</vt:lpstr>
      <vt:lpstr>artists!Theme</vt:lpstr>
      <vt:lpstr>customers!Theme</vt:lpstr>
      <vt:lpstr>employees!Theme</vt:lpstr>
      <vt:lpstr>genres!Theme</vt:lpstr>
      <vt:lpstr>invoice_items!Theme</vt:lpstr>
      <vt:lpstr>invoices!Theme</vt:lpstr>
      <vt:lpstr>media_types!Theme</vt:lpstr>
      <vt:lpstr>Overview!Theme</vt:lpstr>
      <vt:lpstr>playlist_track!Theme</vt:lpstr>
      <vt:lpstr>playlists!Theme</vt:lpstr>
      <vt:lpstr>SinglePlot!Theme</vt:lpstr>
      <vt:lpstr>tracks!Theme</vt:lpstr>
      <vt:lpstr>albums!Toggles</vt:lpstr>
      <vt:lpstr>artists!Toggles</vt:lpstr>
      <vt:lpstr>customers!Toggles</vt:lpstr>
      <vt:lpstr>employees!Toggles</vt:lpstr>
      <vt:lpstr>genres!Toggles</vt:lpstr>
      <vt:lpstr>invoice_items!Toggles</vt:lpstr>
      <vt:lpstr>invoices!Toggles</vt:lpstr>
      <vt:lpstr>media_types!Toggles</vt:lpstr>
      <vt:lpstr>playlist_track!Toggles</vt:lpstr>
      <vt:lpstr>playlists!Toggles</vt:lpstr>
      <vt:lpstr>tracks!Toggles</vt:lpstr>
      <vt:lpstr>albums!TopToggle</vt:lpstr>
      <vt:lpstr>artists!TopToggle</vt:lpstr>
      <vt:lpstr>customers!TopToggle</vt:lpstr>
      <vt:lpstr>employees!TopToggle</vt:lpstr>
      <vt:lpstr>genres!TopToggle</vt:lpstr>
      <vt:lpstr>invoice_items!TopToggle</vt:lpstr>
      <vt:lpstr>invoices!TopToggle</vt:lpstr>
      <vt:lpstr>media_types!TopToggle</vt:lpstr>
      <vt:lpstr>playlist_track!TopToggle</vt:lpstr>
      <vt:lpstr>playlists!TopToggle</vt:lpstr>
      <vt:lpstr>tracks!TopToggle</vt:lpstr>
      <vt:lpstr>albums!Warning</vt:lpstr>
      <vt:lpstr>artists!Warning</vt:lpstr>
      <vt:lpstr>customers!Warning</vt:lpstr>
      <vt:lpstr>employees!Warning</vt:lpstr>
      <vt:lpstr>genres!Warning</vt:lpstr>
      <vt:lpstr>invoice_items!Warning</vt:lpstr>
      <vt:lpstr>invoices!Warning</vt:lpstr>
      <vt:lpstr>media_types!Warning</vt:lpstr>
      <vt:lpstr>playlist_track!Warning</vt:lpstr>
      <vt:lpstr>playlists!Warning</vt:lpstr>
      <vt:lpstr>tracks!Warning</vt:lpstr>
    </vt:vector>
  </TitlesOfParts>
  <Company>Information Designers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DarkTemplate</dc:title>
  <dc:creator>Michael Rivers</dc:creator>
  <cp:lastModifiedBy>Michael Rivers</cp:lastModifiedBy>
  <cp:lastPrinted>2026-06-16T23:27:06Z</cp:lastPrinted>
  <dcterms:created xsi:type="dcterms:W3CDTF">2025-12-28T23:38:43Z</dcterms:created>
  <dcterms:modified xsi:type="dcterms:W3CDTF">2026-06-28T12:10:53Z</dcterms:modified>
</cp:coreProperties>
</file>